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2 資格給付\01 諸務\01庶務\070介護保険事業状況報告（月報）\介護保険事業報告等\オープンデータ\R7年度作業\項目ごと加工済み\"/>
    </mc:Choice>
  </mc:AlternateContent>
  <xr:revisionPtr revIDLastSave="0" documentId="13_ncr:1_{559435D5-D7FA-4789-825C-221EF05E339D}" xr6:coauthVersionLast="47" xr6:coauthVersionMax="47" xr10:uidLastSave="{00000000-0000-0000-0000-000000000000}"/>
  <bookViews>
    <workbookView xWindow="-110" yWindow="-110" windowWidth="19420" windowHeight="10300" xr2:uid="{BC728A5E-898F-4F7C-AB35-316369016EE5}"/>
  </bookViews>
  <sheets>
    <sheet name="R6" sheetId="8" r:id="rId1"/>
    <sheet name="R5" sheetId="7" r:id="rId2"/>
    <sheet name="R4" sheetId="2" r:id="rId3"/>
    <sheet name="R3" sheetId="1" r:id="rId4"/>
    <sheet name="Ｒ２" sheetId="3" r:id="rId5"/>
    <sheet name="R1" sheetId="4" r:id="rId6"/>
    <sheet name="H30" sheetId="5" r:id="rId7"/>
  </sheets>
  <definedNames>
    <definedName name="databind" localSheetId="1">'R5'!$E$9,'R5'!$F$9,'R5'!$G$9</definedName>
    <definedName name="databind" localSheetId="0">'R6'!$E$9,'R6'!$F$9,'R6'!$G$9</definedName>
    <definedName name="styleId" localSheetId="1">"H1100"</definedName>
    <definedName name="styleId" localSheetId="0">"H1100"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8" l="1"/>
  <c r="G9" i="8"/>
  <c r="H19" i="7"/>
  <c r="G9" i="7"/>
  <c r="I25" i="5" l="1"/>
  <c r="F18" i="5" s="1"/>
  <c r="I23" i="5"/>
  <c r="E18" i="5" s="1"/>
  <c r="G18" i="5"/>
  <c r="D18" i="5"/>
  <c r="G8" i="5"/>
  <c r="H17" i="4"/>
  <c r="G7" i="4"/>
  <c r="H18" i="5" l="1"/>
  <c r="H18" i="3"/>
  <c r="G8" i="3"/>
  <c r="H17" i="2" l="1"/>
  <c r="G7" i="2"/>
  <c r="H18" i="1" l="1"/>
  <c r="G8" i="1"/>
</calcChain>
</file>

<file path=xl/sharedStrings.xml><?xml version="1.0" encoding="utf-8"?>
<sst xmlns="http://schemas.openxmlformats.org/spreadsheetml/2006/main" count="248" uniqueCount="39">
  <si>
    <t>(1)第１号被保険者のいる世帯数</t>
  </si>
  <si>
    <t>前年度末現在</t>
  </si>
  <si>
    <t>当年度中増</t>
  </si>
  <si>
    <t>当年度中減</t>
  </si>
  <si>
    <t>当年度末現在</t>
  </si>
  <si>
    <t>計</t>
  </si>
  <si>
    <t>(2) 第１号被保険者数</t>
  </si>
  <si>
    <t>年齢区分</t>
  </si>
  <si>
    <t>65歳以上75歳未満</t>
  </si>
  <si>
    <t>75歳以上85歳未満</t>
  </si>
  <si>
    <t>85歳以上</t>
  </si>
  <si>
    <t>(再掲)外国人被保険者</t>
  </si>
  <si>
    <t>(再掲)住所地特例被保険者</t>
  </si>
  <si>
    <t>(3) 第１号被保険者増減内訳</t>
  </si>
  <si>
    <t>転入</t>
  </si>
  <si>
    <t>職権復活</t>
  </si>
  <si>
    <t>65歳到達</t>
  </si>
  <si>
    <t>適用除外_x000D_
非該当</t>
  </si>
  <si>
    <t>その他</t>
  </si>
  <si>
    <t>転出</t>
  </si>
  <si>
    <t>職権喪失</t>
  </si>
  <si>
    <t>死亡</t>
  </si>
  <si>
    <t>適用除外_x000D_
該当</t>
  </si>
  <si>
    <t>(資料：令和元年度介護保険事業状況報告(年報)より)</t>
  </si>
  <si>
    <t>平成３０年度　一般状況</t>
    <rPh sb="0" eb="2">
      <t>ヘイセイ</t>
    </rPh>
    <rPh sb="4" eb="6">
      <t>ネンド</t>
    </rPh>
    <rPh sb="7" eb="9">
      <t>イッパン</t>
    </rPh>
    <rPh sb="9" eb="11">
      <t>ジョウキョウ</t>
    </rPh>
    <phoneticPr fontId="2"/>
  </si>
  <si>
    <t>(資料：平成３０年度介護保険事業状況報告(年報)より)</t>
    <rPh sb="4" eb="6">
      <t>ヘイセイ</t>
    </rPh>
    <phoneticPr fontId="2"/>
  </si>
  <si>
    <t>(資料：令和２年度介護保険事業状況報告(年報)より)</t>
    <phoneticPr fontId="2"/>
  </si>
  <si>
    <t>(資料：令和３年度介護保険事業状況報告(年報)より)</t>
    <phoneticPr fontId="2"/>
  </si>
  <si>
    <t>令和４年度　一般状況</t>
    <rPh sb="4" eb="5">
      <t>ド</t>
    </rPh>
    <phoneticPr fontId="2"/>
  </si>
  <si>
    <t>令和３年度　一般状況</t>
    <rPh sb="4" eb="5">
      <t>ド</t>
    </rPh>
    <phoneticPr fontId="2"/>
  </si>
  <si>
    <t>令和２年度　一般状況</t>
    <rPh sb="4" eb="5">
      <t>ド</t>
    </rPh>
    <phoneticPr fontId="2"/>
  </si>
  <si>
    <t>令和元年度　一般状況</t>
    <rPh sb="0" eb="2">
      <t>レイワ</t>
    </rPh>
    <rPh sb="2" eb="4">
      <t>ガンネン</t>
    </rPh>
    <rPh sb="4" eb="5">
      <t>ド</t>
    </rPh>
    <rPh sb="6" eb="8">
      <t>イッパン</t>
    </rPh>
    <rPh sb="8" eb="10">
      <t>ジョウキョウ</t>
    </rPh>
    <phoneticPr fontId="2"/>
  </si>
  <si>
    <t>(資料：介護保険課)※令和５年３月末時点</t>
  </si>
  <si>
    <t>１．一般状況</t>
  </si>
  <si>
    <t>令和５年度　一般状況</t>
    <rPh sb="4" eb="5">
      <t>ド</t>
    </rPh>
    <phoneticPr fontId="2"/>
  </si>
  <si>
    <t>(資料：介護保険課)※令和６年３月末時点</t>
    <phoneticPr fontId="2"/>
  </si>
  <si>
    <t xml:space="preserve"> </t>
  </si>
  <si>
    <t>令和６年度　一般状況</t>
    <rPh sb="4" eb="5">
      <t>ド</t>
    </rPh>
    <phoneticPr fontId="2"/>
  </si>
  <si>
    <t>(資料：介護保険課)※令和７年３月末時点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</si>
</sst>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丸ｺﾞｼｯｸ体Ca-B(GT)"/>
      <family val="3"/>
      <charset val="128"/>
    </font>
    <font>
      <sz val="12"/>
      <name val="MS Gothic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BFBFBF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7" fillId="0" borderId="0"/>
    <xf numFmtId="0" fontId="5" fillId="0" borderId="0"/>
    <xf numFmtId="0" fontId="13" fillId="0" borderId="0"/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Alignment="1"/>
    <xf numFmtId="0" fontId="7" fillId="0" borderId="0" xfId="2"/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49" fontId="9" fillId="0" borderId="0" xfId="3" applyNumberFormat="1" applyFont="1" applyAlignment="1">
      <alignment vertical="center"/>
    </xf>
    <xf numFmtId="0" fontId="4" fillId="0" borderId="0" xfId="3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10" fillId="0" borderId="1" xfId="3" applyFont="1" applyBorder="1" applyAlignment="1">
      <alignment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49" fontId="11" fillId="0" borderId="0" xfId="3" applyNumberFormat="1" applyFont="1" applyAlignment="1">
      <alignment horizontal="right" vertical="center"/>
    </xf>
    <xf numFmtId="0" fontId="10" fillId="0" borderId="4" xfId="3" applyFont="1" applyBorder="1" applyAlignment="1">
      <alignment horizontal="center" vertical="center"/>
    </xf>
    <xf numFmtId="3" fontId="9" fillId="0" borderId="5" xfId="3" applyNumberFormat="1" applyFont="1" applyBorder="1" applyAlignment="1" applyProtection="1">
      <alignment vertical="center" shrinkToFit="1"/>
      <protection locked="0"/>
    </xf>
    <xf numFmtId="3" fontId="9" fillId="2" borderId="6" xfId="3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1" fillId="3" borderId="8" xfId="0" applyNumberFormat="1" applyFont="1" applyFill="1" applyBorder="1" applyAlignment="1" applyProtection="1">
      <alignment vertical="center" shrinkToFit="1"/>
      <protection locked="0"/>
    </xf>
    <xf numFmtId="176" fontId="1" fillId="4" borderId="9" xfId="0" applyNumberFormat="1" applyFont="1" applyFill="1" applyBorder="1" applyAlignment="1">
      <alignment vertical="center" shrinkToFit="1"/>
    </xf>
    <xf numFmtId="3" fontId="1" fillId="3" borderId="10" xfId="0" applyNumberFormat="1" applyFont="1" applyFill="1" applyBorder="1" applyAlignment="1" applyProtection="1">
      <alignment vertical="center" shrinkToFit="1"/>
      <protection locked="0"/>
    </xf>
    <xf numFmtId="3" fontId="1" fillId="3" borderId="11" xfId="0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/>
    </xf>
    <xf numFmtId="3" fontId="6" fillId="5" borderId="5" xfId="3" applyNumberFormat="1" applyFont="1" applyFill="1" applyBorder="1" applyAlignment="1">
      <alignment vertical="center" shrinkToFit="1"/>
    </xf>
    <xf numFmtId="3" fontId="6" fillId="5" borderId="6" xfId="3" applyNumberFormat="1" applyFont="1" applyFill="1" applyBorder="1" applyAlignment="1">
      <alignment vertical="center" shrinkToFit="1"/>
    </xf>
    <xf numFmtId="0" fontId="1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9" fillId="6" borderId="10" xfId="3" applyNumberFormat="1" applyFont="1" applyFill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" fontId="1" fillId="3" borderId="5" xfId="0" applyNumberFormat="1" applyFont="1" applyFill="1" applyBorder="1" applyAlignment="1" applyProtection="1">
      <alignment vertical="center" shrinkToFit="1"/>
      <protection locked="0"/>
    </xf>
    <xf numFmtId="3" fontId="9" fillId="6" borderId="6" xfId="3" applyNumberFormat="1" applyFont="1" applyFill="1" applyBorder="1" applyAlignment="1">
      <alignment vertical="center" shrinkToFit="1"/>
    </xf>
    <xf numFmtId="3" fontId="1" fillId="4" borderId="5" xfId="0" applyNumberFormat="1" applyFont="1" applyFill="1" applyBorder="1" applyProtection="1">
      <alignment vertical="center"/>
      <protection locked="0"/>
    </xf>
    <xf numFmtId="3" fontId="9" fillId="2" borderId="6" xfId="3" applyNumberFormat="1" applyFont="1" applyFill="1" applyBorder="1" applyAlignment="1">
      <alignment vertical="center"/>
    </xf>
    <xf numFmtId="3" fontId="1" fillId="3" borderId="8" xfId="0" applyNumberFormat="1" applyFont="1" applyFill="1" applyBorder="1" applyProtection="1">
      <alignment vertical="center"/>
      <protection locked="0"/>
    </xf>
    <xf numFmtId="176" fontId="1" fillId="4" borderId="9" xfId="0" applyNumberFormat="1" applyFont="1" applyFill="1" applyBorder="1">
      <alignment vertical="center"/>
    </xf>
    <xf numFmtId="3" fontId="1" fillId="3" borderId="10" xfId="0" applyNumberFormat="1" applyFont="1" applyFill="1" applyBorder="1" applyProtection="1">
      <alignment vertical="center"/>
      <protection locked="0"/>
    </xf>
    <xf numFmtId="3" fontId="1" fillId="2" borderId="5" xfId="0" applyNumberFormat="1" applyFont="1" applyFill="1" applyBorder="1">
      <alignment vertical="center"/>
    </xf>
    <xf numFmtId="3" fontId="1" fillId="2" borderId="6" xfId="0" applyNumberFormat="1" applyFont="1" applyFill="1" applyBorder="1">
      <alignment vertical="center"/>
    </xf>
    <xf numFmtId="3" fontId="1" fillId="2" borderId="10" xfId="0" applyNumberFormat="1" applyFont="1" applyFill="1" applyBorder="1">
      <alignment vertical="center"/>
    </xf>
    <xf numFmtId="3" fontId="1" fillId="3" borderId="5" xfId="0" applyNumberFormat="1" applyFont="1" applyFill="1" applyBorder="1" applyProtection="1">
      <alignment vertical="center"/>
      <protection locked="0"/>
    </xf>
    <xf numFmtId="0" fontId="6" fillId="0" borderId="0" xfId="1" applyFont="1" applyAlignment="1">
      <alignment horizontal="right" vertical="center" shrinkToFit="1"/>
    </xf>
    <xf numFmtId="49" fontId="6" fillId="0" borderId="0" xfId="1" applyNumberFormat="1" applyFont="1" applyAlignment="1">
      <alignment horizontal="left" vertical="center" shrinkToFit="1"/>
    </xf>
    <xf numFmtId="0" fontId="1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13" fillId="0" borderId="0" xfId="4"/>
    <xf numFmtId="0" fontId="3" fillId="0" borderId="1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3" fontId="1" fillId="3" borderId="8" xfId="4" applyNumberFormat="1" applyFont="1" applyFill="1" applyBorder="1" applyAlignment="1" applyProtection="1">
      <alignment vertical="center" shrinkToFit="1"/>
      <protection locked="0"/>
    </xf>
    <xf numFmtId="176" fontId="1" fillId="4" borderId="9" xfId="4" applyNumberFormat="1" applyFont="1" applyFill="1" applyBorder="1" applyAlignment="1">
      <alignment vertical="center" shrinkToFit="1"/>
    </xf>
    <xf numFmtId="3" fontId="1" fillId="3" borderId="10" xfId="4" applyNumberFormat="1" applyFont="1" applyFill="1" applyBorder="1" applyAlignment="1" applyProtection="1">
      <alignment vertical="center" shrinkToFit="1"/>
      <protection locked="0"/>
    </xf>
    <xf numFmtId="3" fontId="1" fillId="3" borderId="11" xfId="4" applyNumberFormat="1" applyFont="1" applyFill="1" applyBorder="1" applyAlignment="1" applyProtection="1">
      <alignment vertical="center" shrinkToFit="1"/>
      <protection locked="0"/>
    </xf>
    <xf numFmtId="0" fontId="3" fillId="0" borderId="4" xfId="4" applyFont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3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/>
    </xf>
    <xf numFmtId="3" fontId="1" fillId="3" borderId="5" xfId="4" applyNumberFormat="1" applyFont="1" applyFill="1" applyBorder="1" applyAlignment="1" applyProtection="1">
      <alignment vertical="center" shrinkToFit="1"/>
      <protection locked="0"/>
    </xf>
    <xf numFmtId="0" fontId="3" fillId="0" borderId="0" xfId="4" applyFont="1" applyAlignment="1" applyProtection="1">
      <alignment vertical="center"/>
      <protection locked="0"/>
    </xf>
    <xf numFmtId="0" fontId="6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left" vertical="center"/>
    </xf>
    <xf numFmtId="0" fontId="3" fillId="0" borderId="0" xfId="4" applyFont="1" applyAlignment="1">
      <alignment horizontal="center" vertical="center"/>
    </xf>
    <xf numFmtId="3" fontId="1" fillId="3" borderId="0" xfId="4" applyNumberFormat="1" applyFont="1" applyFill="1" applyAlignment="1" applyProtection="1">
      <alignment vertical="center" shrinkToFit="1"/>
      <protection locked="0"/>
    </xf>
    <xf numFmtId="3" fontId="9" fillId="3" borderId="0" xfId="3" applyNumberFormat="1" applyFont="1" applyFill="1" applyAlignment="1">
      <alignment vertical="center" shrinkToFit="1"/>
    </xf>
    <xf numFmtId="0" fontId="3" fillId="0" borderId="12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" fontId="1" fillId="3" borderId="16" xfId="0" applyNumberFormat="1" applyFont="1" applyFill="1" applyBorder="1" applyAlignment="1" applyProtection="1">
      <alignment horizontal="right" vertical="center"/>
      <protection locked="0"/>
    </xf>
    <xf numFmtId="3" fontId="1" fillId="3" borderId="11" xfId="0" applyNumberFormat="1" applyFont="1" applyFill="1" applyBorder="1" applyAlignment="1" applyProtection="1">
      <alignment horizontal="right" vertical="center"/>
      <protection locked="0"/>
    </xf>
  </cellXfs>
  <cellStyles count="5">
    <cellStyle name="標準" xfId="0" builtinId="0"/>
    <cellStyle name="標準 2" xfId="2" xr:uid="{286CC11E-C716-4B9C-B640-962D61F92426}"/>
    <cellStyle name="標準 3" xfId="3" xr:uid="{08F1E435-58AF-4060-BE22-274A6F175B39}"/>
    <cellStyle name="標準 4" xfId="4" xr:uid="{2387E9D3-24F1-443F-A14D-8DD1E705F1BF}"/>
    <cellStyle name="標準_基本設計書_17年度月報本文" xfId="1" xr:uid="{A4BAF0B0-5B74-4C4B-B995-4BB6A62086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5851-321C-46CA-967A-1254F9C9B232}">
  <sheetPr>
    <tabColor theme="7" tint="0.79998168889431442"/>
    <outlinePr summaryBelow="0"/>
  </sheetPr>
  <dimension ref="A1:J28"/>
  <sheetViews>
    <sheetView showGridLines="0" tabSelected="1" workbookViewId="0">
      <selection activeCell="K25" sqref="K25"/>
    </sheetView>
  </sheetViews>
  <sheetFormatPr defaultColWidth="9.1640625" defaultRowHeight="0" customHeight="1" zeroHeight="1"/>
  <cols>
    <col min="1" max="2" width="3.83203125" style="49" customWidth="1"/>
    <col min="3" max="3" width="23.83203125" style="49" customWidth="1"/>
    <col min="4" max="9" width="14.6640625" style="49" customWidth="1"/>
    <col min="10" max="10" width="4.08203125" style="5" customWidth="1"/>
    <col min="11" max="16384" width="9.1640625" style="50"/>
  </cols>
  <sheetData>
    <row r="1" spans="1:10" ht="18" customHeight="1">
      <c r="A1" s="48"/>
      <c r="J1" s="66"/>
    </row>
    <row r="2" spans="1:10" ht="18" customHeight="1">
      <c r="A2" s="76" t="s">
        <v>37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" customHeight="1">
      <c r="H3" s="67"/>
      <c r="I3" s="68"/>
      <c r="J3" s="5" t="s">
        <v>36</v>
      </c>
    </row>
    <row r="4" spans="1:10" ht="18" customHeight="1">
      <c r="A4" s="48"/>
      <c r="B4" s="48" t="s">
        <v>33</v>
      </c>
      <c r="I4" s="5"/>
    </row>
    <row r="5" spans="1:10" ht="12" customHeight="1">
      <c r="A5" s="48"/>
      <c r="I5" s="5"/>
    </row>
    <row r="6" spans="1:10" s="9" customFormat="1" ht="18" customHeight="1">
      <c r="A6" s="6"/>
      <c r="B6" s="7" t="s">
        <v>0</v>
      </c>
      <c r="C6" s="8"/>
    </row>
    <row r="7" spans="1:10" s="9" customFormat="1" ht="12" customHeight="1" thickBot="1">
      <c r="A7" s="6"/>
      <c r="C7" s="10"/>
    </row>
    <row r="8" spans="1:10" s="9" customFormat="1" ht="24.75" customHeight="1">
      <c r="A8" s="6"/>
      <c r="C8" s="11"/>
      <c r="D8" s="12" t="s">
        <v>1</v>
      </c>
      <c r="E8" s="12" t="s">
        <v>2</v>
      </c>
      <c r="F8" s="12" t="s">
        <v>3</v>
      </c>
      <c r="G8" s="13" t="s">
        <v>4</v>
      </c>
    </row>
    <row r="9" spans="1:10" s="9" customFormat="1" ht="24.75" customHeight="1" thickBot="1">
      <c r="A9" s="6"/>
      <c r="B9" s="14"/>
      <c r="C9" s="15" t="s">
        <v>5</v>
      </c>
      <c r="D9" s="16">
        <v>22477</v>
      </c>
      <c r="E9" s="16">
        <v>1142</v>
      </c>
      <c r="F9" s="16">
        <v>940</v>
      </c>
      <c r="G9" s="17">
        <f>D9+E9-F9</f>
        <v>22679</v>
      </c>
    </row>
    <row r="10" spans="1:10" ht="12" customHeight="1"/>
    <row r="11" spans="1:10" ht="18" customHeight="1">
      <c r="B11" s="48" t="s">
        <v>6</v>
      </c>
    </row>
    <row r="12" spans="1:10" ht="12" customHeight="1" thickBot="1"/>
    <row r="13" spans="1:10" ht="24.75" customHeight="1">
      <c r="C13" s="51" t="s">
        <v>7</v>
      </c>
      <c r="D13" s="12" t="s">
        <v>1</v>
      </c>
      <c r="E13" s="12" t="s">
        <v>2</v>
      </c>
      <c r="F13" s="12" t="s">
        <v>3</v>
      </c>
      <c r="G13" s="13" t="s">
        <v>4</v>
      </c>
    </row>
    <row r="14" spans="1:10" s="5" customFormat="1" ht="24.75" customHeight="1">
      <c r="A14" s="49"/>
      <c r="B14" s="49"/>
      <c r="C14" s="52" t="s">
        <v>8</v>
      </c>
      <c r="D14" s="53">
        <v>15427</v>
      </c>
      <c r="E14" s="54"/>
      <c r="F14" s="54"/>
      <c r="G14" s="55">
        <v>14813</v>
      </c>
      <c r="H14" s="49"/>
      <c r="I14" s="49"/>
    </row>
    <row r="15" spans="1:10" s="5" customFormat="1" ht="24.75" customHeight="1">
      <c r="A15" s="49"/>
      <c r="B15" s="49"/>
      <c r="C15" s="52" t="s">
        <v>9</v>
      </c>
      <c r="D15" s="53">
        <v>11789</v>
      </c>
      <c r="E15" s="54"/>
      <c r="F15" s="54"/>
      <c r="G15" s="55">
        <v>12436</v>
      </c>
      <c r="H15" s="49"/>
      <c r="I15" s="49"/>
    </row>
    <row r="16" spans="1:10" s="5" customFormat="1" ht="24.75" customHeight="1">
      <c r="A16" s="49"/>
      <c r="B16" s="49"/>
      <c r="C16" s="52" t="s">
        <v>10</v>
      </c>
      <c r="D16" s="56">
        <v>4762</v>
      </c>
      <c r="E16" s="54"/>
      <c r="F16" s="54"/>
      <c r="G16" s="55">
        <v>4918</v>
      </c>
      <c r="H16" s="49"/>
      <c r="I16" s="49"/>
    </row>
    <row r="17" spans="1:9" s="5" customFormat="1" ht="24.75" customHeight="1">
      <c r="A17" s="49"/>
      <c r="B17" s="49"/>
      <c r="C17" s="52" t="s">
        <v>11</v>
      </c>
      <c r="D17" s="53">
        <v>293</v>
      </c>
      <c r="E17" s="54"/>
      <c r="F17" s="54"/>
      <c r="G17" s="55">
        <v>319</v>
      </c>
      <c r="H17" s="49"/>
      <c r="I17" s="49"/>
    </row>
    <row r="18" spans="1:9" s="5" customFormat="1" ht="24.75" customHeight="1">
      <c r="A18" s="49"/>
      <c r="B18" s="49"/>
      <c r="C18" s="52" t="s">
        <v>12</v>
      </c>
      <c r="D18" s="53">
        <v>134</v>
      </c>
      <c r="E18" s="54"/>
      <c r="F18" s="54"/>
      <c r="G18" s="55">
        <v>136</v>
      </c>
      <c r="H18" s="49"/>
      <c r="I18" s="49"/>
    </row>
    <row r="19" spans="1:9" s="5" customFormat="1" ht="24.75" customHeight="1" thickBot="1">
      <c r="A19" s="49"/>
      <c r="B19" s="49"/>
      <c r="C19" s="57" t="s">
        <v>5</v>
      </c>
      <c r="D19" s="25">
        <v>31978</v>
      </c>
      <c r="E19" s="25">
        <v>1606</v>
      </c>
      <c r="F19" s="25">
        <v>1417</v>
      </c>
      <c r="G19" s="26">
        <v>32167</v>
      </c>
      <c r="H19" s="58" t="str">
        <f>IF(D19+E19-F19=G19,"","合計欄に注意")</f>
        <v/>
      </c>
      <c r="I19" s="49"/>
    </row>
    <row r="20" spans="1:9" s="5" customFormat="1" ht="12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s="5" customFormat="1" ht="18" customHeight="1">
      <c r="A21" s="49"/>
      <c r="B21" s="48" t="s">
        <v>13</v>
      </c>
      <c r="C21" s="49"/>
      <c r="D21" s="49"/>
      <c r="E21" s="49"/>
      <c r="F21" s="49"/>
      <c r="G21" s="49"/>
      <c r="H21" s="49"/>
      <c r="I21" s="49"/>
    </row>
    <row r="22" spans="1:9" s="5" customFormat="1" ht="12" customHeight="1" thickBot="1">
      <c r="A22" s="49"/>
      <c r="B22" s="49"/>
      <c r="C22" s="49"/>
      <c r="D22" s="49"/>
      <c r="E22" s="49"/>
      <c r="F22" s="49"/>
      <c r="G22" s="49"/>
      <c r="H22" s="49"/>
      <c r="I22" s="49"/>
    </row>
    <row r="23" spans="1:9" s="5" customFormat="1" ht="24.75" customHeight="1">
      <c r="A23" s="49"/>
      <c r="B23" s="49"/>
      <c r="C23" s="72" t="s">
        <v>2</v>
      </c>
      <c r="D23" s="59" t="s">
        <v>14</v>
      </c>
      <c r="E23" s="59" t="s">
        <v>15</v>
      </c>
      <c r="F23" s="59" t="s">
        <v>16</v>
      </c>
      <c r="G23" s="60" t="s">
        <v>17</v>
      </c>
      <c r="H23" s="59" t="s">
        <v>18</v>
      </c>
      <c r="I23" s="61" t="s">
        <v>5</v>
      </c>
    </row>
    <row r="24" spans="1:9" s="5" customFormat="1" ht="24.75" customHeight="1">
      <c r="A24" s="49"/>
      <c r="B24" s="49"/>
      <c r="C24" s="73"/>
      <c r="D24" s="53">
        <v>255</v>
      </c>
      <c r="E24" s="53">
        <v>0</v>
      </c>
      <c r="F24" s="53">
        <v>1343</v>
      </c>
      <c r="G24" s="53">
        <v>6</v>
      </c>
      <c r="H24" s="53">
        <v>2</v>
      </c>
      <c r="I24" s="31">
        <v>1606</v>
      </c>
    </row>
    <row r="25" spans="1:9" s="5" customFormat="1" ht="24.75" customHeight="1">
      <c r="A25" s="49"/>
      <c r="B25" s="49"/>
      <c r="C25" s="74" t="s">
        <v>3</v>
      </c>
      <c r="D25" s="62" t="s">
        <v>19</v>
      </c>
      <c r="E25" s="62" t="s">
        <v>20</v>
      </c>
      <c r="F25" s="62" t="s">
        <v>21</v>
      </c>
      <c r="G25" s="63" t="s">
        <v>22</v>
      </c>
      <c r="H25" s="62" t="s">
        <v>18</v>
      </c>
      <c r="I25" s="64" t="s">
        <v>5</v>
      </c>
    </row>
    <row r="26" spans="1:9" s="5" customFormat="1" ht="24.75" customHeight="1" thickBot="1">
      <c r="A26" s="49"/>
      <c r="B26" s="49"/>
      <c r="C26" s="75"/>
      <c r="D26" s="65">
        <v>245</v>
      </c>
      <c r="E26" s="65">
        <v>8</v>
      </c>
      <c r="F26" s="65">
        <v>1161</v>
      </c>
      <c r="G26" s="65">
        <v>0</v>
      </c>
      <c r="H26" s="65">
        <v>3</v>
      </c>
      <c r="I26" s="36">
        <v>1417</v>
      </c>
    </row>
    <row r="27" spans="1:9" s="5" customFormat="1" ht="14">
      <c r="A27" s="49"/>
      <c r="B27" s="49"/>
      <c r="C27" s="69"/>
      <c r="D27" s="70"/>
      <c r="E27" s="70"/>
      <c r="F27" s="70"/>
      <c r="G27" s="70"/>
      <c r="H27" s="70"/>
      <c r="I27" s="71"/>
    </row>
    <row r="28" spans="1:9" s="5" customFormat="1" ht="12" customHeight="1">
      <c r="A28" s="49"/>
      <c r="B28" s="49"/>
      <c r="C28" s="49"/>
      <c r="D28" s="49"/>
      <c r="E28" s="49"/>
      <c r="F28" s="49"/>
      <c r="G28" s="49"/>
      <c r="H28" s="2" t="s">
        <v>38</v>
      </c>
      <c r="I28" s="49"/>
    </row>
  </sheetData>
  <sheetProtection selectLockedCells="1" selectUnlockedCells="1"/>
  <mergeCells count="3">
    <mergeCell ref="C23:C24"/>
    <mergeCell ref="C25:C26"/>
    <mergeCell ref="A2:J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330A-3179-49D3-949F-338890831845}">
  <sheetPr>
    <tabColor theme="5" tint="0.79998168889431442"/>
    <outlinePr summaryBelow="0"/>
  </sheetPr>
  <dimension ref="A1:J28"/>
  <sheetViews>
    <sheetView showGridLines="0" topLeftCell="A18" workbookViewId="0">
      <selection activeCell="H28" sqref="H28"/>
    </sheetView>
  </sheetViews>
  <sheetFormatPr defaultColWidth="9.1640625" defaultRowHeight="0" customHeight="1" zeroHeight="1"/>
  <cols>
    <col min="1" max="2" width="3.83203125" style="49" customWidth="1"/>
    <col min="3" max="3" width="23.83203125" style="49" customWidth="1"/>
    <col min="4" max="9" width="14.6640625" style="49" customWidth="1"/>
    <col min="10" max="10" width="4.08203125" style="5" customWidth="1"/>
    <col min="11" max="16384" width="9.1640625" style="50"/>
  </cols>
  <sheetData>
    <row r="1" spans="1:10" s="4" customFormat="1" ht="18">
      <c r="A1" s="76"/>
      <c r="B1" s="76"/>
      <c r="C1" s="76"/>
      <c r="D1" s="76"/>
      <c r="E1" s="76"/>
      <c r="F1" s="76"/>
      <c r="G1" s="76"/>
      <c r="H1" s="76"/>
      <c r="I1" s="76"/>
      <c r="J1" s="76"/>
    </row>
    <row r="2" spans="1:10" s="4" customFormat="1" ht="18">
      <c r="A2" s="76" t="s">
        <v>34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s="4" customFormat="1" ht="18">
      <c r="A3" s="1"/>
      <c r="B3" s="2"/>
      <c r="C3" s="2"/>
      <c r="D3" s="2"/>
      <c r="E3" s="2"/>
      <c r="F3" s="2"/>
      <c r="G3" s="2"/>
      <c r="H3" s="2"/>
      <c r="I3" s="5"/>
      <c r="J3" s="5"/>
    </row>
    <row r="4" spans="1:10" ht="18" customHeight="1">
      <c r="A4" s="48"/>
      <c r="B4" s="48" t="s">
        <v>33</v>
      </c>
      <c r="I4" s="5"/>
    </row>
    <row r="5" spans="1:10" ht="12" customHeight="1">
      <c r="A5" s="48"/>
      <c r="I5" s="5"/>
    </row>
    <row r="6" spans="1:10" s="9" customFormat="1" ht="18" customHeight="1">
      <c r="A6" s="6"/>
      <c r="B6" s="7" t="s">
        <v>0</v>
      </c>
      <c r="C6" s="8"/>
    </row>
    <row r="7" spans="1:10" s="9" customFormat="1" ht="12" customHeight="1" thickBot="1">
      <c r="A7" s="6"/>
      <c r="C7" s="10"/>
    </row>
    <row r="8" spans="1:10" s="9" customFormat="1" ht="24.75" customHeight="1">
      <c r="A8" s="6"/>
      <c r="C8" s="11"/>
      <c r="D8" s="12" t="s">
        <v>1</v>
      </c>
      <c r="E8" s="12" t="s">
        <v>2</v>
      </c>
      <c r="F8" s="12" t="s">
        <v>3</v>
      </c>
      <c r="G8" s="13" t="s">
        <v>4</v>
      </c>
    </row>
    <row r="9" spans="1:10" s="9" customFormat="1" ht="24.75" customHeight="1" thickBot="1">
      <c r="A9" s="6"/>
      <c r="B9" s="14"/>
      <c r="C9" s="15" t="s">
        <v>5</v>
      </c>
      <c r="D9" s="16">
        <v>22229</v>
      </c>
      <c r="E9" s="16">
        <v>1152</v>
      </c>
      <c r="F9" s="16">
        <v>904</v>
      </c>
      <c r="G9" s="17">
        <f>D9+E9-F9</f>
        <v>22477</v>
      </c>
    </row>
    <row r="10" spans="1:10" ht="12" customHeight="1"/>
    <row r="11" spans="1:10" ht="18" customHeight="1">
      <c r="B11" s="48" t="s">
        <v>6</v>
      </c>
    </row>
    <row r="12" spans="1:10" ht="12" customHeight="1" thickBot="1"/>
    <row r="13" spans="1:10" ht="24.75" customHeight="1">
      <c r="C13" s="51" t="s">
        <v>7</v>
      </c>
      <c r="D13" s="12" t="s">
        <v>1</v>
      </c>
      <c r="E13" s="12" t="s">
        <v>2</v>
      </c>
      <c r="F13" s="12" t="s">
        <v>3</v>
      </c>
      <c r="G13" s="13" t="s">
        <v>4</v>
      </c>
    </row>
    <row r="14" spans="1:10" s="5" customFormat="1" ht="24.75" customHeight="1">
      <c r="A14" s="49"/>
      <c r="B14" s="49"/>
      <c r="C14" s="52" t="s">
        <v>8</v>
      </c>
      <c r="D14" s="53">
        <v>16012</v>
      </c>
      <c r="E14" s="54"/>
      <c r="F14" s="54"/>
      <c r="G14" s="55">
        <v>15427</v>
      </c>
      <c r="H14" s="49"/>
      <c r="I14" s="49"/>
    </row>
    <row r="15" spans="1:10" s="5" customFormat="1" ht="24.75" customHeight="1">
      <c r="A15" s="49"/>
      <c r="B15" s="49"/>
      <c r="C15" s="52" t="s">
        <v>9</v>
      </c>
      <c r="D15" s="53">
        <v>10976</v>
      </c>
      <c r="E15" s="54"/>
      <c r="F15" s="54"/>
      <c r="G15" s="55">
        <v>11789</v>
      </c>
      <c r="H15" s="49"/>
      <c r="I15" s="49"/>
    </row>
    <row r="16" spans="1:10" s="5" customFormat="1" ht="24.75" customHeight="1">
      <c r="A16" s="49"/>
      <c r="B16" s="49"/>
      <c r="C16" s="52" t="s">
        <v>10</v>
      </c>
      <c r="D16" s="56">
        <v>4749</v>
      </c>
      <c r="E16" s="54"/>
      <c r="F16" s="54"/>
      <c r="G16" s="55">
        <v>4762</v>
      </c>
      <c r="H16" s="49"/>
      <c r="I16" s="49"/>
    </row>
    <row r="17" spans="1:10" s="5" customFormat="1" ht="24.75" customHeight="1">
      <c r="A17" s="49"/>
      <c r="B17" s="49"/>
      <c r="C17" s="52" t="s">
        <v>11</v>
      </c>
      <c r="D17" s="53">
        <v>252</v>
      </c>
      <c r="E17" s="54"/>
      <c r="F17" s="54"/>
      <c r="G17" s="55">
        <v>293</v>
      </c>
      <c r="H17" s="49"/>
      <c r="I17" s="49"/>
    </row>
    <row r="18" spans="1:10" s="5" customFormat="1" ht="24.75" customHeight="1">
      <c r="A18" s="49"/>
      <c r="B18" s="49"/>
      <c r="C18" s="52" t="s">
        <v>12</v>
      </c>
      <c r="D18" s="53">
        <v>136</v>
      </c>
      <c r="E18" s="54"/>
      <c r="F18" s="54"/>
      <c r="G18" s="55">
        <v>134</v>
      </c>
      <c r="H18" s="49"/>
      <c r="I18" s="49"/>
    </row>
    <row r="19" spans="1:10" s="5" customFormat="1" ht="24.75" customHeight="1" thickBot="1">
      <c r="A19" s="49"/>
      <c r="B19" s="49"/>
      <c r="C19" s="57" t="s">
        <v>5</v>
      </c>
      <c r="D19" s="25">
        <v>31737</v>
      </c>
      <c r="E19" s="25">
        <v>1675</v>
      </c>
      <c r="F19" s="25">
        <v>1434</v>
      </c>
      <c r="G19" s="26">
        <v>31978</v>
      </c>
      <c r="H19" s="58" t="str">
        <f>IF(D19+E19-F19=G19,"","合計欄に注意")</f>
        <v/>
      </c>
      <c r="I19" s="49"/>
    </row>
    <row r="20" spans="1:10" s="5" customFormat="1" ht="12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10" s="5" customFormat="1" ht="18" customHeight="1">
      <c r="A21" s="49"/>
      <c r="B21" s="48" t="s">
        <v>13</v>
      </c>
      <c r="C21" s="49"/>
      <c r="D21" s="49"/>
      <c r="E21" s="49"/>
      <c r="F21" s="49"/>
      <c r="G21" s="49"/>
      <c r="H21" s="49"/>
      <c r="I21" s="49"/>
    </row>
    <row r="22" spans="1:10" s="5" customFormat="1" ht="12" customHeight="1" thickBot="1">
      <c r="A22" s="49"/>
      <c r="B22" s="49"/>
      <c r="C22" s="49"/>
      <c r="D22" s="49"/>
      <c r="E22" s="49"/>
      <c r="F22" s="49"/>
      <c r="G22" s="49"/>
      <c r="H22" s="49"/>
      <c r="I22" s="49"/>
    </row>
    <row r="23" spans="1:10" s="5" customFormat="1" ht="24.75" customHeight="1">
      <c r="A23" s="49"/>
      <c r="B23" s="49"/>
      <c r="C23" s="72" t="s">
        <v>2</v>
      </c>
      <c r="D23" s="59" t="s">
        <v>14</v>
      </c>
      <c r="E23" s="59" t="s">
        <v>15</v>
      </c>
      <c r="F23" s="59" t="s">
        <v>16</v>
      </c>
      <c r="G23" s="60" t="s">
        <v>17</v>
      </c>
      <c r="H23" s="59" t="s">
        <v>18</v>
      </c>
      <c r="I23" s="61" t="s">
        <v>5</v>
      </c>
    </row>
    <row r="24" spans="1:10" s="5" customFormat="1" ht="24.75" customHeight="1">
      <c r="A24" s="49"/>
      <c r="B24" s="49"/>
      <c r="C24" s="73"/>
      <c r="D24" s="53">
        <v>236</v>
      </c>
      <c r="E24" s="53">
        <v>0</v>
      </c>
      <c r="F24" s="53">
        <v>1431</v>
      </c>
      <c r="G24" s="53">
        <v>7</v>
      </c>
      <c r="H24" s="53">
        <v>1</v>
      </c>
      <c r="I24" s="31">
        <v>1675</v>
      </c>
    </row>
    <row r="25" spans="1:10" s="5" customFormat="1" ht="24.75" customHeight="1">
      <c r="A25" s="49"/>
      <c r="B25" s="49"/>
      <c r="C25" s="74" t="s">
        <v>3</v>
      </c>
      <c r="D25" s="62" t="s">
        <v>19</v>
      </c>
      <c r="E25" s="62" t="s">
        <v>20</v>
      </c>
      <c r="F25" s="62" t="s">
        <v>21</v>
      </c>
      <c r="G25" s="63" t="s">
        <v>22</v>
      </c>
      <c r="H25" s="62" t="s">
        <v>18</v>
      </c>
      <c r="I25" s="64" t="s">
        <v>5</v>
      </c>
    </row>
    <row r="26" spans="1:10" s="5" customFormat="1" ht="24.75" customHeight="1" thickBot="1">
      <c r="A26" s="49"/>
      <c r="B26" s="49"/>
      <c r="C26" s="75"/>
      <c r="D26" s="65">
        <v>200</v>
      </c>
      <c r="E26" s="65">
        <v>1</v>
      </c>
      <c r="F26" s="65">
        <v>1230</v>
      </c>
      <c r="G26" s="65">
        <v>0</v>
      </c>
      <c r="H26" s="65">
        <v>3</v>
      </c>
      <c r="I26" s="36">
        <v>1434</v>
      </c>
    </row>
    <row r="27" spans="1:10" s="5" customFormat="1" ht="12" customHeight="1">
      <c r="A27" s="49"/>
      <c r="B27" s="49"/>
      <c r="C27" s="49"/>
      <c r="D27" s="49"/>
      <c r="E27" s="49"/>
      <c r="F27" s="49"/>
      <c r="G27" s="49"/>
      <c r="H27" s="49"/>
      <c r="I27" s="49"/>
    </row>
    <row r="28" spans="1:10" s="4" customFormat="1" ht="18">
      <c r="A28" s="2"/>
      <c r="B28" s="2"/>
      <c r="C28" s="2"/>
      <c r="D28" s="2"/>
      <c r="E28" s="2"/>
      <c r="F28" s="2"/>
      <c r="H28" s="2" t="s">
        <v>35</v>
      </c>
      <c r="I28" s="2"/>
      <c r="J28" s="5"/>
    </row>
  </sheetData>
  <sheetProtection selectLockedCells="1" selectUnlockedCells="1"/>
  <mergeCells count="4">
    <mergeCell ref="C23:C24"/>
    <mergeCell ref="C25:C26"/>
    <mergeCell ref="A1:J1"/>
    <mergeCell ref="A2:J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0111-FDD1-4203-A237-7756F31F601A}">
  <sheetPr>
    <tabColor theme="8" tint="0.79998168889431442"/>
  </sheetPr>
  <dimension ref="A1:J30"/>
  <sheetViews>
    <sheetView topLeftCell="A16" workbookViewId="0">
      <selection activeCell="A26" sqref="A26:XFD26"/>
    </sheetView>
  </sheetViews>
  <sheetFormatPr defaultColWidth="10" defaultRowHeight="18" zeroHeight="1"/>
  <cols>
    <col min="1" max="2" width="4.25" style="2" customWidth="1"/>
    <col min="3" max="3" width="26" style="2" customWidth="1"/>
    <col min="4" max="9" width="16" style="2" customWidth="1"/>
    <col min="10" max="10" width="4.5" style="5" customWidth="1"/>
    <col min="11" max="16384" width="10" style="4"/>
  </cols>
  <sheetData>
    <row r="1" spans="1:10">
      <c r="A1" s="76"/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76" t="s">
        <v>28</v>
      </c>
      <c r="B2" s="76"/>
      <c r="C2" s="76"/>
      <c r="D2" s="76"/>
      <c r="E2" s="76"/>
      <c r="F2" s="76"/>
      <c r="G2" s="76"/>
      <c r="H2" s="76"/>
      <c r="I2" s="76"/>
      <c r="J2" s="76"/>
    </row>
    <row r="3" spans="1:10">
      <c r="A3" s="1"/>
      <c r="I3" s="5"/>
    </row>
    <row r="4" spans="1:10" s="9" customFormat="1" ht="16.5">
      <c r="A4" s="6"/>
      <c r="B4" s="7" t="s">
        <v>0</v>
      </c>
      <c r="C4" s="8"/>
    </row>
    <row r="5" spans="1:10" s="9" customFormat="1" ht="17" thickBot="1">
      <c r="A5" s="6"/>
      <c r="C5" s="10"/>
    </row>
    <row r="6" spans="1:10" s="9" customFormat="1" ht="16.5">
      <c r="A6" s="6"/>
      <c r="C6" s="11"/>
      <c r="D6" s="12" t="s">
        <v>1</v>
      </c>
      <c r="E6" s="12" t="s">
        <v>2</v>
      </c>
      <c r="F6" s="12" t="s">
        <v>3</v>
      </c>
      <c r="G6" s="13" t="s">
        <v>4</v>
      </c>
    </row>
    <row r="7" spans="1:10" s="9" customFormat="1" ht="17" thickBot="1">
      <c r="A7" s="6"/>
      <c r="B7" s="14"/>
      <c r="C7" s="15" t="s">
        <v>5</v>
      </c>
      <c r="D7" s="16">
        <v>22056</v>
      </c>
      <c r="E7" s="16">
        <v>1110</v>
      </c>
      <c r="F7" s="16">
        <v>937</v>
      </c>
      <c r="G7" s="17">
        <f>D7+E7-F7</f>
        <v>22229</v>
      </c>
    </row>
    <row r="8" spans="1:10"/>
    <row r="9" spans="1:10">
      <c r="B9" s="1" t="s">
        <v>6</v>
      </c>
    </row>
    <row r="10" spans="1:10" ht="18.5" thickBot="1"/>
    <row r="11" spans="1:10">
      <c r="C11" s="18" t="s">
        <v>7</v>
      </c>
      <c r="D11" s="12" t="s">
        <v>1</v>
      </c>
      <c r="E11" s="12" t="s">
        <v>2</v>
      </c>
      <c r="F11" s="12" t="s">
        <v>3</v>
      </c>
      <c r="G11" s="13" t="s">
        <v>4</v>
      </c>
    </row>
    <row r="12" spans="1:10">
      <c r="C12" s="19" t="s">
        <v>8</v>
      </c>
      <c r="D12" s="20">
        <v>16641</v>
      </c>
      <c r="E12" s="21"/>
      <c r="F12" s="21"/>
      <c r="G12" s="22">
        <v>16012</v>
      </c>
    </row>
    <row r="13" spans="1:10">
      <c r="C13" s="19" t="s">
        <v>9</v>
      </c>
      <c r="D13" s="20">
        <v>10222</v>
      </c>
      <c r="E13" s="21"/>
      <c r="F13" s="21"/>
      <c r="G13" s="22">
        <v>10976</v>
      </c>
    </row>
    <row r="14" spans="1:10">
      <c r="C14" s="19" t="s">
        <v>10</v>
      </c>
      <c r="D14" s="23">
        <v>4642</v>
      </c>
      <c r="E14" s="21"/>
      <c r="F14" s="21"/>
      <c r="G14" s="22">
        <v>4749</v>
      </c>
    </row>
    <row r="15" spans="1:10">
      <c r="C15" s="19" t="s">
        <v>11</v>
      </c>
      <c r="D15" s="20">
        <v>225</v>
      </c>
      <c r="E15" s="21"/>
      <c r="F15" s="21"/>
      <c r="G15" s="22">
        <v>252</v>
      </c>
    </row>
    <row r="16" spans="1:10">
      <c r="C16" s="19" t="s">
        <v>12</v>
      </c>
      <c r="D16" s="20">
        <v>128</v>
      </c>
      <c r="E16" s="21"/>
      <c r="F16" s="21"/>
      <c r="G16" s="22">
        <v>136</v>
      </c>
    </row>
    <row r="17" spans="2:9" ht="18.5" thickBot="1">
      <c r="C17" s="24" t="s">
        <v>5</v>
      </c>
      <c r="D17" s="25">
        <v>31505</v>
      </c>
      <c r="E17" s="25">
        <v>1627</v>
      </c>
      <c r="F17" s="25">
        <v>1395</v>
      </c>
      <c r="G17" s="26">
        <v>31737</v>
      </c>
      <c r="H17" s="27" t="str">
        <f>IF(D17+E17-F17=G17,"","合計欄に注意")</f>
        <v/>
      </c>
    </row>
    <row r="18" spans="2:9"/>
    <row r="19" spans="2:9">
      <c r="B19" s="1" t="s">
        <v>13</v>
      </c>
    </row>
    <row r="20" spans="2:9" ht="18.5" thickBot="1"/>
    <row r="21" spans="2:9" ht="24">
      <c r="C21" s="77" t="s">
        <v>2</v>
      </c>
      <c r="D21" s="28" t="s">
        <v>14</v>
      </c>
      <c r="E21" s="28" t="s">
        <v>15</v>
      </c>
      <c r="F21" s="28" t="s">
        <v>16</v>
      </c>
      <c r="G21" s="29" t="s">
        <v>17</v>
      </c>
      <c r="H21" s="28" t="s">
        <v>18</v>
      </c>
      <c r="I21" s="30" t="s">
        <v>5</v>
      </c>
    </row>
    <row r="22" spans="2:9">
      <c r="C22" s="78"/>
      <c r="D22" s="20">
        <v>306</v>
      </c>
      <c r="E22" s="20">
        <v>0</v>
      </c>
      <c r="F22" s="20">
        <v>1319</v>
      </c>
      <c r="G22" s="20">
        <v>2</v>
      </c>
      <c r="H22" s="20">
        <v>0</v>
      </c>
      <c r="I22" s="31">
        <v>1627</v>
      </c>
    </row>
    <row r="23" spans="2:9" ht="24">
      <c r="C23" s="79" t="s">
        <v>3</v>
      </c>
      <c r="D23" s="32" t="s">
        <v>19</v>
      </c>
      <c r="E23" s="32" t="s">
        <v>20</v>
      </c>
      <c r="F23" s="32" t="s">
        <v>21</v>
      </c>
      <c r="G23" s="33" t="s">
        <v>22</v>
      </c>
      <c r="H23" s="32" t="s">
        <v>18</v>
      </c>
      <c r="I23" s="34" t="s">
        <v>5</v>
      </c>
    </row>
    <row r="24" spans="2:9" ht="18.5" thickBot="1">
      <c r="C24" s="80"/>
      <c r="D24" s="35">
        <v>236</v>
      </c>
      <c r="E24" s="35">
        <v>4</v>
      </c>
      <c r="F24" s="35">
        <v>1151</v>
      </c>
      <c r="G24" s="35">
        <v>1</v>
      </c>
      <c r="H24" s="35">
        <v>3</v>
      </c>
      <c r="I24" s="36">
        <v>1395</v>
      </c>
    </row>
    <row r="25" spans="2:9"/>
    <row r="26" spans="2:9">
      <c r="G26" s="4"/>
      <c r="H26" s="2" t="s">
        <v>32</v>
      </c>
    </row>
    <row r="27" spans="2:9"/>
    <row r="28" spans="2:9"/>
    <row r="29" spans="2:9"/>
    <row r="30" spans="2:9"/>
  </sheetData>
  <mergeCells count="4">
    <mergeCell ref="A1:J1"/>
    <mergeCell ref="A2:J2"/>
    <mergeCell ref="C21:C22"/>
    <mergeCell ref="C23:C24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FFFE-96E5-47DC-BAAD-9723273CD63D}">
  <sheetPr>
    <tabColor theme="9" tint="0.79998168889431442"/>
  </sheetPr>
  <dimension ref="A1:J30"/>
  <sheetViews>
    <sheetView workbookViewId="0">
      <selection activeCell="A2" sqref="A2:J2"/>
    </sheetView>
  </sheetViews>
  <sheetFormatPr defaultColWidth="10" defaultRowHeight="18" zeroHeight="1"/>
  <cols>
    <col min="1" max="2" width="4.25" style="2" customWidth="1"/>
    <col min="3" max="3" width="26" style="2" customWidth="1"/>
    <col min="4" max="9" width="16" style="2" customWidth="1"/>
    <col min="10" max="10" width="4.5" style="5" customWidth="1"/>
    <col min="11" max="16384" width="10" style="4"/>
  </cols>
  <sheetData>
    <row r="1" spans="1:10" ht="18" customHeight="1">
      <c r="A1" s="76"/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>
      <c r="A2" s="76" t="s">
        <v>29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" customHeight="1">
      <c r="H3" s="46"/>
      <c r="I3" s="47"/>
    </row>
    <row r="4" spans="1:10" ht="12" customHeight="1">
      <c r="A4" s="1"/>
      <c r="I4" s="5"/>
    </row>
    <row r="5" spans="1:10" s="9" customFormat="1" ht="16.5">
      <c r="A5" s="6"/>
      <c r="B5" s="7" t="s">
        <v>0</v>
      </c>
      <c r="C5" s="8"/>
    </row>
    <row r="6" spans="1:10" s="9" customFormat="1" ht="17" thickBot="1">
      <c r="A6" s="6"/>
      <c r="C6" s="10"/>
    </row>
    <row r="7" spans="1:10" s="9" customFormat="1" ht="16.5">
      <c r="A7" s="6"/>
      <c r="C7" s="11"/>
      <c r="D7" s="12" t="s">
        <v>1</v>
      </c>
      <c r="E7" s="12" t="s">
        <v>2</v>
      </c>
      <c r="F7" s="12" t="s">
        <v>3</v>
      </c>
      <c r="G7" s="13" t="s">
        <v>4</v>
      </c>
    </row>
    <row r="8" spans="1:10" s="9" customFormat="1" ht="17" thickBot="1">
      <c r="A8" s="6"/>
      <c r="B8" s="14"/>
      <c r="C8" s="15" t="s">
        <v>5</v>
      </c>
      <c r="D8" s="16">
        <v>21718</v>
      </c>
      <c r="E8" s="16">
        <v>1147</v>
      </c>
      <c r="F8" s="16">
        <v>809</v>
      </c>
      <c r="G8" s="17">
        <f>D8+E8-F8</f>
        <v>22056</v>
      </c>
    </row>
    <row r="9" spans="1:10" ht="12" customHeight="1"/>
    <row r="10" spans="1:10" ht="18" customHeight="1">
      <c r="B10" s="1" t="s">
        <v>6</v>
      </c>
    </row>
    <row r="11" spans="1:10" ht="18.5" thickBot="1"/>
    <row r="12" spans="1:10" ht="24.75" customHeight="1">
      <c r="C12" s="18" t="s">
        <v>7</v>
      </c>
      <c r="D12" s="12" t="s">
        <v>1</v>
      </c>
      <c r="E12" s="12" t="s">
        <v>2</v>
      </c>
      <c r="F12" s="12" t="s">
        <v>3</v>
      </c>
      <c r="G12" s="13" t="s">
        <v>4</v>
      </c>
    </row>
    <row r="13" spans="1:10" ht="24.75" customHeight="1">
      <c r="C13" s="19" t="s">
        <v>8</v>
      </c>
      <c r="D13" s="20">
        <v>16952</v>
      </c>
      <c r="E13" s="21"/>
      <c r="F13" s="21"/>
      <c r="G13" s="22">
        <v>16641</v>
      </c>
    </row>
    <row r="14" spans="1:10" ht="24.75" customHeight="1">
      <c r="C14" s="19" t="s">
        <v>9</v>
      </c>
      <c r="D14" s="20">
        <v>9673</v>
      </c>
      <c r="E14" s="21"/>
      <c r="F14" s="21"/>
      <c r="G14" s="22">
        <v>10222</v>
      </c>
    </row>
    <row r="15" spans="1:10" ht="24.75" customHeight="1">
      <c r="C15" s="19" t="s">
        <v>10</v>
      </c>
      <c r="D15" s="23">
        <v>4426</v>
      </c>
      <c r="E15" s="21"/>
      <c r="F15" s="21"/>
      <c r="G15" s="22">
        <v>4642</v>
      </c>
    </row>
    <row r="16" spans="1:10" ht="24.75" customHeight="1">
      <c r="C16" s="19" t="s">
        <v>11</v>
      </c>
      <c r="D16" s="20">
        <v>207</v>
      </c>
      <c r="E16" s="21"/>
      <c r="F16" s="21"/>
      <c r="G16" s="22">
        <v>225</v>
      </c>
    </row>
    <row r="17" spans="2:9" ht="24.75" customHeight="1">
      <c r="C17" s="19" t="s">
        <v>12</v>
      </c>
      <c r="D17" s="20">
        <v>110</v>
      </c>
      <c r="E17" s="21"/>
      <c r="F17" s="21"/>
      <c r="G17" s="22">
        <v>128</v>
      </c>
    </row>
    <row r="18" spans="2:9" ht="18.5" thickBot="1">
      <c r="C18" s="24" t="s">
        <v>5</v>
      </c>
      <c r="D18" s="25">
        <v>31051</v>
      </c>
      <c r="E18" s="25">
        <v>1707</v>
      </c>
      <c r="F18" s="25">
        <v>1253</v>
      </c>
      <c r="G18" s="26">
        <v>31505</v>
      </c>
      <c r="H18" s="27" t="str">
        <f>IF(D18+E18-F18=G18,"","合計欄に注意")</f>
        <v/>
      </c>
    </row>
    <row r="19" spans="2:9" ht="12" customHeight="1"/>
    <row r="20" spans="2:9" ht="18" customHeight="1">
      <c r="B20" s="1" t="s">
        <v>13</v>
      </c>
    </row>
    <row r="21" spans="2:9" ht="18.5" thickBot="1"/>
    <row r="22" spans="2:9" ht="24">
      <c r="C22" s="77" t="s">
        <v>2</v>
      </c>
      <c r="D22" s="28" t="s">
        <v>14</v>
      </c>
      <c r="E22" s="28" t="s">
        <v>15</v>
      </c>
      <c r="F22" s="28" t="s">
        <v>16</v>
      </c>
      <c r="G22" s="29" t="s">
        <v>17</v>
      </c>
      <c r="H22" s="28" t="s">
        <v>18</v>
      </c>
      <c r="I22" s="30" t="s">
        <v>5</v>
      </c>
    </row>
    <row r="23" spans="2:9" ht="24.75" customHeight="1">
      <c r="C23" s="78"/>
      <c r="D23" s="20">
        <v>249</v>
      </c>
      <c r="E23" s="20">
        <v>0</v>
      </c>
      <c r="F23" s="20">
        <v>1455</v>
      </c>
      <c r="G23" s="20">
        <v>3</v>
      </c>
      <c r="H23" s="20">
        <v>0</v>
      </c>
      <c r="I23" s="31">
        <v>1707</v>
      </c>
    </row>
    <row r="24" spans="2:9" ht="24">
      <c r="C24" s="79" t="s">
        <v>3</v>
      </c>
      <c r="D24" s="32" t="s">
        <v>19</v>
      </c>
      <c r="E24" s="32" t="s">
        <v>20</v>
      </c>
      <c r="F24" s="32" t="s">
        <v>21</v>
      </c>
      <c r="G24" s="33" t="s">
        <v>22</v>
      </c>
      <c r="H24" s="32" t="s">
        <v>18</v>
      </c>
      <c r="I24" s="34" t="s">
        <v>5</v>
      </c>
    </row>
    <row r="25" spans="2:9" ht="18.5" thickBot="1">
      <c r="C25" s="80"/>
      <c r="D25" s="35">
        <v>199</v>
      </c>
      <c r="E25" s="35">
        <v>13</v>
      </c>
      <c r="F25" s="35">
        <v>1038</v>
      </c>
      <c r="G25" s="35">
        <v>0</v>
      </c>
      <c r="H25" s="35">
        <v>3</v>
      </c>
      <c r="I25" s="36">
        <v>1253</v>
      </c>
    </row>
    <row r="26" spans="2:9" ht="12" customHeight="1"/>
    <row r="27" spans="2:9">
      <c r="G27" s="2" t="s">
        <v>27</v>
      </c>
    </row>
    <row r="28" spans="2:9"/>
    <row r="29" spans="2:9"/>
    <row r="30" spans="2:9"/>
  </sheetData>
  <mergeCells count="4">
    <mergeCell ref="A1:J1"/>
    <mergeCell ref="A2:J2"/>
    <mergeCell ref="C22:C23"/>
    <mergeCell ref="C24:C25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8A9B9-4118-4299-8267-1787F3EC4EBA}">
  <sheetPr>
    <tabColor theme="7" tint="0.79998168889431442"/>
  </sheetPr>
  <dimension ref="A1:J30"/>
  <sheetViews>
    <sheetView workbookViewId="0">
      <selection activeCell="A2" sqref="A2:J2"/>
    </sheetView>
  </sheetViews>
  <sheetFormatPr defaultColWidth="10" defaultRowHeight="18" zeroHeight="1"/>
  <cols>
    <col min="1" max="2" width="4.25" style="2" customWidth="1"/>
    <col min="3" max="3" width="26" style="2" customWidth="1"/>
    <col min="4" max="9" width="16" style="2" customWidth="1"/>
    <col min="10" max="10" width="4.5" style="5" customWidth="1"/>
    <col min="11" max="16384" width="10" style="4"/>
  </cols>
  <sheetData>
    <row r="1" spans="1:10">
      <c r="A1" s="76"/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76" t="s">
        <v>30</v>
      </c>
      <c r="B2" s="76"/>
      <c r="C2" s="76"/>
      <c r="D2" s="76"/>
      <c r="E2" s="76"/>
      <c r="F2" s="76"/>
      <c r="G2" s="76"/>
      <c r="H2" s="76"/>
      <c r="I2" s="76"/>
      <c r="J2" s="76"/>
    </row>
    <row r="3" spans="1:10">
      <c r="H3" s="46"/>
      <c r="I3" s="47"/>
    </row>
    <row r="4" spans="1:10">
      <c r="A4" s="1"/>
      <c r="I4" s="5"/>
    </row>
    <row r="5" spans="1:10" s="9" customFormat="1" ht="16.5">
      <c r="A5" s="6"/>
      <c r="B5" s="7" t="s">
        <v>0</v>
      </c>
      <c r="C5" s="8"/>
    </row>
    <row r="6" spans="1:10" s="9" customFormat="1" ht="17" thickBot="1">
      <c r="A6" s="6"/>
      <c r="C6" s="10"/>
    </row>
    <row r="7" spans="1:10" s="9" customFormat="1" ht="16.5">
      <c r="A7" s="6"/>
      <c r="C7" s="11"/>
      <c r="D7" s="12" t="s">
        <v>1</v>
      </c>
      <c r="E7" s="12" t="s">
        <v>2</v>
      </c>
      <c r="F7" s="12" t="s">
        <v>3</v>
      </c>
      <c r="G7" s="13" t="s">
        <v>4</v>
      </c>
    </row>
    <row r="8" spans="1:10" s="9" customFormat="1" ht="17" thickBot="1">
      <c r="A8" s="6"/>
      <c r="B8" s="14"/>
      <c r="C8" s="15" t="s">
        <v>5</v>
      </c>
      <c r="D8" s="16">
        <v>21344</v>
      </c>
      <c r="E8" s="16">
        <v>1143</v>
      </c>
      <c r="F8" s="16">
        <v>769</v>
      </c>
      <c r="G8" s="17">
        <f>D8+E8-F8</f>
        <v>21718</v>
      </c>
    </row>
    <row r="9" spans="1:10"/>
    <row r="10" spans="1:10">
      <c r="B10" s="1" t="s">
        <v>6</v>
      </c>
    </row>
    <row r="11" spans="1:10" ht="18.5" thickBot="1"/>
    <row r="12" spans="1:10">
      <c r="C12" s="18" t="s">
        <v>7</v>
      </c>
      <c r="D12" s="12" t="s">
        <v>1</v>
      </c>
      <c r="E12" s="12" t="s">
        <v>2</v>
      </c>
      <c r="F12" s="12" t="s">
        <v>3</v>
      </c>
      <c r="G12" s="13" t="s">
        <v>4</v>
      </c>
    </row>
    <row r="13" spans="1:10">
      <c r="C13" s="19" t="s">
        <v>8</v>
      </c>
      <c r="D13" s="20">
        <v>16502</v>
      </c>
      <c r="E13" s="21"/>
      <c r="F13" s="21"/>
      <c r="G13" s="22">
        <v>16952</v>
      </c>
    </row>
    <row r="14" spans="1:10">
      <c r="C14" s="19" t="s">
        <v>9</v>
      </c>
      <c r="D14" s="20">
        <v>9800</v>
      </c>
      <c r="E14" s="21"/>
      <c r="F14" s="21"/>
      <c r="G14" s="22">
        <v>9673</v>
      </c>
    </row>
    <row r="15" spans="1:10">
      <c r="C15" s="19" t="s">
        <v>10</v>
      </c>
      <c r="D15" s="23">
        <v>4233</v>
      </c>
      <c r="E15" s="21"/>
      <c r="F15" s="21"/>
      <c r="G15" s="22">
        <v>4426</v>
      </c>
    </row>
    <row r="16" spans="1:10">
      <c r="C16" s="19" t="s">
        <v>11</v>
      </c>
      <c r="D16" s="20">
        <v>194</v>
      </c>
      <c r="E16" s="21"/>
      <c r="F16" s="21"/>
      <c r="G16" s="22">
        <v>207</v>
      </c>
    </row>
    <row r="17" spans="2:9">
      <c r="C17" s="19" t="s">
        <v>12</v>
      </c>
      <c r="D17" s="20">
        <v>120</v>
      </c>
      <c r="E17" s="21"/>
      <c r="F17" s="21"/>
      <c r="G17" s="22">
        <v>110</v>
      </c>
    </row>
    <row r="18" spans="2:9" ht="18.5" thickBot="1">
      <c r="C18" s="24" t="s">
        <v>5</v>
      </c>
      <c r="D18" s="25">
        <v>30535</v>
      </c>
      <c r="E18" s="25">
        <v>1752</v>
      </c>
      <c r="F18" s="25">
        <v>1236</v>
      </c>
      <c r="G18" s="26">
        <v>31051</v>
      </c>
      <c r="H18" s="27" t="str">
        <f>IF(D18+E18-F18=G18,"","合計欄に注意")</f>
        <v/>
      </c>
    </row>
    <row r="19" spans="2:9"/>
    <row r="20" spans="2:9">
      <c r="B20" s="1" t="s">
        <v>13</v>
      </c>
    </row>
    <row r="21" spans="2:9" ht="18.5" thickBot="1"/>
    <row r="22" spans="2:9" ht="24">
      <c r="C22" s="77" t="s">
        <v>2</v>
      </c>
      <c r="D22" s="28" t="s">
        <v>14</v>
      </c>
      <c r="E22" s="28" t="s">
        <v>15</v>
      </c>
      <c r="F22" s="28" t="s">
        <v>16</v>
      </c>
      <c r="G22" s="29" t="s">
        <v>17</v>
      </c>
      <c r="H22" s="28" t="s">
        <v>18</v>
      </c>
      <c r="I22" s="30" t="s">
        <v>5</v>
      </c>
    </row>
    <row r="23" spans="2:9">
      <c r="C23" s="78"/>
      <c r="D23" s="20">
        <v>211</v>
      </c>
      <c r="E23" s="20">
        <v>0</v>
      </c>
      <c r="F23" s="20">
        <v>1539</v>
      </c>
      <c r="G23" s="20">
        <v>2</v>
      </c>
      <c r="H23" s="20">
        <v>0</v>
      </c>
      <c r="I23" s="31">
        <v>1752</v>
      </c>
    </row>
    <row r="24" spans="2:9" ht="24">
      <c r="C24" s="79" t="s">
        <v>3</v>
      </c>
      <c r="D24" s="32" t="s">
        <v>19</v>
      </c>
      <c r="E24" s="32" t="s">
        <v>20</v>
      </c>
      <c r="F24" s="32" t="s">
        <v>21</v>
      </c>
      <c r="G24" s="33" t="s">
        <v>22</v>
      </c>
      <c r="H24" s="32" t="s">
        <v>18</v>
      </c>
      <c r="I24" s="34" t="s">
        <v>5</v>
      </c>
    </row>
    <row r="25" spans="2:9" ht="18.5" thickBot="1">
      <c r="C25" s="80"/>
      <c r="D25" s="35">
        <v>193</v>
      </c>
      <c r="E25" s="35">
        <v>12</v>
      </c>
      <c r="F25" s="35">
        <v>1023</v>
      </c>
      <c r="G25" s="35">
        <v>0</v>
      </c>
      <c r="H25" s="35">
        <v>8</v>
      </c>
      <c r="I25" s="36">
        <v>1236</v>
      </c>
    </row>
    <row r="26" spans="2:9"/>
    <row r="27" spans="2:9">
      <c r="G27" s="2" t="s">
        <v>26</v>
      </c>
    </row>
    <row r="28" spans="2:9"/>
    <row r="29" spans="2:9"/>
    <row r="30" spans="2:9"/>
  </sheetData>
  <mergeCells count="4">
    <mergeCell ref="A1:J1"/>
    <mergeCell ref="A2:J2"/>
    <mergeCell ref="C22:C23"/>
    <mergeCell ref="C24:C25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C2792-30BC-4113-AB64-04F09C167C8A}">
  <sheetPr>
    <tabColor theme="6" tint="0.79998168889431442"/>
  </sheetPr>
  <dimension ref="A1:J30"/>
  <sheetViews>
    <sheetView workbookViewId="0">
      <selection activeCell="A2" sqref="A2:J2"/>
    </sheetView>
  </sheetViews>
  <sheetFormatPr defaultColWidth="10" defaultRowHeight="18" zeroHeight="1"/>
  <cols>
    <col min="1" max="2" width="4.25" style="2" customWidth="1"/>
    <col min="3" max="3" width="26" style="2" customWidth="1"/>
    <col min="4" max="9" width="16" style="2" customWidth="1"/>
    <col min="10" max="10" width="4.5" style="5" customWidth="1"/>
    <col min="11" max="16384" width="10" style="4"/>
  </cols>
  <sheetData>
    <row r="1" spans="1:10">
      <c r="J1" s="3"/>
    </row>
    <row r="2" spans="1:10">
      <c r="A2" s="76" t="s">
        <v>31</v>
      </c>
      <c r="B2" s="76"/>
      <c r="C2" s="76"/>
      <c r="D2" s="76"/>
      <c r="E2" s="76"/>
      <c r="F2" s="76"/>
      <c r="G2" s="76"/>
      <c r="H2" s="76"/>
      <c r="I2" s="76"/>
      <c r="J2" s="76"/>
    </row>
    <row r="3" spans="1:10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0" s="9" customFormat="1" ht="16.5">
      <c r="A4" s="6"/>
      <c r="B4" s="7" t="s">
        <v>0</v>
      </c>
      <c r="C4" s="8"/>
    </row>
    <row r="5" spans="1:10" s="9" customFormat="1" ht="17" thickBot="1">
      <c r="A5" s="6"/>
      <c r="C5" s="10"/>
    </row>
    <row r="6" spans="1:10" s="9" customFormat="1" ht="16.5">
      <c r="A6" s="6"/>
      <c r="C6" s="11"/>
      <c r="D6" s="12" t="s">
        <v>1</v>
      </c>
      <c r="E6" s="12" t="s">
        <v>2</v>
      </c>
      <c r="F6" s="12" t="s">
        <v>3</v>
      </c>
      <c r="G6" s="13" t="s">
        <v>4</v>
      </c>
    </row>
    <row r="7" spans="1:10" s="9" customFormat="1" ht="17" thickBot="1">
      <c r="A7" s="6"/>
      <c r="B7" s="14"/>
      <c r="C7" s="15" t="s">
        <v>5</v>
      </c>
      <c r="D7" s="16">
        <v>20834</v>
      </c>
      <c r="E7" s="16">
        <v>1309</v>
      </c>
      <c r="F7" s="16">
        <v>799</v>
      </c>
      <c r="G7" s="17">
        <f>D7+E7-F7</f>
        <v>21344</v>
      </c>
    </row>
    <row r="8" spans="1:10"/>
    <row r="9" spans="1:10">
      <c r="B9" s="1" t="s">
        <v>6</v>
      </c>
    </row>
    <row r="10" spans="1:10" ht="18.5" thickBot="1"/>
    <row r="11" spans="1:10">
      <c r="C11" s="18" t="s">
        <v>7</v>
      </c>
      <c r="D11" s="12" t="s">
        <v>1</v>
      </c>
      <c r="E11" s="12" t="s">
        <v>2</v>
      </c>
      <c r="F11" s="12" t="s">
        <v>3</v>
      </c>
      <c r="G11" s="13" t="s">
        <v>4</v>
      </c>
    </row>
    <row r="12" spans="1:10">
      <c r="C12" s="19" t="s">
        <v>8</v>
      </c>
      <c r="D12" s="20">
        <v>16276</v>
      </c>
      <c r="E12" s="21"/>
      <c r="F12" s="21"/>
      <c r="G12" s="22">
        <v>16502</v>
      </c>
    </row>
    <row r="13" spans="1:10">
      <c r="C13" s="19" t="s">
        <v>9</v>
      </c>
      <c r="D13" s="20">
        <v>9456</v>
      </c>
      <c r="E13" s="21"/>
      <c r="F13" s="21"/>
      <c r="G13" s="22">
        <v>9800</v>
      </c>
    </row>
    <row r="14" spans="1:10">
      <c r="C14" s="19" t="s">
        <v>10</v>
      </c>
      <c r="D14" s="23">
        <v>4062</v>
      </c>
      <c r="E14" s="21"/>
      <c r="F14" s="21"/>
      <c r="G14" s="22">
        <v>4233</v>
      </c>
    </row>
    <row r="15" spans="1:10">
      <c r="C15" s="19" t="s">
        <v>11</v>
      </c>
      <c r="D15" s="20">
        <v>175</v>
      </c>
      <c r="E15" s="21"/>
      <c r="F15" s="21"/>
      <c r="G15" s="22">
        <v>194</v>
      </c>
    </row>
    <row r="16" spans="1:10">
      <c r="C16" s="19" t="s">
        <v>12</v>
      </c>
      <c r="D16" s="20">
        <v>110</v>
      </c>
      <c r="E16" s="21"/>
      <c r="F16" s="21"/>
      <c r="G16" s="22">
        <v>120</v>
      </c>
    </row>
    <row r="17" spans="2:9" ht="18.5" thickBot="1">
      <c r="C17" s="24" t="s">
        <v>5</v>
      </c>
      <c r="D17" s="25">
        <v>29794</v>
      </c>
      <c r="E17" s="25">
        <v>1929</v>
      </c>
      <c r="F17" s="25">
        <v>1188</v>
      </c>
      <c r="G17" s="26">
        <v>30535</v>
      </c>
      <c r="H17" s="27" t="str">
        <f>IF(D17+E17-F17=G17,"","合計欄に注意")</f>
        <v/>
      </c>
    </row>
    <row r="18" spans="2:9"/>
    <row r="19" spans="2:9">
      <c r="B19" s="1" t="s">
        <v>13</v>
      </c>
    </row>
    <row r="20" spans="2:9" ht="18.5" thickBot="1"/>
    <row r="21" spans="2:9" ht="24">
      <c r="C21" s="77" t="s">
        <v>2</v>
      </c>
      <c r="D21" s="28" t="s">
        <v>14</v>
      </c>
      <c r="E21" s="28" t="s">
        <v>15</v>
      </c>
      <c r="F21" s="28" t="s">
        <v>16</v>
      </c>
      <c r="G21" s="29" t="s">
        <v>17</v>
      </c>
      <c r="H21" s="28" t="s">
        <v>18</v>
      </c>
      <c r="I21" s="30" t="s">
        <v>5</v>
      </c>
    </row>
    <row r="22" spans="2:9">
      <c r="C22" s="78"/>
      <c r="D22" s="20">
        <v>267</v>
      </c>
      <c r="E22" s="20">
        <v>0</v>
      </c>
      <c r="F22" s="20">
        <v>1656</v>
      </c>
      <c r="G22" s="20">
        <v>4</v>
      </c>
      <c r="H22" s="20">
        <v>2</v>
      </c>
      <c r="I22" s="31">
        <v>1929</v>
      </c>
    </row>
    <row r="23" spans="2:9" ht="24">
      <c r="C23" s="79" t="s">
        <v>3</v>
      </c>
      <c r="D23" s="32" t="s">
        <v>19</v>
      </c>
      <c r="E23" s="32" t="s">
        <v>20</v>
      </c>
      <c r="F23" s="32" t="s">
        <v>21</v>
      </c>
      <c r="G23" s="33" t="s">
        <v>22</v>
      </c>
      <c r="H23" s="32" t="s">
        <v>18</v>
      </c>
      <c r="I23" s="34" t="s">
        <v>5</v>
      </c>
    </row>
    <row r="24" spans="2:9" ht="18.5" thickBot="1">
      <c r="C24" s="80"/>
      <c r="D24" s="35">
        <v>221</v>
      </c>
      <c r="E24" s="35">
        <v>10</v>
      </c>
      <c r="F24" s="35">
        <v>953</v>
      </c>
      <c r="G24" s="35">
        <v>0</v>
      </c>
      <c r="H24" s="35">
        <v>4</v>
      </c>
      <c r="I24" s="36">
        <v>1188</v>
      </c>
    </row>
    <row r="25" spans="2:9"/>
    <row r="26" spans="2:9">
      <c r="G26" s="2" t="s">
        <v>23</v>
      </c>
    </row>
    <row r="27" spans="2:9"/>
    <row r="28" spans="2:9"/>
    <row r="29" spans="2:9"/>
    <row r="30" spans="2:9"/>
  </sheetData>
  <mergeCells count="4">
    <mergeCell ref="A2:J2"/>
    <mergeCell ref="A3:J3"/>
    <mergeCell ref="C21:C22"/>
    <mergeCell ref="C23:C24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E30C-AA44-4550-BAF3-14369DB43849}">
  <sheetPr>
    <tabColor theme="5" tint="0.79998168889431442"/>
  </sheetPr>
  <dimension ref="A1:J30"/>
  <sheetViews>
    <sheetView workbookViewId="0">
      <selection activeCell="G28" sqref="G28"/>
    </sheetView>
  </sheetViews>
  <sheetFormatPr defaultColWidth="10" defaultRowHeight="18" zeroHeight="1"/>
  <cols>
    <col min="1" max="2" width="4.25" style="2" customWidth="1"/>
    <col min="3" max="3" width="24.5" style="2" customWidth="1"/>
    <col min="4" max="9" width="16" style="2" customWidth="1"/>
    <col min="10" max="10" width="4.5" style="5" customWidth="1"/>
    <col min="11" max="16384" width="10" style="4"/>
  </cols>
  <sheetData>
    <row r="1" spans="1:10" ht="18" customHeight="1">
      <c r="J1" s="3"/>
    </row>
    <row r="2" spans="1:10" ht="18" customHeight="1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" customHeight="1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0" ht="12" customHeight="1">
      <c r="A4" s="1"/>
      <c r="I4" s="5"/>
    </row>
    <row r="5" spans="1:10" s="9" customFormat="1" ht="18" customHeight="1">
      <c r="A5" s="6"/>
      <c r="B5" s="7" t="s">
        <v>0</v>
      </c>
      <c r="C5" s="8"/>
    </row>
    <row r="6" spans="1:10" s="9" customFormat="1" ht="12" customHeight="1" thickBot="1">
      <c r="A6" s="6"/>
      <c r="C6" s="10"/>
    </row>
    <row r="7" spans="1:10" s="9" customFormat="1" ht="24.75" customHeight="1">
      <c r="A7" s="6"/>
      <c r="C7" s="11"/>
      <c r="D7" s="12" t="s">
        <v>1</v>
      </c>
      <c r="E7" s="12" t="s">
        <v>2</v>
      </c>
      <c r="F7" s="12" t="s">
        <v>3</v>
      </c>
      <c r="G7" s="13" t="s">
        <v>4</v>
      </c>
    </row>
    <row r="8" spans="1:10" s="9" customFormat="1" ht="24.75" customHeight="1" thickBot="1">
      <c r="A8" s="6"/>
      <c r="B8" s="14"/>
      <c r="C8" s="15" t="s">
        <v>5</v>
      </c>
      <c r="D8" s="37">
        <v>20462</v>
      </c>
      <c r="E8" s="37">
        <v>1164</v>
      </c>
      <c r="F8" s="37">
        <v>792</v>
      </c>
      <c r="G8" s="38">
        <f>D8+E8-F8</f>
        <v>20834</v>
      </c>
    </row>
    <row r="9" spans="1:10" ht="12" customHeight="1"/>
    <row r="10" spans="1:10" ht="18" customHeight="1">
      <c r="B10" s="1" t="s">
        <v>6</v>
      </c>
    </row>
    <row r="11" spans="1:10" ht="12" customHeight="1" thickBot="1"/>
    <row r="12" spans="1:10" ht="24.75" customHeight="1">
      <c r="C12" s="18" t="s">
        <v>7</v>
      </c>
      <c r="D12" s="12" t="s">
        <v>1</v>
      </c>
      <c r="E12" s="12" t="s">
        <v>2</v>
      </c>
      <c r="F12" s="12" t="s">
        <v>3</v>
      </c>
      <c r="G12" s="13" t="s">
        <v>4</v>
      </c>
    </row>
    <row r="13" spans="1:10" ht="24.75" customHeight="1">
      <c r="C13" s="19" t="s">
        <v>8</v>
      </c>
      <c r="D13" s="39">
        <v>16272</v>
      </c>
      <c r="E13" s="40"/>
      <c r="F13" s="40"/>
      <c r="G13" s="41">
        <v>16276</v>
      </c>
    </row>
    <row r="14" spans="1:10" ht="24.75" customHeight="1">
      <c r="C14" s="19" t="s">
        <v>9</v>
      </c>
      <c r="D14" s="81">
        <v>12992</v>
      </c>
      <c r="E14" s="40"/>
      <c r="F14" s="40"/>
      <c r="G14" s="41">
        <v>9456</v>
      </c>
    </row>
    <row r="15" spans="1:10" ht="24.75" customHeight="1">
      <c r="C15" s="19" t="s">
        <v>10</v>
      </c>
      <c r="D15" s="82"/>
      <c r="E15" s="40"/>
      <c r="F15" s="40"/>
      <c r="G15" s="41">
        <v>4062</v>
      </c>
    </row>
    <row r="16" spans="1:10" ht="24.75" customHeight="1">
      <c r="C16" s="19" t="s">
        <v>11</v>
      </c>
      <c r="D16" s="39">
        <v>163</v>
      </c>
      <c r="E16" s="40"/>
      <c r="F16" s="40"/>
      <c r="G16" s="41">
        <v>175</v>
      </c>
    </row>
    <row r="17" spans="2:9" ht="24.75" customHeight="1">
      <c r="C17" s="19" t="s">
        <v>12</v>
      </c>
      <c r="D17" s="39">
        <v>99</v>
      </c>
      <c r="E17" s="40"/>
      <c r="F17" s="40"/>
      <c r="G17" s="41">
        <v>110</v>
      </c>
    </row>
    <row r="18" spans="2:9" ht="24.75" customHeight="1" thickBot="1">
      <c r="C18" s="24" t="s">
        <v>5</v>
      </c>
      <c r="D18" s="42">
        <f>SUM(D13:D15)</f>
        <v>29264</v>
      </c>
      <c r="E18" s="42">
        <f>I23</f>
        <v>1776</v>
      </c>
      <c r="F18" s="42">
        <f>I25</f>
        <v>1246</v>
      </c>
      <c r="G18" s="43">
        <f>SUM(G13:G15)</f>
        <v>29794</v>
      </c>
      <c r="H18" s="27" t="str">
        <f>IF(D18+E18-F18=G18,"","合計欄に注意")</f>
        <v/>
      </c>
    </row>
    <row r="19" spans="2:9" ht="12" customHeight="1"/>
    <row r="20" spans="2:9" ht="18" customHeight="1">
      <c r="B20" s="1" t="s">
        <v>13</v>
      </c>
    </row>
    <row r="21" spans="2:9" ht="12" customHeight="1" thickBot="1"/>
    <row r="22" spans="2:9" ht="24.75" customHeight="1">
      <c r="C22" s="77" t="s">
        <v>2</v>
      </c>
      <c r="D22" s="28" t="s">
        <v>14</v>
      </c>
      <c r="E22" s="28" t="s">
        <v>15</v>
      </c>
      <c r="F22" s="28" t="s">
        <v>16</v>
      </c>
      <c r="G22" s="29" t="s">
        <v>17</v>
      </c>
      <c r="H22" s="28" t="s">
        <v>18</v>
      </c>
      <c r="I22" s="30" t="s">
        <v>5</v>
      </c>
    </row>
    <row r="23" spans="2:9" ht="24.75" customHeight="1">
      <c r="C23" s="78"/>
      <c r="D23" s="39">
        <v>238</v>
      </c>
      <c r="E23" s="39">
        <v>0</v>
      </c>
      <c r="F23" s="39">
        <v>1536</v>
      </c>
      <c r="G23" s="39">
        <v>2</v>
      </c>
      <c r="H23" s="39">
        <v>0</v>
      </c>
      <c r="I23" s="44">
        <f>SUM(D23:H23)</f>
        <v>1776</v>
      </c>
    </row>
    <row r="24" spans="2:9" ht="24.75" customHeight="1">
      <c r="C24" s="79" t="s">
        <v>3</v>
      </c>
      <c r="D24" s="32" t="s">
        <v>19</v>
      </c>
      <c r="E24" s="32" t="s">
        <v>20</v>
      </c>
      <c r="F24" s="32" t="s">
        <v>21</v>
      </c>
      <c r="G24" s="33" t="s">
        <v>22</v>
      </c>
      <c r="H24" s="32" t="s">
        <v>18</v>
      </c>
      <c r="I24" s="34" t="s">
        <v>5</v>
      </c>
    </row>
    <row r="25" spans="2:9" ht="24.75" customHeight="1" thickBot="1">
      <c r="C25" s="80"/>
      <c r="D25" s="45">
        <v>214</v>
      </c>
      <c r="E25" s="45">
        <v>4</v>
      </c>
      <c r="F25" s="45">
        <v>1025</v>
      </c>
      <c r="G25" s="45">
        <v>1</v>
      </c>
      <c r="H25" s="45">
        <v>2</v>
      </c>
      <c r="I25" s="43">
        <f>SUM(D25:H25)</f>
        <v>1246</v>
      </c>
    </row>
    <row r="26" spans="2:9" ht="12" customHeight="1"/>
    <row r="27" spans="2:9">
      <c r="G27" s="2" t="s">
        <v>25</v>
      </c>
    </row>
    <row r="28" spans="2:9"/>
    <row r="29" spans="2:9"/>
    <row r="30" spans="2:9"/>
  </sheetData>
  <mergeCells count="5">
    <mergeCell ref="A2:J2"/>
    <mergeCell ref="A3:J3"/>
    <mergeCell ref="D14:D15"/>
    <mergeCell ref="C22:C23"/>
    <mergeCell ref="C24:C2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R6</vt:lpstr>
      <vt:lpstr>R5</vt:lpstr>
      <vt:lpstr>R4</vt:lpstr>
      <vt:lpstr>R3</vt:lpstr>
      <vt:lpstr>Ｒ２</vt:lpstr>
      <vt:lpstr>R1</vt:lpstr>
      <vt:lpstr>H30</vt:lpstr>
      <vt:lpstr>'R5'!databind</vt:lpstr>
      <vt:lpstr>'R6'!databind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