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hisWorkbook"/>
  <mc:AlternateContent xmlns:mc="http://schemas.openxmlformats.org/markup-compatibility/2006">
    <mc:Choice Requires="x15">
      <x15ac:absPath xmlns:x15ac="http://schemas.microsoft.com/office/spreadsheetml/2010/11/ac" url="C:\Users\3175\Desktop\"/>
    </mc:Choice>
  </mc:AlternateContent>
  <xr:revisionPtr revIDLastSave="0" documentId="13_ncr:1_{F7C0CBFE-24E0-42F1-98DF-0CE24A302294}"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AM36" i="10" s="1"/>
  <c r="BW34" i="10" l="1"/>
  <c r="BW35" i="10" s="1"/>
  <c r="BW36" i="10" s="1"/>
  <c r="BW37" i="10" s="1"/>
  <c r="BW38" i="10" s="1"/>
  <c r="BW39" i="10" s="1"/>
  <c r="BW40" i="10" s="1"/>
  <c r="BW41" i="10" s="1"/>
  <c r="BW42" i="10" s="1"/>
  <c r="BW43" i="10" s="1"/>
  <c r="BE34" i="10"/>
  <c r="BE35" i="10" s="1"/>
  <c r="CO34" i="10" l="1"/>
  <c r="CO35" i="10" s="1"/>
  <c r="CO36" i="10" s="1"/>
  <c r="CO37" i="10" s="1"/>
  <c r="CO38" i="10" s="1"/>
  <c r="CO39" i="10" s="1"/>
  <c r="CO40" i="10" s="1"/>
</calcChain>
</file>

<file path=xl/sharedStrings.xml><?xml version="1.0" encoding="utf-8"?>
<sst xmlns="http://schemas.openxmlformats.org/spreadsheetml/2006/main" count="1141" uniqueCount="617">
  <si>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</si>
  <si>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</si>
  <si>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</si>
  <si>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</si>
  <si>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</si>
  <si>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</si>
  <si>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</si>
  <si>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</si>
  <si>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</si>
  <si>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</si>
  <si>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</si>
  <si>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</si>
  <si>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</si>
  <si>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</si>
  <si>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</si>
  <si>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</si>
  <si>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</si>
  <si>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</si>
  <si>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</si>
  <si>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</si>
  <si>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</si>
  <si>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</si>
  <si>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</si>
  <si>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</si>
  <si>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</si>
  <si>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</si>
  <si>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</si>
  <si>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</si>
  <si>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</si>
  <si>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</si>
  <si>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</si>
  <si>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</si>
  <si>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</si>
  <si>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</si>
  <si>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</si>
  <si>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</si>
  <si>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</si>
  <si>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</si>
  <si>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</si>
  <si>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</si>
  <si>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</si>
  <si>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</si>
  <si>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</si>
  <si>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</si>
  <si>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</si>
  <si>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</si>
  <si>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</si>
  <si>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</si>
  <si>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</si>
  <si>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</si>
  <si>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</si>
  <si>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</si>
  <si>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</si>
  <si>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</si>
  <si>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</si>
  <si>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</si>
  <si>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</si>
  <si>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</si>
  <si>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</si>
  <si>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</si>
  <si>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</si>
  <si>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</si>
  <si>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</si>
  <si>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</si>
  <si>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</si>
  <si>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</si>
  <si>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</si>
  <si>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</si>
  <si>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</si>
  <si>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</si>
  <si>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</si>
  <si>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</si>
  <si>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</si>
  <si>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</si>
  <si>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</si>
  <si>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</si>
  <si>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</si>
  <si>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</si>
  <si>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</si>
  <si>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</si>
  <si>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</si>
  <si>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</si>
  <si>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</si>
  <si>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</si>
  <si>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</si>
  <si>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</si>
  <si>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</si>
  <si>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</si>
  <si>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</si>
  <si>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</si>
  <si>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</si>
  <si>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</si>
  <si>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</si>
  <si>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</si>
  <si>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</si>
  <si>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</si>
  <si>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</si>
  <si>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</si>
  <si>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</si>
  <si>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</si>
  <si>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成田市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</si>
  <si>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</si>
  <si>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</si>
  <si>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</si>
  <si>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</si>
  <si>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</si>
  <si>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</si>
  <si>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</si>
  <si>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</si>
  <si>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</si>
  <si>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</si>
  <si>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</si>
  <si>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</si>
  <si>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</si>
  <si>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</si>
  <si>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</si>
  <si>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</si>
  <si>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</si>
  <si>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</si>
  <si>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</si>
  <si>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</si>
  <si>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</si>
  <si>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</si>
  <si>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</si>
  <si>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</si>
  <si>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</si>
  <si>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</si>
  <si>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</si>
  <si>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</si>
  <si>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</si>
  <si>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</si>
  <si>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</si>
  <si>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</si>
  <si>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</si>
  <si>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</si>
  <si>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</si>
  <si>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</si>
  <si>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</si>
  <si>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</si>
  <si>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</si>
  <si>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</si>
  <si>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</si>
  <si>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</si>
  <si>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</si>
  <si>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</si>
  <si>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</si>
  <si>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</si>
  <si>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</si>
  <si>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</si>
  <si>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</si>
  <si>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</si>
  <si>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</si>
  <si>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</si>
  <si>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</si>
  <si>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</si>
  <si>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</si>
  <si>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</si>
  <si>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</si>
  <si>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</si>
  <si>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</si>
  <si>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</si>
  <si>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</si>
  <si>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</si>
  <si>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</si>
  <si>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</si>
  <si>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</si>
  <si>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</si>
  <si>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</si>
  <si>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</si>
  <si>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</si>
  <si>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</si>
  <si>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</si>
  <si>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</si>
  <si>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</si>
  <si>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</si>
  <si>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</si>
  <si>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</si>
  <si>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</si>
  <si>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</si>
  <si>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</si>
  <si>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</si>
  <si>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</si>
  <si>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</si>
  <si>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</si>
  <si>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</si>
  <si>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</si>
  <si>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</si>
  <si>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</si>
  <si>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</si>
  <si>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</si>
  <si>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</si>
  <si>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</si>
  <si>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</si>
  <si>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</si>
  <si>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</si>
  <si>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</si>
  <si>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</si>
  <si>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</si>
  <si>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</si>
  <si>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</si>
  <si>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</si>
  <si>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</si>
  <si>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</si>
  <si>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</si>
  <si>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</si>
  <si>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</si>
  <si>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</si>
  <si>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</si>
  <si>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</si>
  <si>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</si>
  <si>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</si>
  <si>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</si>
  <si>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</si>
  <si>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</si>
  <si>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</si>
  <si>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</si>
  <si>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</si>
  <si>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千葉県成田市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</si>
  <si>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</si>
  <si>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</si>
  <si>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</si>
  <si>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</si>
  <si>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</si>
  <si>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</si>
  <si>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</si>
  <si>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</si>
  <si>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</si>
  <si>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</si>
  <si>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</si>
  <si>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</si>
  <si>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</si>
  <si>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</si>
  <si>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</si>
  <si>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</si>
  <si>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</si>
  <si>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</si>
  <si>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</si>
  <si>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</si>
  <si>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</si>
  <si>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</si>
  <si>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</si>
  <si>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</si>
  <si>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</si>
  <si>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</si>
  <si>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</si>
  <si>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</si>
  <si>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</si>
  <si>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</si>
  <si>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</si>
  <si>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</si>
  <si>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</si>
  <si>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</si>
  <si>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</si>
  <si>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</si>
  <si>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</si>
  <si>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</si>
  <si>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</si>
  <si>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</si>
  <si>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</si>
  <si>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</si>
  <si>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</si>
  <si>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</si>
  <si>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</si>
  <si>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</si>
  <si>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</si>
  <si>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</si>
  <si>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</si>
  <si>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</si>
  <si>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</si>
  <si>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</si>
  <si>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</si>
  <si>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</si>
  <si>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</si>
  <si>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</si>
  <si>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</si>
  <si>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</si>
  <si>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</si>
  <si>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</si>
  <si>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</si>
  <si>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</si>
  <si>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</si>
  <si>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</si>
  <si>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</si>
  <si>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</si>
  <si>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</si>
  <si>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</si>
  <si>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</si>
  <si>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</si>
  <si>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</si>
  <si>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</si>
  <si>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</si>
  <si>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</si>
  <si>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</si>
  <si>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</si>
  <si>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</si>
  <si>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</si>
  <si>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</si>
  <si>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</si>
  <si>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</si>
  <si>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</si>
  <si>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</si>
  <si>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</si>
  <si>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</si>
  <si>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</si>
  <si>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</si>
  <si>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</si>
  <si>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</si>
  <si>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</si>
  <si>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</si>
  <si>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</si>
  <si>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</si>
  <si>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</si>
  <si>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</si>
  <si>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</si>
  <si>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</si>
  <si>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</si>
  <si>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</si>
  <si>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</si>
  <si>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</si>
  <si>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</si>
  <si>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</si>
  <si>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</si>
  <si>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</si>
  <si>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</si>
  <si>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</si>
  <si>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</si>
  <si>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</si>
  <si>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</si>
  <si>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</si>
  <si>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</si>
  <si>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</si>
  <si>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</si>
  <si>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</si>
  <si>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</si>
  <si>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</si>
  <si>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</si>
  <si>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</si>
  <si>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</si>
  <si>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</si>
  <si>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</si>
  <si>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</si>
  <si>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</si>
  <si>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</si>
  <si>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</si>
  <si>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</si>
  <si>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</si>
  <si>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</si>
  <si>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</si>
  <si>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</si>
  <si>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</si>
  <si>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</si>
  <si>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</si>
  <si>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</si>
  <si>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</si>
  <si>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</si>
  <si>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</si>
  <si>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</si>
  <si>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</si>
  <si>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</si>
  <si>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</si>
  <si>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</si>
  <si>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</si>
  <si>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</si>
  <si>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</si>
  <si>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</si>
  <si>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</si>
  <si>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</si>
  <si>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</si>
  <si>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</si>
  <si>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</si>
  <si>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</si>
  <si>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</si>
  <si>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千葉県成田市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</si>
  <si>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</si>
  <si>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</si>
  <si>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</si>
  <si>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</si>
  <si>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</si>
  <si>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</si>
  <si>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</si>
  <si>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</si>
  <si>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</si>
  <si>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</si>
  <si>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</si>
  <si>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</si>
  <si>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</si>
  <si>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</si>
  <si>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</si>
  <si>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</si>
  <si>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</si>
  <si>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</si>
  <si>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</si>
  <si>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</si>
  <si>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</si>
  <si>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</si>
  <si>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</si>
  <si>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</si>
  <si>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</si>
  <si>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</si>
  <si>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</si>
  <si>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</si>
  <si>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</si>
  <si>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</si>
  <si>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</si>
  <si>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</si>
  <si>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</si>
  <si>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</si>
  <si>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</si>
  <si>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</si>
  <si>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</si>
  <si>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</si>
  <si>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</si>
  <si>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</si>
  <si>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</si>
  <si>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法適用企業</t>
    <phoneticPr fontId="5"/>
  </si>
  <si>
    <t>公設地方卸売市場特別会計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</si>
  <si>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</si>
  <si>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</si>
  <si>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</si>
  <si>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</si>
  <si>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</si>
  <si>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</si>
  <si>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</si>
  <si>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</si>
  <si>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</si>
  <si>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</si>
  <si>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</si>
  <si>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</si>
  <si>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</si>
  <si>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</si>
  <si>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</si>
  <si>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</si>
  <si>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</si>
  <si>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</si>
  <si>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</si>
  <si>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</si>
  <si>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</si>
  <si>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</si>
  <si>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</si>
  <si>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</si>
  <si>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</si>
  <si>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</si>
  <si>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</si>
  <si>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</si>
  <si>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</si>
  <si>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</si>
  <si>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</si>
  <si>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</si>
  <si>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</si>
  <si>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</si>
  <si>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</si>
  <si>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</si>
  <si>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</si>
  <si>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</si>
  <si>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</si>
  <si>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</si>
  <si>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</si>
  <si>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</si>
  <si>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</si>
  <si>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</si>
  <si>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</si>
  <si>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</si>
  <si>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</si>
  <si>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</si>
  <si>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</si>
  <si>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</si>
  <si>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</si>
  <si>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</si>
  <si>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</si>
  <si>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</si>
  <si>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</si>
  <si>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</si>
  <si>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</si>
  <si>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</si>
  <si>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</si>
  <si>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</si>
  <si>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</si>
  <si>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</si>
  <si>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</si>
  <si>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</si>
  <si>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</si>
  <si>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</si>
  <si>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</si>
  <si>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</si>
  <si>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</si>
  <si>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</si>
  <si>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</si>
  <si>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</si>
  <si>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</si>
  <si>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</si>
  <si>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</si>
  <si>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</si>
  <si>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</si>
  <si>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</si>
  <si>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</si>
  <si>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</si>
  <si>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</si>
  <si>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</si>
  <si>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</si>
  <si>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</si>
  <si>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</si>
  <si>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</si>
  <si>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</si>
  <si>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</si>
  <si>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</si>
  <si>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</si>
  <si>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</si>
  <si>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</si>
  <si>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</si>
  <si>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</si>
  <si>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</si>
  <si>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</si>
  <si>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</si>
  <si>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</si>
  <si>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</si>
  <si>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</si>
  <si>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</si>
  <si>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</si>
  <si>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</si>
  <si>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</si>
  <si>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</si>
  <si>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</si>
  <si>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</si>
  <si>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</si>
  <si>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</si>
  <si>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</si>
  <si>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</si>
  <si>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</si>
  <si>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</si>
  <si>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</si>
  <si>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</si>
  <si>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</si>
  <si>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</si>
  <si>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</si>
  <si>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</si>
  <si>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</si>
  <si>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</si>
  <si>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</si>
  <si>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</si>
  <si>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</si>
  <si>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</si>
  <si>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</si>
  <si>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</si>
  <si>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</si>
  <si>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</si>
  <si>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</si>
  <si>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</si>
  <si>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</si>
  <si>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</si>
  <si>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</si>
  <si>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</si>
  <si>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</si>
  <si>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</si>
  <si>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</si>
  <si>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</si>
  <si>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</si>
  <si>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</si>
  <si>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</si>
  <si>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</si>
  <si>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</si>
  <si>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</si>
  <si>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</si>
  <si>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</si>
  <si>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</si>
  <si>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</si>
  <si>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</si>
  <si>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4.83</t>
  </si>
  <si>
    <t>▲ 3.13</t>
  </si>
  <si>
    <t>一般会計</t>
  </si>
  <si>
    <t>水道事業会計</t>
  </si>
  <si>
    <t>簡易水道事業会計</t>
  </si>
  <si>
    <t>国民健康保険特別会計（事業勘定）</t>
  </si>
  <si>
    <t>下水道事業会計</t>
  </si>
  <si>
    <t>介護保険特別会計</t>
  </si>
  <si>
    <t>公設地方卸売市場特別会計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</si>
  <si>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</si>
  <si>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</si>
  <si>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</si>
  <si>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</si>
  <si>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</si>
  <si>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</si>
  <si>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</si>
  <si>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</si>
  <si>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</si>
  <si>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（公財）成田市スポーツ・みどり振興財団</t>
    <rPh sb="1" eb="2">
      <t>コウ</t>
    </rPh>
    <rPh sb="2" eb="3">
      <t>ザイ</t>
    </rPh>
    <rPh sb="4" eb="7">
      <t>ナリタシ</t>
    </rPh>
    <rPh sb="15" eb="17">
      <t>シンコウ</t>
    </rPh>
    <rPh sb="17" eb="19">
      <t>ザイダン</t>
    </rPh>
    <phoneticPr fontId="2"/>
  </si>
  <si>
    <t>（公財）成田市農業センター</t>
    <rPh sb="1" eb="2">
      <t>コウ</t>
    </rPh>
    <rPh sb="2" eb="3">
      <t>ザイ</t>
    </rPh>
    <rPh sb="4" eb="7">
      <t>ナリタシ</t>
    </rPh>
    <rPh sb="7" eb="9">
      <t>ノウギョウ</t>
    </rPh>
    <phoneticPr fontId="2"/>
  </si>
  <si>
    <t>成田市土地開発公社</t>
    <rPh sb="0" eb="3">
      <t>ナリタシ</t>
    </rPh>
    <rPh sb="3" eb="5">
      <t>トチ</t>
    </rPh>
    <rPh sb="5" eb="7">
      <t>カイハツ</t>
    </rPh>
    <rPh sb="7" eb="9">
      <t>コウシャ</t>
    </rPh>
    <phoneticPr fontId="2"/>
  </si>
  <si>
    <t>（有）ティ・ティ・エス</t>
    <rPh sb="1" eb="2">
      <t>ユウ</t>
    </rPh>
    <phoneticPr fontId="2"/>
  </si>
  <si>
    <t>（公財）印旛郡市文化財センター</t>
    <rPh sb="1" eb="2">
      <t>コウ</t>
    </rPh>
    <rPh sb="2" eb="3">
      <t>ザイ</t>
    </rPh>
    <rPh sb="4" eb="7">
      <t>インバグン</t>
    </rPh>
    <rPh sb="7" eb="8">
      <t>シ</t>
    </rPh>
    <rPh sb="8" eb="11">
      <t>ブンカザイ</t>
    </rPh>
    <phoneticPr fontId="2"/>
  </si>
  <si>
    <t>芝山鉄道（株）</t>
    <rPh sb="0" eb="2">
      <t>シバヤマ</t>
    </rPh>
    <rPh sb="2" eb="4">
      <t>テツドウ</t>
    </rPh>
    <rPh sb="5" eb="6">
      <t>カブ</t>
    </rPh>
    <phoneticPr fontId="2"/>
  </si>
  <si>
    <t>（株）成田香取エネルギー</t>
    <rPh sb="1" eb="2">
      <t>カブ</t>
    </rPh>
    <rPh sb="3" eb="5">
      <t>ナリタ</t>
    </rPh>
    <rPh sb="5" eb="7">
      <t>カトリ</t>
    </rPh>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</si>
  <si>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</si>
  <si>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</si>
  <si>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</si>
  <si>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</si>
  <si>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</si>
  <si>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</si>
  <si>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印旛郡市広域市町村圏事務組合（一般会計）</t>
  </si>
  <si>
    <t>印旛郡市広域市町村圏事務組合（水道用水供給事業会計）</t>
    <rPh sb="23" eb="25">
      <t>カイケイ</t>
    </rPh>
    <phoneticPr fontId="2"/>
  </si>
  <si>
    <t>香取広域市町村圏事務組合（一般会計）</t>
  </si>
  <si>
    <t>印旛利根川水防事務組合（一般会計）</t>
  </si>
  <si>
    <t>空港周辺対策事業基金</t>
  </si>
  <si>
    <t>大栄工業団地汚水処理施設等維持管理基金</t>
  </si>
  <si>
    <t>国際交流基金</t>
  </si>
  <si>
    <t>と畜場跡地整備基金</t>
  </si>
  <si>
    <t>高齢者社会対策基金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</si>
  <si>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</si>
  <si>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</si>
  <si>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一方、有形固定資産減価償却率は類似団体と同程度の水準で推移している。これは、成田国際空港の開港に伴い建設した公共施設の老朽化が進んでいる一方で、学校や保育園等の大規模改修を実施し、公共施設等の長寿命化を積極的に進めてきたことに加え、大栄地区小中一体型校舎建設事業など、新たな施設の建設に係る起債額が増加したことによるもので、一時的に将来負担比率が増加傾向にある。今後も、老朽化した浄化センターの再整備事業等の財源として地方債を活用する計画であるため、一時的に将来負担比率の増加を見込むものの、大規模事業の完了に伴い新規借入を抑制し、将来的には逓減していくものと見込んで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</si>
  <si>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</si>
  <si>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</si>
  <si>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</si>
  <si>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</si>
  <si>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</si>
  <si>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</si>
  <si>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一般会計等に係る地方債の現在高の減少の影響を受け、前年度比で減少している。また、実質公債費比率は小学校大規模改造事業や医科系大学誘致事業等の大規模事業の実施に伴い発行した地方債の償還の影響等により前年度比で増加しており、類似団体より高い水準にある。今後も、浄化センター整備事業や学校給食施設整備事業の財源として地方債を活用する計画であるため、当分の間は、将来負担比率、実質公債費比率がいずれも上昇、または横ばいで推移していくことが考えられるため、より一層、財政運営に留意していく必要がある。</t>
    <rPh sb="8" eb="10">
      <t>イッパン</t>
    </rPh>
    <rPh sb="10" eb="12">
      <t>カイケイ</t>
    </rPh>
    <rPh sb="12" eb="13">
      <t>トウ</t>
    </rPh>
    <rPh sb="14" eb="15">
      <t>カカ</t>
    </rPh>
    <rPh sb="16" eb="19">
      <t>チホウサイ</t>
    </rPh>
    <rPh sb="20" eb="22">
      <t>ゲンザイ</t>
    </rPh>
    <rPh sb="22" eb="23">
      <t>ダカ</t>
    </rPh>
    <rPh sb="24" eb="26">
      <t>ゲンショウ</t>
    </rPh>
    <rPh sb="27" eb="29">
      <t>エイキョウ</t>
    </rPh>
    <rPh sb="38" eb="40">
      <t>ゲンショウ</t>
    </rPh>
    <rPh sb="100" eb="102">
      <t>エイキョウ</t>
    </rPh>
    <rPh sb="210" eb="211">
      <t>ヨコ</t>
    </rPh>
    <rPh sb="214" eb="216">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</si>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</sst>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6" xfId="12" applyNumberFormat="1" applyFont="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9"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891E3CB-E303-4E07-8794-A3F8BED643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66863</c:v>
                </c:pt>
                <c:pt idx="1">
                  <c:v>72051</c:v>
                </c:pt>
                <c:pt idx="2">
                  <c:v>72756</c:v>
                </c:pt>
                <c:pt idx="3">
                  <c:v>43955</c:v>
                </c:pt>
                <c:pt idx="4">
                  <c:v>41921</c:v>
                </c:pt>
              </c:numCache>
            </c:numRef>
          </c:val>
          <c:smooth val="0"/>
          <c:extLst>
            <c:ext xmlns:c16="http://schemas.microsoft.com/office/drawing/2014/chart" uri="{C3380CC4-5D6E-409C-BE32-E72D297353CC}">
              <c16:uniqueId val="{00000000-2879-4AC4-B36A-4ABF8C95F2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73752</c:v>
                </c:pt>
                <c:pt idx="1">
                  <c:v>64673</c:v>
                </c:pt>
                <c:pt idx="2">
                  <c:v>79480</c:v>
                </c:pt>
                <c:pt idx="3">
                  <c:v>79748</c:v>
                </c:pt>
                <c:pt idx="4">
                  <c:v>45365</c:v>
                </c:pt>
              </c:numCache>
            </c:numRef>
          </c:val>
          <c:smooth val="0"/>
          <c:extLst>
            <c:ext xmlns:c16="http://schemas.microsoft.com/office/drawing/2014/chart" uri="{C3380CC4-5D6E-409C-BE32-E72D297353CC}">
              <c16:uniqueId val="{00000001-2879-4AC4-B36A-4ABF8C95F2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6.42</c:v>
                </c:pt>
                <c:pt idx="1">
                  <c:v>8.31</c:v>
                </c:pt>
                <c:pt idx="2">
                  <c:v>8.66</c:v>
                </c:pt>
                <c:pt idx="3">
                  <c:v>8.8800000000000008</c:v>
                </c:pt>
                <c:pt idx="4">
                  <c:v>8.77</c:v>
                </c:pt>
              </c:numCache>
            </c:numRef>
          </c:val>
          <c:extLst>
            <c:ext xmlns:c16="http://schemas.microsoft.com/office/drawing/2014/chart" uri="{C3380CC4-5D6E-409C-BE32-E72D297353CC}">
              <c16:uniqueId val="{00000000-3AB8-46F6-9F47-B3B928EA48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20.5</c:v>
                </c:pt>
                <c:pt idx="1">
                  <c:v>19.09</c:v>
                </c:pt>
                <c:pt idx="2">
                  <c:v>13.16</c:v>
                </c:pt>
                <c:pt idx="3">
                  <c:v>15.93</c:v>
                </c:pt>
                <c:pt idx="4">
                  <c:v>11.52</c:v>
                </c:pt>
              </c:numCache>
            </c:numRef>
          </c:val>
          <c:extLst>
            <c:ext xmlns:c16="http://schemas.microsoft.com/office/drawing/2014/chart" uri="{C3380CC4-5D6E-409C-BE32-E72D297353CC}">
              <c16:uniqueId val="{00000001-3AB8-46F6-9F47-B3B928EA48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2.17</c:v>
                </c:pt>
                <c:pt idx="1">
                  <c:v>0.36</c:v>
                </c:pt>
                <c:pt idx="2">
                  <c:v>-4.83</c:v>
                </c:pt>
                <c:pt idx="3">
                  <c:v>1.43</c:v>
                </c:pt>
                <c:pt idx="4">
                  <c:v>-3.13</c:v>
                </c:pt>
              </c:numCache>
            </c:numRef>
          </c:val>
          <c:smooth val="0"/>
          <c:extLst>
            <c:ext xmlns:c16="http://schemas.microsoft.com/office/drawing/2014/chart" uri="{C3380CC4-5D6E-409C-BE32-E72D297353CC}">
              <c16:uniqueId val="{00000002-3AB8-46F6-9F47-B3B928EA48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0-E86F-42F8-8ADA-C5E19EEE98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6F-42F8-8ADA-C5E19EEE98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0.05</c:v>
                </c:pt>
                <c:pt idx="4">
                  <c:v>#N/A</c:v>
                </c:pt>
                <c:pt idx="5">
                  <c:v>0.01</c:v>
                </c:pt>
                <c:pt idx="6">
                  <c:v>#N/A</c:v>
                </c:pt>
                <c:pt idx="7">
                  <c:v>0.03</c:v>
                </c:pt>
                <c:pt idx="8">
                  <c:v>#N/A</c:v>
                </c:pt>
                <c:pt idx="9">
                  <c:v>0.02</c:v>
                </c:pt>
              </c:numCache>
            </c:numRef>
          </c:val>
          <c:extLst>
            <c:ext xmlns:c16="http://schemas.microsoft.com/office/drawing/2014/chart" uri="{C3380CC4-5D6E-409C-BE32-E72D297353CC}">
              <c16:uniqueId val="{00000002-E86F-42F8-8ADA-C5E19EEE98DD}"/>
            </c:ext>
          </c:extLst>
        </c:ser>
        <c:ser>
          <c:idx val="3"/>
          <c:order val="3"/>
          <c:tx>
            <c:strRef>
              <c:f>データシート!$A$30</c:f>
              <c:strCache>
                <c:ptCount val="1"/>
                <c:pt idx="0">
                  <c:v>公設地方卸売市場特別会計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0.03</c:v>
                </c:pt>
                <c:pt idx="8">
                  <c:v>#N/A</c:v>
                </c:pt>
                <c:pt idx="9">
                  <c:v>0.05</c:v>
                </c:pt>
              </c:numCache>
            </c:numRef>
          </c:val>
          <c:extLst>
            <c:ext xmlns:c16="http://schemas.microsoft.com/office/drawing/2014/chart" uri="{C3380CC4-5D6E-409C-BE32-E72D297353CC}">
              <c16:uniqueId val="{00000003-E86F-42F8-8ADA-C5E19EEE98D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c:v>
                </c:pt>
                <c:pt idx="2">
                  <c:v>#N/A</c:v>
                </c:pt>
                <c:pt idx="3">
                  <c:v>0.26</c:v>
                </c:pt>
                <c:pt idx="4">
                  <c:v>#N/A</c:v>
                </c:pt>
                <c:pt idx="5">
                  <c:v>0.38</c:v>
                </c:pt>
                <c:pt idx="6">
                  <c:v>#N/A</c:v>
                </c:pt>
                <c:pt idx="7">
                  <c:v>0.33</c:v>
                </c:pt>
                <c:pt idx="8">
                  <c:v>#N/A</c:v>
                </c:pt>
                <c:pt idx="9">
                  <c:v>0.4</c:v>
                </c:pt>
              </c:numCache>
            </c:numRef>
          </c:val>
          <c:extLst>
            <c:ext xmlns:c16="http://schemas.microsoft.com/office/drawing/2014/chart" uri="{C3380CC4-5D6E-409C-BE32-E72D297353CC}">
              <c16:uniqueId val="{00000004-E86F-42F8-8ADA-C5E19EEE98D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1.88</c:v>
                </c:pt>
                <c:pt idx="2">
                  <c:v>#N/A</c:v>
                </c:pt>
                <c:pt idx="3">
                  <c:v>0.63</c:v>
                </c:pt>
                <c:pt idx="4">
                  <c:v>#N/A</c:v>
                </c:pt>
                <c:pt idx="5">
                  <c:v>0.52</c:v>
                </c:pt>
                <c:pt idx="6">
                  <c:v>#N/A</c:v>
                </c:pt>
                <c:pt idx="7">
                  <c:v>0.48</c:v>
                </c:pt>
                <c:pt idx="8">
                  <c:v>#N/A</c:v>
                </c:pt>
                <c:pt idx="9">
                  <c:v>0.41</c:v>
                </c:pt>
              </c:numCache>
            </c:numRef>
          </c:val>
          <c:extLst>
            <c:ext xmlns:c16="http://schemas.microsoft.com/office/drawing/2014/chart" uri="{C3380CC4-5D6E-409C-BE32-E72D297353CC}">
              <c16:uniqueId val="{00000005-E86F-42F8-8ADA-C5E19EEE98DD}"/>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0.37</c:v>
                </c:pt>
                <c:pt idx="4">
                  <c:v>#N/A</c:v>
                </c:pt>
                <c:pt idx="5">
                  <c:v>0.39</c:v>
                </c:pt>
                <c:pt idx="6">
                  <c:v>#N/A</c:v>
                </c:pt>
                <c:pt idx="7">
                  <c:v>0.47</c:v>
                </c:pt>
                <c:pt idx="8">
                  <c:v>#N/A</c:v>
                </c:pt>
                <c:pt idx="9">
                  <c:v>0.5</c:v>
                </c:pt>
              </c:numCache>
            </c:numRef>
          </c:val>
          <c:extLst>
            <c:ext xmlns:c16="http://schemas.microsoft.com/office/drawing/2014/chart" uri="{C3380CC4-5D6E-409C-BE32-E72D297353CC}">
              <c16:uniqueId val="{00000006-E86F-42F8-8ADA-C5E19EEE98DD}"/>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0.83</c:v>
                </c:pt>
                <c:pt idx="4">
                  <c:v>#N/A</c:v>
                </c:pt>
                <c:pt idx="5">
                  <c:v>0.72</c:v>
                </c:pt>
                <c:pt idx="6">
                  <c:v>#N/A</c:v>
                </c:pt>
                <c:pt idx="7">
                  <c:v>0.66</c:v>
                </c:pt>
                <c:pt idx="8">
                  <c:v>#N/A</c:v>
                </c:pt>
                <c:pt idx="9">
                  <c:v>0.5</c:v>
                </c:pt>
              </c:numCache>
            </c:numRef>
          </c:val>
          <c:extLst>
            <c:ext xmlns:c16="http://schemas.microsoft.com/office/drawing/2014/chart" uri="{C3380CC4-5D6E-409C-BE32-E72D297353CC}">
              <c16:uniqueId val="{00000007-E86F-42F8-8ADA-C5E19EEE98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7.01</c:v>
                </c:pt>
                <c:pt idx="2">
                  <c:v>#N/A</c:v>
                </c:pt>
                <c:pt idx="3">
                  <c:v>6.77</c:v>
                </c:pt>
                <c:pt idx="4">
                  <c:v>#N/A</c:v>
                </c:pt>
                <c:pt idx="5">
                  <c:v>6.48</c:v>
                </c:pt>
                <c:pt idx="6">
                  <c:v>#N/A</c:v>
                </c:pt>
                <c:pt idx="7">
                  <c:v>5.94</c:v>
                </c:pt>
                <c:pt idx="8">
                  <c:v>#N/A</c:v>
                </c:pt>
                <c:pt idx="9">
                  <c:v>5.54</c:v>
                </c:pt>
              </c:numCache>
            </c:numRef>
          </c:val>
          <c:extLst>
            <c:ext xmlns:c16="http://schemas.microsoft.com/office/drawing/2014/chart" uri="{C3380CC4-5D6E-409C-BE32-E72D297353CC}">
              <c16:uniqueId val="{00000008-E86F-42F8-8ADA-C5E19EEE98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6.41</c:v>
                </c:pt>
                <c:pt idx="2">
                  <c:v>#N/A</c:v>
                </c:pt>
                <c:pt idx="3">
                  <c:v>8.31</c:v>
                </c:pt>
                <c:pt idx="4">
                  <c:v>#N/A</c:v>
                </c:pt>
                <c:pt idx="5">
                  <c:v>8.65</c:v>
                </c:pt>
                <c:pt idx="6">
                  <c:v>#N/A</c:v>
                </c:pt>
                <c:pt idx="7">
                  <c:v>8.8800000000000008</c:v>
                </c:pt>
                <c:pt idx="8">
                  <c:v>#N/A</c:v>
                </c:pt>
                <c:pt idx="9">
                  <c:v>8.76</c:v>
                </c:pt>
              </c:numCache>
            </c:numRef>
          </c:val>
          <c:extLst>
            <c:ext xmlns:c16="http://schemas.microsoft.com/office/drawing/2014/chart" uri="{C3380CC4-5D6E-409C-BE32-E72D297353CC}">
              <c16:uniqueId val="{00000009-E86F-42F8-8ADA-C5E19EEE98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2960</c:v>
                </c:pt>
                <c:pt idx="5">
                  <c:v>2818</c:v>
                </c:pt>
                <c:pt idx="8">
                  <c:v>2705</c:v>
                </c:pt>
                <c:pt idx="11">
                  <c:v>2575</c:v>
                </c:pt>
                <c:pt idx="14">
                  <c:v>2389</c:v>
                </c:pt>
              </c:numCache>
            </c:numRef>
          </c:val>
          <c:extLst>
            <c:ext xmlns:c16="http://schemas.microsoft.com/office/drawing/2014/chart" uri="{C3380CC4-5D6E-409C-BE32-E72D297353CC}">
              <c16:uniqueId val="{00000000-BA24-4761-9C79-1C282F0F59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24-4761-9C79-1C282F0F59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c:v>
                </c:pt>
                <c:pt idx="3">
                  <c:v>73</c:v>
                </c:pt>
                <c:pt idx="6">
                  <c:v>105</c:v>
                </c:pt>
                <c:pt idx="9">
                  <c:v>2</c:v>
                </c:pt>
                <c:pt idx="12">
                  <c:v>8</c:v>
                </c:pt>
              </c:numCache>
            </c:numRef>
          </c:val>
          <c:extLst>
            <c:ext xmlns:c16="http://schemas.microsoft.com/office/drawing/2014/chart" uri="{C3380CC4-5D6E-409C-BE32-E72D297353CC}">
              <c16:uniqueId val="{00000002-BA24-4761-9C79-1C282F0F59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19</c:v>
                </c:pt>
                <c:pt idx="6">
                  <c:v>7</c:v>
                </c:pt>
                <c:pt idx="9">
                  <c:v>0</c:v>
                </c:pt>
                <c:pt idx="12">
                  <c:v>0</c:v>
                </c:pt>
              </c:numCache>
            </c:numRef>
          </c:val>
          <c:extLst>
            <c:ext xmlns:c16="http://schemas.microsoft.com/office/drawing/2014/chart" uri="{C3380CC4-5D6E-409C-BE32-E72D297353CC}">
              <c16:uniqueId val="{00000003-BA24-4761-9C79-1C282F0F59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700</c:v>
                </c:pt>
                <c:pt idx="3">
                  <c:v>398</c:v>
                </c:pt>
                <c:pt idx="6">
                  <c:v>409</c:v>
                </c:pt>
                <c:pt idx="9">
                  <c:v>386</c:v>
                </c:pt>
                <c:pt idx="12">
                  <c:v>459</c:v>
                </c:pt>
              </c:numCache>
            </c:numRef>
          </c:val>
          <c:extLst>
            <c:ext xmlns:c16="http://schemas.microsoft.com/office/drawing/2014/chart" uri="{C3380CC4-5D6E-409C-BE32-E72D297353CC}">
              <c16:uniqueId val="{00000004-BA24-4761-9C79-1C282F0F59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24-4761-9C79-1C282F0F59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24-4761-9C79-1C282F0F59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4906</c:v>
                </c:pt>
                <c:pt idx="3">
                  <c:v>5149</c:v>
                </c:pt>
                <c:pt idx="6">
                  <c:v>5284</c:v>
                </c:pt>
                <c:pt idx="9">
                  <c:v>5513</c:v>
                </c:pt>
                <c:pt idx="12">
                  <c:v>5549</c:v>
                </c:pt>
              </c:numCache>
            </c:numRef>
          </c:val>
          <c:extLst>
            <c:ext xmlns:c16="http://schemas.microsoft.com/office/drawing/2014/chart" uri="{C3380CC4-5D6E-409C-BE32-E72D297353CC}">
              <c16:uniqueId val="{00000007-BA24-4761-9C79-1C282F0F59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2687</c:v>
                </c:pt>
                <c:pt idx="2">
                  <c:v>#N/A</c:v>
                </c:pt>
                <c:pt idx="3">
                  <c:v>#N/A</c:v>
                </c:pt>
                <c:pt idx="4">
                  <c:v>2821</c:v>
                </c:pt>
                <c:pt idx="5">
                  <c:v>#N/A</c:v>
                </c:pt>
                <c:pt idx="6">
                  <c:v>#N/A</c:v>
                </c:pt>
                <c:pt idx="7">
                  <c:v>3100</c:v>
                </c:pt>
                <c:pt idx="8">
                  <c:v>#N/A</c:v>
                </c:pt>
                <c:pt idx="9">
                  <c:v>#N/A</c:v>
                </c:pt>
                <c:pt idx="10">
                  <c:v>3326</c:v>
                </c:pt>
                <c:pt idx="11">
                  <c:v>#N/A</c:v>
                </c:pt>
                <c:pt idx="12">
                  <c:v>#N/A</c:v>
                </c:pt>
                <c:pt idx="13">
                  <c:v>3627</c:v>
                </c:pt>
                <c:pt idx="14">
                  <c:v>#N/A</c:v>
                </c:pt>
              </c:numCache>
            </c:numRef>
          </c:val>
          <c:smooth val="0"/>
          <c:extLst>
            <c:ext xmlns:c16="http://schemas.microsoft.com/office/drawing/2014/chart" uri="{C3380CC4-5D6E-409C-BE32-E72D297353CC}">
              <c16:uniqueId val="{00000008-BA24-4761-9C79-1C282F0F59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22753</c:v>
                </c:pt>
                <c:pt idx="5">
                  <c:v>20831</c:v>
                </c:pt>
                <c:pt idx="8">
                  <c:v>20037</c:v>
                </c:pt>
                <c:pt idx="11">
                  <c:v>18298</c:v>
                </c:pt>
                <c:pt idx="14">
                  <c:v>17216</c:v>
                </c:pt>
              </c:numCache>
            </c:numRef>
          </c:val>
          <c:extLst>
            <c:ext xmlns:c16="http://schemas.microsoft.com/office/drawing/2014/chart" uri="{C3380CC4-5D6E-409C-BE32-E72D297353CC}">
              <c16:uniqueId val="{00000000-0D26-4F8B-8F0D-ECF801CC6C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2965</c:v>
                </c:pt>
                <c:pt idx="5">
                  <c:v>2963</c:v>
                </c:pt>
                <c:pt idx="8">
                  <c:v>3358</c:v>
                </c:pt>
                <c:pt idx="11">
                  <c:v>2354</c:v>
                </c:pt>
                <c:pt idx="14">
                  <c:v>2436</c:v>
                </c:pt>
              </c:numCache>
            </c:numRef>
          </c:val>
          <c:extLst>
            <c:ext xmlns:c16="http://schemas.microsoft.com/office/drawing/2014/chart" uri="{C3380CC4-5D6E-409C-BE32-E72D297353CC}">
              <c16:uniqueId val="{00000001-0D26-4F8B-8F0D-ECF801CC6C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10808</c:v>
                </c:pt>
                <c:pt idx="5">
                  <c:v>10265</c:v>
                </c:pt>
                <c:pt idx="8">
                  <c:v>8068</c:v>
                </c:pt>
                <c:pt idx="11">
                  <c:v>8894</c:v>
                </c:pt>
                <c:pt idx="14">
                  <c:v>7273</c:v>
                </c:pt>
              </c:numCache>
            </c:numRef>
          </c:val>
          <c:extLst>
            <c:ext xmlns:c16="http://schemas.microsoft.com/office/drawing/2014/chart" uri="{C3380CC4-5D6E-409C-BE32-E72D297353CC}">
              <c16:uniqueId val="{00000002-0D26-4F8B-8F0D-ECF801CC6C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26-4F8B-8F0D-ECF801CC6C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26-4F8B-8F0D-ECF801CC6C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c:v>
                </c:pt>
                <c:pt idx="3">
                  <c:v>29</c:v>
                </c:pt>
                <c:pt idx="6">
                  <c:v>22</c:v>
                </c:pt>
                <c:pt idx="9">
                  <c:v>3</c:v>
                </c:pt>
                <c:pt idx="12">
                  <c:v>6</c:v>
                </c:pt>
              </c:numCache>
            </c:numRef>
          </c:val>
          <c:extLst>
            <c:ext xmlns:c16="http://schemas.microsoft.com/office/drawing/2014/chart" uri="{C3380CC4-5D6E-409C-BE32-E72D297353CC}">
              <c16:uniqueId val="{00000005-0D26-4F8B-8F0D-ECF801CC6C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5665</c:v>
                </c:pt>
                <c:pt idx="3">
                  <c:v>5075</c:v>
                </c:pt>
                <c:pt idx="6">
                  <c:v>4368</c:v>
                </c:pt>
                <c:pt idx="9">
                  <c:v>3729</c:v>
                </c:pt>
                <c:pt idx="12">
                  <c:v>3056</c:v>
                </c:pt>
              </c:numCache>
            </c:numRef>
          </c:val>
          <c:extLst>
            <c:ext xmlns:c16="http://schemas.microsoft.com/office/drawing/2014/chart" uri="{C3380CC4-5D6E-409C-BE32-E72D297353CC}">
              <c16:uniqueId val="{00000006-0D26-4F8B-8F0D-ECF801CC6C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D26-4F8B-8F0D-ECF801CC6C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6884</c:v>
                </c:pt>
                <c:pt idx="3">
                  <c:v>6895</c:v>
                </c:pt>
                <c:pt idx="6">
                  <c:v>7993</c:v>
                </c:pt>
                <c:pt idx="9">
                  <c:v>9460</c:v>
                </c:pt>
                <c:pt idx="12">
                  <c:v>9605</c:v>
                </c:pt>
              </c:numCache>
            </c:numRef>
          </c:val>
          <c:extLst>
            <c:ext xmlns:c16="http://schemas.microsoft.com/office/drawing/2014/chart" uri="{C3380CC4-5D6E-409C-BE32-E72D297353CC}">
              <c16:uniqueId val="{00000008-0D26-4F8B-8F0D-ECF801CC6C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1606</c:v>
                </c:pt>
                <c:pt idx="3">
                  <c:v>1558</c:v>
                </c:pt>
                <c:pt idx="6">
                  <c:v>1465</c:v>
                </c:pt>
                <c:pt idx="9">
                  <c:v>1651</c:v>
                </c:pt>
                <c:pt idx="12">
                  <c:v>1583</c:v>
                </c:pt>
              </c:numCache>
            </c:numRef>
          </c:val>
          <c:extLst>
            <c:ext xmlns:c16="http://schemas.microsoft.com/office/drawing/2014/chart" uri="{C3380CC4-5D6E-409C-BE32-E72D297353CC}">
              <c16:uniqueId val="{00000009-0D26-4F8B-8F0D-ECF801CC6C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49423</c:v>
                </c:pt>
                <c:pt idx="3">
                  <c:v>48006</c:v>
                </c:pt>
                <c:pt idx="6">
                  <c:v>49499</c:v>
                </c:pt>
                <c:pt idx="9">
                  <c:v>48762</c:v>
                </c:pt>
                <c:pt idx="12">
                  <c:v>45675</c:v>
                </c:pt>
              </c:numCache>
            </c:numRef>
          </c:val>
          <c:extLst>
            <c:ext xmlns:c16="http://schemas.microsoft.com/office/drawing/2014/chart" uri="{C3380CC4-5D6E-409C-BE32-E72D297353CC}">
              <c16:uniqueId val="{0000000A-0D26-4F8B-8F0D-ECF801CC6C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27067</c:v>
                </c:pt>
                <c:pt idx="2">
                  <c:v>#N/A</c:v>
                </c:pt>
                <c:pt idx="3">
                  <c:v>#N/A</c:v>
                </c:pt>
                <c:pt idx="4">
                  <c:v>27503</c:v>
                </c:pt>
                <c:pt idx="5">
                  <c:v>#N/A</c:v>
                </c:pt>
                <c:pt idx="6">
                  <c:v>#N/A</c:v>
                </c:pt>
                <c:pt idx="7">
                  <c:v>31884</c:v>
                </c:pt>
                <c:pt idx="8">
                  <c:v>#N/A</c:v>
                </c:pt>
                <c:pt idx="9">
                  <c:v>#N/A</c:v>
                </c:pt>
                <c:pt idx="10">
                  <c:v>34060</c:v>
                </c:pt>
                <c:pt idx="11">
                  <c:v>#N/A</c:v>
                </c:pt>
                <c:pt idx="12">
                  <c:v>#N/A</c:v>
                </c:pt>
                <c:pt idx="13">
                  <c:v>33001</c:v>
                </c:pt>
                <c:pt idx="14">
                  <c:v>#N/A</c:v>
                </c:pt>
              </c:numCache>
            </c:numRef>
          </c:val>
          <c:smooth val="0"/>
          <c:extLst>
            <c:ext xmlns:c16="http://schemas.microsoft.com/office/drawing/2014/chart" uri="{C3380CC4-5D6E-409C-BE32-E72D297353CC}">
              <c16:uniqueId val="{0000000B-0D26-4F8B-8F0D-ECF801CC6C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5167</c:v>
                </c:pt>
                <c:pt idx="1">
                  <c:v>5835</c:v>
                </c:pt>
                <c:pt idx="2">
                  <c:v>4471</c:v>
                </c:pt>
              </c:numCache>
            </c:numRef>
          </c:val>
          <c:extLst>
            <c:ext xmlns:c16="http://schemas.microsoft.com/office/drawing/2014/chart" uri="{C3380CC4-5D6E-409C-BE32-E72D297353CC}">
              <c16:uniqueId val="{00000000-22F0-43D3-9DE4-BA5B67F8B3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22F0-43D3-9DE4-BA5B67F8B3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1812</c:v>
                </c:pt>
                <c:pt idx="1">
                  <c:v>1519</c:v>
                </c:pt>
                <c:pt idx="2">
                  <c:v>1295</c:v>
                </c:pt>
              </c:numCache>
            </c:numRef>
          </c:val>
          <c:extLst>
            <c:ext xmlns:c16="http://schemas.microsoft.com/office/drawing/2014/chart" uri="{C3380CC4-5D6E-409C-BE32-E72D297353CC}">
              <c16:uniqueId val="{00000002-22F0-43D3-9DE4-BA5B67F8B3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{2716E0EB-9CFC-40FB-A335-CDD1CACE5F3E}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0E7-4760-ADEB-34D5A89E40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{664BF774-677B-4886-9ED6-83922BE4C03F}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E7-4760-ADEB-34D5A89E40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{16C497C9-1138-41EE-A1BC-2BC12B0E334B}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E7-4760-ADEB-34D5A89E40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{8C438A72-A975-4197-8AA1-C51D2235413D}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E7-4760-ADEB-34D5A89E40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{15C440E8-62D2-442C-97E0-CEF66BC8A12D}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E7-4760-ADEB-34D5A89E405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{24D8469A-1540-4BA2-8BED-59BB02D10C55}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0E7-4760-ADEB-34D5A89E4057}"/>
                </c:ext>
              </c:extLst>
            </c:dLbl>
            <c:dLbl>
              <c:idx val="16"/>
              <c:layout>
                <c:manualLayout>
                  <c:x val="-2.461963740654210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{2EBE0DD8-5AA5-467F-8CA3-2C8DCE49992B}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0E7-4760-ADEB-34D5A89E405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{CDE088DF-8B99-4258-BA9D-848CE59C16A0}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0E7-4760-ADEB-34D5A89E4057}"/>
                </c:ext>
              </c:extLst>
            </c:dLbl>
            <c:dLbl>
              <c:idx val="32"/>
              <c:layout>
                <c:manualLayout>
                  <c:x val="-3.941186389392635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{240DE575-CB1E-4D14-B84E-9ECB35A29A57}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0E7-4760-ADEB-34D5A89E40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60.1</c:v>
                </c:pt>
                <c:pt idx="16">
                  <c:v>61.1</c:v>
                </c:pt>
                <c:pt idx="24">
                  <c:v>62.5</c:v>
                </c:pt>
                <c:pt idx="32">
                  <c:v>61.2</c:v>
                </c:pt>
              </c:numCache>
            </c:numRef>
          </c:xVal>
          <c:yVal>
            <c:numRef>
              <c:f>公会計指標分析・財政指標組合せ分析表!$BP$51:$DC$51</c:f>
              <c:numCache>
                <c:formatCode>#,##0.0;"▲ "#,##0.0</c:formatCode>
                <c:ptCount val="40"/>
                <c:pt idx="0">
                  <c:v>76</c:v>
                </c:pt>
                <c:pt idx="8">
                  <c:v>77.3</c:v>
                </c:pt>
                <c:pt idx="16">
                  <c:v>86.7</c:v>
                </c:pt>
                <c:pt idx="24">
                  <c:v>99.4</c:v>
                </c:pt>
                <c:pt idx="32">
                  <c:v>90.1</c:v>
                </c:pt>
              </c:numCache>
            </c:numRef>
          </c:yVal>
          <c:smooth val="0"/>
          <c:extLst>
            <c:ext xmlns:c16="http://schemas.microsoft.com/office/drawing/2014/chart" uri="{C3380CC4-5D6E-409C-BE32-E72D297353CC}">
              <c16:uniqueId val="{00000009-D0E7-4760-ADEB-34D5A89E40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{DC6A33E9-28AA-4547-9171-F4E25D9D21E8}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0E7-4760-ADEB-34D5A89E40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{0A3258D7-01BE-467E-B529-1EC1472C33C3}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E7-4760-ADEB-34D5A89E40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{50BD3564-BA62-4A19-B09A-956C30DA3A9E}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E7-4760-ADEB-34D5A89E40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{966CD6DD-9BA0-4A9A-8EAB-996650EBDB7E}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E7-4760-ADEB-34D5A89E40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{61D3FE02-DDA3-4865-8215-8799E6E26DA9}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E7-4760-ADEB-34D5A89E405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{11D18EC3-810A-42B1-93AB-C6B6C2C902B9}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0E7-4760-ADEB-34D5A89E405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{E2099BCB-863C-487E-A99A-FB523C84948A}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0E7-4760-ADEB-34D5A89E405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{B6794CAA-5403-4D69-AB18-A5307EB6CD29}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0E7-4760-ADEB-34D5A89E405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{9E8E44DE-8133-4E1F-A21C-FBC50D9DD29B}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0E7-4760-ADEB-34D5A89E40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61.2</c:v>
                </c:pt>
                <c:pt idx="24">
                  <c:v>63.2</c:v>
                </c:pt>
                <c:pt idx="32">
                  <c:v>64.2</c:v>
                </c:pt>
              </c:numCache>
            </c:numRef>
          </c:xVal>
          <c:yVal>
            <c:numRef>
              <c:f>公会計指標分析・財政指標組合せ分析表!$BP$55:$DC$55</c:f>
              <c:numCache>
                <c:formatCode>#,##0.0;"▲ "#,##0.0</c:formatCode>
                <c:ptCount val="40"/>
                <c:pt idx="0">
                  <c:v>47.2</c:v>
                </c:pt>
                <c:pt idx="8">
                  <c:v>49.5</c:v>
                </c:pt>
                <c:pt idx="16">
                  <c:v>46.9</c:v>
                </c:pt>
                <c:pt idx="24">
                  <c:v>0</c:v>
                </c:pt>
                <c:pt idx="32">
                  <c:v>0</c:v>
                </c:pt>
              </c:numCache>
            </c:numRef>
          </c:yVal>
          <c:smooth val="0"/>
          <c:extLst>
            <c:ext xmlns:c16="http://schemas.microsoft.com/office/drawing/2014/chart" uri="{C3380CC4-5D6E-409C-BE32-E72D297353CC}">
              <c16:uniqueId val="{00000013-D0E7-4760-ADEB-34D5A89E4057}"/>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{DA75935B-567C-43DC-BE26-B7AA51C5AD87}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44D-45BF-9C6C-A498949216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{031FDF22-2A39-4FFE-90BA-2211848C49FD}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4D-45BF-9C6C-A498949216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{0ED59713-B425-43B5-9C36-B79497C9B732}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4D-45BF-9C6C-A498949216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{671B44F9-2C6B-470A-AFF6-10D7905FB8BC}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4D-45BF-9C6C-A498949216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{535BF94D-96AE-4261-9D45-EE78287C8CBF}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4D-45BF-9C6C-A498949216F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{51815F05-46BD-44D2-82FC-3E85B42FFDC0}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44D-45BF-9C6C-A498949216F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{FA4E1911-35BD-4F9C-AE50-A3C10B20C4FC}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44D-45BF-9C6C-A498949216F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{E6448498-DE41-454B-BF8F-2332CEBAC7D5}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44D-45BF-9C6C-A498949216F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{D691CA5D-18E1-4162-84F6-646BC23386D0}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44D-45BF-9C6C-A498949216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7.4</c:v>
                </c:pt>
                <c:pt idx="16">
                  <c:v>7.9</c:v>
                </c:pt>
                <c:pt idx="24">
                  <c:v>8.6</c:v>
                </c:pt>
                <c:pt idx="32">
                  <c:v>9.3000000000000007</c:v>
                </c:pt>
              </c:numCache>
            </c:numRef>
          </c:xVal>
          <c:yVal>
            <c:numRef>
              <c:f>公会計指標分析・財政指標組合せ分析表!$BP$73:$DC$73</c:f>
              <c:numCache>
                <c:formatCode>#,##0.0;"▲ "#,##0.0</c:formatCode>
                <c:ptCount val="40"/>
                <c:pt idx="0">
                  <c:v>76</c:v>
                </c:pt>
                <c:pt idx="8">
                  <c:v>77.3</c:v>
                </c:pt>
                <c:pt idx="16">
                  <c:v>86.7</c:v>
                </c:pt>
                <c:pt idx="24">
                  <c:v>99.4</c:v>
                </c:pt>
                <c:pt idx="32">
                  <c:v>90.1</c:v>
                </c:pt>
              </c:numCache>
            </c:numRef>
          </c:yVal>
          <c:smooth val="0"/>
          <c:extLst>
            <c:ext xmlns:c16="http://schemas.microsoft.com/office/drawing/2014/chart" uri="{C3380CC4-5D6E-409C-BE32-E72D297353CC}">
              <c16:uniqueId val="{00000009-A44D-45BF-9C6C-A498949216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88911058730551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{DC26DFB7-675D-46F5-A4DC-D9975F8E182F}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44D-45BF-9C6C-A498949216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{5FFEFDA8-C98A-4B09-B033-C955AD479271}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4D-45BF-9C6C-A498949216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{38A9EDE4-02EB-48D6-87B0-A46F8639C434}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4D-45BF-9C6C-A498949216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{FD39289B-B57F-47FE-918B-CAB3F8D11A4B}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4D-45BF-9C6C-A498949216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{7D522E27-2FAB-45C2-AC68-E38D9F9D9300}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4D-45BF-9C6C-A498949216FB}"/>
                </c:ext>
              </c:extLst>
            </c:dLbl>
            <c:dLbl>
              <c:idx val="8"/>
              <c:layout>
                <c:manualLayout>
                  <c:x val="-3.027942328545566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{A29E60CD-5D27-4F16-9B70-968CBF92F831}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44D-45BF-9C6C-A498949216F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{2D7873D0-1640-4D8A-AAE6-F7D3C9B0E300}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44D-45BF-9C6C-A498949216FB}"/>
                </c:ext>
              </c:extLst>
            </c:dLbl>
            <c:dLbl>
              <c:idx val="24"/>
              <c:layout>
                <c:manualLayout>
                  <c:x val="-2.4289473805126076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{294DCC13-E656-479C-B5E0-052736B77CDF}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44D-45BF-9C6C-A498949216FB}"/>
                </c:ext>
              </c:extLst>
            </c:dLbl>
            <c:dLbl>
              <c:idx val="32"/>
              <c:layout>
                <c:manualLayout>
                  <c:x val="-3.8851211645025224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{FA1617C3-CE44-4BF6-897D-56FD5299BB81}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44D-45BF-9C6C-A498949216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7.2</c:v>
                </c:pt>
                <c:pt idx="24">
                  <c:v>4.5</c:v>
                </c:pt>
                <c:pt idx="32">
                  <c:v>4.5999999999999996</c:v>
                </c:pt>
              </c:numCache>
            </c:numRef>
          </c:xVal>
          <c:yVal>
            <c:numRef>
              <c:f>公会計指標分析・財政指標組合せ分析表!$BP$77:$DC$77</c:f>
              <c:numCache>
                <c:formatCode>#,##0.0;"▲ "#,##0.0</c:formatCode>
                <c:ptCount val="40"/>
                <c:pt idx="0">
                  <c:v>47.2</c:v>
                </c:pt>
                <c:pt idx="8">
                  <c:v>49.5</c:v>
                </c:pt>
                <c:pt idx="16">
                  <c:v>46.9</c:v>
                </c:pt>
                <c:pt idx="24">
                  <c:v>0</c:v>
                </c:pt>
                <c:pt idx="32">
                  <c:v>0</c:v>
                </c:pt>
              </c:numCache>
            </c:numRef>
          </c:yVal>
          <c:smooth val="0"/>
          <c:extLst>
            <c:ext xmlns:c16="http://schemas.microsoft.com/office/drawing/2014/chart" uri="{C3380CC4-5D6E-409C-BE32-E72D297353CC}">
              <c16:uniqueId val="{00000013-A44D-45BF-9C6C-A498949216FB}"/>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大規模事業の進捗に応じて市債の借入を行っており、据置期間の終了に伴う元金償還の開始により公債費が増加している。また、算入公債費等が減少傾向にあることから、実質公債費比率の分子は前年度比で増加し、直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年間においても増加傾向にある。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今後も、短期的な公債費の増加、実質公債費比率の上昇が想定されるため、市債の借入額と償還額のバランスを考慮し、財政の健全性を維持する。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減債基金については、満期一括償還地方債の償還の財源として積み立ては行っていない。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将来負担比率の傾向としては、令和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新型コロナウイルス感染症の影響による減収対策として、減収補てん債の借入などを行ったことから地方債の現在高が一時的に増加したものの、近年においては、年度ごとの市債の借入額が元金償還額を下回るよう留意することにより、地方債の現在高は減少傾向に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年度は、大栄地区小中一体型校舎建設事業の減など大規模事業の進捗により、市債の借入額が減少し、地方債の現在高が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3,087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一方で、基準財政需要額算入見込額の減少などにより充当可能財源等も減少していることから、将来負担比率の分子は増加傾向にある。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今後も市債の借入額と元金償還額とのバランスを考慮することで、財政の健全性を維持する。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財政調整基金については、前年度の決算剰余金などの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2,354,000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千円の積立てを行う一方、新型コロナウイルス感染症対策や物価高騰への対応として行った本市独自の支援策の実施などに伴い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3,718,521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1,364,521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千円の減額となった。また、空港周辺対策事業基金については、運用収入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33,386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33,375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千円の減額となった。と畜場跡地整備基金については、運用収入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千円及び貸地料</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千円の増額となった。高齢者社会対策基金については、運用収入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千円の積立てを行う一方、オンデマンド交通高齢者移送サービス事業の財源として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65,298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千円の減額となった。これらの要因などにより、基金全体としては前年度比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1,588,745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将来の大規模事業の実施に備え、今後も行政改革推進計画の措置事項の確実な実践や、行政評価、実施計画のローリングを活用した事務事業の見直しを行い、経常的経費の削減を図るとともに、基金残高の標準財政規模に占める割合を考慮しつつ、財政調整基金をはじめとする基金の適切な運用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・空港周辺対策事業基金：空港周辺の土地利用などを円滑に推進する。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・大栄工業団地汚水処理施設等維持管理基金：大栄工業団地内の汚水処理施設，井戸及び給水施設の維持管理の費用に充てる。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・国際交流基金：国際交流の振興に寄与する。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・と畜場跡地整備基金：と畜場跡地及び施設の整備資金に充てる。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・高齢者社会対策基金：高齢者の保健の向上及び福祉の増進を図る。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・空港周辺対策事業基金：運用収入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33,386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33,375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・と畜場跡地整備基金：運用収入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千円及び貸地料</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・高齢者社会対策基金：運用収入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千円の積立てを行う一方、オンデマンド交通高齢者移送サービス事業の財源として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65,298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・空港周辺対策事業基金：第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滑走路の整備をはじめとした成田空港の更なる機能強化に伴い、今後も騒音対策・環境対策に資する事業費の増加が見込まれるため、今後は新たに積立てを行うなど、運用方法の検討が必要である。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本市では、例年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月補正予算以降に、地方財政法第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項に基づき前年度の決算剰余金（実質収支額）の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を下らない額の積立てを行っているほか、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月補正予算においては決算見込みに応じて適宜積立てを行っている。令和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年度の財政調整基金の残高は、前年度の決算剰余金などの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2,354,000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千円の積立てを行う一方、新型コロナウイルス感染症対策や物価高騰への対応として行った本市独自の支援策などの財源として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3,718,521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千円の取崩しを行ったことにより、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1,364,521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年度の財政調整基金残高の標準財政規模に占める割合は約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％であるが、概ね適正な数値だと分析しており、この数値に留意しながら、将来の大規模事業の実施に備えた適切な運用に努める。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年度については、減債基金の取崩しはなく、運用収入</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円の積立てのみを行った。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減債基金については、地方債の償還に充てるため、平成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年度において取崩しを行っていたが、平成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年度以降は運用収入の積立てのみで、取崩しは行っていない。本市では、元金均等または元利均等により計画的に市債を償還しているため、急激な償還額の増加は生じないものと見込んでいる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FDB0CC-5045-4889-9A58-0E66604E4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F35A80-060C-4AC1-9A3D-9FE524D3B9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21167E6-524A-4B0A-B62E-D486D0ABC3D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07EA5F9-CABC-4540-B97B-AEEC228FD5C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B3D836E-A9A9-4FF9-A555-6CDF2A4BDFE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99E07C-FD98-4EA4-8E34-FC6FDA3C9C7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B97012-E70B-4A10-8CEF-C336F82B1C9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BC6F5EA-E2DE-4AB2-8E62-A26C88E8C61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3E49DDA-F8A2-431C-8349-E8C939CDB78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F93B94-8A07-44F4-BCA6-01801928FF5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73770F-61AE-4F8D-8CAA-F096E7D0DF8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E9AA53A-4317-457F-9E1D-1A89838E478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AE0FBE9-3C3A-4336-88C9-FBCB9DE49DC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FBC1558-DC33-4CE7-B9B0-0057B6E1ADA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C53BCC8-7A98-4C8F-B264-827CD75D23B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CFC9F45-F2A0-4D92-B3D8-891D7AC0769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9414A51-9D69-42B6-94E7-811E57805FA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3B1AADB-A3AE-47E9-A4E5-28D0736DF60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C11F24D-7517-4CA4-96C9-0BE8DBD95D0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09C779-480E-4247-A9CA-DC751D72AD3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0CDDF07-B494-4321-BADD-1B3C9D75BA3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90C58E4-7211-4ECC-B964-9CBF9727D33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8D1E68E-FBA1-40C1-A4F7-4E25E6CDA76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E5E6C23-5937-4F6B-8CD1-92C0E74430F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3C874EC-FD1A-446A-A8A3-F7FC055079A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6A9BA6B-AB93-41D5-8DC8-757B967F2A3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E6FD14B-C298-4142-B01C-C9EDBB79ABC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4093CDF-149D-4DF7-81AE-BC86BCFB28C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28A1D7D-1000-480E-9D45-09455CD923A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8515C9-2277-4FEE-8357-DC8492ECE5B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DBA51A3-BBA9-42F7-90C5-27F77348A47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55A3C39-D255-4112-8E81-1CF9A860A32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F3E1A32-DFF8-44D7-9FDB-2D188CD2FC22}"/>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7FFB76B-F277-483B-9E59-8CBBD9917059}"/>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0BCB885-C65D-41DF-AD1E-5B3E0666805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05EA8E1-845C-4117-A641-957A84DAEAF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2109F61-A1F1-4373-87FD-96A3E4B9BA2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6823C36-2BCC-49B6-8590-471E45E06D8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FA19845-57E7-43F3-A651-33BAF9BD427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3A33E3E-2E81-4010-A527-4DBA74CE938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CDED909-1D42-4799-A972-3DFBBB52C69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8181CF9-EFCD-43B6-B046-E9893392E5E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9CEAFE5-4752-47D0-837F-E326A342A97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CBFE33E-672C-4F47-9145-740CC3DE2A0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A205676-BFBD-46F7-8ACE-199BB185ECC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BB36D14-83D2-48FB-A00D-B27D8E7487D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ECFCBAD-4CB4-49A9-9160-41DEF0CABBD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％上昇し、類似団体の平均と同率となっている状況である。平成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それぞれの公共施設等について個別施設計画の策定が済んでおり、当該計画に基づいた施設の長寿命化を図り適切な維持管理を進めるとともに、老朽化した施設の集約化・複合化や廃止等を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BCD30E-8F8C-4ECD-B50A-58F6FC88FAA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09351A5-CC0D-4069-B0A0-6B6980379E14}"/>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7B6C53A-DD5F-4820-90FF-FEFCAADAAA0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31122E6-D797-4EB9-9D5C-B3325C263C2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5237285-C329-4AF7-A1E4-DA7115C7EAD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197114-79AE-4412-83D2-EC07E6D6E73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E928F50-4AA9-4E78-8791-85EEA923ADA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359B5FF-E6D5-47EB-9619-3ECB79875DB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382C165-CA65-4EE7-BD20-5074E352FCA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C4E4C67-DCB2-47EC-ACD6-21E2D7FB135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A229585-DEA7-4951-B119-1984ADE446AE}"/>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541E091-E705-4094-8767-06B94EFF5F2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E4CBB8F-9CCA-4842-9D3D-8E402E99514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5016E8A-4C17-42F8-A6C1-35055B0AE8B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5D4207F-E7F6-40E6-9797-AEC42DA3246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755E2A5-3D98-4E6E-8EE0-520438CEB02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5" name="直線コネクタ 64">
          <a:extLst>
            <a:ext uri="{FF2B5EF4-FFF2-40B4-BE49-F238E27FC236}">
              <a16:creationId xmlns:a16="http://schemas.microsoft.com/office/drawing/2014/main" id="{CA793C8F-5F00-4436-886C-BFA2FE4379E4}"/>
            </a:ext>
          </a:extLst>
        </xdr:cNvPr>
        <xdr:cNvCxnSpPr/>
      </xdr:nvCxnSpPr>
      <xdr:spPr>
        <a:xfrm flipV="1">
          <a:off x="4206240" y="5366385"/>
          <a:ext cx="1270" cy="129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6" name="有形固定資産減価償却率最小値テキスト">
          <a:extLst>
            <a:ext uri="{FF2B5EF4-FFF2-40B4-BE49-F238E27FC236}">
              <a16:creationId xmlns:a16="http://schemas.microsoft.com/office/drawing/2014/main" id="{C28D0842-2E76-4649-B51D-254D461D1E9C}"/>
            </a:ext>
          </a:extLst>
        </xdr:cNvPr>
        <xdr:cNvSpPr txBox="1"/>
      </xdr:nvSpPr>
      <xdr:spPr>
        <a:xfrm>
          <a:off x="4258945" y="666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7" name="直線コネクタ 66">
          <a:extLst>
            <a:ext uri="{FF2B5EF4-FFF2-40B4-BE49-F238E27FC236}">
              <a16:creationId xmlns:a16="http://schemas.microsoft.com/office/drawing/2014/main" id="{C4BC3CF8-0338-4A21-B1FB-B5BFE61C37E5}"/>
            </a:ext>
          </a:extLst>
        </xdr:cNvPr>
        <xdr:cNvCxnSpPr/>
      </xdr:nvCxnSpPr>
      <xdr:spPr>
        <a:xfrm>
          <a:off x="4119245" y="6660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E4288703-AEDE-46C0-ACC3-AC12E8B2D357}"/>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CE2BBB63-3472-4EE0-A972-16D4D288C75D}"/>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ABBC7E49-A0F2-455D-8E53-D06B1A2F0F42}"/>
            </a:ext>
          </a:extLst>
        </xdr:cNvPr>
        <xdr:cNvSpPr txBox="1"/>
      </xdr:nvSpPr>
      <xdr:spPr>
        <a:xfrm>
          <a:off x="4258945" y="599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25439A49-6EA4-48D4-AF05-09762A6FCD9E}"/>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2" name="フローチャート: 判断 71">
          <a:extLst>
            <a:ext uri="{FF2B5EF4-FFF2-40B4-BE49-F238E27FC236}">
              <a16:creationId xmlns:a16="http://schemas.microsoft.com/office/drawing/2014/main" id="{7322C0F5-1DA8-4656-8B65-7F9C190AB83F}"/>
            </a:ext>
          </a:extLst>
        </xdr:cNvPr>
        <xdr:cNvSpPr/>
      </xdr:nvSpPr>
      <xdr:spPr>
        <a:xfrm>
          <a:off x="353758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C0E9B82B-0C01-4684-A303-ED32F2722988}"/>
            </a:ext>
          </a:extLst>
        </xdr:cNvPr>
        <xdr:cNvSpPr/>
      </xdr:nvSpPr>
      <xdr:spPr>
        <a:xfrm>
          <a:off x="286702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CD5A5DF-4523-4813-A1BB-F60B61756BA4}"/>
            </a:ext>
          </a:extLst>
        </xdr:cNvPr>
        <xdr:cNvSpPr/>
      </xdr:nvSpPr>
      <xdr:spPr>
        <a:xfrm>
          <a:off x="219646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DB5483B-3DF3-4419-AFBB-4184D451C571}"/>
            </a:ext>
          </a:extLst>
        </xdr:cNvPr>
        <xdr:cNvSpPr/>
      </xdr:nvSpPr>
      <xdr:spPr>
        <a:xfrm>
          <a:off x="1525905" y="5858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566241A-DB4C-4F66-8380-3CF3CCCCBDC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929EC67-DC36-4289-A8A7-B1E05196548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C9B9993-177B-4EFE-A6C4-141FB2BCA5A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2EC7248-83FA-4BB9-82E4-9E7A59805AC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52F5F00-618C-43A7-8418-ED8E58BEB0A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楕円 80">
          <a:extLst>
            <a:ext uri="{FF2B5EF4-FFF2-40B4-BE49-F238E27FC236}">
              <a16:creationId xmlns:a16="http://schemas.microsoft.com/office/drawing/2014/main" id="{9C2BF4C2-DF78-451F-B029-92ECF8E0B08D}"/>
            </a:ext>
          </a:extLst>
        </xdr:cNvPr>
        <xdr:cNvSpPr/>
      </xdr:nvSpPr>
      <xdr:spPr>
        <a:xfrm>
          <a:off x="4157345" y="590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82" name="有形固定資産減価償却率該当値テキスト">
          <a:extLst>
            <a:ext uri="{FF2B5EF4-FFF2-40B4-BE49-F238E27FC236}">
              <a16:creationId xmlns:a16="http://schemas.microsoft.com/office/drawing/2014/main" id="{BC6E002B-7620-45AF-B09C-EC163DDF4B26}"/>
            </a:ext>
          </a:extLst>
        </xdr:cNvPr>
        <xdr:cNvSpPr txBox="1"/>
      </xdr:nvSpPr>
      <xdr:spPr>
        <a:xfrm>
          <a:off x="4258945"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a:extLst>
            <a:ext uri="{FF2B5EF4-FFF2-40B4-BE49-F238E27FC236}">
              <a16:creationId xmlns:a16="http://schemas.microsoft.com/office/drawing/2014/main" id="{48EC34FE-F985-42F7-81D3-4FBAE8B022A0}"/>
            </a:ext>
          </a:extLst>
        </xdr:cNvPr>
        <xdr:cNvSpPr/>
      </xdr:nvSpPr>
      <xdr:spPr>
        <a:xfrm>
          <a:off x="353758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35983</xdr:rowOff>
    </xdr:to>
    <xdr:cxnSp macro="">
      <xdr:nvCxnSpPr>
        <xdr:cNvPr id="84" name="直線コネクタ 83">
          <a:extLst>
            <a:ext uri="{FF2B5EF4-FFF2-40B4-BE49-F238E27FC236}">
              <a16:creationId xmlns:a16="http://schemas.microsoft.com/office/drawing/2014/main" id="{ADAC2194-B5DA-4E29-ABE8-673C8B938E32}"/>
            </a:ext>
          </a:extLst>
        </xdr:cNvPr>
        <xdr:cNvCxnSpPr/>
      </xdr:nvCxnSpPr>
      <xdr:spPr>
        <a:xfrm flipV="1">
          <a:off x="3588385" y="5959475"/>
          <a:ext cx="6197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a:extLst>
            <a:ext uri="{FF2B5EF4-FFF2-40B4-BE49-F238E27FC236}">
              <a16:creationId xmlns:a16="http://schemas.microsoft.com/office/drawing/2014/main" id="{261D9A36-275F-42AD-B219-7B2C7B029963}"/>
            </a:ext>
          </a:extLst>
        </xdr:cNvPr>
        <xdr:cNvSpPr/>
      </xdr:nvSpPr>
      <xdr:spPr>
        <a:xfrm>
          <a:off x="286702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5099D523-4B72-4A43-88BB-6852923711F5}"/>
            </a:ext>
          </a:extLst>
        </xdr:cNvPr>
        <xdr:cNvCxnSpPr/>
      </xdr:nvCxnSpPr>
      <xdr:spPr>
        <a:xfrm>
          <a:off x="2917825" y="5955877"/>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87" name="楕円 86">
          <a:extLst>
            <a:ext uri="{FF2B5EF4-FFF2-40B4-BE49-F238E27FC236}">
              <a16:creationId xmlns:a16="http://schemas.microsoft.com/office/drawing/2014/main" id="{30619213-E35F-47A4-95D8-A5AE7D33760B}"/>
            </a:ext>
          </a:extLst>
        </xdr:cNvPr>
        <xdr:cNvSpPr/>
      </xdr:nvSpPr>
      <xdr:spPr>
        <a:xfrm>
          <a:off x="2196465" y="586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89B0A0D7-E852-45DE-8B69-8AF31B004AF4}"/>
            </a:ext>
          </a:extLst>
        </xdr:cNvPr>
        <xdr:cNvCxnSpPr/>
      </xdr:nvCxnSpPr>
      <xdr:spPr>
        <a:xfrm>
          <a:off x="2247265" y="5919893"/>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37888</xdr:rowOff>
    </xdr:from>
    <xdr:to>
      <xdr:col>7</xdr:col>
      <xdr:colOff>187325</xdr:colOff>
      <xdr:row>30</xdr:row>
      <xdr:rowOff>139488</xdr:rowOff>
    </xdr:to>
    <xdr:sp macro="" textlink="">
      <xdr:nvSpPr>
        <xdr:cNvPr id="89" name="楕円 88">
          <a:extLst>
            <a:ext uri="{FF2B5EF4-FFF2-40B4-BE49-F238E27FC236}">
              <a16:creationId xmlns:a16="http://schemas.microsoft.com/office/drawing/2014/main" id="{9A0E3B1F-7CC9-4C6B-9744-B6C5AA868456}"/>
            </a:ext>
          </a:extLst>
        </xdr:cNvPr>
        <xdr:cNvSpPr/>
      </xdr:nvSpPr>
      <xdr:spPr>
        <a:xfrm>
          <a:off x="1525905" y="5836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88688</xdr:rowOff>
    </xdr:from>
    <xdr:to>
      <xdr:col>11</xdr:col>
      <xdr:colOff>136525</xdr:colOff>
      <xdr:row>30</xdr:row>
      <xdr:rowOff>121073</xdr:rowOff>
    </xdr:to>
    <xdr:cxnSp macro="">
      <xdr:nvCxnSpPr>
        <xdr:cNvPr id="90" name="直線コネクタ 89">
          <a:extLst>
            <a:ext uri="{FF2B5EF4-FFF2-40B4-BE49-F238E27FC236}">
              <a16:creationId xmlns:a16="http://schemas.microsoft.com/office/drawing/2014/main" id="{67306601-7BB8-472D-AA35-A67AEDCE89ED}"/>
            </a:ext>
          </a:extLst>
        </xdr:cNvPr>
        <xdr:cNvCxnSpPr/>
      </xdr:nvCxnSpPr>
      <xdr:spPr>
        <a:xfrm>
          <a:off x="1576705" y="588750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91" name="n_1aveValue有形固定資産減価償却率">
          <a:extLst>
            <a:ext uri="{FF2B5EF4-FFF2-40B4-BE49-F238E27FC236}">
              <a16:creationId xmlns:a16="http://schemas.microsoft.com/office/drawing/2014/main" id="{DFD11E89-625A-496B-9540-E6F3E22F1FF1}"/>
            </a:ext>
          </a:extLst>
        </xdr:cNvPr>
        <xdr:cNvSpPr txBox="1"/>
      </xdr:nvSpPr>
      <xdr:spPr>
        <a:xfrm>
          <a:off x="339598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2" name="n_2aveValue有形固定資産減価償却率">
          <a:extLst>
            <a:ext uri="{FF2B5EF4-FFF2-40B4-BE49-F238E27FC236}">
              <a16:creationId xmlns:a16="http://schemas.microsoft.com/office/drawing/2014/main" id="{9A8B0C99-88FB-419F-B7CC-0692BAC38160}"/>
            </a:ext>
          </a:extLst>
        </xdr:cNvPr>
        <xdr:cNvSpPr txBox="1"/>
      </xdr:nvSpPr>
      <xdr:spPr>
        <a:xfrm>
          <a:off x="273812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FDC489FE-E612-4A7C-AF97-73BFA132C09A}"/>
            </a:ext>
          </a:extLst>
        </xdr:cNvPr>
        <xdr:cNvSpPr txBox="1"/>
      </xdr:nvSpPr>
      <xdr:spPr>
        <a:xfrm>
          <a:off x="206756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3965BE18-349C-497D-8D2C-2715F61CE0FE}"/>
            </a:ext>
          </a:extLst>
        </xdr:cNvPr>
        <xdr:cNvSpPr txBox="1"/>
      </xdr:nvSpPr>
      <xdr:spPr>
        <a:xfrm>
          <a:off x="1397009" y="595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95" name="n_1mainValue有形固定資産減価償却率">
          <a:extLst>
            <a:ext uri="{FF2B5EF4-FFF2-40B4-BE49-F238E27FC236}">
              <a16:creationId xmlns:a16="http://schemas.microsoft.com/office/drawing/2014/main" id="{E8DA30DC-1FD1-44CA-9698-0C7012E31537}"/>
            </a:ext>
          </a:extLst>
        </xdr:cNvPr>
        <xdr:cNvSpPr txBox="1"/>
      </xdr:nvSpPr>
      <xdr:spPr>
        <a:xfrm>
          <a:off x="339598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mainValue有形固定資産減価償却率">
          <a:extLst>
            <a:ext uri="{FF2B5EF4-FFF2-40B4-BE49-F238E27FC236}">
              <a16:creationId xmlns:a16="http://schemas.microsoft.com/office/drawing/2014/main" id="{44E6A7E7-0391-430A-9376-7FF24C68B66E}"/>
            </a:ext>
          </a:extLst>
        </xdr:cNvPr>
        <xdr:cNvSpPr txBox="1"/>
      </xdr:nvSpPr>
      <xdr:spPr>
        <a:xfrm>
          <a:off x="273812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97" name="n_3mainValue有形固定資産減価償却率">
          <a:extLst>
            <a:ext uri="{FF2B5EF4-FFF2-40B4-BE49-F238E27FC236}">
              <a16:creationId xmlns:a16="http://schemas.microsoft.com/office/drawing/2014/main" id="{04D6661D-3B9A-4DB1-9AEB-57EF336D6122}"/>
            </a:ext>
          </a:extLst>
        </xdr:cNvPr>
        <xdr:cNvSpPr txBox="1"/>
      </xdr:nvSpPr>
      <xdr:spPr>
        <a:xfrm>
          <a:off x="2067569" y="564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156015</xdr:rowOff>
    </xdr:from>
    <xdr:ext cx="405111" cy="259045"/>
    <xdr:sp macro="" textlink="">
      <xdr:nvSpPr>
        <xdr:cNvPr id="98" name="n_4mainValue有形固定資産減価償却率">
          <a:extLst>
            <a:ext uri="{FF2B5EF4-FFF2-40B4-BE49-F238E27FC236}">
              <a16:creationId xmlns:a16="http://schemas.microsoft.com/office/drawing/2014/main" id="{54FAD887-C45C-4E20-9051-3A6AE3CAD787}"/>
            </a:ext>
          </a:extLst>
        </xdr:cNvPr>
        <xdr:cNvSpPr txBox="1"/>
      </xdr:nvSpPr>
      <xdr:spPr>
        <a:xfrm>
          <a:off x="1397009" y="561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EC9981E-60B1-4924-A360-3853473EEF28}"/>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BACB8D3-4AB2-4A99-9AFA-C1088624371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6693916-1AEA-4DC1-8DD6-E74909E6C7D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020CE74-C7A1-4FC6-AF11-759C4242CA4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3B6DC18-29BD-469F-B940-6692EA7A4A8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58F5479-6F3C-4CF9-BA48-296DBFD25F4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2BFEBC4-6822-4176-BAF2-713774AA0DA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11A4D3C-820B-465A-9026-70F03AF9695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B1CB662-3729-41E4-BE4C-5D6F42C6717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5F5AB93-E000-4838-9F97-33C94BD11A2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CFB06F8-A143-48BF-93C2-812756F365D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E321116-08F9-4385-BE3A-E6413251381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224DB85-FA19-4FA3-AC39-295FC02D633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当市の債務償還比率は、類似団体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と同程度の水準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％減少しており、主な要因としては、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固定資産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税を始めとした地方税が令和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度にかけて約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債務償還比率が低いほど債務償還能力が高いと言えることから、将来負担比率を注視しながら債務償還能力の維持に努めていく。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01A53C1-607B-40D4-9A13-086DB325510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6D20362-96DD-4C9C-B823-91700229941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8542FFD-310A-4728-87FA-59D4B395E2E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312B9DA-C1CB-4DCC-844D-579B8681382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824444C-9C48-4A1A-817A-899A59A874D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B69C6A1-C450-4752-A9D9-42F8E1344D77}"/>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B77AB3F-00EF-4804-995C-838CC6922E0C}"/>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5BD6046-35A6-4CCF-B9DE-209562354D4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57918D3-BCD3-4908-8979-3FF76C90C94C}"/>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E45718C-5149-427A-A35F-0C97A1977A11}"/>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6E83366-4247-463A-990A-883C511394C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CE03347-5FAB-4407-91EF-A388EE53F79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03F204B-6E1D-4E7C-9E8A-AE3F2BF4E0B9}"/>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9E7A120-4282-4908-80C5-4E3F3DCF79C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380C7EA-307B-4EFB-9F58-FF1AD9D3CF8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27" name="直線コネクタ 126">
          <a:extLst>
            <a:ext uri="{FF2B5EF4-FFF2-40B4-BE49-F238E27FC236}">
              <a16:creationId xmlns:a16="http://schemas.microsoft.com/office/drawing/2014/main" id="{37755004-D974-4FE4-8197-7FB201A05BE1}"/>
            </a:ext>
          </a:extLst>
        </xdr:cNvPr>
        <xdr:cNvCxnSpPr/>
      </xdr:nvCxnSpPr>
      <xdr:spPr>
        <a:xfrm flipV="1">
          <a:off x="13027660" y="5211868"/>
          <a:ext cx="1269" cy="12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28" name="債務償還比率最小値テキスト">
          <a:extLst>
            <a:ext uri="{FF2B5EF4-FFF2-40B4-BE49-F238E27FC236}">
              <a16:creationId xmlns:a16="http://schemas.microsoft.com/office/drawing/2014/main" id="{A9B5FF1B-5EA0-45DF-A466-0FC35B41AB25}"/>
            </a:ext>
          </a:extLst>
        </xdr:cNvPr>
        <xdr:cNvSpPr txBox="1"/>
      </xdr:nvSpPr>
      <xdr:spPr>
        <a:xfrm>
          <a:off x="13080365" y="64417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9" name="直線コネクタ 128">
          <a:extLst>
            <a:ext uri="{FF2B5EF4-FFF2-40B4-BE49-F238E27FC236}">
              <a16:creationId xmlns:a16="http://schemas.microsoft.com/office/drawing/2014/main" id="{8F2124CA-7181-4D19-8C5A-C3CD24173AED}"/>
            </a:ext>
          </a:extLst>
        </xdr:cNvPr>
        <xdr:cNvCxnSpPr/>
      </xdr:nvCxnSpPr>
      <xdr:spPr>
        <a:xfrm>
          <a:off x="12963525" y="6437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A4739F8-4898-487C-81D5-81AE22A8AF5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C1EA376-C1D4-4006-9CAB-913ECA174F1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32" name="債務償還比率平均値テキスト">
          <a:extLst>
            <a:ext uri="{FF2B5EF4-FFF2-40B4-BE49-F238E27FC236}">
              <a16:creationId xmlns:a16="http://schemas.microsoft.com/office/drawing/2014/main" id="{62185FE4-6D83-4DDC-84E7-D8C816282A29}"/>
            </a:ext>
          </a:extLst>
        </xdr:cNvPr>
        <xdr:cNvSpPr txBox="1"/>
      </xdr:nvSpPr>
      <xdr:spPr>
        <a:xfrm>
          <a:off x="13080365" y="556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3" name="フローチャート: 判断 132">
          <a:extLst>
            <a:ext uri="{FF2B5EF4-FFF2-40B4-BE49-F238E27FC236}">
              <a16:creationId xmlns:a16="http://schemas.microsoft.com/office/drawing/2014/main" id="{3D682667-9BC9-42E2-82F9-C867F7DDF7A5}"/>
            </a:ext>
          </a:extLst>
        </xdr:cNvPr>
        <xdr:cNvSpPr/>
      </xdr:nvSpPr>
      <xdr:spPr>
        <a:xfrm>
          <a:off x="13001625" y="570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4" name="フローチャート: 判断 133">
          <a:extLst>
            <a:ext uri="{FF2B5EF4-FFF2-40B4-BE49-F238E27FC236}">
              <a16:creationId xmlns:a16="http://schemas.microsoft.com/office/drawing/2014/main" id="{6ADC88EB-F74B-4133-96CC-3F8AAD869C63}"/>
            </a:ext>
          </a:extLst>
        </xdr:cNvPr>
        <xdr:cNvSpPr/>
      </xdr:nvSpPr>
      <xdr:spPr>
        <a:xfrm>
          <a:off x="12359005" y="56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39038</xdr:rowOff>
    </xdr:from>
    <xdr:to>
      <xdr:col>68</xdr:col>
      <xdr:colOff>123825</xdr:colOff>
      <xdr:row>31</xdr:row>
      <xdr:rowOff>140638</xdr:rowOff>
    </xdr:to>
    <xdr:sp macro="" textlink="">
      <xdr:nvSpPr>
        <xdr:cNvPr id="135" name="フローチャート: 判断 134">
          <a:extLst>
            <a:ext uri="{FF2B5EF4-FFF2-40B4-BE49-F238E27FC236}">
              <a16:creationId xmlns:a16="http://schemas.microsoft.com/office/drawing/2014/main" id="{7C2DB41B-4C8C-4322-9B0B-927A177269C5}"/>
            </a:ext>
          </a:extLst>
        </xdr:cNvPr>
        <xdr:cNvSpPr/>
      </xdr:nvSpPr>
      <xdr:spPr>
        <a:xfrm>
          <a:off x="11688445" y="600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65066</xdr:rowOff>
    </xdr:from>
    <xdr:to>
      <xdr:col>64</xdr:col>
      <xdr:colOff>123825</xdr:colOff>
      <xdr:row>31</xdr:row>
      <xdr:rowOff>166666</xdr:rowOff>
    </xdr:to>
    <xdr:sp macro="" textlink="">
      <xdr:nvSpPr>
        <xdr:cNvPr id="136" name="フローチャート: 判断 135">
          <a:extLst>
            <a:ext uri="{FF2B5EF4-FFF2-40B4-BE49-F238E27FC236}">
              <a16:creationId xmlns:a16="http://schemas.microsoft.com/office/drawing/2014/main" id="{A1467542-B14E-4A54-AD04-DEA3AD912A34}"/>
            </a:ext>
          </a:extLst>
        </xdr:cNvPr>
        <xdr:cNvSpPr/>
      </xdr:nvSpPr>
      <xdr:spPr>
        <a:xfrm>
          <a:off x="11017885" y="603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5574</xdr:rowOff>
    </xdr:from>
    <xdr:to>
      <xdr:col>60</xdr:col>
      <xdr:colOff>123825</xdr:colOff>
      <xdr:row>31</xdr:row>
      <xdr:rowOff>107174</xdr:rowOff>
    </xdr:to>
    <xdr:sp macro="" textlink="">
      <xdr:nvSpPr>
        <xdr:cNvPr id="137" name="フローチャート: 判断 136">
          <a:extLst>
            <a:ext uri="{FF2B5EF4-FFF2-40B4-BE49-F238E27FC236}">
              <a16:creationId xmlns:a16="http://schemas.microsoft.com/office/drawing/2014/main" id="{E0E06C43-609A-4D46-8E46-98D18B1C3F49}"/>
            </a:ext>
          </a:extLst>
        </xdr:cNvPr>
        <xdr:cNvSpPr/>
      </xdr:nvSpPr>
      <xdr:spPr>
        <a:xfrm>
          <a:off x="10347325" y="59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AE8DCC3-3FF2-4056-BB73-1FB5EFFE6ED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ECD5C35-659D-4129-BA0B-F8500D4D475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9770560-A159-478D-B8C0-63D1EA7AADB2}"/>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68FF287-AB77-49E4-BB5E-291B0246D74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EDEAD73-3364-468D-B00C-ABA7A97F2A7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103427</xdr:rowOff>
    </xdr:from>
    <xdr:to>
      <xdr:col>76</xdr:col>
      <xdr:colOff>73025</xdr:colOff>
      <xdr:row>30</xdr:row>
      <xdr:rowOff>33577</xdr:rowOff>
    </xdr:to>
    <xdr:sp macro="" textlink="">
      <xdr:nvSpPr>
        <xdr:cNvPr id="143" name="楕円 142">
          <a:extLst>
            <a:ext uri="{FF2B5EF4-FFF2-40B4-BE49-F238E27FC236}">
              <a16:creationId xmlns:a16="http://schemas.microsoft.com/office/drawing/2014/main" id="{6F3A8465-B1A4-426D-9F51-B5762D4F944E}"/>
            </a:ext>
          </a:extLst>
        </xdr:cNvPr>
        <xdr:cNvSpPr/>
      </xdr:nvSpPr>
      <xdr:spPr>
        <a:xfrm>
          <a:off x="13001625" y="573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81854</xdr:rowOff>
    </xdr:from>
    <xdr:ext cx="469744" cy="259045"/>
    <xdr:sp macro="" textlink="">
      <xdr:nvSpPr>
        <xdr:cNvPr id="144" name="債務償還比率該当値テキスト">
          <a:extLst>
            <a:ext uri="{FF2B5EF4-FFF2-40B4-BE49-F238E27FC236}">
              <a16:creationId xmlns:a16="http://schemas.microsoft.com/office/drawing/2014/main" id="{8CE53B22-0679-4C20-BD42-CCFBE889EDAB}"/>
            </a:ext>
          </a:extLst>
        </xdr:cNvPr>
        <xdr:cNvSpPr txBox="1"/>
      </xdr:nvSpPr>
      <xdr:spPr>
        <a:xfrm>
          <a:off x="13080365" y="57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116141</xdr:rowOff>
    </xdr:from>
    <xdr:to>
      <xdr:col>72</xdr:col>
      <xdr:colOff>123825</xdr:colOff>
      <xdr:row>30</xdr:row>
      <xdr:rowOff>46291</xdr:rowOff>
    </xdr:to>
    <xdr:sp macro="" textlink="">
      <xdr:nvSpPr>
        <xdr:cNvPr id="145" name="楕円 144">
          <a:extLst>
            <a:ext uri="{FF2B5EF4-FFF2-40B4-BE49-F238E27FC236}">
              <a16:creationId xmlns:a16="http://schemas.microsoft.com/office/drawing/2014/main" id="{AD6403A9-DB5F-4AB9-83BF-E1E1E2043B5A}"/>
            </a:ext>
          </a:extLst>
        </xdr:cNvPr>
        <xdr:cNvSpPr/>
      </xdr:nvSpPr>
      <xdr:spPr>
        <a:xfrm>
          <a:off x="12359005" y="5747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154227</xdr:rowOff>
    </xdr:from>
    <xdr:to>
      <xdr:col>76</xdr:col>
      <xdr:colOff>22225</xdr:colOff>
      <xdr:row>29</xdr:row>
      <xdr:rowOff>166941</xdr:rowOff>
    </xdr:to>
    <xdr:cxnSp macro="">
      <xdr:nvCxnSpPr>
        <xdr:cNvPr id="146" name="直線コネクタ 145">
          <a:extLst>
            <a:ext uri="{FF2B5EF4-FFF2-40B4-BE49-F238E27FC236}">
              <a16:creationId xmlns:a16="http://schemas.microsoft.com/office/drawing/2014/main" id="{6CD30AF3-3BDD-442B-97A5-E291EEE85A7E}"/>
            </a:ext>
          </a:extLst>
        </xdr:cNvPr>
        <xdr:cNvCxnSpPr/>
      </xdr:nvCxnSpPr>
      <xdr:spPr>
        <a:xfrm flipV="1">
          <a:off x="12409805" y="5785407"/>
          <a:ext cx="61976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148287</xdr:rowOff>
    </xdr:from>
    <xdr:to>
      <xdr:col>68</xdr:col>
      <xdr:colOff>123825</xdr:colOff>
      <xdr:row>30</xdr:row>
      <xdr:rowOff>78437</xdr:rowOff>
    </xdr:to>
    <xdr:sp macro="" textlink="">
      <xdr:nvSpPr>
        <xdr:cNvPr id="147" name="楕円 146">
          <a:extLst>
            <a:ext uri="{FF2B5EF4-FFF2-40B4-BE49-F238E27FC236}">
              <a16:creationId xmlns:a16="http://schemas.microsoft.com/office/drawing/2014/main" id="{19E5574A-6C15-4D4C-8040-C94C3FCC5B33}"/>
            </a:ext>
          </a:extLst>
        </xdr:cNvPr>
        <xdr:cNvSpPr/>
      </xdr:nvSpPr>
      <xdr:spPr>
        <a:xfrm>
          <a:off x="11688445" y="5779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166941</xdr:rowOff>
    </xdr:from>
    <xdr:to>
      <xdr:col>72</xdr:col>
      <xdr:colOff>73025</xdr:colOff>
      <xdr:row>30</xdr:row>
      <xdr:rowOff>27637</xdr:rowOff>
    </xdr:to>
    <xdr:cxnSp macro="">
      <xdr:nvCxnSpPr>
        <xdr:cNvPr id="148" name="直線コネクタ 147">
          <a:extLst>
            <a:ext uri="{FF2B5EF4-FFF2-40B4-BE49-F238E27FC236}">
              <a16:creationId xmlns:a16="http://schemas.microsoft.com/office/drawing/2014/main" id="{B2A27B8A-DAA2-4DE0-8357-B3164B027363}"/>
            </a:ext>
          </a:extLst>
        </xdr:cNvPr>
        <xdr:cNvCxnSpPr/>
      </xdr:nvCxnSpPr>
      <xdr:spPr>
        <a:xfrm flipV="1">
          <a:off x="11739245" y="5798121"/>
          <a:ext cx="670560" cy="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27143</xdr:rowOff>
    </xdr:from>
    <xdr:to>
      <xdr:col>64</xdr:col>
      <xdr:colOff>123825</xdr:colOff>
      <xdr:row>29</xdr:row>
      <xdr:rowOff>128743</xdr:rowOff>
    </xdr:to>
    <xdr:sp macro="" textlink="">
      <xdr:nvSpPr>
        <xdr:cNvPr id="149" name="楕円 148">
          <a:extLst>
            <a:ext uri="{FF2B5EF4-FFF2-40B4-BE49-F238E27FC236}">
              <a16:creationId xmlns:a16="http://schemas.microsoft.com/office/drawing/2014/main" id="{916AC388-7266-4922-B952-9A39849CB132}"/>
            </a:ext>
          </a:extLst>
        </xdr:cNvPr>
        <xdr:cNvSpPr/>
      </xdr:nvSpPr>
      <xdr:spPr>
        <a:xfrm>
          <a:off x="11017885" y="56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77943</xdr:rowOff>
    </xdr:from>
    <xdr:to>
      <xdr:col>68</xdr:col>
      <xdr:colOff>73025</xdr:colOff>
      <xdr:row>30</xdr:row>
      <xdr:rowOff>27637</xdr:rowOff>
    </xdr:to>
    <xdr:cxnSp macro="">
      <xdr:nvCxnSpPr>
        <xdr:cNvPr id="150" name="直線コネクタ 149">
          <a:extLst>
            <a:ext uri="{FF2B5EF4-FFF2-40B4-BE49-F238E27FC236}">
              <a16:creationId xmlns:a16="http://schemas.microsoft.com/office/drawing/2014/main" id="{C462D1FE-1061-452D-9E21-14422D2F5A13}"/>
            </a:ext>
          </a:extLst>
        </xdr:cNvPr>
        <xdr:cNvCxnSpPr/>
      </xdr:nvCxnSpPr>
      <xdr:spPr>
        <a:xfrm>
          <a:off x="11068685" y="5709123"/>
          <a:ext cx="670560" cy="1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38417</xdr:rowOff>
    </xdr:from>
    <xdr:to>
      <xdr:col>60</xdr:col>
      <xdr:colOff>123825</xdr:colOff>
      <xdr:row>29</xdr:row>
      <xdr:rowOff>140017</xdr:rowOff>
    </xdr:to>
    <xdr:sp macro="" textlink="">
      <xdr:nvSpPr>
        <xdr:cNvPr id="151" name="楕円 150">
          <a:extLst>
            <a:ext uri="{FF2B5EF4-FFF2-40B4-BE49-F238E27FC236}">
              <a16:creationId xmlns:a16="http://schemas.microsoft.com/office/drawing/2014/main" id="{1335D4C8-4625-4B85-B933-1764B0BDF5E4}"/>
            </a:ext>
          </a:extLst>
        </xdr:cNvPr>
        <xdr:cNvSpPr/>
      </xdr:nvSpPr>
      <xdr:spPr>
        <a:xfrm>
          <a:off x="10347325" y="56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77943</xdr:rowOff>
    </xdr:from>
    <xdr:to>
      <xdr:col>64</xdr:col>
      <xdr:colOff>73025</xdr:colOff>
      <xdr:row>29</xdr:row>
      <xdr:rowOff>89217</xdr:rowOff>
    </xdr:to>
    <xdr:cxnSp macro="">
      <xdr:nvCxnSpPr>
        <xdr:cNvPr id="152" name="直線コネクタ 151">
          <a:extLst>
            <a:ext uri="{FF2B5EF4-FFF2-40B4-BE49-F238E27FC236}">
              <a16:creationId xmlns:a16="http://schemas.microsoft.com/office/drawing/2014/main" id="{B6E4365C-32D4-4E86-99E7-19A1BB5C77D8}"/>
            </a:ext>
          </a:extLst>
        </xdr:cNvPr>
        <xdr:cNvCxnSpPr/>
      </xdr:nvCxnSpPr>
      <xdr:spPr>
        <a:xfrm flipV="1">
          <a:off x="10398125" y="5709123"/>
          <a:ext cx="67056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53" name="n_1aveValue債務償還比率">
          <a:extLst>
            <a:ext uri="{FF2B5EF4-FFF2-40B4-BE49-F238E27FC236}">
              <a16:creationId xmlns:a16="http://schemas.microsoft.com/office/drawing/2014/main" id="{8E4EEBA4-FFAA-46BA-B1EA-0A6D0A0CAB24}"/>
            </a:ext>
          </a:extLst>
        </xdr:cNvPr>
        <xdr:cNvSpPr txBox="1"/>
      </xdr:nvSpPr>
      <xdr:spPr>
        <a:xfrm>
          <a:off x="12185092" y="544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131765</xdr:rowOff>
    </xdr:from>
    <xdr:ext cx="469744" cy="259045"/>
    <xdr:sp macro="" textlink="">
      <xdr:nvSpPr>
        <xdr:cNvPr id="154" name="n_2aveValue債務償還比率">
          <a:extLst>
            <a:ext uri="{FF2B5EF4-FFF2-40B4-BE49-F238E27FC236}">
              <a16:creationId xmlns:a16="http://schemas.microsoft.com/office/drawing/2014/main" id="{675DB805-A933-4CD7-B746-56ED82F0EFBF}"/>
            </a:ext>
          </a:extLst>
        </xdr:cNvPr>
        <xdr:cNvSpPr txBox="1"/>
      </xdr:nvSpPr>
      <xdr:spPr>
        <a:xfrm>
          <a:off x="11527232" y="609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157793</xdr:rowOff>
    </xdr:from>
    <xdr:ext cx="469744" cy="259045"/>
    <xdr:sp macro="" textlink="">
      <xdr:nvSpPr>
        <xdr:cNvPr id="155" name="n_3aveValue債務償還比率">
          <a:extLst>
            <a:ext uri="{FF2B5EF4-FFF2-40B4-BE49-F238E27FC236}">
              <a16:creationId xmlns:a16="http://schemas.microsoft.com/office/drawing/2014/main" id="{E66127F0-02B3-45E0-812A-971634028F77}"/>
            </a:ext>
          </a:extLst>
        </xdr:cNvPr>
        <xdr:cNvSpPr txBox="1"/>
      </xdr:nvSpPr>
      <xdr:spPr>
        <a:xfrm>
          <a:off x="10856672" y="612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98301</xdr:rowOff>
    </xdr:from>
    <xdr:ext cx="469744" cy="259045"/>
    <xdr:sp macro="" textlink="">
      <xdr:nvSpPr>
        <xdr:cNvPr id="156" name="n_4aveValue債務償還比率">
          <a:extLst>
            <a:ext uri="{FF2B5EF4-FFF2-40B4-BE49-F238E27FC236}">
              <a16:creationId xmlns:a16="http://schemas.microsoft.com/office/drawing/2014/main" id="{772C7580-3251-486C-B5B0-7DA2926B45D4}"/>
            </a:ext>
          </a:extLst>
        </xdr:cNvPr>
        <xdr:cNvSpPr txBox="1"/>
      </xdr:nvSpPr>
      <xdr:spPr>
        <a:xfrm>
          <a:off x="10186112" y="60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37418</xdr:rowOff>
    </xdr:from>
    <xdr:ext cx="469744" cy="259045"/>
    <xdr:sp macro="" textlink="">
      <xdr:nvSpPr>
        <xdr:cNvPr id="157" name="n_1mainValue債務償還比率">
          <a:extLst>
            <a:ext uri="{FF2B5EF4-FFF2-40B4-BE49-F238E27FC236}">
              <a16:creationId xmlns:a16="http://schemas.microsoft.com/office/drawing/2014/main" id="{2BE6B660-B1BF-4D32-BF14-040999898100}"/>
            </a:ext>
          </a:extLst>
        </xdr:cNvPr>
        <xdr:cNvSpPr txBox="1"/>
      </xdr:nvSpPr>
      <xdr:spPr>
        <a:xfrm>
          <a:off x="12185092" y="58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94964</xdr:rowOff>
    </xdr:from>
    <xdr:ext cx="469744" cy="259045"/>
    <xdr:sp macro="" textlink="">
      <xdr:nvSpPr>
        <xdr:cNvPr id="158" name="n_2mainValue債務償還比率">
          <a:extLst>
            <a:ext uri="{FF2B5EF4-FFF2-40B4-BE49-F238E27FC236}">
              <a16:creationId xmlns:a16="http://schemas.microsoft.com/office/drawing/2014/main" id="{D1685070-E645-459C-881F-B705A3A16CA3}"/>
            </a:ext>
          </a:extLst>
        </xdr:cNvPr>
        <xdr:cNvSpPr txBox="1"/>
      </xdr:nvSpPr>
      <xdr:spPr>
        <a:xfrm>
          <a:off x="11527232" y="555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145270</xdr:rowOff>
    </xdr:from>
    <xdr:ext cx="469744" cy="259045"/>
    <xdr:sp macro="" textlink="">
      <xdr:nvSpPr>
        <xdr:cNvPr id="159" name="n_3mainValue債務償還比率">
          <a:extLst>
            <a:ext uri="{FF2B5EF4-FFF2-40B4-BE49-F238E27FC236}">
              <a16:creationId xmlns:a16="http://schemas.microsoft.com/office/drawing/2014/main" id="{FAB9FE36-65AC-4B67-82B4-0FCE58CB7DD5}"/>
            </a:ext>
          </a:extLst>
        </xdr:cNvPr>
        <xdr:cNvSpPr txBox="1"/>
      </xdr:nvSpPr>
      <xdr:spPr>
        <a:xfrm>
          <a:off x="10856672" y="54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156544</xdr:rowOff>
    </xdr:from>
    <xdr:ext cx="469744" cy="259045"/>
    <xdr:sp macro="" textlink="">
      <xdr:nvSpPr>
        <xdr:cNvPr id="160" name="n_4mainValue債務償還比率">
          <a:extLst>
            <a:ext uri="{FF2B5EF4-FFF2-40B4-BE49-F238E27FC236}">
              <a16:creationId xmlns:a16="http://schemas.microsoft.com/office/drawing/2014/main" id="{D9F02E31-76B5-4B5C-9E12-143F73636CFF}"/>
            </a:ext>
          </a:extLst>
        </xdr:cNvPr>
        <xdr:cNvSpPr txBox="1"/>
      </xdr:nvSpPr>
      <xdr:spPr>
        <a:xfrm>
          <a:off x="10186112" y="545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F1DEC67-B81F-4EC5-9EDB-9DE77012C94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89171CA-D74F-4216-B7AE-2A17E1595CA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D043CFA-68AC-4A6F-BE95-71C19EC9095A}"/>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5CB2CA5-CAF4-4F91-9505-22FA289E432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CAA807C-CD79-4F2D-B94A-4B36D9E3DD9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FE67330-F599-45B3-971F-B4D54340F97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9638C5-88C9-4C6A-BB66-4441968D86A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A4939F-C4C9-42C2-BB27-16F3FB23381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7A81F1-5431-4A10-8793-82EB58248D4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0C8621-8302-4FC2-8B44-8E6CB422396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C99E84-C8F6-467D-80DA-7398E37CA05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1904AC-F61E-4A18-ABDC-4333B8632B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6E89EA-A333-4389-97B9-C7428894903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260C71-114E-419B-859F-C6C82CB9CD0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18EEB0-75F9-4058-9FEA-0CD03B77783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408382-90C9-4392-9422-0B27E7CEBB3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60E03-C9CD-4308-B489-B95E9C3F334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CF21C8-7FCE-4C34-B871-4CDF4CB7F7A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EAAE76-D756-42BC-9F7C-58DAC3EB1D9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99244C-D40A-4D99-857C-7FC255736BA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B297C9-CCF9-4BDA-BEE3-5CE92AB314C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FE771B-AE49-4C69-93D7-D6D59880028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7C53DA-1948-47E0-9025-50379B6F06E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320B09-6322-4BDB-893C-361D5139DB7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71EB49-6C79-49F6-AD81-5332934C73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379B3C-9FD8-4AEE-9AE1-0D9F0E00945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D982A4-9DD9-4274-99BF-5C1ABAEE45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3BDC93-DCF5-4F41-8207-7350DAA2E45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544F43-686F-4104-995B-859D637C2FD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35E02B-1274-4281-9C8F-05E4FA6CC00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A64C6B-4704-43D9-A9CD-0A9CA8D128D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105C70-2236-4E91-9885-C414F77E145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AF17B7-FDA3-4596-B731-E63ECB1EB2F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531CF4-5BF3-4533-8988-46706C523DD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EF3710-6743-4BC7-80D5-12C6A75D1E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4118BA-B949-48E8-8848-76041B6DF22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A601F8-1A80-4768-8755-09B739DB98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3AD8D7-B9C0-4ED8-89B5-7F7C50E0C39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77986AA-2368-48FC-9BEA-9A4834B1300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0C6E45-9380-410B-AEC7-D603FD6EC83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375807-D426-4EE0-99DB-818AD17D73A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9EA7F1-C906-4C7A-A079-38F0412715C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0813E1-C8DE-436C-9C98-4CDB9A0FF70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673C13-99DB-4470-908C-608F0F53FDA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C5C3CB-21A5-4EA4-9931-E02D8B9DEA8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CC1594-42DA-4DCA-84DF-6658FA02949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82F01D-E79E-40F8-BB2F-6A873024F01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9AE711-B72B-4459-BBE5-2EDF6335420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54F82B3-C662-464D-B246-98A268FD913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9CC1074-A734-4556-8DCB-47863FD3CB3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51D72B-01B8-41FE-99DA-8C1A28C177B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B332446-A36A-483C-ACF0-F23E3CAB0DF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6207B59-C116-4476-BC24-2DF7C87DAE5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DE152AA-E73C-4817-96C4-34DFE5398C9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3EFE48E-7B0F-42BB-85B1-4E3E594E7C8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B48C19C-EA19-4D5B-AC45-BB00B6ABDB99}"/>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C757B9C-08F4-4AAE-9279-EF9B5F33F0E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BE1FCFD-C69A-4E2A-B4C9-3A1285B7B3F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76692F7-FB37-4FAA-9FA3-8236A3D8575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C4411ABA-771D-4B77-AA91-ED91DA49A8A5}"/>
            </a:ext>
          </a:extLst>
        </xdr:cNvPr>
        <xdr:cNvCxnSpPr/>
      </xdr:nvCxnSpPr>
      <xdr:spPr>
        <a:xfrm flipV="1">
          <a:off x="4086225" y="5638038"/>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A60C65A8-0045-4CA5-B7FC-99FB986F806E}"/>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7E448D05-AB4E-4926-BEF1-711B202C6CD6}"/>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3121EFEE-FDD3-4122-B877-8C7A1F5C369D}"/>
            </a:ext>
          </a:extLst>
        </xdr:cNvPr>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CFDB1780-F919-414E-8543-5D949D2A1742}"/>
            </a:ext>
          </a:extLst>
        </xdr:cNvPr>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1A74C024-0935-4239-941F-884BDEA6623D}"/>
            </a:ext>
          </a:extLst>
        </xdr:cNvPr>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CA64AC0C-F681-42C2-92D6-E337ABC202A9}"/>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F7D85C61-175E-43B5-88BF-24B4DB8F535D}"/>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a:extLst>
            <a:ext uri="{FF2B5EF4-FFF2-40B4-BE49-F238E27FC236}">
              <a16:creationId xmlns:a16="http://schemas.microsoft.com/office/drawing/2014/main" id="{CC5451A3-F5DA-4A5B-8BAD-816085C0FAD6}"/>
            </a:ext>
          </a:extLst>
        </xdr:cNvPr>
        <xdr:cNvSpPr/>
      </xdr:nvSpPr>
      <xdr:spPr>
        <a:xfrm>
          <a:off x="251460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9BD9B25-5746-4335-B185-C61A92137CBC}"/>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2A8FC3D4-ED86-4831-8D86-278C37E8239A}"/>
            </a:ext>
          </a:extLst>
        </xdr:cNvPr>
        <xdr:cNvSpPr/>
      </xdr:nvSpPr>
      <xdr:spPr>
        <a:xfrm>
          <a:off x="965200" y="603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5691CD7-F929-434D-9945-3D91C649C84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29BF300-1290-420C-BD18-A7D2938F20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B51179-D3BF-4696-8CF0-CE226DBA087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7AE474-BE49-4014-93FD-FF7B0E759D1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8BEDF4-9653-4B89-A7B9-FBEE2010501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1" name="楕円 70">
          <a:extLst>
            <a:ext uri="{FF2B5EF4-FFF2-40B4-BE49-F238E27FC236}">
              <a16:creationId xmlns:a16="http://schemas.microsoft.com/office/drawing/2014/main" id="{BF288AFE-31D2-42E3-9090-6EE877C17992}"/>
            </a:ext>
          </a:extLst>
        </xdr:cNvPr>
        <xdr:cNvSpPr/>
      </xdr:nvSpPr>
      <xdr:spPr>
        <a:xfrm>
          <a:off x="403606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2" name="【道路】&#10;有形固定資産減価償却率該当値テキスト">
          <a:extLst>
            <a:ext uri="{FF2B5EF4-FFF2-40B4-BE49-F238E27FC236}">
              <a16:creationId xmlns:a16="http://schemas.microsoft.com/office/drawing/2014/main" id="{E4DB3916-4BC0-4535-9457-7B490B0AAD1E}"/>
            </a:ext>
          </a:extLst>
        </xdr:cNvPr>
        <xdr:cNvSpPr txBox="1"/>
      </xdr:nvSpPr>
      <xdr:spPr>
        <a:xfrm>
          <a:off x="412496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4614B12D-9232-4F0D-A7F1-CA1C072E177A}"/>
            </a:ext>
          </a:extLst>
        </xdr:cNvPr>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38</xdr:row>
      <xdr:rowOff>19050</xdr:rowOff>
    </xdr:to>
    <xdr:cxnSp macro="">
      <xdr:nvCxnSpPr>
        <xdr:cNvPr id="74" name="直線コネクタ 73">
          <a:extLst>
            <a:ext uri="{FF2B5EF4-FFF2-40B4-BE49-F238E27FC236}">
              <a16:creationId xmlns:a16="http://schemas.microsoft.com/office/drawing/2014/main" id="{F90075C0-F0CC-419F-A5C4-A27C2BC51ED9}"/>
            </a:ext>
          </a:extLst>
        </xdr:cNvPr>
        <xdr:cNvCxnSpPr/>
      </xdr:nvCxnSpPr>
      <xdr:spPr>
        <a:xfrm>
          <a:off x="3355340" y="633603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5" name="楕円 74">
          <a:extLst>
            <a:ext uri="{FF2B5EF4-FFF2-40B4-BE49-F238E27FC236}">
              <a16:creationId xmlns:a16="http://schemas.microsoft.com/office/drawing/2014/main" id="{5C5313DC-8905-401E-B8BC-FBE52B353803}"/>
            </a:ext>
          </a:extLst>
        </xdr:cNvPr>
        <xdr:cNvSpPr/>
      </xdr:nvSpPr>
      <xdr:spPr>
        <a:xfrm>
          <a:off x="25146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19845C7E-2898-4CA6-A8AC-60B6EE469BE8}"/>
            </a:ext>
          </a:extLst>
        </xdr:cNvPr>
        <xdr:cNvCxnSpPr/>
      </xdr:nvCxnSpPr>
      <xdr:spPr>
        <a:xfrm>
          <a:off x="2565400" y="63131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18542</xdr:rowOff>
    </xdr:from>
    <xdr:to>
      <xdr:col>10</xdr:col>
      <xdr:colOff>165100</xdr:colOff>
      <xdr:row>37</xdr:row>
      <xdr:rowOff>120142</xdr:rowOff>
    </xdr:to>
    <xdr:sp macro="" textlink="">
      <xdr:nvSpPr>
        <xdr:cNvPr id="77" name="楕円 76">
          <a:extLst>
            <a:ext uri="{FF2B5EF4-FFF2-40B4-BE49-F238E27FC236}">
              <a16:creationId xmlns:a16="http://schemas.microsoft.com/office/drawing/2014/main" id="{5D749F14-047C-4B0B-94F5-A7A5546F6B43}"/>
            </a:ext>
          </a:extLst>
        </xdr:cNvPr>
        <xdr:cNvSpPr/>
      </xdr:nvSpPr>
      <xdr:spPr>
        <a:xfrm>
          <a:off x="1739900" y="6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110490</xdr:rowOff>
    </xdr:to>
    <xdr:cxnSp macro="">
      <xdr:nvCxnSpPr>
        <xdr:cNvPr id="78" name="直線コネクタ 77">
          <a:extLst>
            <a:ext uri="{FF2B5EF4-FFF2-40B4-BE49-F238E27FC236}">
              <a16:creationId xmlns:a16="http://schemas.microsoft.com/office/drawing/2014/main" id="{07F94340-3193-4624-B45C-E8EF029DC3F3}"/>
            </a:ext>
          </a:extLst>
        </xdr:cNvPr>
        <xdr:cNvCxnSpPr/>
      </xdr:nvCxnSpPr>
      <xdr:spPr>
        <a:xfrm>
          <a:off x="1790700" y="627202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a:extLst>
            <a:ext uri="{FF2B5EF4-FFF2-40B4-BE49-F238E27FC236}">
              <a16:creationId xmlns:a16="http://schemas.microsoft.com/office/drawing/2014/main" id="{4C20A73E-A348-476A-A277-0D59EDD327EF}"/>
            </a:ext>
          </a:extLst>
        </xdr:cNvPr>
        <xdr:cNvSpPr/>
      </xdr:nvSpPr>
      <xdr:spPr>
        <a:xfrm>
          <a:off x="96520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28194</xdr:rowOff>
    </xdr:from>
    <xdr:to>
      <xdr:col>10</xdr:col>
      <xdr:colOff>114300</xdr:colOff>
      <xdr:row>37</xdr:row>
      <xdr:rowOff>69342</xdr:rowOff>
    </xdr:to>
    <xdr:cxnSp macro="">
      <xdr:nvCxnSpPr>
        <xdr:cNvPr id="80" name="直線コネクタ 79">
          <a:extLst>
            <a:ext uri="{FF2B5EF4-FFF2-40B4-BE49-F238E27FC236}">
              <a16:creationId xmlns:a16="http://schemas.microsoft.com/office/drawing/2014/main" id="{20E3A709-19C7-432B-B578-1D88AA480176}"/>
            </a:ext>
          </a:extLst>
        </xdr:cNvPr>
        <xdr:cNvCxnSpPr/>
      </xdr:nvCxnSpPr>
      <xdr:spPr>
        <a:xfrm>
          <a:off x="1008380" y="623087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6B13E9BC-187B-43E7-AAC4-1ADE7E633FE2}"/>
            </a:ext>
          </a:extLst>
        </xdr:cNvPr>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2" name="n_2aveValue【道路】&#10;有形固定資産減価償却率">
          <a:extLst>
            <a:ext uri="{FF2B5EF4-FFF2-40B4-BE49-F238E27FC236}">
              <a16:creationId xmlns:a16="http://schemas.microsoft.com/office/drawing/2014/main" id="{200D8989-5DB2-4539-9043-65679D5783EA}"/>
            </a:ext>
          </a:extLst>
        </xdr:cNvPr>
        <xdr:cNvSpPr txBox="1"/>
      </xdr:nvSpPr>
      <xdr:spPr>
        <a:xfrm>
          <a:off x="238570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12225830-9B43-45C0-9836-B0648DFE8A94}"/>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5D1560C2-1C09-4F86-9E8C-95694B92B1D3}"/>
            </a:ext>
          </a:extLst>
        </xdr:cNvPr>
        <xdr:cNvSpPr txBox="1"/>
      </xdr:nvSpPr>
      <xdr:spPr>
        <a:xfrm>
          <a:off x="836304"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5" name="n_1mainValue【道路】&#10;有形固定資産減価償却率">
          <a:extLst>
            <a:ext uri="{FF2B5EF4-FFF2-40B4-BE49-F238E27FC236}">
              <a16:creationId xmlns:a16="http://schemas.microsoft.com/office/drawing/2014/main" id="{F5427EA5-34CE-44A5-9DDF-FEF2BD35A218}"/>
            </a:ext>
          </a:extLst>
        </xdr:cNvPr>
        <xdr:cNvSpPr txBox="1"/>
      </xdr:nvSpPr>
      <xdr:spPr>
        <a:xfrm>
          <a:off x="317056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6" name="n_2mainValue【道路】&#10;有形固定資産減価償却率">
          <a:extLst>
            <a:ext uri="{FF2B5EF4-FFF2-40B4-BE49-F238E27FC236}">
              <a16:creationId xmlns:a16="http://schemas.microsoft.com/office/drawing/2014/main" id="{145EC6C6-E54E-4148-A1A7-59430E620389}"/>
            </a:ext>
          </a:extLst>
        </xdr:cNvPr>
        <xdr:cNvSpPr txBox="1"/>
      </xdr:nvSpPr>
      <xdr:spPr>
        <a:xfrm>
          <a:off x="23857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111269</xdr:rowOff>
    </xdr:from>
    <xdr:ext cx="405111" cy="259045"/>
    <xdr:sp macro="" textlink="">
      <xdr:nvSpPr>
        <xdr:cNvPr id="87" name="n_3mainValue【道路】&#10;有形固定資産減価償却率">
          <a:extLst>
            <a:ext uri="{FF2B5EF4-FFF2-40B4-BE49-F238E27FC236}">
              <a16:creationId xmlns:a16="http://schemas.microsoft.com/office/drawing/2014/main" id="{06E6218B-BBAB-480A-B345-B1E99A7F3181}"/>
            </a:ext>
          </a:extLst>
        </xdr:cNvPr>
        <xdr:cNvSpPr txBox="1"/>
      </xdr:nvSpPr>
      <xdr:spPr>
        <a:xfrm>
          <a:off x="1611004" y="631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F82185F3-1E25-4B78-89CD-2F1DF5C3FA67}"/>
            </a:ext>
          </a:extLst>
        </xdr:cNvPr>
        <xdr:cNvSpPr txBox="1"/>
      </xdr:nvSpPr>
      <xdr:spPr>
        <a:xfrm>
          <a:off x="836304" y="627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1547E50-5727-4AF1-A731-27B1CE5B98E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83199E7-8D1C-4385-AFB4-19096377F07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F0A79E9-6D5C-47C2-9D07-A502DA2AC51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740749B-42E9-4F77-8305-800A93B13CE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A9A406D-38CB-44B5-8FCB-D7079C13E66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7FD0C91-FDAA-465F-AA80-91BFB5A250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BEE82C4-E306-470A-963D-5390087E426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123A30F-236C-4BF4-A1F8-FB966B6C7C4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91878AA-62E0-463A-8038-FFB85E495B4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4D42E38-695E-4641-B3E0-26A2FCE610C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940EF6A-E52F-44C7-AB94-B30AAE6149D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9D6D2D6-FD9E-4BDE-A14D-3C34B7E4001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1D3E547-9793-40FC-A478-C0172A8A8C8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50AD1AA-7699-41D4-BF34-248085039AA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6C0B0CD-82A8-431F-90D6-BAC776BCB69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6B3A0B2-5B64-4E5A-8D85-FFEE7E5BA24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0C09B0F-C1C3-419B-8672-A3CDCE689E8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096CC63-3FCD-4B53-BFBB-754C867BD36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59CB574-F596-4DBD-AE96-F7C2CADEFBE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BE6983C-4737-44F0-9966-037DE6D488E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8701054-6608-4568-A6B9-BDD9BD1ACE4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D491B96-2EC5-4724-9DAD-B96789275B9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FB85545-C2E9-417F-927F-634AC91496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820A913D-AD91-4C01-9265-3B2803560B5F}"/>
            </a:ext>
          </a:extLst>
        </xdr:cNvPr>
        <xdr:cNvCxnSpPr/>
      </xdr:nvCxnSpPr>
      <xdr:spPr>
        <a:xfrm flipV="1">
          <a:off x="9219565" y="5783199"/>
          <a:ext cx="0" cy="11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B851DDD1-62BD-40B2-93DE-03349D0C12D7}"/>
            </a:ext>
          </a:extLst>
        </xdr:cNvPr>
        <xdr:cNvSpPr txBox="1"/>
      </xdr:nvSpPr>
      <xdr:spPr>
        <a:xfrm>
          <a:off x="9258300" y="69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808444E9-3285-4D27-A2BE-F88CECDFA1CF}"/>
            </a:ext>
          </a:extLst>
        </xdr:cNvPr>
        <xdr:cNvCxnSpPr/>
      </xdr:nvCxnSpPr>
      <xdr:spPr>
        <a:xfrm>
          <a:off x="9154160" y="6977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32981EAD-6F75-4EFC-BA20-9A1A8A4C6189}"/>
            </a:ext>
          </a:extLst>
        </xdr:cNvPr>
        <xdr:cNvSpPr txBox="1"/>
      </xdr:nvSpPr>
      <xdr:spPr>
        <a:xfrm>
          <a:off x="9258300"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3A52198E-1A0E-41A0-87E9-BA403300E424}"/>
            </a:ext>
          </a:extLst>
        </xdr:cNvPr>
        <xdr:cNvCxnSpPr/>
      </xdr:nvCxnSpPr>
      <xdr:spPr>
        <a:xfrm>
          <a:off x="9154160" y="5783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a:extLst>
            <a:ext uri="{FF2B5EF4-FFF2-40B4-BE49-F238E27FC236}">
              <a16:creationId xmlns:a16="http://schemas.microsoft.com/office/drawing/2014/main" id="{4CDFE890-E658-4E64-B28F-AF113298759E}"/>
            </a:ext>
          </a:extLst>
        </xdr:cNvPr>
        <xdr:cNvSpPr txBox="1"/>
      </xdr:nvSpPr>
      <xdr:spPr>
        <a:xfrm>
          <a:off x="9258300" y="66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FA7D9858-2E94-4034-ACF6-8C39C8BCF4BF}"/>
            </a:ext>
          </a:extLst>
        </xdr:cNvPr>
        <xdr:cNvSpPr/>
      </xdr:nvSpPr>
      <xdr:spPr>
        <a:xfrm>
          <a:off x="9192260" y="663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2123722E-8051-4EA3-9217-1BB58A6AB482}"/>
            </a:ext>
          </a:extLst>
        </xdr:cNvPr>
        <xdr:cNvSpPr/>
      </xdr:nvSpPr>
      <xdr:spPr>
        <a:xfrm>
          <a:off x="8445500" y="6624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124994</xdr:rowOff>
    </xdr:from>
    <xdr:to>
      <xdr:col>46</xdr:col>
      <xdr:colOff>38100</xdr:colOff>
      <xdr:row>37</xdr:row>
      <xdr:rowOff>55144</xdr:rowOff>
    </xdr:to>
    <xdr:sp macro="" textlink="">
      <xdr:nvSpPr>
        <xdr:cNvPr id="120" name="フローチャート: 判断 119">
          <a:extLst>
            <a:ext uri="{FF2B5EF4-FFF2-40B4-BE49-F238E27FC236}">
              <a16:creationId xmlns:a16="http://schemas.microsoft.com/office/drawing/2014/main" id="{FAD46109-CA0F-49B2-85ED-7DEFDE1D578E}"/>
            </a:ext>
          </a:extLst>
        </xdr:cNvPr>
        <xdr:cNvSpPr/>
      </xdr:nvSpPr>
      <xdr:spPr>
        <a:xfrm>
          <a:off x="7670800" y="6160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34468</xdr:rowOff>
    </xdr:from>
    <xdr:to>
      <xdr:col>41</xdr:col>
      <xdr:colOff>101600</xdr:colOff>
      <xdr:row>36</xdr:row>
      <xdr:rowOff>136068</xdr:rowOff>
    </xdr:to>
    <xdr:sp macro="" textlink="">
      <xdr:nvSpPr>
        <xdr:cNvPr id="121" name="フローチャート: 判断 120">
          <a:extLst>
            <a:ext uri="{FF2B5EF4-FFF2-40B4-BE49-F238E27FC236}">
              <a16:creationId xmlns:a16="http://schemas.microsoft.com/office/drawing/2014/main" id="{754AD7EE-4B4D-4413-81BD-E974DBE304FA}"/>
            </a:ext>
          </a:extLst>
        </xdr:cNvPr>
        <xdr:cNvSpPr/>
      </xdr:nvSpPr>
      <xdr:spPr>
        <a:xfrm>
          <a:off x="6873240" y="60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46355</xdr:rowOff>
    </xdr:from>
    <xdr:to>
      <xdr:col>36</xdr:col>
      <xdr:colOff>165100</xdr:colOff>
      <xdr:row>36</xdr:row>
      <xdr:rowOff>147955</xdr:rowOff>
    </xdr:to>
    <xdr:sp macro="" textlink="">
      <xdr:nvSpPr>
        <xdr:cNvPr id="122" name="フローチャート: 判断 121">
          <a:extLst>
            <a:ext uri="{FF2B5EF4-FFF2-40B4-BE49-F238E27FC236}">
              <a16:creationId xmlns:a16="http://schemas.microsoft.com/office/drawing/2014/main" id="{357E4514-F645-4DB0-AB26-764353D7A1C2}"/>
            </a:ext>
          </a:extLst>
        </xdr:cNvPr>
        <xdr:cNvSpPr/>
      </xdr:nvSpPr>
      <xdr:spPr>
        <a:xfrm>
          <a:off x="609854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2D2CC39-526C-4671-ABFF-E9E2A402F99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4F6E9D-4E5F-4CCD-81A1-2986D37E90F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BED48CD-CCC2-4C03-A0DE-E876402A1E7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A34D7BA-A77B-4F64-84E9-27E9AD1980A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3CF74C-E5EE-4729-8022-45BD95BF9C5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41707</xdr:rowOff>
    </xdr:from>
    <xdr:to>
      <xdr:col>55</xdr:col>
      <xdr:colOff>50800</xdr:colOff>
      <xdr:row>38</xdr:row>
      <xdr:rowOff>143307</xdr:rowOff>
    </xdr:to>
    <xdr:sp macro="" textlink="">
      <xdr:nvSpPr>
        <xdr:cNvPr id="128" name="楕円 127">
          <a:extLst>
            <a:ext uri="{FF2B5EF4-FFF2-40B4-BE49-F238E27FC236}">
              <a16:creationId xmlns:a16="http://schemas.microsoft.com/office/drawing/2014/main" id="{14E4AB75-CC84-4F3E-A4CF-4CA8DD707EA5}"/>
            </a:ext>
          </a:extLst>
        </xdr:cNvPr>
        <xdr:cNvSpPr/>
      </xdr:nvSpPr>
      <xdr:spPr>
        <a:xfrm>
          <a:off x="9192260" y="6412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64584</xdr:rowOff>
    </xdr:from>
    <xdr:ext cx="469744" cy="259045"/>
    <xdr:sp macro="" textlink="">
      <xdr:nvSpPr>
        <xdr:cNvPr id="129" name="【道路】&#10;一人当たり延長該当値テキスト">
          <a:extLst>
            <a:ext uri="{FF2B5EF4-FFF2-40B4-BE49-F238E27FC236}">
              <a16:creationId xmlns:a16="http://schemas.microsoft.com/office/drawing/2014/main" id="{5F9D0A85-37B6-43AB-81EE-E979A8B062CF}"/>
            </a:ext>
          </a:extLst>
        </xdr:cNvPr>
        <xdr:cNvSpPr txBox="1"/>
      </xdr:nvSpPr>
      <xdr:spPr>
        <a:xfrm>
          <a:off x="9258300" y="62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39497</xdr:rowOff>
    </xdr:from>
    <xdr:to>
      <xdr:col>50</xdr:col>
      <xdr:colOff>165100</xdr:colOff>
      <xdr:row>38</xdr:row>
      <xdr:rowOff>141097</xdr:rowOff>
    </xdr:to>
    <xdr:sp macro="" textlink="">
      <xdr:nvSpPr>
        <xdr:cNvPr id="130" name="楕円 129">
          <a:extLst>
            <a:ext uri="{FF2B5EF4-FFF2-40B4-BE49-F238E27FC236}">
              <a16:creationId xmlns:a16="http://schemas.microsoft.com/office/drawing/2014/main" id="{41DA08B2-643D-4125-8B0B-FF3E7074AB4E}"/>
            </a:ext>
          </a:extLst>
        </xdr:cNvPr>
        <xdr:cNvSpPr/>
      </xdr:nvSpPr>
      <xdr:spPr>
        <a:xfrm>
          <a:off x="8445500" y="64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90297</xdr:rowOff>
    </xdr:from>
    <xdr:to>
      <xdr:col>55</xdr:col>
      <xdr:colOff>0</xdr:colOff>
      <xdr:row>38</xdr:row>
      <xdr:rowOff>92507</xdr:rowOff>
    </xdr:to>
    <xdr:cxnSp macro="">
      <xdr:nvCxnSpPr>
        <xdr:cNvPr id="131" name="直線コネクタ 130">
          <a:extLst>
            <a:ext uri="{FF2B5EF4-FFF2-40B4-BE49-F238E27FC236}">
              <a16:creationId xmlns:a16="http://schemas.microsoft.com/office/drawing/2014/main" id="{0B92A696-6DAA-422C-8626-45831B2B9A1B}"/>
            </a:ext>
          </a:extLst>
        </xdr:cNvPr>
        <xdr:cNvCxnSpPr/>
      </xdr:nvCxnSpPr>
      <xdr:spPr>
        <a:xfrm>
          <a:off x="8496300" y="6460617"/>
          <a:ext cx="7239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46736</xdr:rowOff>
    </xdr:from>
    <xdr:to>
      <xdr:col>46</xdr:col>
      <xdr:colOff>38100</xdr:colOff>
      <xdr:row>38</xdr:row>
      <xdr:rowOff>148336</xdr:rowOff>
    </xdr:to>
    <xdr:sp macro="" textlink="">
      <xdr:nvSpPr>
        <xdr:cNvPr id="132" name="楕円 131">
          <a:extLst>
            <a:ext uri="{FF2B5EF4-FFF2-40B4-BE49-F238E27FC236}">
              <a16:creationId xmlns:a16="http://schemas.microsoft.com/office/drawing/2014/main" id="{5F69DC31-7E76-47B0-9600-98F07948FC5B}"/>
            </a:ext>
          </a:extLst>
        </xdr:cNvPr>
        <xdr:cNvSpPr/>
      </xdr:nvSpPr>
      <xdr:spPr>
        <a:xfrm>
          <a:off x="7670800" y="6417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90297</xdr:rowOff>
    </xdr:from>
    <xdr:to>
      <xdr:col>50</xdr:col>
      <xdr:colOff>114300</xdr:colOff>
      <xdr:row>38</xdr:row>
      <xdr:rowOff>97536</xdr:rowOff>
    </xdr:to>
    <xdr:cxnSp macro="">
      <xdr:nvCxnSpPr>
        <xdr:cNvPr id="133" name="直線コネクタ 132">
          <a:extLst>
            <a:ext uri="{FF2B5EF4-FFF2-40B4-BE49-F238E27FC236}">
              <a16:creationId xmlns:a16="http://schemas.microsoft.com/office/drawing/2014/main" id="{6948C7D9-B8C6-49F2-9619-A68A736FCEC8}"/>
            </a:ext>
          </a:extLst>
        </xdr:cNvPr>
        <xdr:cNvCxnSpPr/>
      </xdr:nvCxnSpPr>
      <xdr:spPr>
        <a:xfrm flipV="1">
          <a:off x="7713980" y="6460617"/>
          <a:ext cx="7823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51689</xdr:rowOff>
    </xdr:from>
    <xdr:to>
      <xdr:col>41</xdr:col>
      <xdr:colOff>101600</xdr:colOff>
      <xdr:row>38</xdr:row>
      <xdr:rowOff>153289</xdr:rowOff>
    </xdr:to>
    <xdr:sp macro="" textlink="">
      <xdr:nvSpPr>
        <xdr:cNvPr id="134" name="楕円 133">
          <a:extLst>
            <a:ext uri="{FF2B5EF4-FFF2-40B4-BE49-F238E27FC236}">
              <a16:creationId xmlns:a16="http://schemas.microsoft.com/office/drawing/2014/main" id="{D4E5440D-9F0E-4065-BD83-AD120081DBEC}"/>
            </a:ext>
          </a:extLst>
        </xdr:cNvPr>
        <xdr:cNvSpPr/>
      </xdr:nvSpPr>
      <xdr:spPr>
        <a:xfrm>
          <a:off x="6873240" y="64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97536</xdr:rowOff>
    </xdr:from>
    <xdr:to>
      <xdr:col>45</xdr:col>
      <xdr:colOff>177800</xdr:colOff>
      <xdr:row>38</xdr:row>
      <xdr:rowOff>102489</xdr:rowOff>
    </xdr:to>
    <xdr:cxnSp macro="">
      <xdr:nvCxnSpPr>
        <xdr:cNvPr id="135" name="直線コネクタ 134">
          <a:extLst>
            <a:ext uri="{FF2B5EF4-FFF2-40B4-BE49-F238E27FC236}">
              <a16:creationId xmlns:a16="http://schemas.microsoft.com/office/drawing/2014/main" id="{57C1274F-1CA0-4743-838B-1AD94C871387}"/>
            </a:ext>
          </a:extLst>
        </xdr:cNvPr>
        <xdr:cNvCxnSpPr/>
      </xdr:nvCxnSpPr>
      <xdr:spPr>
        <a:xfrm flipV="1">
          <a:off x="6924040" y="6467856"/>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56185</xdr:rowOff>
    </xdr:from>
    <xdr:to>
      <xdr:col>36</xdr:col>
      <xdr:colOff>165100</xdr:colOff>
      <xdr:row>38</xdr:row>
      <xdr:rowOff>157785</xdr:rowOff>
    </xdr:to>
    <xdr:sp macro="" textlink="">
      <xdr:nvSpPr>
        <xdr:cNvPr id="136" name="楕円 135">
          <a:extLst>
            <a:ext uri="{FF2B5EF4-FFF2-40B4-BE49-F238E27FC236}">
              <a16:creationId xmlns:a16="http://schemas.microsoft.com/office/drawing/2014/main" id="{2C5D8CAF-3CE9-4580-B58F-0790880B2894}"/>
            </a:ext>
          </a:extLst>
        </xdr:cNvPr>
        <xdr:cNvSpPr/>
      </xdr:nvSpPr>
      <xdr:spPr>
        <a:xfrm>
          <a:off x="6098540" y="64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102489</xdr:rowOff>
    </xdr:from>
    <xdr:to>
      <xdr:col>41</xdr:col>
      <xdr:colOff>50800</xdr:colOff>
      <xdr:row>38</xdr:row>
      <xdr:rowOff>106985</xdr:rowOff>
    </xdr:to>
    <xdr:cxnSp macro="">
      <xdr:nvCxnSpPr>
        <xdr:cNvPr id="137" name="直線コネクタ 136">
          <a:extLst>
            <a:ext uri="{FF2B5EF4-FFF2-40B4-BE49-F238E27FC236}">
              <a16:creationId xmlns:a16="http://schemas.microsoft.com/office/drawing/2014/main" id="{22D167FD-BD59-43E5-B3A3-2E35B7982500}"/>
            </a:ext>
          </a:extLst>
        </xdr:cNvPr>
        <xdr:cNvCxnSpPr/>
      </xdr:nvCxnSpPr>
      <xdr:spPr>
        <a:xfrm flipV="1">
          <a:off x="6149340" y="6472809"/>
          <a:ext cx="7747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a:extLst>
            <a:ext uri="{FF2B5EF4-FFF2-40B4-BE49-F238E27FC236}">
              <a16:creationId xmlns:a16="http://schemas.microsoft.com/office/drawing/2014/main" id="{AE13E416-BFC6-46AA-9209-E3B26B6DBF7F}"/>
            </a:ext>
          </a:extLst>
        </xdr:cNvPr>
        <xdr:cNvSpPr txBox="1"/>
      </xdr:nvSpPr>
      <xdr:spPr>
        <a:xfrm>
          <a:off x="8271587" y="67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71671</xdr:rowOff>
    </xdr:from>
    <xdr:ext cx="534377" cy="259045"/>
    <xdr:sp macro="" textlink="">
      <xdr:nvSpPr>
        <xdr:cNvPr id="139" name="n_2aveValue【道路】&#10;一人当たり延長">
          <a:extLst>
            <a:ext uri="{FF2B5EF4-FFF2-40B4-BE49-F238E27FC236}">
              <a16:creationId xmlns:a16="http://schemas.microsoft.com/office/drawing/2014/main" id="{F3C862D3-8119-46A5-BD37-AAD25ED62346}"/>
            </a:ext>
          </a:extLst>
        </xdr:cNvPr>
        <xdr:cNvSpPr txBox="1"/>
      </xdr:nvSpPr>
      <xdr:spPr>
        <a:xfrm>
          <a:off x="7477271" y="59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152595</xdr:rowOff>
    </xdr:from>
    <xdr:ext cx="534377" cy="259045"/>
    <xdr:sp macro="" textlink="">
      <xdr:nvSpPr>
        <xdr:cNvPr id="140" name="n_3aveValue【道路】&#10;一人当たり延長">
          <a:extLst>
            <a:ext uri="{FF2B5EF4-FFF2-40B4-BE49-F238E27FC236}">
              <a16:creationId xmlns:a16="http://schemas.microsoft.com/office/drawing/2014/main" id="{9B713FB9-A740-41FC-A3B1-9FBEA7D28552}"/>
            </a:ext>
          </a:extLst>
        </xdr:cNvPr>
        <xdr:cNvSpPr txBox="1"/>
      </xdr:nvSpPr>
      <xdr:spPr>
        <a:xfrm>
          <a:off x="6702571" y="58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164482</xdr:rowOff>
    </xdr:from>
    <xdr:ext cx="534377" cy="259045"/>
    <xdr:sp macro="" textlink="">
      <xdr:nvSpPr>
        <xdr:cNvPr id="141" name="n_4aveValue【道路】&#10;一人当たり延長">
          <a:extLst>
            <a:ext uri="{FF2B5EF4-FFF2-40B4-BE49-F238E27FC236}">
              <a16:creationId xmlns:a16="http://schemas.microsoft.com/office/drawing/2014/main" id="{8EE6E3D0-458A-4369-8A53-0809F83756FC}"/>
            </a:ext>
          </a:extLst>
        </xdr:cNvPr>
        <xdr:cNvSpPr txBox="1"/>
      </xdr:nvSpPr>
      <xdr:spPr>
        <a:xfrm>
          <a:off x="5905011" y="58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157624</xdr:rowOff>
    </xdr:from>
    <xdr:ext cx="469744" cy="259045"/>
    <xdr:sp macro="" textlink="">
      <xdr:nvSpPr>
        <xdr:cNvPr id="142" name="n_1mainValue【道路】&#10;一人当たり延長">
          <a:extLst>
            <a:ext uri="{FF2B5EF4-FFF2-40B4-BE49-F238E27FC236}">
              <a16:creationId xmlns:a16="http://schemas.microsoft.com/office/drawing/2014/main" id="{864DD641-B85C-4AAC-8E2F-8A209DB61C07}"/>
            </a:ext>
          </a:extLst>
        </xdr:cNvPr>
        <xdr:cNvSpPr txBox="1"/>
      </xdr:nvSpPr>
      <xdr:spPr>
        <a:xfrm>
          <a:off x="8271587" y="61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139463</xdr:rowOff>
    </xdr:from>
    <xdr:ext cx="469744" cy="259045"/>
    <xdr:sp macro="" textlink="">
      <xdr:nvSpPr>
        <xdr:cNvPr id="143" name="n_2mainValue【道路】&#10;一人当たり延長">
          <a:extLst>
            <a:ext uri="{FF2B5EF4-FFF2-40B4-BE49-F238E27FC236}">
              <a16:creationId xmlns:a16="http://schemas.microsoft.com/office/drawing/2014/main" id="{9388446D-5DD3-49E4-9CE0-3DE083BDDA58}"/>
            </a:ext>
          </a:extLst>
        </xdr:cNvPr>
        <xdr:cNvSpPr txBox="1"/>
      </xdr:nvSpPr>
      <xdr:spPr>
        <a:xfrm>
          <a:off x="750958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144416</xdr:rowOff>
    </xdr:from>
    <xdr:ext cx="469744" cy="259045"/>
    <xdr:sp macro="" textlink="">
      <xdr:nvSpPr>
        <xdr:cNvPr id="144" name="n_3mainValue【道路】&#10;一人当たり延長">
          <a:extLst>
            <a:ext uri="{FF2B5EF4-FFF2-40B4-BE49-F238E27FC236}">
              <a16:creationId xmlns:a16="http://schemas.microsoft.com/office/drawing/2014/main" id="{4AE32DCE-C465-4DF3-ADD7-10918C01AC6F}"/>
            </a:ext>
          </a:extLst>
        </xdr:cNvPr>
        <xdr:cNvSpPr txBox="1"/>
      </xdr:nvSpPr>
      <xdr:spPr>
        <a:xfrm>
          <a:off x="6712027" y="651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148912</xdr:rowOff>
    </xdr:from>
    <xdr:ext cx="469744" cy="259045"/>
    <xdr:sp macro="" textlink="">
      <xdr:nvSpPr>
        <xdr:cNvPr id="145" name="n_4mainValue【道路】&#10;一人当たり延長">
          <a:extLst>
            <a:ext uri="{FF2B5EF4-FFF2-40B4-BE49-F238E27FC236}">
              <a16:creationId xmlns:a16="http://schemas.microsoft.com/office/drawing/2014/main" id="{A61F457A-64E4-4100-A5B5-3DD7E335BB9A}"/>
            </a:ext>
          </a:extLst>
        </xdr:cNvPr>
        <xdr:cNvSpPr txBox="1"/>
      </xdr:nvSpPr>
      <xdr:spPr>
        <a:xfrm>
          <a:off x="5937327" y="65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4B60BE7-4FC7-44E3-AC9C-B9B466F08D2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28791DB-E67D-41C8-8C8F-5C10A464747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ED237C7-F1C6-408B-BE44-FF2CE323C82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C189477-B478-4EFB-9095-D6EFC74FEC5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C6E7D8F-496E-49CA-9A9C-1AEEC709D72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9A72F84-3650-4F9B-AC54-11847852705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D7130A9-2B44-4314-AAFF-236D90D16EA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C764EC7-3F3F-4D76-BD4A-167C34893D6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80DDCC9-E60B-4962-88E5-621CA371D73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78B4159-44ED-4EC2-84D3-11172798959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53CC802-BD06-4D76-B2EA-9B7873835F7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9CE20E3-402F-433F-92FD-1E5D00D684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9D9A8F7-C366-4BE4-A68C-E4E1A097132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A3DB2CD-2249-4712-97EF-19AE4524A0F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9B7E0B1-5DF2-4803-9124-8D96946FC94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351F4C9-663F-4A63-993C-3297B033AC5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B5840D0-95ED-4F27-BAC6-35ED76BDEC8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4749523-526B-4B70-8DF4-026BEC2D268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63289FE-A3B4-4EF9-AA89-D9DC7F67F41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F03DA73-C696-4410-85A9-90CD73ABDF4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29C3BAE-AA0B-417A-B731-98CD26B5050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B3DDC00-E898-4EF9-991E-B188F85CA41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BF2FCAC-38F4-46AE-9A74-DFE94A152D8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B29D548-2237-4CE7-997D-41E75E44111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1EDA41D6-66BF-45EF-B921-728B2D50A179}"/>
            </a:ext>
          </a:extLst>
        </xdr:cNvPr>
        <xdr:cNvCxnSpPr/>
      </xdr:nvCxnSpPr>
      <xdr:spPr>
        <a:xfrm flipV="1">
          <a:off x="4086225" y="94716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45A7EC1-BA71-43D0-90ED-8B75D73E37A4}"/>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2AC687D-5820-4C5B-B78B-3626633A4D91}"/>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565FD7D-5754-4B59-B63E-8C66FD9C0F40}"/>
            </a:ext>
          </a:extLst>
        </xdr:cNvPr>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0C814F10-2EAB-45D7-8480-153D04B09DD2}"/>
            </a:ext>
          </a:extLst>
        </xdr:cNvPr>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C2D9E2E-F73D-43E4-81BF-CA9B3199B699}"/>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B04F60B7-C764-4671-B174-36AD5FFEE6A8}"/>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BC0BC1B9-DA73-43BF-B85D-A9069B280312}"/>
            </a:ext>
          </a:extLst>
        </xdr:cNvPr>
        <xdr:cNvSpPr/>
      </xdr:nvSpPr>
      <xdr:spPr>
        <a:xfrm>
          <a:off x="3312160" y="1011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145415</xdr:rowOff>
    </xdr:from>
    <xdr:to>
      <xdr:col>15</xdr:col>
      <xdr:colOff>101600</xdr:colOff>
      <xdr:row>61</xdr:row>
      <xdr:rowOff>75565</xdr:rowOff>
    </xdr:to>
    <xdr:sp macro="" textlink="">
      <xdr:nvSpPr>
        <xdr:cNvPr id="178" name="フローチャート: 判断 177">
          <a:extLst>
            <a:ext uri="{FF2B5EF4-FFF2-40B4-BE49-F238E27FC236}">
              <a16:creationId xmlns:a16="http://schemas.microsoft.com/office/drawing/2014/main" id="{8501BF31-ACE2-45BF-87DD-65370147E653}"/>
            </a:ext>
          </a:extLst>
        </xdr:cNvPr>
        <xdr:cNvSpPr/>
      </xdr:nvSpPr>
      <xdr:spPr>
        <a:xfrm>
          <a:off x="251460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a:extLst>
            <a:ext uri="{FF2B5EF4-FFF2-40B4-BE49-F238E27FC236}">
              <a16:creationId xmlns:a16="http://schemas.microsoft.com/office/drawing/2014/main" id="{A5A7F3A1-13C7-4943-828B-113EF07D2D91}"/>
            </a:ext>
          </a:extLst>
        </xdr:cNvPr>
        <xdr:cNvSpPr/>
      </xdr:nvSpPr>
      <xdr:spPr>
        <a:xfrm>
          <a:off x="173990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80" name="フローチャート: 判断 179">
          <a:extLst>
            <a:ext uri="{FF2B5EF4-FFF2-40B4-BE49-F238E27FC236}">
              <a16:creationId xmlns:a16="http://schemas.microsoft.com/office/drawing/2014/main" id="{7D24A367-2BE8-4167-BA46-B0D5978BB9FE}"/>
            </a:ext>
          </a:extLst>
        </xdr:cNvPr>
        <xdr:cNvSpPr/>
      </xdr:nvSpPr>
      <xdr:spPr>
        <a:xfrm>
          <a:off x="965200" y="10184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6A337B7-1855-4535-9B72-969D54C82BA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8DF37D-A9BA-40D3-8CFF-1DC031339C9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71C7FD-448F-46DE-BEFE-8017CC65EEF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379E23-9DC3-476C-992D-AC8332BB810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AAA8133-55B5-48B6-A264-A22AD055543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113030</xdr:rowOff>
    </xdr:from>
    <xdr:to>
      <xdr:col>24</xdr:col>
      <xdr:colOff>114300</xdr:colOff>
      <xdr:row>62</xdr:row>
      <xdr:rowOff>43180</xdr:rowOff>
    </xdr:to>
    <xdr:sp macro="" textlink="">
      <xdr:nvSpPr>
        <xdr:cNvPr id="186" name="楕円 185">
          <a:extLst>
            <a:ext uri="{FF2B5EF4-FFF2-40B4-BE49-F238E27FC236}">
              <a16:creationId xmlns:a16="http://schemas.microsoft.com/office/drawing/2014/main" id="{C64CB9CD-6FB1-4CEA-8D85-C1A9AA3AC328}"/>
            </a:ext>
          </a:extLst>
        </xdr:cNvPr>
        <xdr:cNvSpPr/>
      </xdr:nvSpPr>
      <xdr:spPr>
        <a:xfrm>
          <a:off x="4036060" y="1033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91457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D32BBDDE-D8C3-4598-BEDC-F2BBAFDB7883}"/>
            </a:ext>
          </a:extLst>
        </xdr:cNvPr>
        <xdr:cNvSpPr txBox="1"/>
      </xdr:nvSpPr>
      <xdr:spPr>
        <a:xfrm>
          <a:off x="412496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8" name="楕円 187">
          <a:extLst>
            <a:ext uri="{FF2B5EF4-FFF2-40B4-BE49-F238E27FC236}">
              <a16:creationId xmlns:a16="http://schemas.microsoft.com/office/drawing/2014/main" id="{9C89BE53-89CF-4223-8E06-E875F28B3785}"/>
            </a:ext>
          </a:extLst>
        </xdr:cNvPr>
        <xdr:cNvSpPr/>
      </xdr:nvSpPr>
      <xdr:spPr>
        <a:xfrm>
          <a:off x="331216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163830</xdr:rowOff>
    </xdr:to>
    <xdr:cxnSp macro="">
      <xdr:nvCxnSpPr>
        <xdr:cNvPr id="189" name="直線コネクタ 188">
          <a:extLst>
            <a:ext uri="{FF2B5EF4-FFF2-40B4-BE49-F238E27FC236}">
              <a16:creationId xmlns:a16="http://schemas.microsoft.com/office/drawing/2014/main" id="{2B731EB6-9C23-4949-A87A-02388226C1AA}"/>
            </a:ext>
          </a:extLst>
        </xdr:cNvPr>
        <xdr:cNvCxnSpPr/>
      </xdr:nvCxnSpPr>
      <xdr:spPr>
        <a:xfrm>
          <a:off x="3355340" y="1036320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0" name="楕円 189">
          <a:extLst>
            <a:ext uri="{FF2B5EF4-FFF2-40B4-BE49-F238E27FC236}">
              <a16:creationId xmlns:a16="http://schemas.microsoft.com/office/drawing/2014/main" id="{AE9855FA-B328-4BC9-B706-1851E78AD38D}"/>
            </a:ext>
          </a:extLst>
        </xdr:cNvPr>
        <xdr:cNvSpPr/>
      </xdr:nvSpPr>
      <xdr:spPr>
        <a:xfrm>
          <a:off x="25146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137160</xdr:rowOff>
    </xdr:to>
    <xdr:cxnSp macro="">
      <xdr:nvCxnSpPr>
        <xdr:cNvPr id="191" name="直線コネクタ 190">
          <a:extLst>
            <a:ext uri="{FF2B5EF4-FFF2-40B4-BE49-F238E27FC236}">
              <a16:creationId xmlns:a16="http://schemas.microsoft.com/office/drawing/2014/main" id="{93C7AB48-9368-42F2-86B8-EDAAFB3A4C3D}"/>
            </a:ext>
          </a:extLst>
        </xdr:cNvPr>
        <xdr:cNvCxnSpPr/>
      </xdr:nvCxnSpPr>
      <xdr:spPr>
        <a:xfrm>
          <a:off x="2565400" y="1033462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2" name="楕円 191">
          <a:extLst>
            <a:ext uri="{FF2B5EF4-FFF2-40B4-BE49-F238E27FC236}">
              <a16:creationId xmlns:a16="http://schemas.microsoft.com/office/drawing/2014/main" id="{03D93E77-F9D7-40CA-AFA2-D65F859A6369}"/>
            </a:ext>
          </a:extLst>
        </xdr:cNvPr>
        <xdr:cNvSpPr/>
      </xdr:nvSpPr>
      <xdr:spPr>
        <a:xfrm>
          <a:off x="17399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108585</xdr:rowOff>
    </xdr:to>
    <xdr:cxnSp macro="">
      <xdr:nvCxnSpPr>
        <xdr:cNvPr id="193" name="直線コネクタ 192">
          <a:extLst>
            <a:ext uri="{FF2B5EF4-FFF2-40B4-BE49-F238E27FC236}">
              <a16:creationId xmlns:a16="http://schemas.microsoft.com/office/drawing/2014/main" id="{D53870AE-5D48-49BE-8F8E-A1B7B23B41A4}"/>
            </a:ext>
          </a:extLst>
        </xdr:cNvPr>
        <xdr:cNvCxnSpPr/>
      </xdr:nvCxnSpPr>
      <xdr:spPr>
        <a:xfrm>
          <a:off x="1790700" y="103060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xdr:rowOff>
    </xdr:from>
    <xdr:to>
      <xdr:col>6</xdr:col>
      <xdr:colOff>38100</xdr:colOff>
      <xdr:row>61</xdr:row>
      <xdr:rowOff>102235</xdr:rowOff>
    </xdr:to>
    <xdr:sp macro="" textlink="">
      <xdr:nvSpPr>
        <xdr:cNvPr id="194" name="楕円 193">
          <a:extLst>
            <a:ext uri="{FF2B5EF4-FFF2-40B4-BE49-F238E27FC236}">
              <a16:creationId xmlns:a16="http://schemas.microsoft.com/office/drawing/2014/main" id="{557B7942-2252-431A-8EA2-80A629119618}"/>
            </a:ext>
          </a:extLst>
        </xdr:cNvPr>
        <xdr:cNvSpPr/>
      </xdr:nvSpPr>
      <xdr:spPr>
        <a:xfrm>
          <a:off x="965200" y="10226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80010</xdr:rowOff>
    </xdr:to>
    <xdr:cxnSp macro="">
      <xdr:nvCxnSpPr>
        <xdr:cNvPr id="195" name="直線コネクタ 194">
          <a:extLst>
            <a:ext uri="{FF2B5EF4-FFF2-40B4-BE49-F238E27FC236}">
              <a16:creationId xmlns:a16="http://schemas.microsoft.com/office/drawing/2014/main" id="{5CFDB883-3A04-42F8-8773-EB6515479D9F}"/>
            </a:ext>
          </a:extLst>
        </xdr:cNvPr>
        <xdr:cNvCxnSpPr/>
      </xdr:nvCxnSpPr>
      <xdr:spPr>
        <a:xfrm>
          <a:off x="1008380" y="1027747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6627B5D-322D-476A-8DEB-64292AE31F24}"/>
            </a:ext>
          </a:extLst>
        </xdr:cNvPr>
        <xdr:cNvSpPr txBox="1"/>
      </xdr:nvSpPr>
      <xdr:spPr>
        <a:xfrm>
          <a:off x="317056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92092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E8DAC96-D757-4D41-8EE5-E4C27294ED2D}"/>
            </a:ext>
          </a:extLst>
        </xdr:cNvPr>
        <xdr:cNvSpPr txBox="1"/>
      </xdr:nvSpPr>
      <xdr:spPr>
        <a:xfrm>
          <a:off x="238570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364844B-DCB6-4AA6-BDA3-D5B591252FDF}"/>
            </a:ext>
          </a:extLst>
        </xdr:cNvPr>
        <xdr:cNvSpPr txBox="1"/>
      </xdr:nvSpPr>
      <xdr:spPr>
        <a:xfrm>
          <a:off x="161100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BBD95CE-D833-4E43-BA0A-4846A02A0969}"/>
            </a:ext>
          </a:extLst>
        </xdr:cNvPr>
        <xdr:cNvSpPr txBox="1"/>
      </xdr:nvSpPr>
      <xdr:spPr>
        <a:xfrm>
          <a:off x="83630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F5EEA3A-5A31-46A4-8886-E8E453FF439F}"/>
            </a:ext>
          </a:extLst>
        </xdr:cNvPr>
        <xdr:cNvSpPr txBox="1"/>
      </xdr:nvSpPr>
      <xdr:spPr>
        <a:xfrm>
          <a:off x="317056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A2F8D4A-2454-4505-B3FE-890DF209D95C}"/>
            </a:ext>
          </a:extLst>
        </xdr:cNvPr>
        <xdr:cNvSpPr txBox="1"/>
      </xdr:nvSpPr>
      <xdr:spPr>
        <a:xfrm>
          <a:off x="238570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5D4D986-526A-4072-BEAD-527881B64181}"/>
            </a:ext>
          </a:extLst>
        </xdr:cNvPr>
        <xdr:cNvSpPr txBox="1"/>
      </xdr:nvSpPr>
      <xdr:spPr>
        <a:xfrm>
          <a:off x="161100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93362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1AB160F-746D-4BD5-9A2D-F977BD5DB3D7}"/>
            </a:ext>
          </a:extLst>
        </xdr:cNvPr>
        <xdr:cNvSpPr txBox="1"/>
      </xdr:nvSpPr>
      <xdr:spPr>
        <a:xfrm>
          <a:off x="83630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72DFBAE-30FF-45D8-956C-DB4C56B2FE5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2D80B3A-EAFA-4FA8-8D87-9E8BC1C2EBA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6C209D3-218A-4307-B4DC-98C0249E3E7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B3986AA-8823-468F-A874-D95106D3CCE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E19DB2C-7048-4F24-8CA3-FCF6B6CE3FD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5F798A0-1B7E-4119-8C56-D8D18DF0876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486C084-8A20-457B-8496-9AF97EB31EA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3DA192E-03D2-4779-B014-6B6C7995803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81586F7-99FD-49A9-B965-27754F4CEA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AD5A044-7E68-4962-AA97-CF4EF8B946B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DB2637DA-2CBE-47F5-B151-FB3D2DEA053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B7269749-8B4B-497E-92CC-BEA14208E4EE}"/>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BAC7BA1-03AE-4270-A9A5-94C427FA31D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B2AA0AB1-80E5-4865-B2E6-794780B300EA}"/>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89D258DA-67C2-4643-9F2B-009E30C2B15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293C7B4-5932-4658-95D3-583A2778195B}"/>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79DC3BB1-D7DD-4C90-BC64-EC8C77B848F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2BB22819-7E29-43C7-AF25-31C8684845FE}"/>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73F8F805-3624-4124-BAE2-46372E5BF02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A12AC3D5-5028-455E-96ED-782DEF85078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C2EC2E13-0A0E-4BB4-A178-A94B65089FE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CDC82566-AE5A-4A15-AF04-25BD29D2AD13}"/>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040AFAF-12CC-4127-BDF2-CF312E65F45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659E6DF1-840F-470F-8AF4-863EAA9715B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FE9A980-6CF8-4C03-AB98-C51B914E30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D3E921ED-4439-4738-9593-CD20487A255E}"/>
            </a:ext>
          </a:extLst>
        </xdr:cNvPr>
        <xdr:cNvCxnSpPr/>
      </xdr:nvCxnSpPr>
      <xdr:spPr>
        <a:xfrm flipV="1">
          <a:off x="9219565" y="9451149"/>
          <a:ext cx="0" cy="13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25BCFF-E179-4055-B786-914AFA83A565}"/>
            </a:ext>
          </a:extLst>
        </xdr:cNvPr>
        <xdr:cNvSpPr txBox="1"/>
      </xdr:nvSpPr>
      <xdr:spPr>
        <a:xfrm>
          <a:off x="9258300" y="108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F1E78AEE-9EC1-4086-9527-8EBBE21E42B2}"/>
            </a:ext>
          </a:extLst>
        </xdr:cNvPr>
        <xdr:cNvCxnSpPr/>
      </xdr:nvCxnSpPr>
      <xdr:spPr>
        <a:xfrm>
          <a:off x="9154160" y="1084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C96BA11A-0755-43CC-8D95-51B8CA397FFE}"/>
            </a:ext>
          </a:extLst>
        </xdr:cNvPr>
        <xdr:cNvSpPr txBox="1"/>
      </xdr:nvSpPr>
      <xdr:spPr>
        <a:xfrm>
          <a:off x="9258300" y="92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76F21B30-A474-4C75-BC92-3C71436A28D5}"/>
            </a:ext>
          </a:extLst>
        </xdr:cNvPr>
        <xdr:cNvCxnSpPr/>
      </xdr:nvCxnSpPr>
      <xdr:spPr>
        <a:xfrm>
          <a:off x="9154160" y="9451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4777D47-94F3-4467-882B-1EB84B2C70CC}"/>
            </a:ext>
          </a:extLst>
        </xdr:cNvPr>
        <xdr:cNvSpPr txBox="1"/>
      </xdr:nvSpPr>
      <xdr:spPr>
        <a:xfrm>
          <a:off x="9258300" y="1047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C3AE1FE5-BECB-4C5B-BBE2-4D4768037205}"/>
            </a:ext>
          </a:extLst>
        </xdr:cNvPr>
        <xdr:cNvSpPr/>
      </xdr:nvSpPr>
      <xdr:spPr>
        <a:xfrm>
          <a:off x="9192260" y="10496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D020C74C-047A-4364-9FC9-5E74DE7F3288}"/>
            </a:ext>
          </a:extLst>
        </xdr:cNvPr>
        <xdr:cNvSpPr/>
      </xdr:nvSpPr>
      <xdr:spPr>
        <a:xfrm>
          <a:off x="8445500" y="10504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147648</xdr:rowOff>
    </xdr:from>
    <xdr:to>
      <xdr:col>46</xdr:col>
      <xdr:colOff>38100</xdr:colOff>
      <xdr:row>61</xdr:row>
      <xdr:rowOff>77798</xdr:rowOff>
    </xdr:to>
    <xdr:sp macro="" textlink="">
      <xdr:nvSpPr>
        <xdr:cNvPr id="237" name="フローチャート: 判断 236">
          <a:extLst>
            <a:ext uri="{FF2B5EF4-FFF2-40B4-BE49-F238E27FC236}">
              <a16:creationId xmlns:a16="http://schemas.microsoft.com/office/drawing/2014/main" id="{25AA2DD1-B66D-43A3-AC9E-FCE03E5D997B}"/>
            </a:ext>
          </a:extLst>
        </xdr:cNvPr>
        <xdr:cNvSpPr/>
      </xdr:nvSpPr>
      <xdr:spPr>
        <a:xfrm>
          <a:off x="7670800" y="10206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74885</xdr:rowOff>
    </xdr:from>
    <xdr:to>
      <xdr:col>41</xdr:col>
      <xdr:colOff>101600</xdr:colOff>
      <xdr:row>61</xdr:row>
      <xdr:rowOff>5035</xdr:rowOff>
    </xdr:to>
    <xdr:sp macro="" textlink="">
      <xdr:nvSpPr>
        <xdr:cNvPr id="238" name="フローチャート: 判断 237">
          <a:extLst>
            <a:ext uri="{FF2B5EF4-FFF2-40B4-BE49-F238E27FC236}">
              <a16:creationId xmlns:a16="http://schemas.microsoft.com/office/drawing/2014/main" id="{5420C089-E7DB-4790-9531-3B23BFC90DA1}"/>
            </a:ext>
          </a:extLst>
        </xdr:cNvPr>
        <xdr:cNvSpPr/>
      </xdr:nvSpPr>
      <xdr:spPr>
        <a:xfrm>
          <a:off x="6873240" y="10133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80044</xdr:rowOff>
    </xdr:from>
    <xdr:to>
      <xdr:col>36</xdr:col>
      <xdr:colOff>165100</xdr:colOff>
      <xdr:row>61</xdr:row>
      <xdr:rowOff>10194</xdr:rowOff>
    </xdr:to>
    <xdr:sp macro="" textlink="">
      <xdr:nvSpPr>
        <xdr:cNvPr id="239" name="フローチャート: 判断 238">
          <a:extLst>
            <a:ext uri="{FF2B5EF4-FFF2-40B4-BE49-F238E27FC236}">
              <a16:creationId xmlns:a16="http://schemas.microsoft.com/office/drawing/2014/main" id="{B105618F-051F-495E-90F5-979705E8DC69}"/>
            </a:ext>
          </a:extLst>
        </xdr:cNvPr>
        <xdr:cNvSpPr/>
      </xdr:nvSpPr>
      <xdr:spPr>
        <a:xfrm>
          <a:off x="6098540" y="10138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23F7980-4E4D-4F6B-B1BA-5A21C0DB5FA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6E0C8B-6062-4884-8BAD-4F30E5FBE6A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E57D13-0D4F-4F07-87F1-62CF799E1BC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31BCEE-3D87-4118-891C-21D00861C00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978935-CB5E-480E-8626-9862A7BCCAD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158398</xdr:rowOff>
    </xdr:from>
    <xdr:to>
      <xdr:col>55</xdr:col>
      <xdr:colOff>50800</xdr:colOff>
      <xdr:row>61</xdr:row>
      <xdr:rowOff>88548</xdr:rowOff>
    </xdr:to>
    <xdr:sp macro="" textlink="">
      <xdr:nvSpPr>
        <xdr:cNvPr id="245" name="楕円 244">
          <a:extLst>
            <a:ext uri="{FF2B5EF4-FFF2-40B4-BE49-F238E27FC236}">
              <a16:creationId xmlns:a16="http://schemas.microsoft.com/office/drawing/2014/main" id="{20998D87-979F-49F3-BE70-BF3398366D7B}"/>
            </a:ext>
          </a:extLst>
        </xdr:cNvPr>
        <xdr:cNvSpPr/>
      </xdr:nvSpPr>
      <xdr:spPr>
        <a:xfrm>
          <a:off x="9192260" y="10216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9825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32A5C6A-B24C-49D4-B234-556930A75518}"/>
            </a:ext>
          </a:extLst>
        </xdr:cNvPr>
        <xdr:cNvSpPr txBox="1"/>
      </xdr:nvSpPr>
      <xdr:spPr>
        <a:xfrm>
          <a:off x="9258300" y="1006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155479</xdr:rowOff>
    </xdr:from>
    <xdr:to>
      <xdr:col>50</xdr:col>
      <xdr:colOff>165100</xdr:colOff>
      <xdr:row>61</xdr:row>
      <xdr:rowOff>85629</xdr:rowOff>
    </xdr:to>
    <xdr:sp macro="" textlink="">
      <xdr:nvSpPr>
        <xdr:cNvPr id="247" name="楕円 246">
          <a:extLst>
            <a:ext uri="{FF2B5EF4-FFF2-40B4-BE49-F238E27FC236}">
              <a16:creationId xmlns:a16="http://schemas.microsoft.com/office/drawing/2014/main" id="{6A11D738-0200-4B1F-A4C5-E469AFC3845B}"/>
            </a:ext>
          </a:extLst>
        </xdr:cNvPr>
        <xdr:cNvSpPr/>
      </xdr:nvSpPr>
      <xdr:spPr>
        <a:xfrm>
          <a:off x="8445500" y="10213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34829</xdr:rowOff>
    </xdr:from>
    <xdr:to>
      <xdr:col>55</xdr:col>
      <xdr:colOff>0</xdr:colOff>
      <xdr:row>61</xdr:row>
      <xdr:rowOff>37748</xdr:rowOff>
    </xdr:to>
    <xdr:cxnSp macro="">
      <xdr:nvCxnSpPr>
        <xdr:cNvPr id="248" name="直線コネクタ 247">
          <a:extLst>
            <a:ext uri="{FF2B5EF4-FFF2-40B4-BE49-F238E27FC236}">
              <a16:creationId xmlns:a16="http://schemas.microsoft.com/office/drawing/2014/main" id="{C1958409-89A9-4147-8638-FC8E8C0C694E}"/>
            </a:ext>
          </a:extLst>
        </xdr:cNvPr>
        <xdr:cNvCxnSpPr/>
      </xdr:nvCxnSpPr>
      <xdr:spPr>
        <a:xfrm>
          <a:off x="8496300" y="10260869"/>
          <a:ext cx="7239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162490</xdr:rowOff>
    </xdr:from>
    <xdr:to>
      <xdr:col>46</xdr:col>
      <xdr:colOff>38100</xdr:colOff>
      <xdr:row>61</xdr:row>
      <xdr:rowOff>92640</xdr:rowOff>
    </xdr:to>
    <xdr:sp macro="" textlink="">
      <xdr:nvSpPr>
        <xdr:cNvPr id="249" name="楕円 248">
          <a:extLst>
            <a:ext uri="{FF2B5EF4-FFF2-40B4-BE49-F238E27FC236}">
              <a16:creationId xmlns:a16="http://schemas.microsoft.com/office/drawing/2014/main" id="{13988DE7-BF38-4285-9063-C04C1D429B35}"/>
            </a:ext>
          </a:extLst>
        </xdr:cNvPr>
        <xdr:cNvSpPr/>
      </xdr:nvSpPr>
      <xdr:spPr>
        <a:xfrm>
          <a:off x="7670800" y="1022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34829</xdr:rowOff>
    </xdr:from>
    <xdr:to>
      <xdr:col>50</xdr:col>
      <xdr:colOff>114300</xdr:colOff>
      <xdr:row>61</xdr:row>
      <xdr:rowOff>41840</xdr:rowOff>
    </xdr:to>
    <xdr:cxnSp macro="">
      <xdr:nvCxnSpPr>
        <xdr:cNvPr id="250" name="直線コネクタ 249">
          <a:extLst>
            <a:ext uri="{FF2B5EF4-FFF2-40B4-BE49-F238E27FC236}">
              <a16:creationId xmlns:a16="http://schemas.microsoft.com/office/drawing/2014/main" id="{6170A18C-02B7-4F97-B968-C0022A0DD5D8}"/>
            </a:ext>
          </a:extLst>
        </xdr:cNvPr>
        <xdr:cNvCxnSpPr/>
      </xdr:nvCxnSpPr>
      <xdr:spPr>
        <a:xfrm flipV="1">
          <a:off x="7713980" y="10260869"/>
          <a:ext cx="78232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166592</xdr:rowOff>
    </xdr:from>
    <xdr:to>
      <xdr:col>41</xdr:col>
      <xdr:colOff>101600</xdr:colOff>
      <xdr:row>61</xdr:row>
      <xdr:rowOff>96742</xdr:rowOff>
    </xdr:to>
    <xdr:sp macro="" textlink="">
      <xdr:nvSpPr>
        <xdr:cNvPr id="251" name="楕円 250">
          <a:extLst>
            <a:ext uri="{FF2B5EF4-FFF2-40B4-BE49-F238E27FC236}">
              <a16:creationId xmlns:a16="http://schemas.microsoft.com/office/drawing/2014/main" id="{EBCA6E23-1BDF-4B0A-8AE7-7062D3063DD1}"/>
            </a:ext>
          </a:extLst>
        </xdr:cNvPr>
        <xdr:cNvSpPr/>
      </xdr:nvSpPr>
      <xdr:spPr>
        <a:xfrm>
          <a:off x="6873240" y="10224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41840</xdr:rowOff>
    </xdr:from>
    <xdr:to>
      <xdr:col>45</xdr:col>
      <xdr:colOff>177800</xdr:colOff>
      <xdr:row>61</xdr:row>
      <xdr:rowOff>45942</xdr:rowOff>
    </xdr:to>
    <xdr:cxnSp macro="">
      <xdr:nvCxnSpPr>
        <xdr:cNvPr id="252" name="直線コネクタ 251">
          <a:extLst>
            <a:ext uri="{FF2B5EF4-FFF2-40B4-BE49-F238E27FC236}">
              <a16:creationId xmlns:a16="http://schemas.microsoft.com/office/drawing/2014/main" id="{A3F87FF9-048B-4E7B-AB7D-658D5C87F9FC}"/>
            </a:ext>
          </a:extLst>
        </xdr:cNvPr>
        <xdr:cNvCxnSpPr/>
      </xdr:nvCxnSpPr>
      <xdr:spPr>
        <a:xfrm flipV="1">
          <a:off x="6924040" y="10267880"/>
          <a:ext cx="78994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169828</xdr:rowOff>
    </xdr:from>
    <xdr:to>
      <xdr:col>36</xdr:col>
      <xdr:colOff>165100</xdr:colOff>
      <xdr:row>61</xdr:row>
      <xdr:rowOff>99978</xdr:rowOff>
    </xdr:to>
    <xdr:sp macro="" textlink="">
      <xdr:nvSpPr>
        <xdr:cNvPr id="253" name="楕円 252">
          <a:extLst>
            <a:ext uri="{FF2B5EF4-FFF2-40B4-BE49-F238E27FC236}">
              <a16:creationId xmlns:a16="http://schemas.microsoft.com/office/drawing/2014/main" id="{55B39FEA-1419-403E-9E4D-8EFC84518AB3}"/>
            </a:ext>
          </a:extLst>
        </xdr:cNvPr>
        <xdr:cNvSpPr/>
      </xdr:nvSpPr>
      <xdr:spPr>
        <a:xfrm>
          <a:off x="6098540" y="1022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45942</xdr:rowOff>
    </xdr:from>
    <xdr:to>
      <xdr:col>41</xdr:col>
      <xdr:colOff>50800</xdr:colOff>
      <xdr:row>61</xdr:row>
      <xdr:rowOff>49178</xdr:rowOff>
    </xdr:to>
    <xdr:cxnSp macro="">
      <xdr:nvCxnSpPr>
        <xdr:cNvPr id="254" name="直線コネクタ 253">
          <a:extLst>
            <a:ext uri="{FF2B5EF4-FFF2-40B4-BE49-F238E27FC236}">
              <a16:creationId xmlns:a16="http://schemas.microsoft.com/office/drawing/2014/main" id="{979B7551-4DC4-4178-869C-D9035829CBBC}"/>
            </a:ext>
          </a:extLst>
        </xdr:cNvPr>
        <xdr:cNvCxnSpPr/>
      </xdr:nvCxnSpPr>
      <xdr:spPr>
        <a:xfrm flipV="1">
          <a:off x="6149340" y="10271982"/>
          <a:ext cx="774700" cy="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661BA036-4F9A-42E8-8F36-AEA99DF1A122}"/>
            </a:ext>
          </a:extLst>
        </xdr:cNvPr>
        <xdr:cNvSpPr txBox="1"/>
      </xdr:nvSpPr>
      <xdr:spPr>
        <a:xfrm>
          <a:off x="8239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94325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32444B0-56F6-450D-A6C6-FB7782FFEE10}"/>
            </a:ext>
          </a:extLst>
        </xdr:cNvPr>
        <xdr:cNvSpPr txBox="1"/>
      </xdr:nvSpPr>
      <xdr:spPr>
        <a:xfrm>
          <a:off x="7444955" y="99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21562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11A0354-C6E6-474A-B980-AD7ABEA42367}"/>
            </a:ext>
          </a:extLst>
        </xdr:cNvPr>
        <xdr:cNvSpPr txBox="1"/>
      </xdr:nvSpPr>
      <xdr:spPr>
        <a:xfrm>
          <a:off x="6670255" y="991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26721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3A1C57E-4026-429F-B660-AF292DB37979}"/>
            </a:ext>
          </a:extLst>
        </xdr:cNvPr>
        <xdr:cNvSpPr txBox="1"/>
      </xdr:nvSpPr>
      <xdr:spPr>
        <a:xfrm>
          <a:off x="5872695" y="991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102156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91F6305-EC96-4B9D-A72B-C530A9081097}"/>
            </a:ext>
          </a:extLst>
        </xdr:cNvPr>
        <xdr:cNvSpPr txBox="1"/>
      </xdr:nvSpPr>
      <xdr:spPr>
        <a:xfrm>
          <a:off x="8214575" y="999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83767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6440258-3C96-4D1E-90A0-8D8A47F79071}"/>
            </a:ext>
          </a:extLst>
        </xdr:cNvPr>
        <xdr:cNvSpPr txBox="1"/>
      </xdr:nvSpPr>
      <xdr:spPr>
        <a:xfrm>
          <a:off x="7444955" y="1030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87869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0777FAD-7D8C-42D9-A20A-87CCFD975979}"/>
            </a:ext>
          </a:extLst>
        </xdr:cNvPr>
        <xdr:cNvSpPr txBox="1"/>
      </xdr:nvSpPr>
      <xdr:spPr>
        <a:xfrm>
          <a:off x="6670255" y="1031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91105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9380FB4-97BE-4A91-A87A-6CCB64C54212}"/>
            </a:ext>
          </a:extLst>
        </xdr:cNvPr>
        <xdr:cNvSpPr txBox="1"/>
      </xdr:nvSpPr>
      <xdr:spPr>
        <a:xfrm>
          <a:off x="5872695" y="1031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65BB4C0-9EB4-49AC-958D-36916943517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9F9A4DC-BEF6-41B4-A750-47A3D7917A7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A417B4F-ABB9-4F91-AACB-33913A8F43B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8425DC4-F1A0-4169-9328-85CE3A406CC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E0FA23B-CF5C-48CE-9D20-0A1F1DE329F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0BCC542-4B8A-4915-9123-9142D060280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3E63821-4C68-46CF-87B4-2DF02614FB0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22E71AE-5EBB-47D6-A34C-3714088C506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6551418-6F0A-47A1-81A1-BA67B4596BF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DF3D8E0-07BD-403B-981C-E195A61AED5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A5ED664-2020-49A1-9880-3FC51E2467E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2642A47-2DA2-4CB5-8D88-3C8721C983D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0EFB27E-5BAD-4747-8F19-4D0CDDF71F4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22AE639-7636-4D42-8889-C7DDCA0F63B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63ED553-07E4-4029-8761-FFE4E439449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72AF496-7BEB-4808-83AA-DF99778AFE1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95638C4-6947-417C-9086-FF25BB818C6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44B5278-9365-451F-A9F2-EE780FCBE16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FB8FEB5-D2A7-4322-BA4F-523C76F4545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B1584BD-5226-4883-B345-D80B2CAEA5D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0F028FD-8B25-410A-8891-20D83F73149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4813E39-2494-4EFF-B957-28A79F744F3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ABB4FE7-21F7-4FCC-9DE7-A735D7CA1C5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F04FE93-BFB9-4EB5-8452-9B23FBABC32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B19FA3E1-6792-4FCC-862D-3B15ED108DD0}"/>
            </a:ext>
          </a:extLst>
        </xdr:cNvPr>
        <xdr:cNvCxnSpPr/>
      </xdr:nvCxnSpPr>
      <xdr:spPr>
        <a:xfrm flipV="1">
          <a:off x="4086225" y="1315402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B7259506-479C-42A8-89D0-A5CCB2B145B3}"/>
            </a:ext>
          </a:extLst>
        </xdr:cNvPr>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C89D7BC4-24D2-4429-A8F1-CE462926343C}"/>
            </a:ext>
          </a:extLst>
        </xdr:cNvPr>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7E706B86-BAAC-4381-B24B-22697CC5C45B}"/>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37008A17-CE19-421E-80C1-ECFA716E0A4C}"/>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A1F7297-8431-4CF7-B64A-1CFBD7BD7242}"/>
            </a:ext>
          </a:extLst>
        </xdr:cNvPr>
        <xdr:cNvSpPr txBox="1"/>
      </xdr:nvSpPr>
      <xdr:spPr>
        <a:xfrm>
          <a:off x="412496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4E86A75D-F875-41F9-8A37-DC9D7A98E6A2}"/>
            </a:ext>
          </a:extLst>
        </xdr:cNvPr>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0DD7B4F1-09EF-4E64-8F7E-5011180D824D}"/>
            </a:ext>
          </a:extLst>
        </xdr:cNvPr>
        <xdr:cNvSpPr/>
      </xdr:nvSpPr>
      <xdr:spPr>
        <a:xfrm>
          <a:off x="331216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170180</xdr:rowOff>
    </xdr:from>
    <xdr:to>
      <xdr:col>15</xdr:col>
      <xdr:colOff>101600</xdr:colOff>
      <xdr:row>82</xdr:row>
      <xdr:rowOff>100330</xdr:rowOff>
    </xdr:to>
    <xdr:sp macro="" textlink="">
      <xdr:nvSpPr>
        <xdr:cNvPr id="295" name="フローチャート: 判断 294">
          <a:extLst>
            <a:ext uri="{FF2B5EF4-FFF2-40B4-BE49-F238E27FC236}">
              <a16:creationId xmlns:a16="http://schemas.microsoft.com/office/drawing/2014/main" id="{7F4804E2-5FF6-4CAA-8C18-D5068B7F62BA}"/>
            </a:ext>
          </a:extLst>
        </xdr:cNvPr>
        <xdr:cNvSpPr/>
      </xdr:nvSpPr>
      <xdr:spPr>
        <a:xfrm>
          <a:off x="251460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96" name="フローチャート: 判断 295">
          <a:extLst>
            <a:ext uri="{FF2B5EF4-FFF2-40B4-BE49-F238E27FC236}">
              <a16:creationId xmlns:a16="http://schemas.microsoft.com/office/drawing/2014/main" id="{4916DC20-FCCD-495C-9234-5E4C8F922943}"/>
            </a:ext>
          </a:extLst>
        </xdr:cNvPr>
        <xdr:cNvSpPr/>
      </xdr:nvSpPr>
      <xdr:spPr>
        <a:xfrm>
          <a:off x="173990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7" name="フローチャート: 判断 296">
          <a:extLst>
            <a:ext uri="{FF2B5EF4-FFF2-40B4-BE49-F238E27FC236}">
              <a16:creationId xmlns:a16="http://schemas.microsoft.com/office/drawing/2014/main" id="{DF7699D7-06BF-4406-A4EE-958C5663BBEE}"/>
            </a:ext>
          </a:extLst>
        </xdr:cNvPr>
        <xdr:cNvSpPr/>
      </xdr:nvSpPr>
      <xdr:spPr>
        <a:xfrm>
          <a:off x="9652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D5C2F3C-3096-4E0B-AF4E-BC6345B3F0A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0E0CD6-4A63-4E35-B1C4-B48C86BD132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9571C1-DA97-497A-8F68-DABA221406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36E6AB-562A-4D24-8E74-6B382B19F7C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D71239C-3D45-4D02-A225-DAA4DD97B9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3" name="楕円 302">
          <a:extLst>
            <a:ext uri="{FF2B5EF4-FFF2-40B4-BE49-F238E27FC236}">
              <a16:creationId xmlns:a16="http://schemas.microsoft.com/office/drawing/2014/main" id="{84998A5B-4B0D-4E52-9B2A-4817A8FFB2ED}"/>
            </a:ext>
          </a:extLst>
        </xdr:cNvPr>
        <xdr:cNvSpPr/>
      </xdr:nvSpPr>
      <xdr:spPr>
        <a:xfrm>
          <a:off x="4036060" y="1372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60313E6-5F69-4B32-9C61-168C517F3DDD}"/>
            </a:ext>
          </a:extLst>
        </xdr:cNvPr>
        <xdr:cNvSpPr txBox="1"/>
      </xdr:nvSpPr>
      <xdr:spPr>
        <a:xfrm>
          <a:off x="412496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5" name="楕円 304">
          <a:extLst>
            <a:ext uri="{FF2B5EF4-FFF2-40B4-BE49-F238E27FC236}">
              <a16:creationId xmlns:a16="http://schemas.microsoft.com/office/drawing/2014/main" id="{FCD041CC-1400-42F4-9D5B-CD273B033B70}"/>
            </a:ext>
          </a:extLst>
        </xdr:cNvPr>
        <xdr:cNvSpPr/>
      </xdr:nvSpPr>
      <xdr:spPr>
        <a:xfrm>
          <a:off x="3312160" y="1369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30480</xdr:rowOff>
    </xdr:to>
    <xdr:cxnSp macro="">
      <xdr:nvCxnSpPr>
        <xdr:cNvPr id="306" name="直線コネクタ 305">
          <a:extLst>
            <a:ext uri="{FF2B5EF4-FFF2-40B4-BE49-F238E27FC236}">
              <a16:creationId xmlns:a16="http://schemas.microsoft.com/office/drawing/2014/main" id="{695E53B0-24AC-41E3-A547-6BA69D03E134}"/>
            </a:ext>
          </a:extLst>
        </xdr:cNvPr>
        <xdr:cNvCxnSpPr/>
      </xdr:nvCxnSpPr>
      <xdr:spPr>
        <a:xfrm>
          <a:off x="3355340" y="13744576"/>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7" name="楕円 306">
          <a:extLst>
            <a:ext uri="{FF2B5EF4-FFF2-40B4-BE49-F238E27FC236}">
              <a16:creationId xmlns:a16="http://schemas.microsoft.com/office/drawing/2014/main" id="{6C78D0FD-AD32-434A-885E-7215F837BD7B}"/>
            </a:ext>
          </a:extLst>
        </xdr:cNvPr>
        <xdr:cNvSpPr/>
      </xdr:nvSpPr>
      <xdr:spPr>
        <a:xfrm>
          <a:off x="251460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165736</xdr:rowOff>
    </xdr:to>
    <xdr:cxnSp macro="">
      <xdr:nvCxnSpPr>
        <xdr:cNvPr id="308" name="直線コネクタ 307">
          <a:extLst>
            <a:ext uri="{FF2B5EF4-FFF2-40B4-BE49-F238E27FC236}">
              <a16:creationId xmlns:a16="http://schemas.microsoft.com/office/drawing/2014/main" id="{4C32ED21-AE1A-4E39-B722-65DCAEFB5AFA}"/>
            </a:ext>
          </a:extLst>
        </xdr:cNvPr>
        <xdr:cNvCxnSpPr/>
      </xdr:nvCxnSpPr>
      <xdr:spPr>
        <a:xfrm>
          <a:off x="2565400" y="13708379"/>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309" name="楕円 308">
          <a:extLst>
            <a:ext uri="{FF2B5EF4-FFF2-40B4-BE49-F238E27FC236}">
              <a16:creationId xmlns:a16="http://schemas.microsoft.com/office/drawing/2014/main" id="{35927E99-33EE-415C-8E87-659CFE29E21A}"/>
            </a:ext>
          </a:extLst>
        </xdr:cNvPr>
        <xdr:cNvSpPr/>
      </xdr:nvSpPr>
      <xdr:spPr>
        <a:xfrm>
          <a:off x="17399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129539</xdr:rowOff>
    </xdr:to>
    <xdr:cxnSp macro="">
      <xdr:nvCxnSpPr>
        <xdr:cNvPr id="310" name="直線コネクタ 309">
          <a:extLst>
            <a:ext uri="{FF2B5EF4-FFF2-40B4-BE49-F238E27FC236}">
              <a16:creationId xmlns:a16="http://schemas.microsoft.com/office/drawing/2014/main" id="{30721B2F-3CA7-40F6-815D-15D53D239F23}"/>
            </a:ext>
          </a:extLst>
        </xdr:cNvPr>
        <xdr:cNvCxnSpPr/>
      </xdr:nvCxnSpPr>
      <xdr:spPr>
        <a:xfrm>
          <a:off x="1790700" y="13675995"/>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31114</xdr:rowOff>
    </xdr:from>
    <xdr:to>
      <xdr:col>6</xdr:col>
      <xdr:colOff>38100</xdr:colOff>
      <xdr:row>81</xdr:row>
      <xdr:rowOff>132714</xdr:rowOff>
    </xdr:to>
    <xdr:sp macro="" textlink="">
      <xdr:nvSpPr>
        <xdr:cNvPr id="311" name="楕円 310">
          <a:extLst>
            <a:ext uri="{FF2B5EF4-FFF2-40B4-BE49-F238E27FC236}">
              <a16:creationId xmlns:a16="http://schemas.microsoft.com/office/drawing/2014/main" id="{99FB96F3-559C-4CBD-8D0A-80E47F7E20A4}"/>
            </a:ext>
          </a:extLst>
        </xdr:cNvPr>
        <xdr:cNvSpPr/>
      </xdr:nvSpPr>
      <xdr:spPr>
        <a:xfrm>
          <a:off x="965200" y="13609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81914</xdr:rowOff>
    </xdr:from>
    <xdr:to>
      <xdr:col>10</xdr:col>
      <xdr:colOff>114300</xdr:colOff>
      <xdr:row>81</xdr:row>
      <xdr:rowOff>97155</xdr:rowOff>
    </xdr:to>
    <xdr:cxnSp macro="">
      <xdr:nvCxnSpPr>
        <xdr:cNvPr id="312" name="直線コネクタ 311">
          <a:extLst>
            <a:ext uri="{FF2B5EF4-FFF2-40B4-BE49-F238E27FC236}">
              <a16:creationId xmlns:a16="http://schemas.microsoft.com/office/drawing/2014/main" id="{E76250CE-0D8D-4172-B687-805F31938692}"/>
            </a:ext>
          </a:extLst>
        </xdr:cNvPr>
        <xdr:cNvCxnSpPr/>
      </xdr:nvCxnSpPr>
      <xdr:spPr>
        <a:xfrm>
          <a:off x="1008380" y="13660754"/>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a:extLst>
            <a:ext uri="{FF2B5EF4-FFF2-40B4-BE49-F238E27FC236}">
              <a16:creationId xmlns:a16="http://schemas.microsoft.com/office/drawing/2014/main" id="{03D0034B-FBB0-47F7-A8A2-F83C7D06F250}"/>
            </a:ext>
          </a:extLst>
        </xdr:cNvPr>
        <xdr:cNvSpPr txBox="1"/>
      </xdr:nvSpPr>
      <xdr:spPr>
        <a:xfrm>
          <a:off x="317056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314" name="n_2aveValue【公営住宅】&#10;有形固定資産減価償却率">
          <a:extLst>
            <a:ext uri="{FF2B5EF4-FFF2-40B4-BE49-F238E27FC236}">
              <a16:creationId xmlns:a16="http://schemas.microsoft.com/office/drawing/2014/main" id="{0D68349D-7D23-4571-90B8-CF41DAF057E9}"/>
            </a:ext>
          </a:extLst>
        </xdr:cNvPr>
        <xdr:cNvSpPr txBox="1"/>
      </xdr:nvSpPr>
      <xdr:spPr>
        <a:xfrm>
          <a:off x="23857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15" name="n_3aveValue【公営住宅】&#10;有形固定資産減価償却率">
          <a:extLst>
            <a:ext uri="{FF2B5EF4-FFF2-40B4-BE49-F238E27FC236}">
              <a16:creationId xmlns:a16="http://schemas.microsoft.com/office/drawing/2014/main" id="{CFD5F5DA-DE3B-4EA0-9CCB-0D64D4084AF1}"/>
            </a:ext>
          </a:extLst>
        </xdr:cNvPr>
        <xdr:cNvSpPr txBox="1"/>
      </xdr:nvSpPr>
      <xdr:spPr>
        <a:xfrm>
          <a:off x="161100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6" name="n_4aveValue【公営住宅】&#10;有形固定資産減価償却率">
          <a:extLst>
            <a:ext uri="{FF2B5EF4-FFF2-40B4-BE49-F238E27FC236}">
              <a16:creationId xmlns:a16="http://schemas.microsoft.com/office/drawing/2014/main" id="{C152209E-3AB1-4299-8904-C0F3B43EBAA1}"/>
            </a:ext>
          </a:extLst>
        </xdr:cNvPr>
        <xdr:cNvSpPr txBox="1"/>
      </xdr:nvSpPr>
      <xdr:spPr>
        <a:xfrm>
          <a:off x="83630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17" name="n_1mainValue【公営住宅】&#10;有形固定資産減価償却率">
          <a:extLst>
            <a:ext uri="{FF2B5EF4-FFF2-40B4-BE49-F238E27FC236}">
              <a16:creationId xmlns:a16="http://schemas.microsoft.com/office/drawing/2014/main" id="{B1F039E6-032D-489C-9EA9-105ABCD84D55}"/>
            </a:ext>
          </a:extLst>
        </xdr:cNvPr>
        <xdr:cNvSpPr txBox="1"/>
      </xdr:nvSpPr>
      <xdr:spPr>
        <a:xfrm>
          <a:off x="317056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18" name="n_2mainValue【公営住宅】&#10;有形固定資産減価償却率">
          <a:extLst>
            <a:ext uri="{FF2B5EF4-FFF2-40B4-BE49-F238E27FC236}">
              <a16:creationId xmlns:a16="http://schemas.microsoft.com/office/drawing/2014/main" id="{9483B162-528A-4727-BAEC-CF61C1A37283}"/>
            </a:ext>
          </a:extLst>
        </xdr:cNvPr>
        <xdr:cNvSpPr txBox="1"/>
      </xdr:nvSpPr>
      <xdr:spPr>
        <a:xfrm>
          <a:off x="23857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319" name="n_3mainValue【公営住宅】&#10;有形固定資産減価償却率">
          <a:extLst>
            <a:ext uri="{FF2B5EF4-FFF2-40B4-BE49-F238E27FC236}">
              <a16:creationId xmlns:a16="http://schemas.microsoft.com/office/drawing/2014/main" id="{71B50B75-1895-486A-81CE-9EFFB45117D5}"/>
            </a:ext>
          </a:extLst>
        </xdr:cNvPr>
        <xdr:cNvSpPr txBox="1"/>
      </xdr:nvSpPr>
      <xdr:spPr>
        <a:xfrm>
          <a:off x="161100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149241</xdr:rowOff>
    </xdr:from>
    <xdr:ext cx="405111" cy="259045"/>
    <xdr:sp macro="" textlink="">
      <xdr:nvSpPr>
        <xdr:cNvPr id="320" name="n_4mainValue【公営住宅】&#10;有形固定資産減価償却率">
          <a:extLst>
            <a:ext uri="{FF2B5EF4-FFF2-40B4-BE49-F238E27FC236}">
              <a16:creationId xmlns:a16="http://schemas.microsoft.com/office/drawing/2014/main" id="{F132AF62-C2BF-4432-905F-4522CBC4B956}"/>
            </a:ext>
          </a:extLst>
        </xdr:cNvPr>
        <xdr:cNvSpPr txBox="1"/>
      </xdr:nvSpPr>
      <xdr:spPr>
        <a:xfrm>
          <a:off x="83630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F67FF2E-24A0-4ECD-B383-589E33BDF0C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CAA3CA9-09DC-463F-A6D0-218208D4A63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4384561-9989-45B3-98B7-330DC2ABACB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2F177A8-0CAE-4080-A119-2CDF8763255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95B7ECE-F125-490F-9FAE-F14AC3C9CA2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0A2B210-21E7-41E5-9FE4-E9964272D8C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D90C567-65AC-4FF5-9416-3970E292129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E00864C-8B79-4273-98DF-D987825CE26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110A787-135F-4A81-884F-428AAB5F9B3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BE7166E-52C0-4EB7-AD0A-1FBF6584F4A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38544A5-45E9-47BF-964D-A406DEEBD57B}"/>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365BCCD0-C70E-47AF-9BE5-B4040E764376}"/>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C709DC9-7CFA-46FA-801C-A5F5837CAA9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AA5211F-4E65-4ED0-9DB6-69E1D27FCE6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8184682-EF81-4616-A293-3C591E90AF23}"/>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5105ED3-B78C-4C8E-85A0-5272D7AB35BD}"/>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FAF1CF5-06D7-41F4-8637-F4D10BA1F8C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CC6518C-5FE5-45FB-9F3C-CE819E49E2C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F30748CB-11EE-49A4-8799-045ABF22DF7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313B3DD8-04E5-442D-9553-2AC034F0EEB7}"/>
            </a:ext>
          </a:extLst>
        </xdr:cNvPr>
        <xdr:cNvCxnSpPr/>
      </xdr:nvCxnSpPr>
      <xdr:spPr>
        <a:xfrm flipV="1">
          <a:off x="9219565" y="13103732"/>
          <a:ext cx="0" cy="123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DE8EF542-4452-4E34-8AF5-6AADFF6F05FC}"/>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C6D62126-A6AA-4BCE-87CA-63D09ACF1AD7}"/>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270FFF2B-1A53-436F-9042-597CB44FAC68}"/>
            </a:ext>
          </a:extLst>
        </xdr:cNvPr>
        <xdr:cNvSpPr txBox="1"/>
      </xdr:nvSpPr>
      <xdr:spPr>
        <a:xfrm>
          <a:off x="9258300" y="128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20F259E6-4335-4667-8C76-4A0457B20FA2}"/>
            </a:ext>
          </a:extLst>
        </xdr:cNvPr>
        <xdr:cNvCxnSpPr/>
      </xdr:nvCxnSpPr>
      <xdr:spPr>
        <a:xfrm>
          <a:off x="9154160" y="1310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id="{D7011E03-4675-452F-89BB-F771160B8B4D}"/>
            </a:ext>
          </a:extLst>
        </xdr:cNvPr>
        <xdr:cNvSpPr txBox="1"/>
      </xdr:nvSpPr>
      <xdr:spPr>
        <a:xfrm>
          <a:off x="9258300" y="1386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62C74E70-2D6E-4FCF-905D-4750EEED152E}"/>
            </a:ext>
          </a:extLst>
        </xdr:cNvPr>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918DB7C4-E5C5-47A3-BA37-2E0104F894C9}"/>
            </a:ext>
          </a:extLst>
        </xdr:cNvPr>
        <xdr:cNvSpPr/>
      </xdr:nvSpPr>
      <xdr:spPr>
        <a:xfrm>
          <a:off x="8445500" y="14022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136461</xdr:rowOff>
    </xdr:from>
    <xdr:to>
      <xdr:col>46</xdr:col>
      <xdr:colOff>38100</xdr:colOff>
      <xdr:row>83</xdr:row>
      <xdr:rowOff>66611</xdr:rowOff>
    </xdr:to>
    <xdr:sp macro="" textlink="">
      <xdr:nvSpPr>
        <xdr:cNvPr id="348" name="フローチャート: 判断 347">
          <a:extLst>
            <a:ext uri="{FF2B5EF4-FFF2-40B4-BE49-F238E27FC236}">
              <a16:creationId xmlns:a16="http://schemas.microsoft.com/office/drawing/2014/main" id="{C5BDDCEA-6273-4BA4-B76F-904F590A1BB1}"/>
            </a:ext>
          </a:extLst>
        </xdr:cNvPr>
        <xdr:cNvSpPr/>
      </xdr:nvSpPr>
      <xdr:spPr>
        <a:xfrm>
          <a:off x="7670800" y="13882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146749</xdr:rowOff>
    </xdr:from>
    <xdr:to>
      <xdr:col>41</xdr:col>
      <xdr:colOff>101600</xdr:colOff>
      <xdr:row>83</xdr:row>
      <xdr:rowOff>76899</xdr:rowOff>
    </xdr:to>
    <xdr:sp macro="" textlink="">
      <xdr:nvSpPr>
        <xdr:cNvPr id="349" name="フローチャート: 判断 348">
          <a:extLst>
            <a:ext uri="{FF2B5EF4-FFF2-40B4-BE49-F238E27FC236}">
              <a16:creationId xmlns:a16="http://schemas.microsoft.com/office/drawing/2014/main" id="{D4B4FEBA-B8E7-4860-A982-62915A673F75}"/>
            </a:ext>
          </a:extLst>
        </xdr:cNvPr>
        <xdr:cNvSpPr/>
      </xdr:nvSpPr>
      <xdr:spPr>
        <a:xfrm>
          <a:off x="6873240" y="13893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15875</xdr:rowOff>
    </xdr:from>
    <xdr:to>
      <xdr:col>36</xdr:col>
      <xdr:colOff>165100</xdr:colOff>
      <xdr:row>83</xdr:row>
      <xdr:rowOff>117475</xdr:rowOff>
    </xdr:to>
    <xdr:sp macro="" textlink="">
      <xdr:nvSpPr>
        <xdr:cNvPr id="350" name="フローチャート: 判断 349">
          <a:extLst>
            <a:ext uri="{FF2B5EF4-FFF2-40B4-BE49-F238E27FC236}">
              <a16:creationId xmlns:a16="http://schemas.microsoft.com/office/drawing/2014/main" id="{6A7C0F54-5B97-4EF5-8008-D5AD1CB8FB28}"/>
            </a:ext>
          </a:extLst>
        </xdr:cNvPr>
        <xdr:cNvSpPr/>
      </xdr:nvSpPr>
      <xdr:spPr>
        <a:xfrm>
          <a:off x="609854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729C6DD-47F5-460A-86D5-FD16E170C62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749EF68-D848-4DBD-8CFF-D7A124CE5F2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D11B085-59F3-4AAC-A2CF-673B5E794E9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2EDD90E-DFB6-43A4-B671-0F6BBAC4C8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83ABFC6-82DE-4046-9267-EAC4B9C5219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56" name="楕円 355">
          <a:extLst>
            <a:ext uri="{FF2B5EF4-FFF2-40B4-BE49-F238E27FC236}">
              <a16:creationId xmlns:a16="http://schemas.microsoft.com/office/drawing/2014/main" id="{B7A014F5-B16E-47EE-AEC3-88BF83F65D40}"/>
            </a:ext>
          </a:extLst>
        </xdr:cNvPr>
        <xdr:cNvSpPr/>
      </xdr:nvSpPr>
      <xdr:spPr>
        <a:xfrm>
          <a:off x="9192260" y="14246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57" name="【公営住宅】&#10;一人当たり面積該当値テキスト">
          <a:extLst>
            <a:ext uri="{FF2B5EF4-FFF2-40B4-BE49-F238E27FC236}">
              <a16:creationId xmlns:a16="http://schemas.microsoft.com/office/drawing/2014/main" id="{93618845-9AB2-430C-9115-F1E653299BE0}"/>
            </a:ext>
          </a:extLst>
        </xdr:cNvPr>
        <xdr:cNvSpPr txBox="1"/>
      </xdr:nvSpPr>
      <xdr:spPr>
        <a:xfrm>
          <a:off x="9258300" y="141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163894</xdr:rowOff>
    </xdr:from>
    <xdr:to>
      <xdr:col>50</xdr:col>
      <xdr:colOff>165100</xdr:colOff>
      <xdr:row>85</xdr:row>
      <xdr:rowOff>94044</xdr:rowOff>
    </xdr:to>
    <xdr:sp macro="" textlink="">
      <xdr:nvSpPr>
        <xdr:cNvPr id="358" name="楕円 357">
          <a:extLst>
            <a:ext uri="{FF2B5EF4-FFF2-40B4-BE49-F238E27FC236}">
              <a16:creationId xmlns:a16="http://schemas.microsoft.com/office/drawing/2014/main" id="{E4C3334A-8FDB-430F-8F4D-77D347FF48F4}"/>
            </a:ext>
          </a:extLst>
        </xdr:cNvPr>
        <xdr:cNvSpPr/>
      </xdr:nvSpPr>
      <xdr:spPr>
        <a:xfrm>
          <a:off x="8445500" y="1424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43244</xdr:rowOff>
    </xdr:from>
    <xdr:to>
      <xdr:col>55</xdr:col>
      <xdr:colOff>0</xdr:colOff>
      <xdr:row>85</xdr:row>
      <xdr:rowOff>43814</xdr:rowOff>
    </xdr:to>
    <xdr:cxnSp macro="">
      <xdr:nvCxnSpPr>
        <xdr:cNvPr id="359" name="直線コネクタ 358">
          <a:extLst>
            <a:ext uri="{FF2B5EF4-FFF2-40B4-BE49-F238E27FC236}">
              <a16:creationId xmlns:a16="http://schemas.microsoft.com/office/drawing/2014/main" id="{98999B87-23F8-465D-AF32-427087DF3358}"/>
            </a:ext>
          </a:extLst>
        </xdr:cNvPr>
        <xdr:cNvCxnSpPr/>
      </xdr:nvCxnSpPr>
      <xdr:spPr>
        <a:xfrm>
          <a:off x="8496300" y="14292644"/>
          <a:ext cx="7239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153036</xdr:rowOff>
    </xdr:from>
    <xdr:to>
      <xdr:col>46</xdr:col>
      <xdr:colOff>38100</xdr:colOff>
      <xdr:row>85</xdr:row>
      <xdr:rowOff>83186</xdr:rowOff>
    </xdr:to>
    <xdr:sp macro="" textlink="">
      <xdr:nvSpPr>
        <xdr:cNvPr id="360" name="楕円 359">
          <a:extLst>
            <a:ext uri="{FF2B5EF4-FFF2-40B4-BE49-F238E27FC236}">
              <a16:creationId xmlns:a16="http://schemas.microsoft.com/office/drawing/2014/main" id="{467427F4-0297-44B1-8FCB-EE2885BFCEDA}"/>
            </a:ext>
          </a:extLst>
        </xdr:cNvPr>
        <xdr:cNvSpPr/>
      </xdr:nvSpPr>
      <xdr:spPr>
        <a:xfrm>
          <a:off x="767080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32386</xdr:rowOff>
    </xdr:from>
    <xdr:to>
      <xdr:col>50</xdr:col>
      <xdr:colOff>114300</xdr:colOff>
      <xdr:row>85</xdr:row>
      <xdr:rowOff>43244</xdr:rowOff>
    </xdr:to>
    <xdr:cxnSp macro="">
      <xdr:nvCxnSpPr>
        <xdr:cNvPr id="361" name="直線コネクタ 360">
          <a:extLst>
            <a:ext uri="{FF2B5EF4-FFF2-40B4-BE49-F238E27FC236}">
              <a16:creationId xmlns:a16="http://schemas.microsoft.com/office/drawing/2014/main" id="{18D14AB4-933B-4ABD-8967-BC2DF077F575}"/>
            </a:ext>
          </a:extLst>
        </xdr:cNvPr>
        <xdr:cNvCxnSpPr/>
      </xdr:nvCxnSpPr>
      <xdr:spPr>
        <a:xfrm>
          <a:off x="7713980" y="14281786"/>
          <a:ext cx="7823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macro="" textlink="">
      <xdr:nvSpPr>
        <xdr:cNvPr id="362" name="楕円 361">
          <a:extLst>
            <a:ext uri="{FF2B5EF4-FFF2-40B4-BE49-F238E27FC236}">
              <a16:creationId xmlns:a16="http://schemas.microsoft.com/office/drawing/2014/main" id="{1FE49B8F-DAFA-40CB-8FCD-88CBA9847A46}"/>
            </a:ext>
          </a:extLst>
        </xdr:cNvPr>
        <xdr:cNvSpPr/>
      </xdr:nvSpPr>
      <xdr:spPr>
        <a:xfrm>
          <a:off x="6873240" y="14234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32386</xdr:rowOff>
    </xdr:from>
    <xdr:to>
      <xdr:col>45</xdr:col>
      <xdr:colOff>177800</xdr:colOff>
      <xdr:row>85</xdr:row>
      <xdr:rowOff>32386</xdr:rowOff>
    </xdr:to>
    <xdr:cxnSp macro="">
      <xdr:nvCxnSpPr>
        <xdr:cNvPr id="363" name="直線コネクタ 362">
          <a:extLst>
            <a:ext uri="{FF2B5EF4-FFF2-40B4-BE49-F238E27FC236}">
              <a16:creationId xmlns:a16="http://schemas.microsoft.com/office/drawing/2014/main" id="{38499A20-C332-4F95-8161-9C71FDE988D0}"/>
            </a:ext>
          </a:extLst>
        </xdr:cNvPr>
        <xdr:cNvCxnSpPr/>
      </xdr:nvCxnSpPr>
      <xdr:spPr>
        <a:xfrm>
          <a:off x="6924040" y="142817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153606</xdr:rowOff>
    </xdr:from>
    <xdr:to>
      <xdr:col>36</xdr:col>
      <xdr:colOff>165100</xdr:colOff>
      <xdr:row>85</xdr:row>
      <xdr:rowOff>83756</xdr:rowOff>
    </xdr:to>
    <xdr:sp macro="" textlink="">
      <xdr:nvSpPr>
        <xdr:cNvPr id="364" name="楕円 363">
          <a:extLst>
            <a:ext uri="{FF2B5EF4-FFF2-40B4-BE49-F238E27FC236}">
              <a16:creationId xmlns:a16="http://schemas.microsoft.com/office/drawing/2014/main" id="{A5139ED4-8DCF-4142-A267-438C7A20981E}"/>
            </a:ext>
          </a:extLst>
        </xdr:cNvPr>
        <xdr:cNvSpPr/>
      </xdr:nvSpPr>
      <xdr:spPr>
        <a:xfrm>
          <a:off x="6098540" y="14235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32386</xdr:rowOff>
    </xdr:from>
    <xdr:to>
      <xdr:col>41</xdr:col>
      <xdr:colOff>50800</xdr:colOff>
      <xdr:row>85</xdr:row>
      <xdr:rowOff>32956</xdr:rowOff>
    </xdr:to>
    <xdr:cxnSp macro="">
      <xdr:nvCxnSpPr>
        <xdr:cNvPr id="365" name="直線コネクタ 364">
          <a:extLst>
            <a:ext uri="{FF2B5EF4-FFF2-40B4-BE49-F238E27FC236}">
              <a16:creationId xmlns:a16="http://schemas.microsoft.com/office/drawing/2014/main" id="{33476A09-951D-4349-9ABC-D30204553995}"/>
            </a:ext>
          </a:extLst>
        </xdr:cNvPr>
        <xdr:cNvCxnSpPr/>
      </xdr:nvCxnSpPr>
      <xdr:spPr>
        <a:xfrm flipV="1">
          <a:off x="6149340" y="14281786"/>
          <a:ext cx="7747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id="{2B2DAEAF-BD68-4AF4-9207-98649729C5D5}"/>
            </a:ext>
          </a:extLst>
        </xdr:cNvPr>
        <xdr:cNvSpPr txBox="1"/>
      </xdr:nvSpPr>
      <xdr:spPr>
        <a:xfrm>
          <a:off x="8271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83138</xdr:rowOff>
    </xdr:from>
    <xdr:ext cx="469744" cy="259045"/>
    <xdr:sp macro="" textlink="">
      <xdr:nvSpPr>
        <xdr:cNvPr id="367" name="n_2aveValue【公営住宅】&#10;一人当たり面積">
          <a:extLst>
            <a:ext uri="{FF2B5EF4-FFF2-40B4-BE49-F238E27FC236}">
              <a16:creationId xmlns:a16="http://schemas.microsoft.com/office/drawing/2014/main" id="{4B39100E-9F07-43E0-B068-36E41BE18195}"/>
            </a:ext>
          </a:extLst>
        </xdr:cNvPr>
        <xdr:cNvSpPr txBox="1"/>
      </xdr:nvSpPr>
      <xdr:spPr>
        <a:xfrm>
          <a:off x="7509587" y="1366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93426</xdr:rowOff>
    </xdr:from>
    <xdr:ext cx="469744" cy="259045"/>
    <xdr:sp macro="" textlink="">
      <xdr:nvSpPr>
        <xdr:cNvPr id="368" name="n_3aveValue【公営住宅】&#10;一人当たり面積">
          <a:extLst>
            <a:ext uri="{FF2B5EF4-FFF2-40B4-BE49-F238E27FC236}">
              <a16:creationId xmlns:a16="http://schemas.microsoft.com/office/drawing/2014/main" id="{CFEE6EEC-26E9-494F-869E-8881451D3B2C}"/>
            </a:ext>
          </a:extLst>
        </xdr:cNvPr>
        <xdr:cNvSpPr txBox="1"/>
      </xdr:nvSpPr>
      <xdr:spPr>
        <a:xfrm>
          <a:off x="6712027" y="1367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134002</xdr:rowOff>
    </xdr:from>
    <xdr:ext cx="469744" cy="259045"/>
    <xdr:sp macro="" textlink="">
      <xdr:nvSpPr>
        <xdr:cNvPr id="369" name="n_4aveValue【公営住宅】&#10;一人当たり面積">
          <a:extLst>
            <a:ext uri="{FF2B5EF4-FFF2-40B4-BE49-F238E27FC236}">
              <a16:creationId xmlns:a16="http://schemas.microsoft.com/office/drawing/2014/main" id="{4E804A05-E47E-4B47-9430-6D090625D8A0}"/>
            </a:ext>
          </a:extLst>
        </xdr:cNvPr>
        <xdr:cNvSpPr txBox="1"/>
      </xdr:nvSpPr>
      <xdr:spPr>
        <a:xfrm>
          <a:off x="593732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85171</xdr:rowOff>
    </xdr:from>
    <xdr:ext cx="469744" cy="259045"/>
    <xdr:sp macro="" textlink="">
      <xdr:nvSpPr>
        <xdr:cNvPr id="370" name="n_1mainValue【公営住宅】&#10;一人当たり面積">
          <a:extLst>
            <a:ext uri="{FF2B5EF4-FFF2-40B4-BE49-F238E27FC236}">
              <a16:creationId xmlns:a16="http://schemas.microsoft.com/office/drawing/2014/main" id="{3E127ACD-FDF8-4118-982A-14788FBEEF5A}"/>
            </a:ext>
          </a:extLst>
        </xdr:cNvPr>
        <xdr:cNvSpPr txBox="1"/>
      </xdr:nvSpPr>
      <xdr:spPr>
        <a:xfrm>
          <a:off x="8271587" y="1433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74313</xdr:rowOff>
    </xdr:from>
    <xdr:ext cx="469744" cy="259045"/>
    <xdr:sp macro="" textlink="">
      <xdr:nvSpPr>
        <xdr:cNvPr id="371" name="n_2mainValue【公営住宅】&#10;一人当たり面積">
          <a:extLst>
            <a:ext uri="{FF2B5EF4-FFF2-40B4-BE49-F238E27FC236}">
              <a16:creationId xmlns:a16="http://schemas.microsoft.com/office/drawing/2014/main" id="{736DA192-585A-4B6C-BE5F-8C80770AB844}"/>
            </a:ext>
          </a:extLst>
        </xdr:cNvPr>
        <xdr:cNvSpPr txBox="1"/>
      </xdr:nvSpPr>
      <xdr:spPr>
        <a:xfrm>
          <a:off x="7509587" y="14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372" name="n_3mainValue【公営住宅】&#10;一人当たり面積">
          <a:extLst>
            <a:ext uri="{FF2B5EF4-FFF2-40B4-BE49-F238E27FC236}">
              <a16:creationId xmlns:a16="http://schemas.microsoft.com/office/drawing/2014/main" id="{3376889F-11B8-4ADC-8334-2E510BCD3C80}"/>
            </a:ext>
          </a:extLst>
        </xdr:cNvPr>
        <xdr:cNvSpPr txBox="1"/>
      </xdr:nvSpPr>
      <xdr:spPr>
        <a:xfrm>
          <a:off x="6712027" y="14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74883</xdr:rowOff>
    </xdr:from>
    <xdr:ext cx="469744" cy="259045"/>
    <xdr:sp macro="" textlink="">
      <xdr:nvSpPr>
        <xdr:cNvPr id="373" name="n_4mainValue【公営住宅】&#10;一人当たり面積">
          <a:extLst>
            <a:ext uri="{FF2B5EF4-FFF2-40B4-BE49-F238E27FC236}">
              <a16:creationId xmlns:a16="http://schemas.microsoft.com/office/drawing/2014/main" id="{07DDE5A8-CA15-457B-9F17-3B68A3F23F04}"/>
            </a:ext>
          </a:extLst>
        </xdr:cNvPr>
        <xdr:cNvSpPr txBox="1"/>
      </xdr:nvSpPr>
      <xdr:spPr>
        <a:xfrm>
          <a:off x="5937327" y="1432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0F53145-994D-4D68-B854-CCCC3DF3C69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55AD487-0141-434D-A5A9-6BCA788035B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3F53B02-F4F0-41F6-9F56-15140A240EF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1E0C6D0-564A-449A-9DCA-333F1D13B43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29073D9-458F-4CD9-8B5A-BF58EF29744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9FAA8A7-98B9-459F-B78B-BF5ACA0B22C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202D496-A783-427A-884E-A61661346C3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58A3B3F-D4CA-4840-AEA2-D5ED5CF19C3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ABDD28A-417D-460E-82E6-59A20C24536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E3C19789-F2D2-45F9-A8FA-02A0CFBFE03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14D3DFE2-FE9F-4D5F-8AAC-1D0701F301A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13FEFD28-E987-4FA0-B53B-D22818C3121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FCAAAE7-EA42-4B5D-9897-F004A9CBF29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3271EE5-9367-4639-9B8E-D5DE0AC5824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4E75469F-585C-4AD7-8A93-8537C6F30F6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694A2FEB-30D9-452C-829C-2B11903D7B7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14E3C19C-CE18-46F6-B801-DC37640DDD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92E32F04-A905-4260-9AAD-485485CBCFB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80ABB518-1713-4BFE-9809-C0D1120727F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A81E6BD9-1B34-4B50-8348-C4C9D693361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CACB584D-B866-4749-BCC1-E6929F0E12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A010AD3D-8D73-4456-8CF2-7D0A6BE1CD8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6A9AD31A-850B-49E6-9F2A-C4453ABCE92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CEBC6381-4F28-4A8C-81BE-20BB7FBFCF7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E34D0051-A707-4DFA-8D82-D325C781574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66F0DAE6-5661-427C-B300-A1149D4C08A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83C5D429-C999-4AE0-A789-C026A5F6F7D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6971313D-6A50-4860-9C1E-2DB7072136A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C2D7D615-9F4F-4125-B956-31DB11A5231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2DA80251-50B0-4177-9163-1B57278AF32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031AF75-0651-493D-A31D-3700DC874C8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5F1B74C9-5C80-485D-A4DC-B6D818B7A10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B33EC033-6591-4B9E-BCC8-C56F494C3AD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77FAF57F-FD00-4FDF-9835-D1166C3E9E0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3637CB9-9CC1-4A8E-9E41-C46017B7A31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ED716460-06B7-44C2-975E-30CBB8D57E1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9B0DCF03-5169-4285-91D7-D70EE7203C4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53C8489-F12B-4B68-8467-15CBED9962C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FDC47CC3-0DB9-4D94-913A-D0CDE3B8E20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41BEB7A-E1C1-4331-9A47-74422D7F5BF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806388E3-C1F8-4252-B8D6-BD3F70B49A55}"/>
            </a:ext>
          </a:extLst>
        </xdr:cNvPr>
        <xdr:cNvCxnSpPr/>
      </xdr:nvCxnSpPr>
      <xdr:spPr>
        <a:xfrm flipV="1">
          <a:off x="14375764" y="56007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75466B02-B8D9-471F-89E1-CFA7FF77F9C7}"/>
            </a:ext>
          </a:extLst>
        </xdr:cNvPr>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42BB453D-7FBC-4349-ADBC-0C26FC16DA64}"/>
            </a:ext>
          </a:extLst>
        </xdr:cNvPr>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9213D51C-3683-411C-85CC-060ACC8989A5}"/>
            </a:ext>
          </a:extLst>
        </xdr:cNvPr>
        <xdr:cNvSpPr txBox="1"/>
      </xdr:nvSpPr>
      <xdr:spPr>
        <a:xfrm>
          <a:off x="144145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482CD120-1C77-48A5-AB8E-FC9F379ED7D7}"/>
            </a:ext>
          </a:extLst>
        </xdr:cNvPr>
        <xdr:cNvCxnSpPr/>
      </xdr:nvCxnSpPr>
      <xdr:spPr>
        <a:xfrm>
          <a:off x="142875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AD5BB08-D7E3-421B-BBF4-2E8814A28D24}"/>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A90B4647-3034-457F-A5A3-11F9735694C2}"/>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E6332BB8-5266-428F-916C-B2AB548F8BA8}"/>
            </a:ext>
          </a:extLst>
        </xdr:cNvPr>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2" name="フローチャート: 判断 421">
          <a:extLst>
            <a:ext uri="{FF2B5EF4-FFF2-40B4-BE49-F238E27FC236}">
              <a16:creationId xmlns:a16="http://schemas.microsoft.com/office/drawing/2014/main" id="{EEECFB38-8F43-4B89-A675-199FB0921405}"/>
            </a:ext>
          </a:extLst>
        </xdr:cNvPr>
        <xdr:cNvSpPr/>
      </xdr:nvSpPr>
      <xdr:spPr>
        <a:xfrm>
          <a:off x="1280414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99695</xdr:rowOff>
    </xdr:from>
    <xdr:to>
      <xdr:col>72</xdr:col>
      <xdr:colOff>38100</xdr:colOff>
      <xdr:row>37</xdr:row>
      <xdr:rowOff>29845</xdr:rowOff>
    </xdr:to>
    <xdr:sp macro="" textlink="">
      <xdr:nvSpPr>
        <xdr:cNvPr id="423" name="フローチャート: 判断 422">
          <a:extLst>
            <a:ext uri="{FF2B5EF4-FFF2-40B4-BE49-F238E27FC236}">
              <a16:creationId xmlns:a16="http://schemas.microsoft.com/office/drawing/2014/main" id="{CAC10FD8-4E5C-4D04-A844-9C8E19B539C9}"/>
            </a:ext>
          </a:extLst>
        </xdr:cNvPr>
        <xdr:cNvSpPr/>
      </xdr:nvSpPr>
      <xdr:spPr>
        <a:xfrm>
          <a:off x="1202944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24" name="フローチャート: 判断 423">
          <a:extLst>
            <a:ext uri="{FF2B5EF4-FFF2-40B4-BE49-F238E27FC236}">
              <a16:creationId xmlns:a16="http://schemas.microsoft.com/office/drawing/2014/main" id="{38B247CF-B062-47FB-9EB2-8AC0B5E70990}"/>
            </a:ext>
          </a:extLst>
        </xdr:cNvPr>
        <xdr:cNvSpPr/>
      </xdr:nvSpPr>
      <xdr:spPr>
        <a:xfrm>
          <a:off x="1123188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14F98AC-58DE-4745-A2C8-3135F0C0AAD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F34A65A-13E7-48D7-A5D8-95BBE74EB65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013C2A2-8219-44B1-BCA5-F18B49B2FC0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BCEBA00-B26E-4025-AC19-D873FE3409A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28F9CA7-D01A-4570-BAAF-381C218E5E9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0" name="楕円 429">
          <a:extLst>
            <a:ext uri="{FF2B5EF4-FFF2-40B4-BE49-F238E27FC236}">
              <a16:creationId xmlns:a16="http://schemas.microsoft.com/office/drawing/2014/main" id="{35555190-55B8-45E6-99DC-BCBA5E79DD4F}"/>
            </a:ext>
          </a:extLst>
        </xdr:cNvPr>
        <xdr:cNvSpPr/>
      </xdr:nvSpPr>
      <xdr:spPr>
        <a:xfrm>
          <a:off x="14325600" y="62509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26687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5F90EC7-A780-4397-9D83-B063EEC16F83}"/>
            </a:ext>
          </a:extLst>
        </xdr:cNvPr>
        <xdr:cNvSpPr txBox="1"/>
      </xdr:nvSpPr>
      <xdr:spPr>
        <a:xfrm>
          <a:off x="14414500"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32" name="楕円 431">
          <a:extLst>
            <a:ext uri="{FF2B5EF4-FFF2-40B4-BE49-F238E27FC236}">
              <a16:creationId xmlns:a16="http://schemas.microsoft.com/office/drawing/2014/main" id="{373B90B7-46FF-44B1-A9B0-BFD478321CD2}"/>
            </a:ext>
          </a:extLst>
        </xdr:cNvPr>
        <xdr:cNvSpPr/>
      </xdr:nvSpPr>
      <xdr:spPr>
        <a:xfrm>
          <a:off x="13578840" y="620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99060</xdr:rowOff>
    </xdr:to>
    <xdr:cxnSp macro="">
      <xdr:nvCxnSpPr>
        <xdr:cNvPr id="433" name="直線コネクタ 432">
          <a:extLst>
            <a:ext uri="{FF2B5EF4-FFF2-40B4-BE49-F238E27FC236}">
              <a16:creationId xmlns:a16="http://schemas.microsoft.com/office/drawing/2014/main" id="{7E69AA99-4D2A-4A87-A97C-0622EBA945A4}"/>
            </a:ext>
          </a:extLst>
        </xdr:cNvPr>
        <xdr:cNvCxnSpPr/>
      </xdr:nvCxnSpPr>
      <xdr:spPr>
        <a:xfrm>
          <a:off x="13629640" y="624840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4" name="楕円 433">
          <a:extLst>
            <a:ext uri="{FF2B5EF4-FFF2-40B4-BE49-F238E27FC236}">
              <a16:creationId xmlns:a16="http://schemas.microsoft.com/office/drawing/2014/main" id="{79043769-13AA-4A20-A6FC-255C288FB43C}"/>
            </a:ext>
          </a:extLst>
        </xdr:cNvPr>
        <xdr:cNvSpPr/>
      </xdr:nvSpPr>
      <xdr:spPr>
        <a:xfrm>
          <a:off x="12804140" y="614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45720</xdr:rowOff>
    </xdr:to>
    <xdr:cxnSp macro="">
      <xdr:nvCxnSpPr>
        <xdr:cNvPr id="435" name="直線コネクタ 434">
          <a:extLst>
            <a:ext uri="{FF2B5EF4-FFF2-40B4-BE49-F238E27FC236}">
              <a16:creationId xmlns:a16="http://schemas.microsoft.com/office/drawing/2014/main" id="{FA60662D-46AE-4DCC-AF9D-1FF1B98B3B44}"/>
            </a:ext>
          </a:extLst>
        </xdr:cNvPr>
        <xdr:cNvCxnSpPr/>
      </xdr:nvCxnSpPr>
      <xdr:spPr>
        <a:xfrm>
          <a:off x="12854940" y="620077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436" name="楕円 435">
          <a:extLst>
            <a:ext uri="{FF2B5EF4-FFF2-40B4-BE49-F238E27FC236}">
              <a16:creationId xmlns:a16="http://schemas.microsoft.com/office/drawing/2014/main" id="{9BCC5C7E-FBB2-4152-9C25-059306737351}"/>
            </a:ext>
          </a:extLst>
        </xdr:cNvPr>
        <xdr:cNvSpPr/>
      </xdr:nvSpPr>
      <xdr:spPr>
        <a:xfrm>
          <a:off x="12029440" y="609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36</xdr:row>
      <xdr:rowOff>165735</xdr:rowOff>
    </xdr:to>
    <xdr:cxnSp macro="">
      <xdr:nvCxnSpPr>
        <xdr:cNvPr id="437" name="直線コネクタ 436">
          <a:extLst>
            <a:ext uri="{FF2B5EF4-FFF2-40B4-BE49-F238E27FC236}">
              <a16:creationId xmlns:a16="http://schemas.microsoft.com/office/drawing/2014/main" id="{C52D9076-D0F5-4040-AA94-AD9101F8C961}"/>
            </a:ext>
          </a:extLst>
        </xdr:cNvPr>
        <xdr:cNvCxnSpPr/>
      </xdr:nvCxnSpPr>
      <xdr:spPr>
        <a:xfrm>
          <a:off x="12072620" y="614743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438" name="楕円 437">
          <a:extLst>
            <a:ext uri="{FF2B5EF4-FFF2-40B4-BE49-F238E27FC236}">
              <a16:creationId xmlns:a16="http://schemas.microsoft.com/office/drawing/2014/main" id="{18081E71-091F-4591-8B28-F13D0430CC58}"/>
            </a:ext>
          </a:extLst>
        </xdr:cNvPr>
        <xdr:cNvSpPr/>
      </xdr:nvSpPr>
      <xdr:spPr>
        <a:xfrm>
          <a:off x="1123188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36</xdr:row>
      <xdr:rowOff>112395</xdr:rowOff>
    </xdr:to>
    <xdr:cxnSp macro="">
      <xdr:nvCxnSpPr>
        <xdr:cNvPr id="439" name="直線コネクタ 438">
          <a:extLst>
            <a:ext uri="{FF2B5EF4-FFF2-40B4-BE49-F238E27FC236}">
              <a16:creationId xmlns:a16="http://schemas.microsoft.com/office/drawing/2014/main" id="{7BF4F5B9-5B54-4BBC-9FC1-34751EEAE137}"/>
            </a:ext>
          </a:extLst>
        </xdr:cNvPr>
        <xdr:cNvCxnSpPr/>
      </xdr:nvCxnSpPr>
      <xdr:spPr>
        <a:xfrm>
          <a:off x="11282680" y="609409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C9F160A-03C8-4F93-9E2D-30E23C5B2BE1}"/>
            </a:ext>
          </a:extLst>
        </xdr:cNvPr>
        <xdr:cNvSpPr txBox="1"/>
      </xdr:nvSpPr>
      <xdr:spPr>
        <a:xfrm>
          <a:off x="13437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20ED780-796A-441E-A6F5-6CA6ECB7A12A}"/>
            </a:ext>
          </a:extLst>
        </xdr:cNvPr>
        <xdr:cNvSpPr txBox="1"/>
      </xdr:nvSpPr>
      <xdr:spPr>
        <a:xfrm>
          <a:off x="126752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20972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2483E4C-E907-48E3-92B7-55029D440AA8}"/>
            </a:ext>
          </a:extLst>
        </xdr:cNvPr>
        <xdr:cNvSpPr txBox="1"/>
      </xdr:nvSpPr>
      <xdr:spPr>
        <a:xfrm>
          <a:off x="119005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5A58B406-8C44-4026-8D30-CD2E2726F135}"/>
            </a:ext>
          </a:extLst>
        </xdr:cNvPr>
        <xdr:cNvSpPr txBox="1"/>
      </xdr:nvSpPr>
      <xdr:spPr>
        <a:xfrm>
          <a:off x="1110298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87647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BA39D05-CA65-4DFE-BAE5-DF305D58C2A4}"/>
            </a:ext>
          </a:extLst>
        </xdr:cNvPr>
        <xdr:cNvSpPr txBox="1"/>
      </xdr:nvSpPr>
      <xdr:spPr>
        <a:xfrm>
          <a:off x="134372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325740DA-3407-43E2-A000-0DE66DDC34F0}"/>
            </a:ext>
          </a:extLst>
        </xdr:cNvPr>
        <xdr:cNvSpPr txBox="1"/>
      </xdr:nvSpPr>
      <xdr:spPr>
        <a:xfrm>
          <a:off x="126752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417D55F0-606A-459F-975D-07B5AB0792CE}"/>
            </a:ext>
          </a:extLst>
        </xdr:cNvPr>
        <xdr:cNvSpPr txBox="1"/>
      </xdr:nvSpPr>
      <xdr:spPr>
        <a:xfrm>
          <a:off x="119005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126382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C168AF9-2970-4449-BE1F-44A20798F7DA}"/>
            </a:ext>
          </a:extLst>
        </xdr:cNvPr>
        <xdr:cNvSpPr txBox="1"/>
      </xdr:nvSpPr>
      <xdr:spPr>
        <a:xfrm>
          <a:off x="1110298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0F874C7-1282-41BA-9C80-169C3D894A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716019E-3CDF-4124-8FC5-5A673CA1FB7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4A6BAC20-CDD2-4CC3-94E7-A814E5E8B6B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B6ED087-B683-40CA-810C-8E139475C97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053CFEC-698C-4577-BB79-C8CB10A7A7C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C7B2618-3735-44A0-8BB0-41FAB57E5A2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691E855-771C-43FF-9E01-5005F46FE9B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843F182-1905-43B7-9B6B-80246895579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6EBA9EF-FED5-4DB0-9122-F547FA273E0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421F980-6F6B-4B03-97CC-EC156284697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6183246-6FC9-44F6-9D4F-B36F162F843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E54EFB17-2710-47E3-88D7-20D48B93B48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811D262A-5385-4B11-983E-8305948E035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410D56E-5C0E-4539-B256-B2F2B4C4A4B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D1A430F6-00A8-4F24-86A5-098E2106136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0F7A623-5AD7-4E95-9CAD-8A6D18DC937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7787CCE2-17C3-4ED0-B025-09AE9B1CA8F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8C99BCB5-5A06-47EB-8506-33939BF89406}"/>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2EC6CC1-E8BF-4C23-B4E4-128691DE3A2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749C5DEC-C953-4B35-981D-39728D2BD2E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85F1E13-86DD-42DB-91CB-4E975C97325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842F73A-2468-42FB-B10B-23BABFE8971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89BB296E-08F9-4405-8240-6C04615C034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AEFA341-CDD2-44CA-A25A-98754E52E867}"/>
            </a:ext>
          </a:extLst>
        </xdr:cNvPr>
        <xdr:cNvCxnSpPr/>
      </xdr:nvCxnSpPr>
      <xdr:spPr>
        <a:xfrm flipV="1">
          <a:off x="19509104" y="5806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A7FD5CB4-4CC3-4088-B427-31B972762216}"/>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86358D14-AEBF-432A-BADB-2B9AD4340DEE}"/>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B64D379-6940-4A03-B57F-3090DE832566}"/>
            </a:ext>
          </a:extLst>
        </xdr:cNvPr>
        <xdr:cNvSpPr txBox="1"/>
      </xdr:nvSpPr>
      <xdr:spPr>
        <a:xfrm>
          <a:off x="1954784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9CDF0309-30EF-4B10-B29A-C415DF4A645D}"/>
            </a:ext>
          </a:extLst>
        </xdr:cNvPr>
        <xdr:cNvCxnSpPr/>
      </xdr:nvCxnSpPr>
      <xdr:spPr>
        <a:xfrm>
          <a:off x="194437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783EAF6B-1F27-4EF4-9ABF-1326F53C8205}"/>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9985D701-3744-4421-BD98-32501E60BFC3}"/>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1D73BE0E-BAF0-4ABF-B295-C83BC2666387}"/>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82550</xdr:rowOff>
    </xdr:from>
    <xdr:to>
      <xdr:col>107</xdr:col>
      <xdr:colOff>101600</xdr:colOff>
      <xdr:row>38</xdr:row>
      <xdr:rowOff>12700</xdr:rowOff>
    </xdr:to>
    <xdr:sp macro="" textlink="">
      <xdr:nvSpPr>
        <xdr:cNvPr id="479" name="フローチャート: 判断 478">
          <a:extLst>
            <a:ext uri="{FF2B5EF4-FFF2-40B4-BE49-F238E27FC236}">
              <a16:creationId xmlns:a16="http://schemas.microsoft.com/office/drawing/2014/main" id="{3772BB4B-D295-414A-9EAE-DD673A1A7A2D}"/>
            </a:ext>
          </a:extLst>
        </xdr:cNvPr>
        <xdr:cNvSpPr/>
      </xdr:nvSpPr>
      <xdr:spPr>
        <a:xfrm>
          <a:off x="1793748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80" name="フローチャート: 判断 479">
          <a:extLst>
            <a:ext uri="{FF2B5EF4-FFF2-40B4-BE49-F238E27FC236}">
              <a16:creationId xmlns:a16="http://schemas.microsoft.com/office/drawing/2014/main" id="{BAD4CAF4-6ECC-4F22-8BE1-9AF40666BFC3}"/>
            </a:ext>
          </a:extLst>
        </xdr:cNvPr>
        <xdr:cNvSpPr/>
      </xdr:nvSpPr>
      <xdr:spPr>
        <a:xfrm>
          <a:off x="1716278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81" name="フローチャート: 判断 480">
          <a:extLst>
            <a:ext uri="{FF2B5EF4-FFF2-40B4-BE49-F238E27FC236}">
              <a16:creationId xmlns:a16="http://schemas.microsoft.com/office/drawing/2014/main" id="{C7C450EB-D0AB-42CA-B01E-6A0405EDE801}"/>
            </a:ext>
          </a:extLst>
        </xdr:cNvPr>
        <xdr:cNvSpPr/>
      </xdr:nvSpPr>
      <xdr:spPr>
        <a:xfrm>
          <a:off x="16388080" y="633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05DABA9-9986-4319-9C1A-D5334CA0900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3BD3C30-F2BD-4560-B02B-41F47FFCE80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71B0581-1AFD-4A5B-A028-306519A9600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BAACA2F-B0AD-4DA7-B922-3DFCE424A87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238B743-1158-4FC7-810E-0B4AE10BFAC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87" name="楕円 486">
          <a:extLst>
            <a:ext uri="{FF2B5EF4-FFF2-40B4-BE49-F238E27FC236}">
              <a16:creationId xmlns:a16="http://schemas.microsoft.com/office/drawing/2014/main" id="{0CACBF0D-6B4E-4139-9533-78F026370D97}"/>
            </a:ext>
          </a:extLst>
        </xdr:cNvPr>
        <xdr:cNvSpPr/>
      </xdr:nvSpPr>
      <xdr:spPr>
        <a:xfrm>
          <a:off x="194589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44FB488-13DD-4100-A470-F6E2627A842E}"/>
            </a:ext>
          </a:extLst>
        </xdr:cNvPr>
        <xdr:cNvSpPr txBox="1"/>
      </xdr:nvSpPr>
      <xdr:spPr>
        <a:xfrm>
          <a:off x="19547840"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40640</xdr:rowOff>
    </xdr:from>
    <xdr:to>
      <xdr:col>112</xdr:col>
      <xdr:colOff>38100</xdr:colOff>
      <xdr:row>38</xdr:row>
      <xdr:rowOff>142240</xdr:rowOff>
    </xdr:to>
    <xdr:sp macro="" textlink="">
      <xdr:nvSpPr>
        <xdr:cNvPr id="489" name="楕円 488">
          <a:extLst>
            <a:ext uri="{FF2B5EF4-FFF2-40B4-BE49-F238E27FC236}">
              <a16:creationId xmlns:a16="http://schemas.microsoft.com/office/drawing/2014/main" id="{10DE0498-AEAA-4363-A0E6-670492B14AF0}"/>
            </a:ext>
          </a:extLst>
        </xdr:cNvPr>
        <xdr:cNvSpPr/>
      </xdr:nvSpPr>
      <xdr:spPr>
        <a:xfrm>
          <a:off x="18735040" y="6410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91440</xdr:rowOff>
    </xdr:from>
    <xdr:to>
      <xdr:col>116</xdr:col>
      <xdr:colOff>63500</xdr:colOff>
      <xdr:row>38</xdr:row>
      <xdr:rowOff>99060</xdr:rowOff>
    </xdr:to>
    <xdr:cxnSp macro="">
      <xdr:nvCxnSpPr>
        <xdr:cNvPr id="490" name="直線コネクタ 489">
          <a:extLst>
            <a:ext uri="{FF2B5EF4-FFF2-40B4-BE49-F238E27FC236}">
              <a16:creationId xmlns:a16="http://schemas.microsoft.com/office/drawing/2014/main" id="{24D2C707-D84B-4B0B-AA25-70F21D948A55}"/>
            </a:ext>
          </a:extLst>
        </xdr:cNvPr>
        <xdr:cNvCxnSpPr/>
      </xdr:nvCxnSpPr>
      <xdr:spPr>
        <a:xfrm>
          <a:off x="18778220" y="64617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1" name="楕円 490">
          <a:extLst>
            <a:ext uri="{FF2B5EF4-FFF2-40B4-BE49-F238E27FC236}">
              <a16:creationId xmlns:a16="http://schemas.microsoft.com/office/drawing/2014/main" id="{1F43E4D4-0FA1-47B1-BB22-AB895E7D33A5}"/>
            </a:ext>
          </a:extLst>
        </xdr:cNvPr>
        <xdr:cNvSpPr/>
      </xdr:nvSpPr>
      <xdr:spPr>
        <a:xfrm>
          <a:off x="1793748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38</xdr:row>
      <xdr:rowOff>99060</xdr:rowOff>
    </xdr:to>
    <xdr:cxnSp macro="">
      <xdr:nvCxnSpPr>
        <xdr:cNvPr id="492" name="直線コネクタ 491">
          <a:extLst>
            <a:ext uri="{FF2B5EF4-FFF2-40B4-BE49-F238E27FC236}">
              <a16:creationId xmlns:a16="http://schemas.microsoft.com/office/drawing/2014/main" id="{DAC89024-B127-4DEF-964A-8F4FD848FCDC}"/>
            </a:ext>
          </a:extLst>
        </xdr:cNvPr>
        <xdr:cNvCxnSpPr/>
      </xdr:nvCxnSpPr>
      <xdr:spPr>
        <a:xfrm flipV="1">
          <a:off x="17988280" y="64617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55880</xdr:rowOff>
    </xdr:from>
    <xdr:to>
      <xdr:col>102</xdr:col>
      <xdr:colOff>165100</xdr:colOff>
      <xdr:row>38</xdr:row>
      <xdr:rowOff>157480</xdr:rowOff>
    </xdr:to>
    <xdr:sp macro="" textlink="">
      <xdr:nvSpPr>
        <xdr:cNvPr id="493" name="楕円 492">
          <a:extLst>
            <a:ext uri="{FF2B5EF4-FFF2-40B4-BE49-F238E27FC236}">
              <a16:creationId xmlns:a16="http://schemas.microsoft.com/office/drawing/2014/main" id="{BBBBBC18-9D4E-42CE-B2D6-7146E99E6CC2}"/>
            </a:ext>
          </a:extLst>
        </xdr:cNvPr>
        <xdr:cNvSpPr/>
      </xdr:nvSpPr>
      <xdr:spPr>
        <a:xfrm>
          <a:off x="171627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106680</xdr:rowOff>
    </xdr:to>
    <xdr:cxnSp macro="">
      <xdr:nvCxnSpPr>
        <xdr:cNvPr id="494" name="直線コネクタ 493">
          <a:extLst>
            <a:ext uri="{FF2B5EF4-FFF2-40B4-BE49-F238E27FC236}">
              <a16:creationId xmlns:a16="http://schemas.microsoft.com/office/drawing/2014/main" id="{CEC93AF3-4404-4B5D-BBD4-29E121080768}"/>
            </a:ext>
          </a:extLst>
        </xdr:cNvPr>
        <xdr:cNvCxnSpPr/>
      </xdr:nvCxnSpPr>
      <xdr:spPr>
        <a:xfrm flipV="1">
          <a:off x="17213580" y="64693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495" name="楕円 494">
          <a:extLst>
            <a:ext uri="{FF2B5EF4-FFF2-40B4-BE49-F238E27FC236}">
              <a16:creationId xmlns:a16="http://schemas.microsoft.com/office/drawing/2014/main" id="{580E4A2A-5454-422F-99EC-5EFE27CD0B37}"/>
            </a:ext>
          </a:extLst>
        </xdr:cNvPr>
        <xdr:cNvSpPr/>
      </xdr:nvSpPr>
      <xdr:spPr>
        <a:xfrm>
          <a:off x="16388080" y="642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106680</xdr:rowOff>
    </xdr:from>
    <xdr:to>
      <xdr:col>102</xdr:col>
      <xdr:colOff>114300</xdr:colOff>
      <xdr:row>38</xdr:row>
      <xdr:rowOff>106680</xdr:rowOff>
    </xdr:to>
    <xdr:cxnSp macro="">
      <xdr:nvCxnSpPr>
        <xdr:cNvPr id="496" name="直線コネクタ 495">
          <a:extLst>
            <a:ext uri="{FF2B5EF4-FFF2-40B4-BE49-F238E27FC236}">
              <a16:creationId xmlns:a16="http://schemas.microsoft.com/office/drawing/2014/main" id="{3B3510F2-638E-471E-B11E-A0992DF6BA1B}"/>
            </a:ext>
          </a:extLst>
        </xdr:cNvPr>
        <xdr:cNvCxnSpPr/>
      </xdr:nvCxnSpPr>
      <xdr:spPr>
        <a:xfrm>
          <a:off x="16431260" y="6477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E3593B84-75A4-42AE-8795-FB617845CE2D}"/>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29FA3AD-7D26-4DB2-BFD3-F15950DE348E}"/>
            </a:ext>
          </a:extLst>
        </xdr:cNvPr>
        <xdr:cNvSpPr txBox="1"/>
      </xdr:nvSpPr>
      <xdr:spPr>
        <a:xfrm>
          <a:off x="1777626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76E98F7-7756-4363-BCD1-A4C80F267300}"/>
            </a:ext>
          </a:extLst>
        </xdr:cNvPr>
        <xdr:cNvSpPr txBox="1"/>
      </xdr:nvSpPr>
      <xdr:spPr>
        <a:xfrm>
          <a:off x="1700156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9C923B0-4C69-4E82-918B-25CB17446051}"/>
            </a:ext>
          </a:extLst>
        </xdr:cNvPr>
        <xdr:cNvSpPr txBox="1"/>
      </xdr:nvSpPr>
      <xdr:spPr>
        <a:xfrm>
          <a:off x="1622686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158767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4A8960A-9752-4B41-B4AD-F27B914E96CE}"/>
            </a:ext>
          </a:extLst>
        </xdr:cNvPr>
        <xdr:cNvSpPr txBox="1"/>
      </xdr:nvSpPr>
      <xdr:spPr>
        <a:xfrm>
          <a:off x="185611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140987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399DDBD-5162-4875-A191-246A4044FFF2}"/>
            </a:ext>
          </a:extLst>
        </xdr:cNvPr>
        <xdr:cNvSpPr txBox="1"/>
      </xdr:nvSpPr>
      <xdr:spPr>
        <a:xfrm>
          <a:off x="1777626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148607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0BD1705-E50C-4F03-A7C7-10C235DB4C5C}"/>
            </a:ext>
          </a:extLst>
        </xdr:cNvPr>
        <xdr:cNvSpPr txBox="1"/>
      </xdr:nvSpPr>
      <xdr:spPr>
        <a:xfrm>
          <a:off x="1700156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148607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8209D1F3-9B69-47BE-97C0-C136C868AF0A}"/>
            </a:ext>
          </a:extLst>
        </xdr:cNvPr>
        <xdr:cNvSpPr txBox="1"/>
      </xdr:nvSpPr>
      <xdr:spPr>
        <a:xfrm>
          <a:off x="1622686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41393DF-A796-4435-9A8B-F2941032A8B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1DF70795-94CA-4295-A7CE-7B3FFDB6B12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B5A48A6-D514-46F1-A92A-5695CBF0836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F8D384CD-5046-4E2C-96BB-69A26A26823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903BEAC-7EBB-4E51-B136-97CC8C3EDF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3B32BCBE-7C14-4391-A494-55A9003FA63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C2FF8390-5AB1-4CF9-9488-74742198ABA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B92001F-3A49-4DDA-A27F-049EA8DDC59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C00F0A3-2F9B-4BE9-B482-3577576F1DA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AFDD0E6C-938F-4563-BBB4-3C83463E8BB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314CC39E-0F2D-4281-B49F-FB4035B27FF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75FB89EC-D040-4BA5-B80B-36AAEEC5C855}"/>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1D715E1-75B3-4D66-9244-9D4F4DAB51EE}"/>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52FCE8FC-FF4B-4943-B72E-A986F160A73B}"/>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5F67CE5F-9884-418C-9EE9-FF346A523F76}"/>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37A101E6-CE3C-4263-8AD7-DCBDAF525C61}"/>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63F92E4E-EF50-40E6-A78C-7127486560A4}"/>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F1B0FDD9-F62D-4F98-A075-554697A2106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CCD59631-B501-4F0F-B72B-D7B28F8961A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392595E3-F508-4CF1-9D36-8DDF13423D99}"/>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6CE23B4E-C396-40AB-894A-FA0CAE4D6068}"/>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450DCF0D-0098-43AF-B0BC-5B3D764295DF}"/>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5395D8F5-110A-412E-BFBA-4E8CCF008839}"/>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D061F80D-615E-4494-B426-3CDEADD4DC91}"/>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5170C18C-C1EC-4414-A266-7ABDF9E224F9}"/>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3403A6E-F405-4060-813B-4FF2E7238F2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86D2F0F-D99C-44F6-853F-36BAB6FA0DC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5F15A83-8143-4F70-B7B4-A57399195ED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5F902474-ACF2-4BFB-9FB6-F693D5AA6D43}"/>
            </a:ext>
          </a:extLst>
        </xdr:cNvPr>
        <xdr:cNvCxnSpPr/>
      </xdr:nvCxnSpPr>
      <xdr:spPr>
        <a:xfrm flipV="1">
          <a:off x="14375764" y="9388793"/>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00CA138-B14E-4AC8-B3A0-7299703A644A}"/>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098B5452-3185-4EDF-BFF6-ED4266CFCD7D}"/>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FD87C7E-E00F-4F7A-BCF3-BF9075EDD499}"/>
            </a:ext>
          </a:extLst>
        </xdr:cNvPr>
        <xdr:cNvSpPr txBox="1"/>
      </xdr:nvSpPr>
      <xdr:spPr>
        <a:xfrm>
          <a:off x="14414500" y="91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1234ED99-7326-4CA1-949D-38CC2C944BC8}"/>
            </a:ext>
          </a:extLst>
        </xdr:cNvPr>
        <xdr:cNvCxnSpPr/>
      </xdr:nvCxnSpPr>
      <xdr:spPr>
        <a:xfrm>
          <a:off x="14287500" y="9388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20249F2-0109-4556-B456-69260AFEFD2E}"/>
            </a:ext>
          </a:extLst>
        </xdr:cNvPr>
        <xdr:cNvSpPr txBox="1"/>
      </xdr:nvSpPr>
      <xdr:spPr>
        <a:xfrm>
          <a:off x="14414500" y="10008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D40505B0-445B-44F4-9EB8-E39FC8999F37}"/>
            </a:ext>
          </a:extLst>
        </xdr:cNvPr>
        <xdr:cNvSpPr/>
      </xdr:nvSpPr>
      <xdr:spPr>
        <a:xfrm>
          <a:off x="14325600" y="101533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F3E0B32E-099E-4B1F-9D48-CE04236F9448}"/>
            </a:ext>
          </a:extLst>
        </xdr:cNvPr>
        <xdr:cNvSpPr/>
      </xdr:nvSpPr>
      <xdr:spPr>
        <a:xfrm>
          <a:off x="135788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41" name="フローチャート: 判断 540">
          <a:extLst>
            <a:ext uri="{FF2B5EF4-FFF2-40B4-BE49-F238E27FC236}">
              <a16:creationId xmlns:a16="http://schemas.microsoft.com/office/drawing/2014/main" id="{1C377462-12AF-4BEC-9902-4D09DA934192}"/>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37782</xdr:rowOff>
    </xdr:from>
    <xdr:to>
      <xdr:col>72</xdr:col>
      <xdr:colOff>38100</xdr:colOff>
      <xdr:row>59</xdr:row>
      <xdr:rowOff>139382</xdr:rowOff>
    </xdr:to>
    <xdr:sp macro="" textlink="">
      <xdr:nvSpPr>
        <xdr:cNvPr id="542" name="フローチャート: 判断 541">
          <a:extLst>
            <a:ext uri="{FF2B5EF4-FFF2-40B4-BE49-F238E27FC236}">
              <a16:creationId xmlns:a16="http://schemas.microsoft.com/office/drawing/2014/main" id="{29AB37B3-38B7-4995-AD35-F0C0C8FDE6F7}"/>
            </a:ext>
          </a:extLst>
        </xdr:cNvPr>
        <xdr:cNvSpPr/>
      </xdr:nvSpPr>
      <xdr:spPr>
        <a:xfrm>
          <a:off x="12029440" y="9928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543" name="フローチャート: 判断 542">
          <a:extLst>
            <a:ext uri="{FF2B5EF4-FFF2-40B4-BE49-F238E27FC236}">
              <a16:creationId xmlns:a16="http://schemas.microsoft.com/office/drawing/2014/main" id="{D9C4163F-96B3-4861-B9E5-6FD5434623C3}"/>
            </a:ext>
          </a:extLst>
        </xdr:cNvPr>
        <xdr:cNvSpPr/>
      </xdr:nvSpPr>
      <xdr:spPr>
        <a:xfrm>
          <a:off x="1123188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B68671E-AB2C-4AC9-9618-4F8F8BCD742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D147DF2-F60D-4F31-92EF-B8CEE88D228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28BF41-0920-4693-A70B-4BE58901224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DA4A632-DCB3-4F2D-B82D-01FC4126841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556DD90-F399-4E3C-9AC1-B8F921A9B3A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49" name="楕円 548">
          <a:extLst>
            <a:ext uri="{FF2B5EF4-FFF2-40B4-BE49-F238E27FC236}">
              <a16:creationId xmlns:a16="http://schemas.microsoft.com/office/drawing/2014/main" id="{381FBD81-3396-40D9-B95D-7B02EAAC2EFC}"/>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D15E1933-F164-4266-8448-F790B1282A1B}"/>
            </a:ext>
          </a:extLst>
        </xdr:cNvPr>
        <xdr:cNvSpPr txBox="1"/>
      </xdr:nvSpPr>
      <xdr:spPr>
        <a:xfrm>
          <a:off x="144145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1" name="楕円 550">
          <a:extLst>
            <a:ext uri="{FF2B5EF4-FFF2-40B4-BE49-F238E27FC236}">
              <a16:creationId xmlns:a16="http://schemas.microsoft.com/office/drawing/2014/main" id="{D79DCB19-7037-4346-A611-56A23427955D}"/>
            </a:ext>
          </a:extLst>
        </xdr:cNvPr>
        <xdr:cNvSpPr/>
      </xdr:nvSpPr>
      <xdr:spPr>
        <a:xfrm>
          <a:off x="135788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61</xdr:row>
      <xdr:rowOff>80010</xdr:rowOff>
    </xdr:to>
    <xdr:cxnSp macro="">
      <xdr:nvCxnSpPr>
        <xdr:cNvPr id="552" name="直線コネクタ 551">
          <a:extLst>
            <a:ext uri="{FF2B5EF4-FFF2-40B4-BE49-F238E27FC236}">
              <a16:creationId xmlns:a16="http://schemas.microsoft.com/office/drawing/2014/main" id="{48844F57-95B6-46AE-B67C-73538F9C7F4F}"/>
            </a:ext>
          </a:extLst>
        </xdr:cNvPr>
        <xdr:cNvCxnSpPr/>
      </xdr:nvCxnSpPr>
      <xdr:spPr>
        <a:xfrm>
          <a:off x="13629640" y="10104120"/>
          <a:ext cx="74676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77788</xdr:rowOff>
    </xdr:from>
    <xdr:to>
      <xdr:col>76</xdr:col>
      <xdr:colOff>165100</xdr:colOff>
      <xdr:row>61</xdr:row>
      <xdr:rowOff>7938</xdr:rowOff>
    </xdr:to>
    <xdr:sp macro="" textlink="">
      <xdr:nvSpPr>
        <xdr:cNvPr id="553" name="楕円 552">
          <a:extLst>
            <a:ext uri="{FF2B5EF4-FFF2-40B4-BE49-F238E27FC236}">
              <a16:creationId xmlns:a16="http://schemas.microsoft.com/office/drawing/2014/main" id="{D9D7D6D1-6B80-4368-B073-153A80E877B5}"/>
            </a:ext>
          </a:extLst>
        </xdr:cNvPr>
        <xdr:cNvSpPr/>
      </xdr:nvSpPr>
      <xdr:spPr>
        <a:xfrm>
          <a:off x="12804140" y="10136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128588</xdr:rowOff>
    </xdr:to>
    <xdr:cxnSp macro="">
      <xdr:nvCxnSpPr>
        <xdr:cNvPr id="554" name="直線コネクタ 553">
          <a:extLst>
            <a:ext uri="{FF2B5EF4-FFF2-40B4-BE49-F238E27FC236}">
              <a16:creationId xmlns:a16="http://schemas.microsoft.com/office/drawing/2014/main" id="{149E37F8-5B2B-4276-A332-65F9427D90E6}"/>
            </a:ext>
          </a:extLst>
        </xdr:cNvPr>
        <xdr:cNvCxnSpPr/>
      </xdr:nvCxnSpPr>
      <xdr:spPr>
        <a:xfrm flipV="1">
          <a:off x="12854940" y="10104120"/>
          <a:ext cx="7747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55" name="楕円 554">
          <a:extLst>
            <a:ext uri="{FF2B5EF4-FFF2-40B4-BE49-F238E27FC236}">
              <a16:creationId xmlns:a16="http://schemas.microsoft.com/office/drawing/2014/main" id="{86A69919-943A-4D79-8C05-056F1026ED61}"/>
            </a:ext>
          </a:extLst>
        </xdr:cNvPr>
        <xdr:cNvSpPr/>
      </xdr:nvSpPr>
      <xdr:spPr>
        <a:xfrm>
          <a:off x="12029440" y="10070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128588</xdr:rowOff>
    </xdr:to>
    <xdr:cxnSp macro="">
      <xdr:nvCxnSpPr>
        <xdr:cNvPr id="556" name="直線コネクタ 555">
          <a:extLst>
            <a:ext uri="{FF2B5EF4-FFF2-40B4-BE49-F238E27FC236}">
              <a16:creationId xmlns:a16="http://schemas.microsoft.com/office/drawing/2014/main" id="{7AF88C1C-2A0C-4AFD-B26C-7C5497EA8810}"/>
            </a:ext>
          </a:extLst>
        </xdr:cNvPr>
        <xdr:cNvCxnSpPr/>
      </xdr:nvCxnSpPr>
      <xdr:spPr>
        <a:xfrm>
          <a:off x="12072620" y="10121265"/>
          <a:ext cx="78232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117793</xdr:rowOff>
    </xdr:from>
    <xdr:to>
      <xdr:col>67</xdr:col>
      <xdr:colOff>101600</xdr:colOff>
      <xdr:row>60</xdr:row>
      <xdr:rowOff>47943</xdr:rowOff>
    </xdr:to>
    <xdr:sp macro="" textlink="">
      <xdr:nvSpPr>
        <xdr:cNvPr id="557" name="楕円 556">
          <a:extLst>
            <a:ext uri="{FF2B5EF4-FFF2-40B4-BE49-F238E27FC236}">
              <a16:creationId xmlns:a16="http://schemas.microsoft.com/office/drawing/2014/main" id="{03E63922-022B-4BF3-9E66-D85578513492}"/>
            </a:ext>
          </a:extLst>
        </xdr:cNvPr>
        <xdr:cNvSpPr/>
      </xdr:nvSpPr>
      <xdr:spPr>
        <a:xfrm>
          <a:off x="11231880" y="10008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168593</xdr:rowOff>
    </xdr:from>
    <xdr:to>
      <xdr:col>71</xdr:col>
      <xdr:colOff>177800</xdr:colOff>
      <xdr:row>60</xdr:row>
      <xdr:rowOff>62865</xdr:rowOff>
    </xdr:to>
    <xdr:cxnSp macro="">
      <xdr:nvCxnSpPr>
        <xdr:cNvPr id="558" name="直線コネクタ 557">
          <a:extLst>
            <a:ext uri="{FF2B5EF4-FFF2-40B4-BE49-F238E27FC236}">
              <a16:creationId xmlns:a16="http://schemas.microsoft.com/office/drawing/2014/main" id="{47804988-35D0-4A00-8844-D8A4B0564231}"/>
            </a:ext>
          </a:extLst>
        </xdr:cNvPr>
        <xdr:cNvCxnSpPr/>
      </xdr:nvCxnSpPr>
      <xdr:spPr>
        <a:xfrm>
          <a:off x="11282680" y="10059353"/>
          <a:ext cx="78994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559" name="n_1aveValue【学校施設】&#10;有形固定資産減価償却率">
          <a:extLst>
            <a:ext uri="{FF2B5EF4-FFF2-40B4-BE49-F238E27FC236}">
              <a16:creationId xmlns:a16="http://schemas.microsoft.com/office/drawing/2014/main" id="{08E8D805-8730-4752-8534-34D466E6CC2B}"/>
            </a:ext>
          </a:extLst>
        </xdr:cNvPr>
        <xdr:cNvSpPr txBox="1"/>
      </xdr:nvSpPr>
      <xdr:spPr>
        <a:xfrm>
          <a:off x="13437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60" name="n_2aveValue【学校施設】&#10;有形固定資産減価償却率">
          <a:extLst>
            <a:ext uri="{FF2B5EF4-FFF2-40B4-BE49-F238E27FC236}">
              <a16:creationId xmlns:a16="http://schemas.microsoft.com/office/drawing/2014/main" id="{9784E8DC-2685-4335-943B-B06AB5A9A852}"/>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155909</xdr:rowOff>
    </xdr:from>
    <xdr:ext cx="405111" cy="259045"/>
    <xdr:sp macro="" textlink="">
      <xdr:nvSpPr>
        <xdr:cNvPr id="561" name="n_3aveValue【学校施設】&#10;有形固定資産減価償却率">
          <a:extLst>
            <a:ext uri="{FF2B5EF4-FFF2-40B4-BE49-F238E27FC236}">
              <a16:creationId xmlns:a16="http://schemas.microsoft.com/office/drawing/2014/main" id="{6BE2FF23-A1DF-45D1-BD42-E30CA2D34E56}"/>
            </a:ext>
          </a:extLst>
        </xdr:cNvPr>
        <xdr:cNvSpPr txBox="1"/>
      </xdr:nvSpPr>
      <xdr:spPr>
        <a:xfrm>
          <a:off x="11900544" y="971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562" name="n_4aveValue【学校施設】&#10;有形固定資産減価償却率">
          <a:extLst>
            <a:ext uri="{FF2B5EF4-FFF2-40B4-BE49-F238E27FC236}">
              <a16:creationId xmlns:a16="http://schemas.microsoft.com/office/drawing/2014/main" id="{585FEB16-CE28-4D7C-A0BE-18BC8D49D389}"/>
            </a:ext>
          </a:extLst>
        </xdr:cNvPr>
        <xdr:cNvSpPr txBox="1"/>
      </xdr:nvSpPr>
      <xdr:spPr>
        <a:xfrm>
          <a:off x="1110298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63" name="n_1mainValue【学校施設】&#10;有形固定資産減価償却率">
          <a:extLst>
            <a:ext uri="{FF2B5EF4-FFF2-40B4-BE49-F238E27FC236}">
              <a16:creationId xmlns:a16="http://schemas.microsoft.com/office/drawing/2014/main" id="{24DD1AA7-18E3-4239-BFA1-1AB0A5ADE29E}"/>
            </a:ext>
          </a:extLst>
        </xdr:cNvPr>
        <xdr:cNvSpPr txBox="1"/>
      </xdr:nvSpPr>
      <xdr:spPr>
        <a:xfrm>
          <a:off x="134372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170515</xdr:rowOff>
    </xdr:from>
    <xdr:ext cx="405111" cy="259045"/>
    <xdr:sp macro="" textlink="">
      <xdr:nvSpPr>
        <xdr:cNvPr id="564" name="n_2mainValue【学校施設】&#10;有形固定資産減価償却率">
          <a:extLst>
            <a:ext uri="{FF2B5EF4-FFF2-40B4-BE49-F238E27FC236}">
              <a16:creationId xmlns:a16="http://schemas.microsoft.com/office/drawing/2014/main" id="{9BD05970-7FD6-4D96-A934-2EC25FA74529}"/>
            </a:ext>
          </a:extLst>
        </xdr:cNvPr>
        <xdr:cNvSpPr txBox="1"/>
      </xdr:nvSpPr>
      <xdr:spPr>
        <a:xfrm>
          <a:off x="12675244" y="1022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5" name="n_3mainValue【学校施設】&#10;有形固定資産減価償却率">
          <a:extLst>
            <a:ext uri="{FF2B5EF4-FFF2-40B4-BE49-F238E27FC236}">
              <a16:creationId xmlns:a16="http://schemas.microsoft.com/office/drawing/2014/main" id="{AE980806-BB4A-45CD-8531-BF4CCA991BFC}"/>
            </a:ext>
          </a:extLst>
        </xdr:cNvPr>
        <xdr:cNvSpPr txBox="1"/>
      </xdr:nvSpPr>
      <xdr:spPr>
        <a:xfrm>
          <a:off x="119005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39070</xdr:rowOff>
    </xdr:from>
    <xdr:ext cx="405111" cy="259045"/>
    <xdr:sp macro="" textlink="">
      <xdr:nvSpPr>
        <xdr:cNvPr id="566" name="n_4mainValue【学校施設】&#10;有形固定資産減価償却率">
          <a:extLst>
            <a:ext uri="{FF2B5EF4-FFF2-40B4-BE49-F238E27FC236}">
              <a16:creationId xmlns:a16="http://schemas.microsoft.com/office/drawing/2014/main" id="{654C9197-0010-4F53-90C9-17EB9B147312}"/>
            </a:ext>
          </a:extLst>
        </xdr:cNvPr>
        <xdr:cNvSpPr txBox="1"/>
      </xdr:nvSpPr>
      <xdr:spPr>
        <a:xfrm>
          <a:off x="1110298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4A7AE84-3B80-4B8B-BCC1-62DB61B8B7A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E408A1F-E71C-4409-86AC-0266166D639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A11F479-97A4-440F-BD6F-064CF16F95E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EFC3367-CF90-4609-BE04-FA47D1B801B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A905ABEA-22BE-46EB-99E3-C1AA81D7A3C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7D78713-0BF5-4CDE-B76B-E136E99947D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60AB227-F912-443C-AA1F-EDC9C1C5104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E58C37C-FAC3-44D8-B62D-F874A2F94B3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13A69E28-8975-4F22-8DBB-189E055E0A3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BB2D192-8249-4D78-BFF3-7E901484B21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ABD280AD-C982-453E-AC83-D49A83A8C87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ACD7382-512C-4BFC-8E75-C5F2EBD94FD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4C221E0A-23E4-4CC0-A59D-1AA46B4B7EE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4F1302CF-BFE2-43A9-AE81-BAD06C246B5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9F922CBB-09C7-49CC-9191-7D23A7C34B5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A404B71D-FD68-44A7-804C-FC2226DE8C6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9B1BC1C2-BA3D-40DF-ADE8-8975A2A14D3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B410CE09-6FDB-4C5A-9F40-6C416F0B267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789D5533-C660-463C-8939-E25F2767E5D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817153FE-F627-410B-905E-038A4456027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7F1FE0A9-3FE3-421F-8843-8978361B4AC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D8A7DA84-A6AD-4F9D-9A4F-28B6B285C7F5}"/>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7056F3A4-5F5B-4CE1-BE4A-3357437898EE}"/>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773F6AE-71B6-481B-A04C-903F11FB7D8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938E9657-C226-4C91-B7AB-173AE19C135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419E073-29B1-4C7F-85E7-2BE03E0B3AF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74F8C23A-9349-4DD7-B46A-58AC47B6D453}"/>
            </a:ext>
          </a:extLst>
        </xdr:cNvPr>
        <xdr:cNvCxnSpPr/>
      </xdr:nvCxnSpPr>
      <xdr:spPr>
        <a:xfrm flipV="1">
          <a:off x="19509104" y="9336133"/>
          <a:ext cx="0" cy="144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222B33C4-D652-46C0-A341-B2DF0E027FC8}"/>
            </a:ext>
          </a:extLst>
        </xdr:cNvPr>
        <xdr:cNvSpPr txBox="1"/>
      </xdr:nvSpPr>
      <xdr:spPr>
        <a:xfrm>
          <a:off x="1954784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07494559-1E6E-43E3-A7FB-D7CF0E16248F}"/>
            </a:ext>
          </a:extLst>
        </xdr:cNvPr>
        <xdr:cNvCxnSpPr/>
      </xdr:nvCxnSpPr>
      <xdr:spPr>
        <a:xfrm>
          <a:off x="19443700" y="10779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61893623-FC9A-46A7-B121-37CBBED008B7}"/>
            </a:ext>
          </a:extLst>
        </xdr:cNvPr>
        <xdr:cNvSpPr txBox="1"/>
      </xdr:nvSpPr>
      <xdr:spPr>
        <a:xfrm>
          <a:off x="19547840" y="91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F044665F-A956-4DF1-8E72-52C83B15FF2E}"/>
            </a:ext>
          </a:extLst>
        </xdr:cNvPr>
        <xdr:cNvCxnSpPr/>
      </xdr:nvCxnSpPr>
      <xdr:spPr>
        <a:xfrm>
          <a:off x="194437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98" name="【学校施設】&#10;一人当たり面積平均値テキスト">
          <a:extLst>
            <a:ext uri="{FF2B5EF4-FFF2-40B4-BE49-F238E27FC236}">
              <a16:creationId xmlns:a16="http://schemas.microsoft.com/office/drawing/2014/main" id="{BD790F51-6CCF-4438-8B5E-64621384A15E}"/>
            </a:ext>
          </a:extLst>
        </xdr:cNvPr>
        <xdr:cNvSpPr txBox="1"/>
      </xdr:nvSpPr>
      <xdr:spPr>
        <a:xfrm>
          <a:off x="19547840" y="10039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32A69B1D-6828-4332-84DB-74F41A63664A}"/>
            </a:ext>
          </a:extLst>
        </xdr:cNvPr>
        <xdr:cNvSpPr/>
      </xdr:nvSpPr>
      <xdr:spPr>
        <a:xfrm>
          <a:off x="19458940" y="1006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AD82FFE1-3A35-4821-9911-1B7A48BB26CF}"/>
            </a:ext>
          </a:extLst>
        </xdr:cNvPr>
        <xdr:cNvSpPr/>
      </xdr:nvSpPr>
      <xdr:spPr>
        <a:xfrm>
          <a:off x="1873504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105954</xdr:rowOff>
    </xdr:from>
    <xdr:to>
      <xdr:col>107</xdr:col>
      <xdr:colOff>101600</xdr:colOff>
      <xdr:row>59</xdr:row>
      <xdr:rowOff>36104</xdr:rowOff>
    </xdr:to>
    <xdr:sp macro="" textlink="">
      <xdr:nvSpPr>
        <xdr:cNvPr id="601" name="フローチャート: 判断 600">
          <a:extLst>
            <a:ext uri="{FF2B5EF4-FFF2-40B4-BE49-F238E27FC236}">
              <a16:creationId xmlns:a16="http://schemas.microsoft.com/office/drawing/2014/main" id="{141E7F4A-08DD-4442-BA32-994C33AE5187}"/>
            </a:ext>
          </a:extLst>
        </xdr:cNvPr>
        <xdr:cNvSpPr/>
      </xdr:nvSpPr>
      <xdr:spPr>
        <a:xfrm>
          <a:off x="17937480" y="9829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22134</xdr:rowOff>
    </xdr:from>
    <xdr:to>
      <xdr:col>102</xdr:col>
      <xdr:colOff>165100</xdr:colOff>
      <xdr:row>58</xdr:row>
      <xdr:rowOff>123734</xdr:rowOff>
    </xdr:to>
    <xdr:sp macro="" textlink="">
      <xdr:nvSpPr>
        <xdr:cNvPr id="602" name="フローチャート: 判断 601">
          <a:extLst>
            <a:ext uri="{FF2B5EF4-FFF2-40B4-BE49-F238E27FC236}">
              <a16:creationId xmlns:a16="http://schemas.microsoft.com/office/drawing/2014/main" id="{A6F5D723-D80E-4685-8F25-B03C0130F5DE}"/>
            </a:ext>
          </a:extLst>
        </xdr:cNvPr>
        <xdr:cNvSpPr/>
      </xdr:nvSpPr>
      <xdr:spPr>
        <a:xfrm>
          <a:off x="17162780" y="974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146776</xdr:rowOff>
    </xdr:from>
    <xdr:to>
      <xdr:col>98</xdr:col>
      <xdr:colOff>38100</xdr:colOff>
      <xdr:row>58</xdr:row>
      <xdr:rowOff>76926</xdr:rowOff>
    </xdr:to>
    <xdr:sp macro="" textlink="">
      <xdr:nvSpPr>
        <xdr:cNvPr id="603" name="フローチャート: 判断 602">
          <a:extLst>
            <a:ext uri="{FF2B5EF4-FFF2-40B4-BE49-F238E27FC236}">
              <a16:creationId xmlns:a16="http://schemas.microsoft.com/office/drawing/2014/main" id="{1BAADF3D-9C48-4F61-A7EC-C82E122E9AC1}"/>
            </a:ext>
          </a:extLst>
        </xdr:cNvPr>
        <xdr:cNvSpPr/>
      </xdr:nvSpPr>
      <xdr:spPr>
        <a:xfrm>
          <a:off x="16388080" y="97022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3EBEFB7-EE63-42C7-AA27-7AE07799918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2C9DF67-7F7D-464B-A3B0-7057BD57321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934CB47-9CAD-4115-AC9B-B8AF2D89064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C5162B7-3F82-4000-ACCC-6A06EB51B64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B5A539B-16EA-47BC-91AB-401DC6211C1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59690</xdr:rowOff>
    </xdr:from>
    <xdr:to>
      <xdr:col>116</xdr:col>
      <xdr:colOff>114300</xdr:colOff>
      <xdr:row>59</xdr:row>
      <xdr:rowOff>161290</xdr:rowOff>
    </xdr:to>
    <xdr:sp macro="" textlink="">
      <xdr:nvSpPr>
        <xdr:cNvPr id="609" name="楕円 608">
          <a:extLst>
            <a:ext uri="{FF2B5EF4-FFF2-40B4-BE49-F238E27FC236}">
              <a16:creationId xmlns:a16="http://schemas.microsoft.com/office/drawing/2014/main" id="{29969A57-5348-4DE1-88A7-643B58E6183C}"/>
            </a:ext>
          </a:extLst>
        </xdr:cNvPr>
        <xdr:cNvSpPr/>
      </xdr:nvSpPr>
      <xdr:spPr>
        <a:xfrm>
          <a:off x="1945894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82567</xdr:rowOff>
    </xdr:from>
    <xdr:ext cx="469744" cy="259045"/>
    <xdr:sp macro="" textlink="">
      <xdr:nvSpPr>
        <xdr:cNvPr id="610" name="【学校施設】&#10;一人当たり面積該当値テキスト">
          <a:extLst>
            <a:ext uri="{FF2B5EF4-FFF2-40B4-BE49-F238E27FC236}">
              <a16:creationId xmlns:a16="http://schemas.microsoft.com/office/drawing/2014/main" id="{B102172C-72E9-4CFE-A699-813B677757F6}"/>
            </a:ext>
          </a:extLst>
        </xdr:cNvPr>
        <xdr:cNvSpPr txBox="1"/>
      </xdr:nvSpPr>
      <xdr:spPr>
        <a:xfrm>
          <a:off x="19547840"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611" name="楕円 610">
          <a:extLst>
            <a:ext uri="{FF2B5EF4-FFF2-40B4-BE49-F238E27FC236}">
              <a16:creationId xmlns:a16="http://schemas.microsoft.com/office/drawing/2014/main" id="{8D1CD6B1-AD24-42B4-80F2-324DAD733480}"/>
            </a:ext>
          </a:extLst>
        </xdr:cNvPr>
        <xdr:cNvSpPr/>
      </xdr:nvSpPr>
      <xdr:spPr>
        <a:xfrm>
          <a:off x="1873504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110490</xdr:rowOff>
    </xdr:to>
    <xdr:cxnSp macro="">
      <xdr:nvCxnSpPr>
        <xdr:cNvPr id="612" name="直線コネクタ 611">
          <a:extLst>
            <a:ext uri="{FF2B5EF4-FFF2-40B4-BE49-F238E27FC236}">
              <a16:creationId xmlns:a16="http://schemas.microsoft.com/office/drawing/2014/main" id="{ECC067A6-3F47-4F1B-B428-D0B435FC5999}"/>
            </a:ext>
          </a:extLst>
        </xdr:cNvPr>
        <xdr:cNvCxnSpPr/>
      </xdr:nvCxnSpPr>
      <xdr:spPr>
        <a:xfrm>
          <a:off x="18778220" y="99936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70576</xdr:rowOff>
    </xdr:from>
    <xdr:to>
      <xdr:col>107</xdr:col>
      <xdr:colOff>101600</xdr:colOff>
      <xdr:row>60</xdr:row>
      <xdr:rowOff>726</xdr:rowOff>
    </xdr:to>
    <xdr:sp macro="" textlink="">
      <xdr:nvSpPr>
        <xdr:cNvPr id="613" name="楕円 612">
          <a:extLst>
            <a:ext uri="{FF2B5EF4-FFF2-40B4-BE49-F238E27FC236}">
              <a16:creationId xmlns:a16="http://schemas.microsoft.com/office/drawing/2014/main" id="{02ED1A6B-3672-412C-9F4D-FE5A91795751}"/>
            </a:ext>
          </a:extLst>
        </xdr:cNvPr>
        <xdr:cNvSpPr/>
      </xdr:nvSpPr>
      <xdr:spPr>
        <a:xfrm>
          <a:off x="17937480" y="9961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121376</xdr:rowOff>
    </xdr:to>
    <xdr:cxnSp macro="">
      <xdr:nvCxnSpPr>
        <xdr:cNvPr id="614" name="直線コネクタ 613">
          <a:extLst>
            <a:ext uri="{FF2B5EF4-FFF2-40B4-BE49-F238E27FC236}">
              <a16:creationId xmlns:a16="http://schemas.microsoft.com/office/drawing/2014/main" id="{E73B34AC-D0EF-4D98-9839-AEA2CF36A4F1}"/>
            </a:ext>
          </a:extLst>
        </xdr:cNvPr>
        <xdr:cNvCxnSpPr/>
      </xdr:nvCxnSpPr>
      <xdr:spPr>
        <a:xfrm flipV="1">
          <a:off x="17988280" y="9993630"/>
          <a:ext cx="78994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68399</xdr:rowOff>
    </xdr:from>
    <xdr:to>
      <xdr:col>102</xdr:col>
      <xdr:colOff>165100</xdr:colOff>
      <xdr:row>59</xdr:row>
      <xdr:rowOff>169999</xdr:rowOff>
    </xdr:to>
    <xdr:sp macro="" textlink="">
      <xdr:nvSpPr>
        <xdr:cNvPr id="615" name="楕円 614">
          <a:extLst>
            <a:ext uri="{FF2B5EF4-FFF2-40B4-BE49-F238E27FC236}">
              <a16:creationId xmlns:a16="http://schemas.microsoft.com/office/drawing/2014/main" id="{FA2BD4E7-DB8A-4AB8-8DEC-C31488A1C7FC}"/>
            </a:ext>
          </a:extLst>
        </xdr:cNvPr>
        <xdr:cNvSpPr/>
      </xdr:nvSpPr>
      <xdr:spPr>
        <a:xfrm>
          <a:off x="1716278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119199</xdr:rowOff>
    </xdr:from>
    <xdr:to>
      <xdr:col>107</xdr:col>
      <xdr:colOff>50800</xdr:colOff>
      <xdr:row>59</xdr:row>
      <xdr:rowOff>121376</xdr:rowOff>
    </xdr:to>
    <xdr:cxnSp macro="">
      <xdr:nvCxnSpPr>
        <xdr:cNvPr id="616" name="直線コネクタ 615">
          <a:extLst>
            <a:ext uri="{FF2B5EF4-FFF2-40B4-BE49-F238E27FC236}">
              <a16:creationId xmlns:a16="http://schemas.microsoft.com/office/drawing/2014/main" id="{D47729DA-181A-4138-9AA8-3373CC6B1FCF}"/>
            </a:ext>
          </a:extLst>
        </xdr:cNvPr>
        <xdr:cNvCxnSpPr/>
      </xdr:nvCxnSpPr>
      <xdr:spPr>
        <a:xfrm>
          <a:off x="17213580" y="10009959"/>
          <a:ext cx="7747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77107</xdr:rowOff>
    </xdr:from>
    <xdr:to>
      <xdr:col>98</xdr:col>
      <xdr:colOff>38100</xdr:colOff>
      <xdr:row>60</xdr:row>
      <xdr:rowOff>7257</xdr:rowOff>
    </xdr:to>
    <xdr:sp macro="" textlink="">
      <xdr:nvSpPr>
        <xdr:cNvPr id="617" name="楕円 616">
          <a:extLst>
            <a:ext uri="{FF2B5EF4-FFF2-40B4-BE49-F238E27FC236}">
              <a16:creationId xmlns:a16="http://schemas.microsoft.com/office/drawing/2014/main" id="{D73270B7-2B5C-4AC7-9B19-879688DEE8FE}"/>
            </a:ext>
          </a:extLst>
        </xdr:cNvPr>
        <xdr:cNvSpPr/>
      </xdr:nvSpPr>
      <xdr:spPr>
        <a:xfrm>
          <a:off x="16388080" y="9967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119199</xdr:rowOff>
    </xdr:from>
    <xdr:to>
      <xdr:col>102</xdr:col>
      <xdr:colOff>114300</xdr:colOff>
      <xdr:row>59</xdr:row>
      <xdr:rowOff>127907</xdr:rowOff>
    </xdr:to>
    <xdr:cxnSp macro="">
      <xdr:nvCxnSpPr>
        <xdr:cNvPr id="618" name="直線コネクタ 617">
          <a:extLst>
            <a:ext uri="{FF2B5EF4-FFF2-40B4-BE49-F238E27FC236}">
              <a16:creationId xmlns:a16="http://schemas.microsoft.com/office/drawing/2014/main" id="{73EDD90A-5786-4A8C-8C00-B45F28A967F4}"/>
            </a:ext>
          </a:extLst>
        </xdr:cNvPr>
        <xdr:cNvCxnSpPr/>
      </xdr:nvCxnSpPr>
      <xdr:spPr>
        <a:xfrm flipV="1">
          <a:off x="16431260" y="10009959"/>
          <a:ext cx="78232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619" name="n_1aveValue【学校施設】&#10;一人当たり面積">
          <a:extLst>
            <a:ext uri="{FF2B5EF4-FFF2-40B4-BE49-F238E27FC236}">
              <a16:creationId xmlns:a16="http://schemas.microsoft.com/office/drawing/2014/main" id="{C9235480-71B5-4D50-B99F-CF0F53C166A7}"/>
            </a:ext>
          </a:extLst>
        </xdr:cNvPr>
        <xdr:cNvSpPr txBox="1"/>
      </xdr:nvSpPr>
      <xdr:spPr>
        <a:xfrm>
          <a:off x="1856112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52631</xdr:rowOff>
    </xdr:from>
    <xdr:ext cx="469744" cy="259045"/>
    <xdr:sp macro="" textlink="">
      <xdr:nvSpPr>
        <xdr:cNvPr id="620" name="n_2aveValue【学校施設】&#10;一人当たり面積">
          <a:extLst>
            <a:ext uri="{FF2B5EF4-FFF2-40B4-BE49-F238E27FC236}">
              <a16:creationId xmlns:a16="http://schemas.microsoft.com/office/drawing/2014/main" id="{18D9A03F-2868-4274-852B-796D3151A7DE}"/>
            </a:ext>
          </a:extLst>
        </xdr:cNvPr>
        <xdr:cNvSpPr txBox="1"/>
      </xdr:nvSpPr>
      <xdr:spPr>
        <a:xfrm>
          <a:off x="17776267" y="96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140261</xdr:rowOff>
    </xdr:from>
    <xdr:ext cx="469744" cy="259045"/>
    <xdr:sp macro="" textlink="">
      <xdr:nvSpPr>
        <xdr:cNvPr id="621" name="n_3aveValue【学校施設】&#10;一人当たり面積">
          <a:extLst>
            <a:ext uri="{FF2B5EF4-FFF2-40B4-BE49-F238E27FC236}">
              <a16:creationId xmlns:a16="http://schemas.microsoft.com/office/drawing/2014/main" id="{5BDCBF2C-B0EE-407D-A1E6-4876BA050065}"/>
            </a:ext>
          </a:extLst>
        </xdr:cNvPr>
        <xdr:cNvSpPr txBox="1"/>
      </xdr:nvSpPr>
      <xdr:spPr>
        <a:xfrm>
          <a:off x="17001567" y="95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93453</xdr:rowOff>
    </xdr:from>
    <xdr:ext cx="469744" cy="259045"/>
    <xdr:sp macro="" textlink="">
      <xdr:nvSpPr>
        <xdr:cNvPr id="622" name="n_4aveValue【学校施設】&#10;一人当たり面積">
          <a:extLst>
            <a:ext uri="{FF2B5EF4-FFF2-40B4-BE49-F238E27FC236}">
              <a16:creationId xmlns:a16="http://schemas.microsoft.com/office/drawing/2014/main" id="{3165D4DF-111F-45BA-A205-219D324A94C1}"/>
            </a:ext>
          </a:extLst>
        </xdr:cNvPr>
        <xdr:cNvSpPr txBox="1"/>
      </xdr:nvSpPr>
      <xdr:spPr>
        <a:xfrm>
          <a:off x="16226867" y="948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23" name="n_1mainValue【学校施設】&#10;一人当たり面積">
          <a:extLst>
            <a:ext uri="{FF2B5EF4-FFF2-40B4-BE49-F238E27FC236}">
              <a16:creationId xmlns:a16="http://schemas.microsoft.com/office/drawing/2014/main" id="{56012C1F-A18D-496E-BC23-BCE6A1D33301}"/>
            </a:ext>
          </a:extLst>
        </xdr:cNvPr>
        <xdr:cNvSpPr txBox="1"/>
      </xdr:nvSpPr>
      <xdr:spPr>
        <a:xfrm>
          <a:off x="185611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163303</xdr:rowOff>
    </xdr:from>
    <xdr:ext cx="469744" cy="259045"/>
    <xdr:sp macro="" textlink="">
      <xdr:nvSpPr>
        <xdr:cNvPr id="624" name="n_2mainValue【学校施設】&#10;一人当たり面積">
          <a:extLst>
            <a:ext uri="{FF2B5EF4-FFF2-40B4-BE49-F238E27FC236}">
              <a16:creationId xmlns:a16="http://schemas.microsoft.com/office/drawing/2014/main" id="{662DCCB0-A553-4099-8C4B-65DC710E80F4}"/>
            </a:ext>
          </a:extLst>
        </xdr:cNvPr>
        <xdr:cNvSpPr txBox="1"/>
      </xdr:nvSpPr>
      <xdr:spPr>
        <a:xfrm>
          <a:off x="17776267" y="1005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161126</xdr:rowOff>
    </xdr:from>
    <xdr:ext cx="469744" cy="259045"/>
    <xdr:sp macro="" textlink="">
      <xdr:nvSpPr>
        <xdr:cNvPr id="625" name="n_3mainValue【学校施設】&#10;一人当たり面積">
          <a:extLst>
            <a:ext uri="{FF2B5EF4-FFF2-40B4-BE49-F238E27FC236}">
              <a16:creationId xmlns:a16="http://schemas.microsoft.com/office/drawing/2014/main" id="{B9830693-2491-4CA3-9D4C-0AF1CBA94CF1}"/>
            </a:ext>
          </a:extLst>
        </xdr:cNvPr>
        <xdr:cNvSpPr txBox="1"/>
      </xdr:nvSpPr>
      <xdr:spPr>
        <a:xfrm>
          <a:off x="17001567" y="1005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169834</xdr:rowOff>
    </xdr:from>
    <xdr:ext cx="469744" cy="259045"/>
    <xdr:sp macro="" textlink="">
      <xdr:nvSpPr>
        <xdr:cNvPr id="626" name="n_4mainValue【学校施設】&#10;一人当たり面積">
          <a:extLst>
            <a:ext uri="{FF2B5EF4-FFF2-40B4-BE49-F238E27FC236}">
              <a16:creationId xmlns:a16="http://schemas.microsoft.com/office/drawing/2014/main" id="{75BAFD1F-EED9-4605-A221-9EC07915E772}"/>
            </a:ext>
          </a:extLst>
        </xdr:cNvPr>
        <xdr:cNvSpPr txBox="1"/>
      </xdr:nvSpPr>
      <xdr:spPr>
        <a:xfrm>
          <a:off x="16226867" y="100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3F1F5EF7-8880-44BF-A67D-D15F5E3907F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973D40B4-D0A8-44C6-B3A4-40BC084B8F3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04D9C07-575F-4595-9958-EC0E1A96240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BFACF38-841C-4ABF-9BF9-0DCFDD50DF5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A0DFDBD2-13D9-4EB2-87F7-A6991A8BE89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8DB32C95-7C96-47CE-B06A-205BCF269A1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967D7531-37E7-46BB-8A21-1B9C80D654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8E13B61-A839-488E-A6D1-BD8BA3D67E6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E094129-3CB2-41C8-BB58-9DF42F9ED53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2F23C324-F3FB-4FE2-91CB-C5C4DCB3D82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BFB83062-08C2-4479-8F01-191550B6676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31EBFF00-C862-48A1-868E-6982E3A1727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E10489B8-F8CB-41EA-B17F-5AC70DB40FF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DC4D826D-E843-472A-AB13-1C5B8CCF0F0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5ED6EA87-A328-4E00-BBEA-F10D9B5FC12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750D92C9-CEEF-431C-B414-4AF2F3493EF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7881EB74-5B5B-4834-946A-3E788DBE2A2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70047F66-0ABB-4154-9E1E-B00D24511CE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310B18DA-183E-401C-AD13-6006536BB6A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1BC223D4-4C8F-4B76-8D92-0297125C3AA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AEF3EB5-6D00-49C6-81F2-D780F0D76C3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BD54D90-ACE4-4C04-8680-AE1C0387ADB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1800D7DF-9D57-4ABF-9D7C-E46C3F30E44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96D52BE2-7F43-46E5-8AFD-BFFA5DD57CD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6AA795C9-2239-49FD-B365-682628B411A8}"/>
            </a:ext>
          </a:extLst>
        </xdr:cNvPr>
        <xdr:cNvCxnSpPr/>
      </xdr:nvCxnSpPr>
      <xdr:spPr>
        <a:xfrm flipV="1">
          <a:off x="14375764"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403AD870-3FFE-4720-AD6E-4300F53331F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DF17F8CF-3115-4AF2-B767-9D766E673A06}"/>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id="{CCEB4F83-36D6-430F-9B0B-3113BB49CBAE}"/>
            </a:ext>
          </a:extLst>
        </xdr:cNvPr>
        <xdr:cNvSpPr txBox="1"/>
      </xdr:nvSpPr>
      <xdr:spPr>
        <a:xfrm>
          <a:off x="1441450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id="{1817282B-C98B-417A-A9BB-DBD165752277}"/>
            </a:ext>
          </a:extLst>
        </xdr:cNvPr>
        <xdr:cNvCxnSpPr/>
      </xdr:nvCxnSpPr>
      <xdr:spPr>
        <a:xfrm>
          <a:off x="1428750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a:extLst>
            <a:ext uri="{FF2B5EF4-FFF2-40B4-BE49-F238E27FC236}">
              <a16:creationId xmlns:a16="http://schemas.microsoft.com/office/drawing/2014/main" id="{84D463C7-4CBE-450E-BB03-964717EA1876}"/>
            </a:ext>
          </a:extLst>
        </xdr:cNvPr>
        <xdr:cNvSpPr txBox="1"/>
      </xdr:nvSpPr>
      <xdr:spPr>
        <a:xfrm>
          <a:off x="14414500" y="1349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id="{2B7D8306-0227-4D78-8528-859F35DD3EC4}"/>
            </a:ext>
          </a:extLst>
        </xdr:cNvPr>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id="{724D6FEE-2DDF-420C-B3C4-9F0BEBAF457D}"/>
            </a:ext>
          </a:extLst>
        </xdr:cNvPr>
        <xdr:cNvSpPr/>
      </xdr:nvSpPr>
      <xdr:spPr>
        <a:xfrm>
          <a:off x="135788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48261</xdr:rowOff>
    </xdr:from>
    <xdr:to>
      <xdr:col>76</xdr:col>
      <xdr:colOff>165100</xdr:colOff>
      <xdr:row>80</xdr:row>
      <xdr:rowOff>149861</xdr:rowOff>
    </xdr:to>
    <xdr:sp macro="" textlink="">
      <xdr:nvSpPr>
        <xdr:cNvPr id="659" name="フローチャート: 判断 658">
          <a:extLst>
            <a:ext uri="{FF2B5EF4-FFF2-40B4-BE49-F238E27FC236}">
              <a16:creationId xmlns:a16="http://schemas.microsoft.com/office/drawing/2014/main" id="{BC18435C-B11B-4C46-BED6-33B2F69E7DCD}"/>
            </a:ext>
          </a:extLst>
        </xdr:cNvPr>
        <xdr:cNvSpPr/>
      </xdr:nvSpPr>
      <xdr:spPr>
        <a:xfrm>
          <a:off x="12804140" y="134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76836</xdr:rowOff>
    </xdr:from>
    <xdr:to>
      <xdr:col>72</xdr:col>
      <xdr:colOff>38100</xdr:colOff>
      <xdr:row>81</xdr:row>
      <xdr:rowOff>6986</xdr:rowOff>
    </xdr:to>
    <xdr:sp macro="" textlink="">
      <xdr:nvSpPr>
        <xdr:cNvPr id="660" name="フローチャート: 判断 659">
          <a:extLst>
            <a:ext uri="{FF2B5EF4-FFF2-40B4-BE49-F238E27FC236}">
              <a16:creationId xmlns:a16="http://schemas.microsoft.com/office/drawing/2014/main" id="{EC4BDE0E-6461-4DF7-A2EC-546950DF3067}"/>
            </a:ext>
          </a:extLst>
        </xdr:cNvPr>
        <xdr:cNvSpPr/>
      </xdr:nvSpPr>
      <xdr:spPr>
        <a:xfrm>
          <a:off x="12029440" y="13488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52070</xdr:rowOff>
    </xdr:from>
    <xdr:to>
      <xdr:col>67</xdr:col>
      <xdr:colOff>101600</xdr:colOff>
      <xdr:row>80</xdr:row>
      <xdr:rowOff>153670</xdr:rowOff>
    </xdr:to>
    <xdr:sp macro="" textlink="">
      <xdr:nvSpPr>
        <xdr:cNvPr id="661" name="フローチャート: 判断 660">
          <a:extLst>
            <a:ext uri="{FF2B5EF4-FFF2-40B4-BE49-F238E27FC236}">
              <a16:creationId xmlns:a16="http://schemas.microsoft.com/office/drawing/2014/main" id="{F4DBD98C-55E8-422C-98DA-60AA57027957}"/>
            </a:ext>
          </a:extLst>
        </xdr:cNvPr>
        <xdr:cNvSpPr/>
      </xdr:nvSpPr>
      <xdr:spPr>
        <a:xfrm>
          <a:off x="1123188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474DE7F-4051-4B6E-98E7-47DD7EF1BD1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4580B31-DB61-4D3C-9513-570B7A80A5A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744F44E-9D54-47B1-B94F-889859B68E3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6971048-E1A5-4AB5-9B4B-4CE981D57A7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D83CB10-3BB9-47E5-AA03-1EC17BD0A8D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162561</xdr:rowOff>
    </xdr:from>
    <xdr:to>
      <xdr:col>85</xdr:col>
      <xdr:colOff>177800</xdr:colOff>
      <xdr:row>84</xdr:row>
      <xdr:rowOff>92711</xdr:rowOff>
    </xdr:to>
    <xdr:sp macro="" textlink="">
      <xdr:nvSpPr>
        <xdr:cNvPr id="667" name="楕円 666">
          <a:extLst>
            <a:ext uri="{FF2B5EF4-FFF2-40B4-BE49-F238E27FC236}">
              <a16:creationId xmlns:a16="http://schemas.microsoft.com/office/drawing/2014/main" id="{56520203-19E7-4EF3-B9F7-23F5675583EF}"/>
            </a:ext>
          </a:extLst>
        </xdr:cNvPr>
        <xdr:cNvSpPr/>
      </xdr:nvSpPr>
      <xdr:spPr>
        <a:xfrm>
          <a:off x="14325600" y="140766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140988</xdr:rowOff>
    </xdr:from>
    <xdr:ext cx="405111" cy="259045"/>
    <xdr:sp macro="" textlink="">
      <xdr:nvSpPr>
        <xdr:cNvPr id="668" name="【児童館】&#10;有形固定資産減価償却率該当値テキスト">
          <a:extLst>
            <a:ext uri="{FF2B5EF4-FFF2-40B4-BE49-F238E27FC236}">
              <a16:creationId xmlns:a16="http://schemas.microsoft.com/office/drawing/2014/main" id="{CDC5D93F-C328-47CC-AE3B-75D07FF71B71}"/>
            </a:ext>
          </a:extLst>
        </xdr:cNvPr>
        <xdr:cNvSpPr txBox="1"/>
      </xdr:nvSpPr>
      <xdr:spPr>
        <a:xfrm>
          <a:off x="14414500"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669" name="楕円 668">
          <a:extLst>
            <a:ext uri="{FF2B5EF4-FFF2-40B4-BE49-F238E27FC236}">
              <a16:creationId xmlns:a16="http://schemas.microsoft.com/office/drawing/2014/main" id="{74DF3408-33F1-4B24-85F5-D5A8C1D6F3C4}"/>
            </a:ext>
          </a:extLst>
        </xdr:cNvPr>
        <xdr:cNvSpPr/>
      </xdr:nvSpPr>
      <xdr:spPr>
        <a:xfrm>
          <a:off x="1357884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169545</xdr:rowOff>
    </xdr:from>
    <xdr:to>
      <xdr:col>85</xdr:col>
      <xdr:colOff>127000</xdr:colOff>
      <xdr:row>84</xdr:row>
      <xdr:rowOff>41911</xdr:rowOff>
    </xdr:to>
    <xdr:cxnSp macro="">
      <xdr:nvCxnSpPr>
        <xdr:cNvPr id="670" name="直線コネクタ 669">
          <a:extLst>
            <a:ext uri="{FF2B5EF4-FFF2-40B4-BE49-F238E27FC236}">
              <a16:creationId xmlns:a16="http://schemas.microsoft.com/office/drawing/2014/main" id="{38881212-C44C-4FC3-AF23-BCD1AED92A6D}"/>
            </a:ext>
          </a:extLst>
        </xdr:cNvPr>
        <xdr:cNvCxnSpPr/>
      </xdr:nvCxnSpPr>
      <xdr:spPr>
        <a:xfrm>
          <a:off x="13629640" y="14083665"/>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71" name="楕円 670">
          <a:extLst>
            <a:ext uri="{FF2B5EF4-FFF2-40B4-BE49-F238E27FC236}">
              <a16:creationId xmlns:a16="http://schemas.microsoft.com/office/drawing/2014/main" id="{4160B21D-6D17-41AA-BD32-3CF145D10DAA}"/>
            </a:ext>
          </a:extLst>
        </xdr:cNvPr>
        <xdr:cNvSpPr/>
      </xdr:nvSpPr>
      <xdr:spPr>
        <a:xfrm>
          <a:off x="128041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169545</xdr:rowOff>
    </xdr:to>
    <xdr:cxnSp macro="">
      <xdr:nvCxnSpPr>
        <xdr:cNvPr id="672" name="直線コネクタ 671">
          <a:extLst>
            <a:ext uri="{FF2B5EF4-FFF2-40B4-BE49-F238E27FC236}">
              <a16:creationId xmlns:a16="http://schemas.microsoft.com/office/drawing/2014/main" id="{8241B71B-9379-47EA-B8D2-236550070D7B}"/>
            </a:ext>
          </a:extLst>
        </xdr:cNvPr>
        <xdr:cNvCxnSpPr/>
      </xdr:nvCxnSpPr>
      <xdr:spPr>
        <a:xfrm>
          <a:off x="12854940" y="14032231"/>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xdr:rowOff>
    </xdr:from>
    <xdr:to>
      <xdr:col>72</xdr:col>
      <xdr:colOff>38100</xdr:colOff>
      <xdr:row>83</xdr:row>
      <xdr:rowOff>117475</xdr:rowOff>
    </xdr:to>
    <xdr:sp macro="" textlink="">
      <xdr:nvSpPr>
        <xdr:cNvPr id="673" name="楕円 672">
          <a:extLst>
            <a:ext uri="{FF2B5EF4-FFF2-40B4-BE49-F238E27FC236}">
              <a16:creationId xmlns:a16="http://schemas.microsoft.com/office/drawing/2014/main" id="{C611D68B-DCBD-4F78-A813-2FD421B00904}"/>
            </a:ext>
          </a:extLst>
        </xdr:cNvPr>
        <xdr:cNvSpPr/>
      </xdr:nvSpPr>
      <xdr:spPr>
        <a:xfrm>
          <a:off x="12029440" y="1392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66675</xdr:rowOff>
    </xdr:from>
    <xdr:to>
      <xdr:col>76</xdr:col>
      <xdr:colOff>114300</xdr:colOff>
      <xdr:row>83</xdr:row>
      <xdr:rowOff>118111</xdr:rowOff>
    </xdr:to>
    <xdr:cxnSp macro="">
      <xdr:nvCxnSpPr>
        <xdr:cNvPr id="674" name="直線コネクタ 673">
          <a:extLst>
            <a:ext uri="{FF2B5EF4-FFF2-40B4-BE49-F238E27FC236}">
              <a16:creationId xmlns:a16="http://schemas.microsoft.com/office/drawing/2014/main" id="{9D2A4D23-3CD8-452A-B8E2-74CACC95BBD5}"/>
            </a:ext>
          </a:extLst>
        </xdr:cNvPr>
        <xdr:cNvCxnSpPr/>
      </xdr:nvCxnSpPr>
      <xdr:spPr>
        <a:xfrm>
          <a:off x="12072620" y="13980795"/>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135889</xdr:rowOff>
    </xdr:from>
    <xdr:to>
      <xdr:col>67</xdr:col>
      <xdr:colOff>101600</xdr:colOff>
      <xdr:row>83</xdr:row>
      <xdr:rowOff>66039</xdr:rowOff>
    </xdr:to>
    <xdr:sp macro="" textlink="">
      <xdr:nvSpPr>
        <xdr:cNvPr id="675" name="楕円 674">
          <a:extLst>
            <a:ext uri="{FF2B5EF4-FFF2-40B4-BE49-F238E27FC236}">
              <a16:creationId xmlns:a16="http://schemas.microsoft.com/office/drawing/2014/main" id="{108EC70D-FA04-48D2-8BC6-77CF96F075A0}"/>
            </a:ext>
          </a:extLst>
        </xdr:cNvPr>
        <xdr:cNvSpPr/>
      </xdr:nvSpPr>
      <xdr:spPr>
        <a:xfrm>
          <a:off x="1123188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15239</xdr:rowOff>
    </xdr:from>
    <xdr:to>
      <xdr:col>71</xdr:col>
      <xdr:colOff>177800</xdr:colOff>
      <xdr:row>83</xdr:row>
      <xdr:rowOff>66675</xdr:rowOff>
    </xdr:to>
    <xdr:cxnSp macro="">
      <xdr:nvCxnSpPr>
        <xdr:cNvPr id="676" name="直線コネクタ 675">
          <a:extLst>
            <a:ext uri="{FF2B5EF4-FFF2-40B4-BE49-F238E27FC236}">
              <a16:creationId xmlns:a16="http://schemas.microsoft.com/office/drawing/2014/main" id="{82659099-0B95-4EA6-BFAB-8A2E80D149EF}"/>
            </a:ext>
          </a:extLst>
        </xdr:cNvPr>
        <xdr:cNvCxnSpPr/>
      </xdr:nvCxnSpPr>
      <xdr:spPr>
        <a:xfrm>
          <a:off x="11282680" y="13929359"/>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a:extLst>
            <a:ext uri="{FF2B5EF4-FFF2-40B4-BE49-F238E27FC236}">
              <a16:creationId xmlns:a16="http://schemas.microsoft.com/office/drawing/2014/main" id="{43085379-ABEC-4DA9-BC53-128C136BE865}"/>
            </a:ext>
          </a:extLst>
        </xdr:cNvPr>
        <xdr:cNvSpPr txBox="1"/>
      </xdr:nvSpPr>
      <xdr:spPr>
        <a:xfrm>
          <a:off x="13437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166388</xdr:rowOff>
    </xdr:from>
    <xdr:ext cx="405111" cy="259045"/>
    <xdr:sp macro="" textlink="">
      <xdr:nvSpPr>
        <xdr:cNvPr id="678" name="n_2aveValue【児童館】&#10;有形固定資産減価償却率">
          <a:extLst>
            <a:ext uri="{FF2B5EF4-FFF2-40B4-BE49-F238E27FC236}">
              <a16:creationId xmlns:a16="http://schemas.microsoft.com/office/drawing/2014/main" id="{0198CBB8-9F1E-4730-A63A-56673B77AD90}"/>
            </a:ext>
          </a:extLst>
        </xdr:cNvPr>
        <xdr:cNvSpPr txBox="1"/>
      </xdr:nvSpPr>
      <xdr:spPr>
        <a:xfrm>
          <a:off x="12675244"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23513</xdr:rowOff>
    </xdr:from>
    <xdr:ext cx="405111" cy="259045"/>
    <xdr:sp macro="" textlink="">
      <xdr:nvSpPr>
        <xdr:cNvPr id="679" name="n_3aveValue【児童館】&#10;有形固定資産減価償却率">
          <a:extLst>
            <a:ext uri="{FF2B5EF4-FFF2-40B4-BE49-F238E27FC236}">
              <a16:creationId xmlns:a16="http://schemas.microsoft.com/office/drawing/2014/main" id="{5CBD4FA5-0181-43CD-8572-C70A1B6B63DC}"/>
            </a:ext>
          </a:extLst>
        </xdr:cNvPr>
        <xdr:cNvSpPr txBox="1"/>
      </xdr:nvSpPr>
      <xdr:spPr>
        <a:xfrm>
          <a:off x="1190054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170197</xdr:rowOff>
    </xdr:from>
    <xdr:ext cx="405111" cy="259045"/>
    <xdr:sp macro="" textlink="">
      <xdr:nvSpPr>
        <xdr:cNvPr id="680" name="n_4aveValue【児童館】&#10;有形固定資産減価償却率">
          <a:extLst>
            <a:ext uri="{FF2B5EF4-FFF2-40B4-BE49-F238E27FC236}">
              <a16:creationId xmlns:a16="http://schemas.microsoft.com/office/drawing/2014/main" id="{B65DC095-10ED-46FF-BA92-CEA1C9A8A851}"/>
            </a:ext>
          </a:extLst>
        </xdr:cNvPr>
        <xdr:cNvSpPr txBox="1"/>
      </xdr:nvSpPr>
      <xdr:spPr>
        <a:xfrm>
          <a:off x="1110298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40022</xdr:rowOff>
    </xdr:from>
    <xdr:ext cx="405111" cy="259045"/>
    <xdr:sp macro="" textlink="">
      <xdr:nvSpPr>
        <xdr:cNvPr id="681" name="n_1mainValue【児童館】&#10;有形固定資産減価償却率">
          <a:extLst>
            <a:ext uri="{FF2B5EF4-FFF2-40B4-BE49-F238E27FC236}">
              <a16:creationId xmlns:a16="http://schemas.microsoft.com/office/drawing/2014/main" id="{D2242414-5183-4167-A041-1609C86CEF5A}"/>
            </a:ext>
          </a:extLst>
        </xdr:cNvPr>
        <xdr:cNvSpPr txBox="1"/>
      </xdr:nvSpPr>
      <xdr:spPr>
        <a:xfrm>
          <a:off x="134372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82" name="n_2mainValue【児童館】&#10;有形固定資産減価償却率">
          <a:extLst>
            <a:ext uri="{FF2B5EF4-FFF2-40B4-BE49-F238E27FC236}">
              <a16:creationId xmlns:a16="http://schemas.microsoft.com/office/drawing/2014/main" id="{2660BC6A-0567-4C17-852D-9393503B7153}"/>
            </a:ext>
          </a:extLst>
        </xdr:cNvPr>
        <xdr:cNvSpPr txBox="1"/>
      </xdr:nvSpPr>
      <xdr:spPr>
        <a:xfrm>
          <a:off x="12675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108602</xdr:rowOff>
    </xdr:from>
    <xdr:ext cx="405111" cy="259045"/>
    <xdr:sp macro="" textlink="">
      <xdr:nvSpPr>
        <xdr:cNvPr id="683" name="n_3mainValue【児童館】&#10;有形固定資産減価償却率">
          <a:extLst>
            <a:ext uri="{FF2B5EF4-FFF2-40B4-BE49-F238E27FC236}">
              <a16:creationId xmlns:a16="http://schemas.microsoft.com/office/drawing/2014/main" id="{ADD84A62-DAD4-4EB0-B0CB-0B76AC0A1EBC}"/>
            </a:ext>
          </a:extLst>
        </xdr:cNvPr>
        <xdr:cNvSpPr txBox="1"/>
      </xdr:nvSpPr>
      <xdr:spPr>
        <a:xfrm>
          <a:off x="119005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57166</xdr:rowOff>
    </xdr:from>
    <xdr:ext cx="405111" cy="259045"/>
    <xdr:sp macro="" textlink="">
      <xdr:nvSpPr>
        <xdr:cNvPr id="684" name="n_4mainValue【児童館】&#10;有形固定資産減価償却率">
          <a:extLst>
            <a:ext uri="{FF2B5EF4-FFF2-40B4-BE49-F238E27FC236}">
              <a16:creationId xmlns:a16="http://schemas.microsoft.com/office/drawing/2014/main" id="{0925D9C4-E53A-4F57-9599-47BC432955F6}"/>
            </a:ext>
          </a:extLst>
        </xdr:cNvPr>
        <xdr:cNvSpPr txBox="1"/>
      </xdr:nvSpPr>
      <xdr:spPr>
        <a:xfrm>
          <a:off x="1110298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6290D24-EA33-40C1-A261-ACEABF9BF9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A47DE17-446B-44AC-8C50-81194C0183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8173A6A-FA06-475D-9BC5-1B8B7166DCA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8495C96-DED9-44C7-9489-A82DCF2E198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4FEFC83-AA3E-47F8-894A-AEFE98C048C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FE18F83-641B-4F70-A758-769A5504452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4C45AD2-9879-4E33-8009-53386CD0FE4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5D67BC28-C5A9-4C7C-951A-3ED54F5756A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799C5AA-EAAE-455C-850C-A2668F8C2AA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D27A813-9191-4909-BDEB-64803B16B7F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A3493E7D-3CAD-426D-ABBD-CA35E13177A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7BEBFEEB-4FC2-4D65-B2CF-F9561432B07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E2DBA272-E8C7-42A6-B0A9-668FBE8250B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B26F8F67-D721-4B7F-90F7-CA58B622857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9B04820-AD4C-45D7-90E4-ECDC43457D9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A4540D1E-16C2-4F02-A170-E7C77CD52BB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C0161FE6-D1A6-4128-9CCD-F2EEA804DAC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C6B9706F-8C50-446C-9037-E8580D66CD2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EBC69BB3-FD0F-40FD-AD9E-39A6CDA0370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E786038B-CBCF-4BFE-AAB4-6D413C19767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DD8D7261-5F66-4FF5-A537-9C8C7A8ECA5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7260175-E7EF-40E6-A687-1980EA59A57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AA01558A-C397-491F-A166-E7E998F8C89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A7815B06-EFF2-40AE-8AFE-47DE44F141F9}"/>
            </a:ext>
          </a:extLst>
        </xdr:cNvPr>
        <xdr:cNvCxnSpPr/>
      </xdr:nvCxnSpPr>
      <xdr:spPr>
        <a:xfrm flipV="1">
          <a:off x="19509104" y="1328166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C98A2C50-8334-42F6-A912-0B109DD0DD40}"/>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085CAB9F-198B-4546-9887-DEABD4F7E07A}"/>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id="{55BD6346-BB29-4FFF-BC58-0EE65CE27811}"/>
            </a:ext>
          </a:extLst>
        </xdr:cNvPr>
        <xdr:cNvSpPr txBox="1"/>
      </xdr:nvSpPr>
      <xdr:spPr>
        <a:xfrm>
          <a:off x="1954784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id="{E0E6FCC1-A024-4440-B720-AB513F181346}"/>
            </a:ext>
          </a:extLst>
        </xdr:cNvPr>
        <xdr:cNvCxnSpPr/>
      </xdr:nvCxnSpPr>
      <xdr:spPr>
        <a:xfrm>
          <a:off x="1944370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a:extLst>
            <a:ext uri="{FF2B5EF4-FFF2-40B4-BE49-F238E27FC236}">
              <a16:creationId xmlns:a16="http://schemas.microsoft.com/office/drawing/2014/main" id="{B81071FC-988F-41A9-A901-A86B7687A9B8}"/>
            </a:ext>
          </a:extLst>
        </xdr:cNvPr>
        <xdr:cNvSpPr txBox="1"/>
      </xdr:nvSpPr>
      <xdr:spPr>
        <a:xfrm>
          <a:off x="19547840" y="1400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id="{95CD0223-5313-46F2-B041-94E5117664B8}"/>
            </a:ext>
          </a:extLst>
        </xdr:cNvPr>
        <xdr:cNvSpPr/>
      </xdr:nvSpPr>
      <xdr:spPr>
        <a:xfrm>
          <a:off x="194589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id="{75F6F30E-669E-456B-8261-ED3F041B16FE}"/>
            </a:ext>
          </a:extLst>
        </xdr:cNvPr>
        <xdr:cNvSpPr/>
      </xdr:nvSpPr>
      <xdr:spPr>
        <a:xfrm>
          <a:off x="1873504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6" name="フローチャート: 判断 715">
          <a:extLst>
            <a:ext uri="{FF2B5EF4-FFF2-40B4-BE49-F238E27FC236}">
              <a16:creationId xmlns:a16="http://schemas.microsoft.com/office/drawing/2014/main" id="{29531BB6-12D4-40ED-9183-0071B6C536E3}"/>
            </a:ext>
          </a:extLst>
        </xdr:cNvPr>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a:extLst>
            <a:ext uri="{FF2B5EF4-FFF2-40B4-BE49-F238E27FC236}">
              <a16:creationId xmlns:a16="http://schemas.microsoft.com/office/drawing/2014/main" id="{BF0A03E2-5893-4344-9378-E7213850BFFB}"/>
            </a:ext>
          </a:extLst>
        </xdr:cNvPr>
        <xdr:cNvSpPr/>
      </xdr:nvSpPr>
      <xdr:spPr>
        <a:xfrm>
          <a:off x="1716278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18" name="フローチャート: 判断 717">
          <a:extLst>
            <a:ext uri="{FF2B5EF4-FFF2-40B4-BE49-F238E27FC236}">
              <a16:creationId xmlns:a16="http://schemas.microsoft.com/office/drawing/2014/main" id="{6E0D76D3-DA95-4375-821D-5A2A3477D968}"/>
            </a:ext>
          </a:extLst>
        </xdr:cNvPr>
        <xdr:cNvSpPr/>
      </xdr:nvSpPr>
      <xdr:spPr>
        <a:xfrm>
          <a:off x="1638808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FC4AA5F-8FE5-4BA2-B69A-50BB5B6E517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3ED0058-A91C-444C-8683-380A1B5CB96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5CC70CA-87D2-40D7-84BB-B9C8FE25A6D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00D1D6D-00DA-4A6B-AC5D-CF16DFF92D5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A1830EB-05EA-4D4D-B738-DEA9CC73630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24" name="楕円 723">
          <a:extLst>
            <a:ext uri="{FF2B5EF4-FFF2-40B4-BE49-F238E27FC236}">
              <a16:creationId xmlns:a16="http://schemas.microsoft.com/office/drawing/2014/main" id="{8DFB5D6C-D1CA-4348-9310-53F7543BCC7B}"/>
            </a:ext>
          </a:extLst>
        </xdr:cNvPr>
        <xdr:cNvSpPr/>
      </xdr:nvSpPr>
      <xdr:spPr>
        <a:xfrm>
          <a:off x="1945894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5" name="【児童館】&#10;一人当たり面積該当値テキスト">
          <a:extLst>
            <a:ext uri="{FF2B5EF4-FFF2-40B4-BE49-F238E27FC236}">
              <a16:creationId xmlns:a16="http://schemas.microsoft.com/office/drawing/2014/main" id="{7C928E81-ABC8-4209-AD07-4113B008C62F}"/>
            </a:ext>
          </a:extLst>
        </xdr:cNvPr>
        <xdr:cNvSpPr txBox="1"/>
      </xdr:nvSpPr>
      <xdr:spPr>
        <a:xfrm>
          <a:off x="19547840" y="142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6" name="楕円 725">
          <a:extLst>
            <a:ext uri="{FF2B5EF4-FFF2-40B4-BE49-F238E27FC236}">
              <a16:creationId xmlns:a16="http://schemas.microsoft.com/office/drawing/2014/main" id="{88427BB5-0B28-4C38-8CEE-F890CF2933FB}"/>
            </a:ext>
          </a:extLst>
        </xdr:cNvPr>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7" name="直線コネクタ 726">
          <a:extLst>
            <a:ext uri="{FF2B5EF4-FFF2-40B4-BE49-F238E27FC236}">
              <a16:creationId xmlns:a16="http://schemas.microsoft.com/office/drawing/2014/main" id="{DFD51224-CC60-48DD-A3E2-F78D20AED1E8}"/>
            </a:ext>
          </a:extLst>
        </xdr:cNvPr>
        <xdr:cNvCxnSpPr/>
      </xdr:nvCxnSpPr>
      <xdr:spPr>
        <a:xfrm>
          <a:off x="18778220" y="1438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8" name="楕円 727">
          <a:extLst>
            <a:ext uri="{FF2B5EF4-FFF2-40B4-BE49-F238E27FC236}">
              <a16:creationId xmlns:a16="http://schemas.microsoft.com/office/drawing/2014/main" id="{E6D9942F-D91E-45D7-959D-57B7DB90CF6B}"/>
            </a:ext>
          </a:extLst>
        </xdr:cNvPr>
        <xdr:cNvSpPr/>
      </xdr:nvSpPr>
      <xdr:spPr>
        <a:xfrm>
          <a:off x="179374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9" name="直線コネクタ 728">
          <a:extLst>
            <a:ext uri="{FF2B5EF4-FFF2-40B4-BE49-F238E27FC236}">
              <a16:creationId xmlns:a16="http://schemas.microsoft.com/office/drawing/2014/main" id="{5BC189A8-38A9-4B29-BE52-F22DD3ACFA7F}"/>
            </a:ext>
          </a:extLst>
        </xdr:cNvPr>
        <xdr:cNvCxnSpPr/>
      </xdr:nvCxnSpPr>
      <xdr:spPr>
        <a:xfrm>
          <a:off x="17988280" y="1438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30" name="楕円 729">
          <a:extLst>
            <a:ext uri="{FF2B5EF4-FFF2-40B4-BE49-F238E27FC236}">
              <a16:creationId xmlns:a16="http://schemas.microsoft.com/office/drawing/2014/main" id="{D8DC8B40-073B-4529-A165-FEA5FFB343BD}"/>
            </a:ext>
          </a:extLst>
        </xdr:cNvPr>
        <xdr:cNvSpPr/>
      </xdr:nvSpPr>
      <xdr:spPr>
        <a:xfrm>
          <a:off x="171627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31" name="直線コネクタ 730">
          <a:extLst>
            <a:ext uri="{FF2B5EF4-FFF2-40B4-BE49-F238E27FC236}">
              <a16:creationId xmlns:a16="http://schemas.microsoft.com/office/drawing/2014/main" id="{BBB5B8BD-B1BB-4C6E-BA48-C37919CB1FB3}"/>
            </a:ext>
          </a:extLst>
        </xdr:cNvPr>
        <xdr:cNvCxnSpPr/>
      </xdr:nvCxnSpPr>
      <xdr:spPr>
        <a:xfrm>
          <a:off x="17213580" y="143827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2" name="楕円 731">
          <a:extLst>
            <a:ext uri="{FF2B5EF4-FFF2-40B4-BE49-F238E27FC236}">
              <a16:creationId xmlns:a16="http://schemas.microsoft.com/office/drawing/2014/main" id="{980764F9-CD13-4FE5-8C8C-4A998DA11792}"/>
            </a:ext>
          </a:extLst>
        </xdr:cNvPr>
        <xdr:cNvSpPr/>
      </xdr:nvSpPr>
      <xdr:spPr>
        <a:xfrm>
          <a:off x="1638808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33" name="直線コネクタ 732">
          <a:extLst>
            <a:ext uri="{FF2B5EF4-FFF2-40B4-BE49-F238E27FC236}">
              <a16:creationId xmlns:a16="http://schemas.microsoft.com/office/drawing/2014/main" id="{94BDFAEF-357F-42FB-88CF-9EF34D65BE4A}"/>
            </a:ext>
          </a:extLst>
        </xdr:cNvPr>
        <xdr:cNvCxnSpPr/>
      </xdr:nvCxnSpPr>
      <xdr:spPr>
        <a:xfrm>
          <a:off x="16431260" y="14382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a:extLst>
            <a:ext uri="{FF2B5EF4-FFF2-40B4-BE49-F238E27FC236}">
              <a16:creationId xmlns:a16="http://schemas.microsoft.com/office/drawing/2014/main" id="{364B8803-D32D-47E8-A316-F570D4285763}"/>
            </a:ext>
          </a:extLst>
        </xdr:cNvPr>
        <xdr:cNvSpPr txBox="1"/>
      </xdr:nvSpPr>
      <xdr:spPr>
        <a:xfrm>
          <a:off x="18561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5" name="n_2aveValue【児童館】&#10;一人当たり面積">
          <a:extLst>
            <a:ext uri="{FF2B5EF4-FFF2-40B4-BE49-F238E27FC236}">
              <a16:creationId xmlns:a16="http://schemas.microsoft.com/office/drawing/2014/main" id="{4EEC6402-BD43-4FD5-858E-75DA56B1B8A2}"/>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a:extLst>
            <a:ext uri="{FF2B5EF4-FFF2-40B4-BE49-F238E27FC236}">
              <a16:creationId xmlns:a16="http://schemas.microsoft.com/office/drawing/2014/main" id="{C38F7962-E161-4C8A-AEB3-042582F5CE7D}"/>
            </a:ext>
          </a:extLst>
        </xdr:cNvPr>
        <xdr:cNvSpPr txBox="1"/>
      </xdr:nvSpPr>
      <xdr:spPr>
        <a:xfrm>
          <a:off x="1700156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37" name="n_4aveValue【児童館】&#10;一人当たり面積">
          <a:extLst>
            <a:ext uri="{FF2B5EF4-FFF2-40B4-BE49-F238E27FC236}">
              <a16:creationId xmlns:a16="http://schemas.microsoft.com/office/drawing/2014/main" id="{35E187BB-15B6-498B-955D-3BEAEB1E2E41}"/>
            </a:ext>
          </a:extLst>
        </xdr:cNvPr>
        <xdr:cNvSpPr txBox="1"/>
      </xdr:nvSpPr>
      <xdr:spPr>
        <a:xfrm>
          <a:off x="1622686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8" name="n_1mainValue【児童館】&#10;一人当たり面積">
          <a:extLst>
            <a:ext uri="{FF2B5EF4-FFF2-40B4-BE49-F238E27FC236}">
              <a16:creationId xmlns:a16="http://schemas.microsoft.com/office/drawing/2014/main" id="{591BA4F1-C58B-414C-B9D6-EB85FB53F157}"/>
            </a:ext>
          </a:extLst>
        </xdr:cNvPr>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9" name="n_2mainValue【児童館】&#10;一人当たり面積">
          <a:extLst>
            <a:ext uri="{FF2B5EF4-FFF2-40B4-BE49-F238E27FC236}">
              <a16:creationId xmlns:a16="http://schemas.microsoft.com/office/drawing/2014/main" id="{82149F4F-ACE4-4F3D-BF53-12AFA3F5D23C}"/>
            </a:ext>
          </a:extLst>
        </xdr:cNvPr>
        <xdr:cNvSpPr txBox="1"/>
      </xdr:nvSpPr>
      <xdr:spPr>
        <a:xfrm>
          <a:off x="177762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40" name="n_3mainValue【児童館】&#10;一人当たり面積">
          <a:extLst>
            <a:ext uri="{FF2B5EF4-FFF2-40B4-BE49-F238E27FC236}">
              <a16:creationId xmlns:a16="http://schemas.microsoft.com/office/drawing/2014/main" id="{B6AF32D8-B391-4507-8D23-44947020B7AA}"/>
            </a:ext>
          </a:extLst>
        </xdr:cNvPr>
        <xdr:cNvSpPr txBox="1"/>
      </xdr:nvSpPr>
      <xdr:spPr>
        <a:xfrm>
          <a:off x="170015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41" name="n_4mainValue【児童館】&#10;一人当たり面積">
          <a:extLst>
            <a:ext uri="{FF2B5EF4-FFF2-40B4-BE49-F238E27FC236}">
              <a16:creationId xmlns:a16="http://schemas.microsoft.com/office/drawing/2014/main" id="{1180A643-9388-4293-AD1D-2DBC2617C5E7}"/>
            </a:ext>
          </a:extLst>
        </xdr:cNvPr>
        <xdr:cNvSpPr txBox="1"/>
      </xdr:nvSpPr>
      <xdr:spPr>
        <a:xfrm>
          <a:off x="162268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F68AA3A2-AB1F-4E58-A453-9796544C2A0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462A866-3BD3-446C-81A7-42707E0FA21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53EECC03-D5EF-4EA0-9D2C-D0EA7D9DE24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445F7B11-B51D-43F2-90AC-7C823E5DF48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3E35F7E-C36D-4076-B747-A886BC86CEE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97B90414-CE99-494F-A420-C0368614EDC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9A57DFF-7A1D-4E47-BC54-B5E5C9984BC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F8268A86-3F56-4725-9063-B33BB1EF85D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F08AF72-3E4E-40EF-B968-72499DBFF7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10271B43-B5B9-444A-9DBF-2775B41B8F5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FE5E02C2-9B7A-43BD-8F3E-EA7130D853D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1321264C-1EE7-410E-BFFF-EA96A0501BE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22574CDD-3753-431D-B7D6-19B70C69EBB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4646F93B-CF74-4565-9BF8-F248789EF99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BD38C608-A871-4859-AAA9-A52A8FA6389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71E500FD-A0D1-41AB-A9E2-647FB3DDC64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D67AF3E8-371F-4742-96D7-A4E4FED59B1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43BDD54B-3E88-4BA6-907F-A777CEA9D15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E166695-7927-410D-9B07-9FB528D311C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6BAAAE98-8915-42E0-BA62-C0EB33F921B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A2052EBE-F7D1-443C-8AF2-E58DB0DED0D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FF35979-4098-49E8-8C04-CA519502324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22337FB9-3314-460E-8796-6CF1D4B4C16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5E88D3AC-4347-48FA-9E64-84A88948E9C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a:extLst>
            <a:ext uri="{FF2B5EF4-FFF2-40B4-BE49-F238E27FC236}">
              <a16:creationId xmlns:a16="http://schemas.microsoft.com/office/drawing/2014/main" id="{505E1D76-B712-4427-97A9-1F1B7CDCDC93}"/>
            </a:ext>
          </a:extLst>
        </xdr:cNvPr>
        <xdr:cNvCxnSpPr/>
      </xdr:nvCxnSpPr>
      <xdr:spPr>
        <a:xfrm flipV="1">
          <a:off x="14375764" y="1672971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a:extLst>
            <a:ext uri="{FF2B5EF4-FFF2-40B4-BE49-F238E27FC236}">
              <a16:creationId xmlns:a16="http://schemas.microsoft.com/office/drawing/2014/main" id="{347250D0-C5D2-4F68-A291-7A65DEFD5116}"/>
            </a:ext>
          </a:extLst>
        </xdr:cNvPr>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a:extLst>
            <a:ext uri="{FF2B5EF4-FFF2-40B4-BE49-F238E27FC236}">
              <a16:creationId xmlns:a16="http://schemas.microsoft.com/office/drawing/2014/main" id="{68D51969-E455-4974-86FE-058E8B7DE587}"/>
            </a:ext>
          </a:extLst>
        </xdr:cNvPr>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a:extLst>
            <a:ext uri="{FF2B5EF4-FFF2-40B4-BE49-F238E27FC236}">
              <a16:creationId xmlns:a16="http://schemas.microsoft.com/office/drawing/2014/main" id="{27A905E6-450E-4CE6-BAF1-0236FDB1FE81}"/>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a:extLst>
            <a:ext uri="{FF2B5EF4-FFF2-40B4-BE49-F238E27FC236}">
              <a16:creationId xmlns:a16="http://schemas.microsoft.com/office/drawing/2014/main" id="{4438C91E-0F1B-4D67-BF84-6EB24C080C24}"/>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a:extLst>
            <a:ext uri="{FF2B5EF4-FFF2-40B4-BE49-F238E27FC236}">
              <a16:creationId xmlns:a16="http://schemas.microsoft.com/office/drawing/2014/main" id="{344EAB26-7ACE-429D-BA0A-E74C9474EB9F}"/>
            </a:ext>
          </a:extLst>
        </xdr:cNvPr>
        <xdr:cNvSpPr txBox="1"/>
      </xdr:nvSpPr>
      <xdr:spPr>
        <a:xfrm>
          <a:off x="1441450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a:extLst>
            <a:ext uri="{FF2B5EF4-FFF2-40B4-BE49-F238E27FC236}">
              <a16:creationId xmlns:a16="http://schemas.microsoft.com/office/drawing/2014/main" id="{6BCFF0A0-3F15-4B13-B7F8-AA9D4F672D94}"/>
            </a:ext>
          </a:extLst>
        </xdr:cNvPr>
        <xdr:cNvSpPr/>
      </xdr:nvSpPr>
      <xdr:spPr>
        <a:xfrm>
          <a:off x="14325600" y="17490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a:extLst>
            <a:ext uri="{FF2B5EF4-FFF2-40B4-BE49-F238E27FC236}">
              <a16:creationId xmlns:a16="http://schemas.microsoft.com/office/drawing/2014/main" id="{1435D827-42C2-4401-A19B-264EE6E50416}"/>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4" name="フローチャート: 判断 773">
          <a:extLst>
            <a:ext uri="{FF2B5EF4-FFF2-40B4-BE49-F238E27FC236}">
              <a16:creationId xmlns:a16="http://schemas.microsoft.com/office/drawing/2014/main" id="{1733A160-6377-42EA-803F-7F599C5BA2AF}"/>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775" name="フローチャート: 判断 774">
          <a:extLst>
            <a:ext uri="{FF2B5EF4-FFF2-40B4-BE49-F238E27FC236}">
              <a16:creationId xmlns:a16="http://schemas.microsoft.com/office/drawing/2014/main" id="{B493B4BD-D8B9-49B6-B708-6635404BE0D0}"/>
            </a:ext>
          </a:extLst>
        </xdr:cNvPr>
        <xdr:cNvSpPr/>
      </xdr:nvSpPr>
      <xdr:spPr>
        <a:xfrm>
          <a:off x="1202944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114936</xdr:rowOff>
    </xdr:from>
    <xdr:to>
      <xdr:col>67</xdr:col>
      <xdr:colOff>101600</xdr:colOff>
      <xdr:row>104</xdr:row>
      <xdr:rowOff>45086</xdr:rowOff>
    </xdr:to>
    <xdr:sp macro="" textlink="">
      <xdr:nvSpPr>
        <xdr:cNvPr id="776" name="フローチャート: 判断 775">
          <a:extLst>
            <a:ext uri="{FF2B5EF4-FFF2-40B4-BE49-F238E27FC236}">
              <a16:creationId xmlns:a16="http://schemas.microsoft.com/office/drawing/2014/main" id="{56A3C531-EB27-40B2-BEC1-1463E1028D4A}"/>
            </a:ext>
          </a:extLst>
        </xdr:cNvPr>
        <xdr:cNvSpPr/>
      </xdr:nvSpPr>
      <xdr:spPr>
        <a:xfrm>
          <a:off x="11231880" y="17381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C58F3D9-CCC9-4176-BEB2-D6091A6D69E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EAA39BA-8DD6-426A-8BAB-0CD36949999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E13583D-17AC-4ED5-85CD-4813030DA1C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F929EF7-6388-4F1E-94E0-7973ADF59CC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321F542-50D1-4663-9E50-A7C9B2256AB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82" name="楕円 781">
          <a:extLst>
            <a:ext uri="{FF2B5EF4-FFF2-40B4-BE49-F238E27FC236}">
              <a16:creationId xmlns:a16="http://schemas.microsoft.com/office/drawing/2014/main" id="{BD7DB85B-F2A9-4CC5-8A19-EA92159F7213}"/>
            </a:ext>
          </a:extLst>
        </xdr:cNvPr>
        <xdr:cNvSpPr/>
      </xdr:nvSpPr>
      <xdr:spPr>
        <a:xfrm>
          <a:off x="14325600" y="176790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55263</xdr:rowOff>
    </xdr:from>
    <xdr:ext cx="405111" cy="259045"/>
    <xdr:sp macro="" textlink="">
      <xdr:nvSpPr>
        <xdr:cNvPr id="783" name="【公民館】&#10;有形固定資産減価償却率該当値テキスト">
          <a:extLst>
            <a:ext uri="{FF2B5EF4-FFF2-40B4-BE49-F238E27FC236}">
              <a16:creationId xmlns:a16="http://schemas.microsoft.com/office/drawing/2014/main" id="{575E701E-BCE6-47C1-A72F-858CDF33BDEE}"/>
            </a:ext>
          </a:extLst>
        </xdr:cNvPr>
        <xdr:cNvSpPr txBox="1"/>
      </xdr:nvSpPr>
      <xdr:spPr>
        <a:xfrm>
          <a:off x="14414500"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84" name="楕円 783">
          <a:extLst>
            <a:ext uri="{FF2B5EF4-FFF2-40B4-BE49-F238E27FC236}">
              <a16:creationId xmlns:a16="http://schemas.microsoft.com/office/drawing/2014/main" id="{948FD4F9-960F-4CB4-8522-3B0441D297BF}"/>
            </a:ext>
          </a:extLst>
        </xdr:cNvPr>
        <xdr:cNvSpPr/>
      </xdr:nvSpPr>
      <xdr:spPr>
        <a:xfrm>
          <a:off x="135788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127636</xdr:rowOff>
    </xdr:to>
    <xdr:cxnSp macro="">
      <xdr:nvCxnSpPr>
        <xdr:cNvPr id="785" name="直線コネクタ 784">
          <a:extLst>
            <a:ext uri="{FF2B5EF4-FFF2-40B4-BE49-F238E27FC236}">
              <a16:creationId xmlns:a16="http://schemas.microsoft.com/office/drawing/2014/main" id="{CD6A4081-D04A-4B8E-A9F1-0518232B41AC}"/>
            </a:ext>
          </a:extLst>
        </xdr:cNvPr>
        <xdr:cNvCxnSpPr/>
      </xdr:nvCxnSpPr>
      <xdr:spPr>
        <a:xfrm>
          <a:off x="13629640" y="17689830"/>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86" name="楕円 785">
          <a:extLst>
            <a:ext uri="{FF2B5EF4-FFF2-40B4-BE49-F238E27FC236}">
              <a16:creationId xmlns:a16="http://schemas.microsoft.com/office/drawing/2014/main" id="{5F040950-C736-484F-9BDB-A1D4A1ACD2EB}"/>
            </a:ext>
          </a:extLst>
        </xdr:cNvPr>
        <xdr:cNvSpPr/>
      </xdr:nvSpPr>
      <xdr:spPr>
        <a:xfrm>
          <a:off x="128041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87630</xdr:rowOff>
    </xdr:to>
    <xdr:cxnSp macro="">
      <xdr:nvCxnSpPr>
        <xdr:cNvPr id="787" name="直線コネクタ 786">
          <a:extLst>
            <a:ext uri="{FF2B5EF4-FFF2-40B4-BE49-F238E27FC236}">
              <a16:creationId xmlns:a16="http://schemas.microsoft.com/office/drawing/2014/main" id="{746A5A65-7096-419B-9538-6F5437BAAC7D}"/>
            </a:ext>
          </a:extLst>
        </xdr:cNvPr>
        <xdr:cNvCxnSpPr/>
      </xdr:nvCxnSpPr>
      <xdr:spPr>
        <a:xfrm>
          <a:off x="12854940" y="1764982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88" name="楕円 787">
          <a:extLst>
            <a:ext uri="{FF2B5EF4-FFF2-40B4-BE49-F238E27FC236}">
              <a16:creationId xmlns:a16="http://schemas.microsoft.com/office/drawing/2014/main" id="{3D514BEC-21BE-418C-9A55-9C1228FE3DC9}"/>
            </a:ext>
          </a:extLst>
        </xdr:cNvPr>
        <xdr:cNvSpPr/>
      </xdr:nvSpPr>
      <xdr:spPr>
        <a:xfrm>
          <a:off x="1202944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47625</xdr:rowOff>
    </xdr:to>
    <xdr:cxnSp macro="">
      <xdr:nvCxnSpPr>
        <xdr:cNvPr id="789" name="直線コネクタ 788">
          <a:extLst>
            <a:ext uri="{FF2B5EF4-FFF2-40B4-BE49-F238E27FC236}">
              <a16:creationId xmlns:a16="http://schemas.microsoft.com/office/drawing/2014/main" id="{4FC95714-826A-447D-B75A-5936652BEEFF}"/>
            </a:ext>
          </a:extLst>
        </xdr:cNvPr>
        <xdr:cNvCxnSpPr/>
      </xdr:nvCxnSpPr>
      <xdr:spPr>
        <a:xfrm>
          <a:off x="12072620" y="1760982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88264</xdr:rowOff>
    </xdr:from>
    <xdr:to>
      <xdr:col>67</xdr:col>
      <xdr:colOff>101600</xdr:colOff>
      <xdr:row>105</xdr:row>
      <xdr:rowOff>18414</xdr:rowOff>
    </xdr:to>
    <xdr:sp macro="" textlink="">
      <xdr:nvSpPr>
        <xdr:cNvPr id="790" name="楕円 789">
          <a:extLst>
            <a:ext uri="{FF2B5EF4-FFF2-40B4-BE49-F238E27FC236}">
              <a16:creationId xmlns:a16="http://schemas.microsoft.com/office/drawing/2014/main" id="{BCCEFDCF-F6F3-4D5E-96EF-B0B36BD12254}"/>
            </a:ext>
          </a:extLst>
        </xdr:cNvPr>
        <xdr:cNvSpPr/>
      </xdr:nvSpPr>
      <xdr:spPr>
        <a:xfrm>
          <a:off x="11231880" y="17522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139064</xdr:rowOff>
    </xdr:from>
    <xdr:to>
      <xdr:col>71</xdr:col>
      <xdr:colOff>177800</xdr:colOff>
      <xdr:row>105</xdr:row>
      <xdr:rowOff>7620</xdr:rowOff>
    </xdr:to>
    <xdr:cxnSp macro="">
      <xdr:nvCxnSpPr>
        <xdr:cNvPr id="791" name="直線コネクタ 790">
          <a:extLst>
            <a:ext uri="{FF2B5EF4-FFF2-40B4-BE49-F238E27FC236}">
              <a16:creationId xmlns:a16="http://schemas.microsoft.com/office/drawing/2014/main" id="{06D349FE-58AD-4D85-8F13-038C2C92AA4B}"/>
            </a:ext>
          </a:extLst>
        </xdr:cNvPr>
        <xdr:cNvCxnSpPr/>
      </xdr:nvCxnSpPr>
      <xdr:spPr>
        <a:xfrm>
          <a:off x="11282680" y="17573624"/>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a:extLst>
            <a:ext uri="{FF2B5EF4-FFF2-40B4-BE49-F238E27FC236}">
              <a16:creationId xmlns:a16="http://schemas.microsoft.com/office/drawing/2014/main" id="{E792CC08-4EBE-4C28-9B0E-30D3E648B114}"/>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93" name="n_2aveValue【公民館】&#10;有形固定資産減価償却率">
          <a:extLst>
            <a:ext uri="{FF2B5EF4-FFF2-40B4-BE49-F238E27FC236}">
              <a16:creationId xmlns:a16="http://schemas.microsoft.com/office/drawing/2014/main" id="{9A5905A0-FFB5-417A-84C7-994AEF9E9344}"/>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57802</xdr:rowOff>
    </xdr:from>
    <xdr:ext cx="405111" cy="259045"/>
    <xdr:sp macro="" textlink="">
      <xdr:nvSpPr>
        <xdr:cNvPr id="794" name="n_3aveValue【公民館】&#10;有形固定資産減価償却率">
          <a:extLst>
            <a:ext uri="{FF2B5EF4-FFF2-40B4-BE49-F238E27FC236}">
              <a16:creationId xmlns:a16="http://schemas.microsoft.com/office/drawing/2014/main" id="{61A53594-6F84-42A7-A322-C1EF16EF0142}"/>
            </a:ext>
          </a:extLst>
        </xdr:cNvPr>
        <xdr:cNvSpPr txBox="1"/>
      </xdr:nvSpPr>
      <xdr:spPr>
        <a:xfrm>
          <a:off x="119005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61613</xdr:rowOff>
    </xdr:from>
    <xdr:ext cx="405111" cy="259045"/>
    <xdr:sp macro="" textlink="">
      <xdr:nvSpPr>
        <xdr:cNvPr id="795" name="n_4aveValue【公民館】&#10;有形固定資産減価償却率">
          <a:extLst>
            <a:ext uri="{FF2B5EF4-FFF2-40B4-BE49-F238E27FC236}">
              <a16:creationId xmlns:a16="http://schemas.microsoft.com/office/drawing/2014/main" id="{A0C0ACA1-0729-4ED0-AE96-FE9E29024CBA}"/>
            </a:ext>
          </a:extLst>
        </xdr:cNvPr>
        <xdr:cNvSpPr txBox="1"/>
      </xdr:nvSpPr>
      <xdr:spPr>
        <a:xfrm>
          <a:off x="11102984" y="1716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796" name="n_1mainValue【公民館】&#10;有形固定資産減価償却率">
          <a:extLst>
            <a:ext uri="{FF2B5EF4-FFF2-40B4-BE49-F238E27FC236}">
              <a16:creationId xmlns:a16="http://schemas.microsoft.com/office/drawing/2014/main" id="{0AAC193A-F070-4EC5-B193-BAA92BD02688}"/>
            </a:ext>
          </a:extLst>
        </xdr:cNvPr>
        <xdr:cNvSpPr txBox="1"/>
      </xdr:nvSpPr>
      <xdr:spPr>
        <a:xfrm>
          <a:off x="134372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89552</xdr:rowOff>
    </xdr:from>
    <xdr:ext cx="405111" cy="259045"/>
    <xdr:sp macro="" textlink="">
      <xdr:nvSpPr>
        <xdr:cNvPr id="797" name="n_2mainValue【公民館】&#10;有形固定資産減価償却率">
          <a:extLst>
            <a:ext uri="{FF2B5EF4-FFF2-40B4-BE49-F238E27FC236}">
              <a16:creationId xmlns:a16="http://schemas.microsoft.com/office/drawing/2014/main" id="{23C7F16D-3FE4-4341-835C-3A5602293868}"/>
            </a:ext>
          </a:extLst>
        </xdr:cNvPr>
        <xdr:cNvSpPr txBox="1"/>
      </xdr:nvSpPr>
      <xdr:spPr>
        <a:xfrm>
          <a:off x="126752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798" name="n_3mainValue【公民館】&#10;有形固定資産減価償却率">
          <a:extLst>
            <a:ext uri="{FF2B5EF4-FFF2-40B4-BE49-F238E27FC236}">
              <a16:creationId xmlns:a16="http://schemas.microsoft.com/office/drawing/2014/main" id="{846DFCED-F1B1-47D6-8231-D84185CACDA2}"/>
            </a:ext>
          </a:extLst>
        </xdr:cNvPr>
        <xdr:cNvSpPr txBox="1"/>
      </xdr:nvSpPr>
      <xdr:spPr>
        <a:xfrm>
          <a:off x="119005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9541</xdr:rowOff>
    </xdr:from>
    <xdr:ext cx="405111" cy="259045"/>
    <xdr:sp macro="" textlink="">
      <xdr:nvSpPr>
        <xdr:cNvPr id="799" name="n_4mainValue【公民館】&#10;有形固定資産減価償却率">
          <a:extLst>
            <a:ext uri="{FF2B5EF4-FFF2-40B4-BE49-F238E27FC236}">
              <a16:creationId xmlns:a16="http://schemas.microsoft.com/office/drawing/2014/main" id="{D249F1B0-0D58-44AB-96C4-F8E9B8BA8261}"/>
            </a:ext>
          </a:extLst>
        </xdr:cNvPr>
        <xdr:cNvSpPr txBox="1"/>
      </xdr:nvSpPr>
      <xdr:spPr>
        <a:xfrm>
          <a:off x="1110298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47B36D7B-F145-4FFE-8B38-0B6ACA5B077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8BABB0B-8A3B-4BFE-B465-BC8C6B9DE4F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D158992-28B2-470A-99C3-CED536E5125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5EEE5B4-B900-419B-BFE2-D1625E574B8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AE71241C-0760-455A-BBF3-0641B2FC96B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59239504-D41B-49B7-A65F-CFEE60E4360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D004FFDB-D3F7-4020-92CE-5EF2F468AD9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5B11C6F7-91E7-4090-B317-334EE1ECA9F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C74C1E6B-0741-4A11-8847-B82526B62B1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DA17B988-7834-42BA-9EE2-6D8A7FDB7D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632E0D1F-7276-4609-9D4C-EBAEB3358EA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D06462BB-1C0B-4ADB-984A-AF6488589FD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7AE9DBEB-6D7B-4A1B-B071-0C75892DF2C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7C9AD6AF-17DD-4B1E-AB6E-8EABA0F0853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342535A7-2BAE-4728-94B3-6DB93AD0679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F5A783D7-F957-4D15-A78E-6B437991E68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EE174012-84AD-4F81-B436-63FADC25910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B0015D56-4323-45E7-9F50-F45922FCB5C2}"/>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B24F1B4-3F58-4C40-A27A-67989A3FD75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E22B24D8-55FE-46FE-8B12-0C39DC17DA7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FBFF5B52-074C-4EA8-99E9-7266AB54095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3F6CEB2-A4D9-409A-A044-7FB9291A997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E31E4253-CEDE-4A96-89D2-04B1B5C712C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a:extLst>
            <a:ext uri="{FF2B5EF4-FFF2-40B4-BE49-F238E27FC236}">
              <a16:creationId xmlns:a16="http://schemas.microsoft.com/office/drawing/2014/main" id="{4E9394D9-21A8-4C30-AFFA-E610E09A6787}"/>
            </a:ext>
          </a:extLst>
        </xdr:cNvPr>
        <xdr:cNvCxnSpPr/>
      </xdr:nvCxnSpPr>
      <xdr:spPr>
        <a:xfrm flipV="1">
          <a:off x="19509104" y="1700402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a:extLst>
            <a:ext uri="{FF2B5EF4-FFF2-40B4-BE49-F238E27FC236}">
              <a16:creationId xmlns:a16="http://schemas.microsoft.com/office/drawing/2014/main" id="{C20B4029-B844-4C5F-B177-A195F8771DF7}"/>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a:extLst>
            <a:ext uri="{FF2B5EF4-FFF2-40B4-BE49-F238E27FC236}">
              <a16:creationId xmlns:a16="http://schemas.microsoft.com/office/drawing/2014/main" id="{90C2C48B-5A8C-4E28-BAA0-88A0D0FA92B6}"/>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a:extLst>
            <a:ext uri="{FF2B5EF4-FFF2-40B4-BE49-F238E27FC236}">
              <a16:creationId xmlns:a16="http://schemas.microsoft.com/office/drawing/2014/main" id="{6940152D-4464-43C2-A2B0-F425CA10D82A}"/>
            </a:ext>
          </a:extLst>
        </xdr:cNvPr>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a:extLst>
            <a:ext uri="{FF2B5EF4-FFF2-40B4-BE49-F238E27FC236}">
              <a16:creationId xmlns:a16="http://schemas.microsoft.com/office/drawing/2014/main" id="{A48DE173-CFC4-44D3-ABE7-FCE5B1B54EBC}"/>
            </a:ext>
          </a:extLst>
        </xdr:cNvPr>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28" name="【公民館】&#10;一人当たり面積平均値テキスト">
          <a:extLst>
            <a:ext uri="{FF2B5EF4-FFF2-40B4-BE49-F238E27FC236}">
              <a16:creationId xmlns:a16="http://schemas.microsoft.com/office/drawing/2014/main" id="{0A761038-98F5-44AC-87C4-92D30D4500E1}"/>
            </a:ext>
          </a:extLst>
        </xdr:cNvPr>
        <xdr:cNvSpPr txBox="1"/>
      </xdr:nvSpPr>
      <xdr:spPr>
        <a:xfrm>
          <a:off x="19547840" y="1769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a:extLst>
            <a:ext uri="{FF2B5EF4-FFF2-40B4-BE49-F238E27FC236}">
              <a16:creationId xmlns:a16="http://schemas.microsoft.com/office/drawing/2014/main" id="{6311A676-971F-435B-A686-D2FD14EF9671}"/>
            </a:ext>
          </a:extLst>
        </xdr:cNvPr>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a:extLst>
            <a:ext uri="{FF2B5EF4-FFF2-40B4-BE49-F238E27FC236}">
              <a16:creationId xmlns:a16="http://schemas.microsoft.com/office/drawing/2014/main" id="{8319B345-8E9A-4BB7-8504-D58D235E1C26}"/>
            </a:ext>
          </a:extLst>
        </xdr:cNvPr>
        <xdr:cNvSpPr/>
      </xdr:nvSpPr>
      <xdr:spPr>
        <a:xfrm>
          <a:off x="187350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93980</xdr:rowOff>
    </xdr:from>
    <xdr:to>
      <xdr:col>107</xdr:col>
      <xdr:colOff>101600</xdr:colOff>
      <xdr:row>105</xdr:row>
      <xdr:rowOff>24130</xdr:rowOff>
    </xdr:to>
    <xdr:sp macro="" textlink="">
      <xdr:nvSpPr>
        <xdr:cNvPr id="831" name="フローチャート: 判断 830">
          <a:extLst>
            <a:ext uri="{FF2B5EF4-FFF2-40B4-BE49-F238E27FC236}">
              <a16:creationId xmlns:a16="http://schemas.microsoft.com/office/drawing/2014/main" id="{6E03E40F-98E2-4664-898C-E6C2E3317387}"/>
            </a:ext>
          </a:extLst>
        </xdr:cNvPr>
        <xdr:cNvSpPr/>
      </xdr:nvSpPr>
      <xdr:spPr>
        <a:xfrm>
          <a:off x="179374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158750</xdr:rowOff>
    </xdr:from>
    <xdr:to>
      <xdr:col>102</xdr:col>
      <xdr:colOff>165100</xdr:colOff>
      <xdr:row>104</xdr:row>
      <xdr:rowOff>88900</xdr:rowOff>
    </xdr:to>
    <xdr:sp macro="" textlink="">
      <xdr:nvSpPr>
        <xdr:cNvPr id="832" name="フローチャート: 判断 831">
          <a:extLst>
            <a:ext uri="{FF2B5EF4-FFF2-40B4-BE49-F238E27FC236}">
              <a16:creationId xmlns:a16="http://schemas.microsoft.com/office/drawing/2014/main" id="{BEA9FBC1-9FD3-428C-A8E4-5EB3949FEA8B}"/>
            </a:ext>
          </a:extLst>
        </xdr:cNvPr>
        <xdr:cNvSpPr/>
      </xdr:nvSpPr>
      <xdr:spPr>
        <a:xfrm>
          <a:off x="1716278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833" name="フローチャート: 判断 832">
          <a:extLst>
            <a:ext uri="{FF2B5EF4-FFF2-40B4-BE49-F238E27FC236}">
              <a16:creationId xmlns:a16="http://schemas.microsoft.com/office/drawing/2014/main" id="{9B876AA8-07E0-4FD3-8177-AEEA0B55885C}"/>
            </a:ext>
          </a:extLst>
        </xdr:cNvPr>
        <xdr:cNvSpPr/>
      </xdr:nvSpPr>
      <xdr:spPr>
        <a:xfrm>
          <a:off x="16388080" y="174370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13CA991-53BC-4695-A6BC-BCFFBC4C62C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608DD61-289A-45C8-B135-BA12EA3B56B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4EEBB06-0717-4EBD-85B6-DE1A7F62F11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5477637-5BE5-4347-B91E-DE5DC0E9ED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61F4063-82A7-4939-BBE3-8BCA2B35716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90170</xdr:rowOff>
    </xdr:from>
    <xdr:to>
      <xdr:col>116</xdr:col>
      <xdr:colOff>114300</xdr:colOff>
      <xdr:row>104</xdr:row>
      <xdr:rowOff>20320</xdr:rowOff>
    </xdr:to>
    <xdr:sp macro="" textlink="">
      <xdr:nvSpPr>
        <xdr:cNvPr id="839" name="楕円 838">
          <a:extLst>
            <a:ext uri="{FF2B5EF4-FFF2-40B4-BE49-F238E27FC236}">
              <a16:creationId xmlns:a16="http://schemas.microsoft.com/office/drawing/2014/main" id="{D3888CA0-FC0F-4A7B-8635-4E34AF5C61B2}"/>
            </a:ext>
          </a:extLst>
        </xdr:cNvPr>
        <xdr:cNvSpPr/>
      </xdr:nvSpPr>
      <xdr:spPr>
        <a:xfrm>
          <a:off x="1945894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113047</xdr:rowOff>
    </xdr:from>
    <xdr:ext cx="469744" cy="259045"/>
    <xdr:sp macro="" textlink="">
      <xdr:nvSpPr>
        <xdr:cNvPr id="840" name="【公民館】&#10;一人当たり面積該当値テキスト">
          <a:extLst>
            <a:ext uri="{FF2B5EF4-FFF2-40B4-BE49-F238E27FC236}">
              <a16:creationId xmlns:a16="http://schemas.microsoft.com/office/drawing/2014/main" id="{EA1940E7-DC79-40B6-8BAC-C6514F20730A}"/>
            </a:ext>
          </a:extLst>
        </xdr:cNvPr>
        <xdr:cNvSpPr txBox="1"/>
      </xdr:nvSpPr>
      <xdr:spPr>
        <a:xfrm>
          <a:off x="19547840"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41" name="楕円 840">
          <a:extLst>
            <a:ext uri="{FF2B5EF4-FFF2-40B4-BE49-F238E27FC236}">
              <a16:creationId xmlns:a16="http://schemas.microsoft.com/office/drawing/2014/main" id="{3F9A3CF2-CE31-4C82-BDF7-DF9D5D53C14A}"/>
            </a:ext>
          </a:extLst>
        </xdr:cNvPr>
        <xdr:cNvSpPr/>
      </xdr:nvSpPr>
      <xdr:spPr>
        <a:xfrm>
          <a:off x="1873504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140970</xdr:rowOff>
    </xdr:to>
    <xdr:cxnSp macro="">
      <xdr:nvCxnSpPr>
        <xdr:cNvPr id="842" name="直線コネクタ 841">
          <a:extLst>
            <a:ext uri="{FF2B5EF4-FFF2-40B4-BE49-F238E27FC236}">
              <a16:creationId xmlns:a16="http://schemas.microsoft.com/office/drawing/2014/main" id="{8DDADF87-C2E8-4E0A-AC07-800F214965DC}"/>
            </a:ext>
          </a:extLst>
        </xdr:cNvPr>
        <xdr:cNvCxnSpPr/>
      </xdr:nvCxnSpPr>
      <xdr:spPr>
        <a:xfrm>
          <a:off x="18778220" y="1740027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843" name="楕円 842">
          <a:extLst>
            <a:ext uri="{FF2B5EF4-FFF2-40B4-BE49-F238E27FC236}">
              <a16:creationId xmlns:a16="http://schemas.microsoft.com/office/drawing/2014/main" id="{2036F91C-AFC3-42BD-A3D1-B04839D16D8E}"/>
            </a:ext>
          </a:extLst>
        </xdr:cNvPr>
        <xdr:cNvSpPr/>
      </xdr:nvSpPr>
      <xdr:spPr>
        <a:xfrm>
          <a:off x="1793748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148589</xdr:rowOff>
    </xdr:to>
    <xdr:cxnSp macro="">
      <xdr:nvCxnSpPr>
        <xdr:cNvPr id="844" name="直線コネクタ 843">
          <a:extLst>
            <a:ext uri="{FF2B5EF4-FFF2-40B4-BE49-F238E27FC236}">
              <a16:creationId xmlns:a16="http://schemas.microsoft.com/office/drawing/2014/main" id="{F51762F8-877F-4F5F-9E3C-4ED8BA9A8749}"/>
            </a:ext>
          </a:extLst>
        </xdr:cNvPr>
        <xdr:cNvCxnSpPr/>
      </xdr:nvCxnSpPr>
      <xdr:spPr>
        <a:xfrm flipV="1">
          <a:off x="17988280" y="1740027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45" name="楕円 844">
          <a:extLst>
            <a:ext uri="{FF2B5EF4-FFF2-40B4-BE49-F238E27FC236}">
              <a16:creationId xmlns:a16="http://schemas.microsoft.com/office/drawing/2014/main" id="{A4AEFE2F-78B2-4768-BBFA-E31E94A4F2A4}"/>
            </a:ext>
          </a:extLst>
        </xdr:cNvPr>
        <xdr:cNvSpPr/>
      </xdr:nvSpPr>
      <xdr:spPr>
        <a:xfrm>
          <a:off x="1716278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148589</xdr:rowOff>
    </xdr:to>
    <xdr:cxnSp macro="">
      <xdr:nvCxnSpPr>
        <xdr:cNvPr id="846" name="直線コネクタ 845">
          <a:extLst>
            <a:ext uri="{FF2B5EF4-FFF2-40B4-BE49-F238E27FC236}">
              <a16:creationId xmlns:a16="http://schemas.microsoft.com/office/drawing/2014/main" id="{80C3F024-DB59-4657-900C-198BD588086A}"/>
            </a:ext>
          </a:extLst>
        </xdr:cNvPr>
        <xdr:cNvCxnSpPr/>
      </xdr:nvCxnSpPr>
      <xdr:spPr>
        <a:xfrm>
          <a:off x="17213580" y="174155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847" name="楕円 846">
          <a:extLst>
            <a:ext uri="{FF2B5EF4-FFF2-40B4-BE49-F238E27FC236}">
              <a16:creationId xmlns:a16="http://schemas.microsoft.com/office/drawing/2014/main" id="{AE0EA0ED-EB1A-4585-83AA-52D30D3AAD3F}"/>
            </a:ext>
          </a:extLst>
        </xdr:cNvPr>
        <xdr:cNvSpPr/>
      </xdr:nvSpPr>
      <xdr:spPr>
        <a:xfrm>
          <a:off x="1638808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156211</xdr:rowOff>
    </xdr:to>
    <xdr:cxnSp macro="">
      <xdr:nvCxnSpPr>
        <xdr:cNvPr id="848" name="直線コネクタ 847">
          <a:extLst>
            <a:ext uri="{FF2B5EF4-FFF2-40B4-BE49-F238E27FC236}">
              <a16:creationId xmlns:a16="http://schemas.microsoft.com/office/drawing/2014/main" id="{965931C2-AD8F-45A8-8FC3-852D9C79D1E7}"/>
            </a:ext>
          </a:extLst>
        </xdr:cNvPr>
        <xdr:cNvCxnSpPr/>
      </xdr:nvCxnSpPr>
      <xdr:spPr>
        <a:xfrm flipV="1">
          <a:off x="16431260" y="1741550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849" name="n_1aveValue【公民館】&#10;一人当たり面積">
          <a:extLst>
            <a:ext uri="{FF2B5EF4-FFF2-40B4-BE49-F238E27FC236}">
              <a16:creationId xmlns:a16="http://schemas.microsoft.com/office/drawing/2014/main" id="{79777A51-0531-4559-8AEB-1FC99CD94072}"/>
            </a:ext>
          </a:extLst>
        </xdr:cNvPr>
        <xdr:cNvSpPr txBox="1"/>
      </xdr:nvSpPr>
      <xdr:spPr>
        <a:xfrm>
          <a:off x="185611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15257</xdr:rowOff>
    </xdr:from>
    <xdr:ext cx="469744" cy="259045"/>
    <xdr:sp macro="" textlink="">
      <xdr:nvSpPr>
        <xdr:cNvPr id="850" name="n_2aveValue【公民館】&#10;一人当たり面積">
          <a:extLst>
            <a:ext uri="{FF2B5EF4-FFF2-40B4-BE49-F238E27FC236}">
              <a16:creationId xmlns:a16="http://schemas.microsoft.com/office/drawing/2014/main" id="{C6EFE8E7-0592-48F0-BF2A-AE9EC6A9708E}"/>
            </a:ext>
          </a:extLst>
        </xdr:cNvPr>
        <xdr:cNvSpPr txBox="1"/>
      </xdr:nvSpPr>
      <xdr:spPr>
        <a:xfrm>
          <a:off x="1777626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80027</xdr:rowOff>
    </xdr:from>
    <xdr:ext cx="469744" cy="259045"/>
    <xdr:sp macro="" textlink="">
      <xdr:nvSpPr>
        <xdr:cNvPr id="851" name="n_3aveValue【公民館】&#10;一人当たり面積">
          <a:extLst>
            <a:ext uri="{FF2B5EF4-FFF2-40B4-BE49-F238E27FC236}">
              <a16:creationId xmlns:a16="http://schemas.microsoft.com/office/drawing/2014/main" id="{C628BC3E-01D2-4748-99F8-FE531A190B8B}"/>
            </a:ext>
          </a:extLst>
        </xdr:cNvPr>
        <xdr:cNvSpPr txBox="1"/>
      </xdr:nvSpPr>
      <xdr:spPr>
        <a:xfrm>
          <a:off x="17001567" y="1751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852" name="n_4aveValue【公民館】&#10;一人当たり面積">
          <a:extLst>
            <a:ext uri="{FF2B5EF4-FFF2-40B4-BE49-F238E27FC236}">
              <a16:creationId xmlns:a16="http://schemas.microsoft.com/office/drawing/2014/main" id="{DD09AE13-5BE3-440D-97FB-0CACF5DB174C}"/>
            </a:ext>
          </a:extLst>
        </xdr:cNvPr>
        <xdr:cNvSpPr txBox="1"/>
      </xdr:nvSpPr>
      <xdr:spPr>
        <a:xfrm>
          <a:off x="16226867" y="175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53" name="n_1mainValue【公民館】&#10;一人当たり面積">
          <a:extLst>
            <a:ext uri="{FF2B5EF4-FFF2-40B4-BE49-F238E27FC236}">
              <a16:creationId xmlns:a16="http://schemas.microsoft.com/office/drawing/2014/main" id="{517CE41C-CE10-403B-B485-3DC783A61461}"/>
            </a:ext>
          </a:extLst>
        </xdr:cNvPr>
        <xdr:cNvSpPr txBox="1"/>
      </xdr:nvSpPr>
      <xdr:spPr>
        <a:xfrm>
          <a:off x="185611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854" name="n_2mainValue【公民館】&#10;一人当たり面積">
          <a:extLst>
            <a:ext uri="{FF2B5EF4-FFF2-40B4-BE49-F238E27FC236}">
              <a16:creationId xmlns:a16="http://schemas.microsoft.com/office/drawing/2014/main" id="{8C275BB9-0C53-4407-B806-8538F3CBDD49}"/>
            </a:ext>
          </a:extLst>
        </xdr:cNvPr>
        <xdr:cNvSpPr txBox="1"/>
      </xdr:nvSpPr>
      <xdr:spPr>
        <a:xfrm>
          <a:off x="1777626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55" name="n_3mainValue【公民館】&#10;一人当たり面積">
          <a:extLst>
            <a:ext uri="{FF2B5EF4-FFF2-40B4-BE49-F238E27FC236}">
              <a16:creationId xmlns:a16="http://schemas.microsoft.com/office/drawing/2014/main" id="{FDBAD1CE-F638-4127-BD1A-B2BAF69C7938}"/>
            </a:ext>
          </a:extLst>
        </xdr:cNvPr>
        <xdr:cNvSpPr txBox="1"/>
      </xdr:nvSpPr>
      <xdr:spPr>
        <a:xfrm>
          <a:off x="17001567" y="171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856" name="n_4mainValue【公民館】&#10;一人当たり面積">
          <a:extLst>
            <a:ext uri="{FF2B5EF4-FFF2-40B4-BE49-F238E27FC236}">
              <a16:creationId xmlns:a16="http://schemas.microsoft.com/office/drawing/2014/main" id="{9C15274E-82BC-42B1-AD5A-8ED2A3381807}"/>
            </a:ext>
          </a:extLst>
        </xdr:cNvPr>
        <xdr:cNvSpPr txBox="1"/>
      </xdr:nvSpPr>
      <xdr:spPr>
        <a:xfrm>
          <a:off x="162268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9E30BA05-3AD1-4928-BFBB-21EF31A3655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FB21A678-EA29-4420-BF21-628F366CE93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CF6D381F-EDAC-48C6-80F3-0DAF33A96C4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橋りょう・トンネル、児童館、公民館であり、反対に低くなっている施設は、公営住宅である。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については、有形固定資産減価償却率が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％と高くなっており、類似団体と比較して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成田市における橋梁の長寿命化修繕計画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に基づいて市の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の維持管理を効率的に取り組んでいくこととしている。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一方、公営住宅については、木造戸建て住宅の老朽化に伴い用途廃止を進めていることから、有形固定資産減価償却率は類似団体の平均値を下回る状況となっている。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EB0709-4990-471B-BD1C-9935945BAB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21695B-2D05-4DF5-A2F0-5B9A777744A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F5E8AD-02D6-4FE4-B50B-F3E47FEE961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31F0F1-C750-4B85-8BB7-293DFF85637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99FE4E-0B54-41F4-AC7F-1CCC84E92C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F36382-82DF-4065-95A0-740A83FD418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652508-ECD1-42AC-8A90-D5322686F05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A97D6F-BB02-4F09-A213-38319B05D1B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BD650B-D298-41FD-9914-97BF0900F8E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6430EB-399B-40F9-BAB7-C13DE8BD184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79A80C-C7F6-4D1D-AA48-7D47E36F37D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08D887-F61A-4C3A-8ED6-4E163E12935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ACC0DE-B438-48AE-A603-6299299A744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A029A7-242B-4B41-A6C4-02FB62D62DB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B87F2C-0EE4-43F7-A083-8A9B032233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D9B44E-43BD-493D-B439-714507797D2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225C38-6057-4A7E-8A0C-19D7C22F71C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C97A4D-6AAD-47E4-8827-38F1B6DDF86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C9C7D7-CDFD-430D-9B33-8EBBE67718A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835312-7782-4F43-B0B3-481AA1C5E92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EF86FA-A3EA-45D1-8A43-07C71F82B42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22FD6D-8F6B-42B7-A0FF-047ABC34C7F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F17DC4-8449-46F9-A4DA-E9D254D30E5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F5F2E5-A00A-4884-8726-125FE0AE6A6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39869C-6C4A-402D-B02B-1C320689406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BE55C0-456F-4440-9A1D-B4334ECBBA2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ACC29D-22A6-4328-8ADD-75236333874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060594-7F35-4157-964B-20A3418163C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9863A8-079D-43B4-9DCE-1624A8D4498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009496-F543-4DAF-881A-5DDBA348195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7668BA-5600-420F-A8B3-C05DEB41016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E6C98D-97A0-47A2-AE7B-628B6B42955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1C2915-FBA4-4BED-97E0-6C27C744A2A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4315A1-D2AA-4A3C-9BAC-A083A6DBF41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1C73AD-0B22-4990-B724-659F71432C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9D6DCF-BFA8-4890-A4BC-29578C760EC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34E75A-C71C-4F35-8764-10DF15A33A0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B1F5C0-931D-41B8-9D7B-AC7915581C8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92FBD3-857A-4D72-A075-4C0C4F74D3F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987C28-3F35-4E5D-B73C-A0F9B210674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A68E11-620F-4CB3-AEDE-EAFA20B4741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B5303E-7593-49DD-B4F2-E22781F591B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1564EA-F068-49D2-9573-EE4ACD68D4F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0D870DA-D59A-4966-9892-B0DAC10EFD9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15F10E2-25CD-47AE-BC98-1CEBFD7EF99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51DEB25-2B6E-40EB-BA91-01C53ECE149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83557D1-C265-4C8F-B81A-6D4E0D1A2F7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047601-5D07-4A88-8FB6-67C069B6749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5DB1F94-0989-4EBA-A245-A4A374C264F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8A5305D-7B0B-44EC-A004-A15E5CF03D0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0891242-DB66-405D-97AB-819DD86AF4E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120A737-B14B-45C6-A8FA-125C4158889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8EBE13-4C83-4CAE-AAD9-3CA72976FB7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F82E61D-10F8-44AF-AA55-4195BA45ED7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F62F30-8A15-4E20-B037-F2015B44849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EDE2B0-F834-4ECA-88AC-1424B874245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DB96EEE5-0B12-4E31-9B15-C28604C647E4}"/>
            </a:ext>
          </a:extLst>
        </xdr:cNvPr>
        <xdr:cNvCxnSpPr/>
      </xdr:nvCxnSpPr>
      <xdr:spPr>
        <a:xfrm flipV="1">
          <a:off x="4086225" y="5702482"/>
          <a:ext cx="0" cy="130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4B647E53-89A1-4949-B1FC-6A2F68ED2EDE}"/>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CFA4217D-A225-46B8-80F5-7E769D2F487F}"/>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9C05BD73-93BD-4207-BE2D-AC8394BCB5F2}"/>
            </a:ext>
          </a:extLst>
        </xdr:cNvPr>
        <xdr:cNvSpPr txBox="1"/>
      </xdr:nvSpPr>
      <xdr:spPr>
        <a:xfrm>
          <a:off x="412496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2544F2A2-F8BE-46CB-933C-674D5A3CAC19}"/>
            </a:ext>
          </a:extLst>
        </xdr:cNvPr>
        <xdr:cNvCxnSpPr/>
      </xdr:nvCxnSpPr>
      <xdr:spPr>
        <a:xfrm>
          <a:off x="402082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245D5D5B-83A6-40BC-B319-CC477929A325}"/>
            </a:ext>
          </a:extLst>
        </xdr:cNvPr>
        <xdr:cNvSpPr txBox="1"/>
      </xdr:nvSpPr>
      <xdr:spPr>
        <a:xfrm>
          <a:off x="412496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264EE630-027D-48F5-9F21-0A746B478A7C}"/>
            </a:ext>
          </a:extLst>
        </xdr:cNvPr>
        <xdr:cNvSpPr/>
      </xdr:nvSpPr>
      <xdr:spPr>
        <a:xfrm>
          <a:off x="403606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74221306-95FB-434C-86ED-493E32FADD23}"/>
            </a:ext>
          </a:extLst>
        </xdr:cNvPr>
        <xdr:cNvSpPr/>
      </xdr:nvSpPr>
      <xdr:spPr>
        <a:xfrm>
          <a:off x="3312160" y="629992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C80721D6-3EF5-41EC-8DEC-ACB51A712DE2}"/>
            </a:ext>
          </a:extLst>
        </xdr:cNvPr>
        <xdr:cNvSpPr/>
      </xdr:nvSpPr>
      <xdr:spPr>
        <a:xfrm>
          <a:off x="25146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51AC5CB8-D25A-44FF-BE92-6FE38AE06069}"/>
            </a:ext>
          </a:extLst>
        </xdr:cNvPr>
        <xdr:cNvSpPr/>
      </xdr:nvSpPr>
      <xdr:spPr>
        <a:xfrm>
          <a:off x="1739900" y="6181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825C9776-125E-4CB5-BC89-0F329B7CC3CE}"/>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B0EC1E-64BB-41B6-8306-19C6589F1B3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0AEE3D-E707-4612-A56E-311015DC574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614144-B0AE-4ED7-8D15-517EBC41D97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56954C-40D5-4090-BEA9-9291EA5C37C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72F4FA1-BE2C-49E1-822D-E1061BC490C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165826</xdr:rowOff>
    </xdr:from>
    <xdr:to>
      <xdr:col>24</xdr:col>
      <xdr:colOff>114300</xdr:colOff>
      <xdr:row>40</xdr:row>
      <xdr:rowOff>95976</xdr:rowOff>
    </xdr:to>
    <xdr:sp macro="" textlink="">
      <xdr:nvSpPr>
        <xdr:cNvPr id="74" name="楕円 73">
          <a:extLst>
            <a:ext uri="{FF2B5EF4-FFF2-40B4-BE49-F238E27FC236}">
              <a16:creationId xmlns:a16="http://schemas.microsoft.com/office/drawing/2014/main" id="{7690254C-AB30-4235-9DAB-D03FB618EE78}"/>
            </a:ext>
          </a:extLst>
        </xdr:cNvPr>
        <xdr:cNvSpPr/>
      </xdr:nvSpPr>
      <xdr:spPr>
        <a:xfrm>
          <a:off x="4036060" y="6703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144253</xdr:rowOff>
    </xdr:from>
    <xdr:ext cx="405111" cy="259045"/>
    <xdr:sp macro="" textlink="">
      <xdr:nvSpPr>
        <xdr:cNvPr id="75" name="【図書館】&#10;有形固定資産減価償却率該当値テキスト">
          <a:extLst>
            <a:ext uri="{FF2B5EF4-FFF2-40B4-BE49-F238E27FC236}">
              <a16:creationId xmlns:a16="http://schemas.microsoft.com/office/drawing/2014/main" id="{1AC3A4AC-DF92-4C5E-B176-15E23FB1C910}"/>
            </a:ext>
          </a:extLst>
        </xdr:cNvPr>
        <xdr:cNvSpPr txBox="1"/>
      </xdr:nvSpPr>
      <xdr:spPr>
        <a:xfrm>
          <a:off x="4124960" y="668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126637</xdr:rowOff>
    </xdr:from>
    <xdr:to>
      <xdr:col>20</xdr:col>
      <xdr:colOff>38100</xdr:colOff>
      <xdr:row>40</xdr:row>
      <xdr:rowOff>56787</xdr:rowOff>
    </xdr:to>
    <xdr:sp macro="" textlink="">
      <xdr:nvSpPr>
        <xdr:cNvPr id="76" name="楕円 75">
          <a:extLst>
            <a:ext uri="{FF2B5EF4-FFF2-40B4-BE49-F238E27FC236}">
              <a16:creationId xmlns:a16="http://schemas.microsoft.com/office/drawing/2014/main" id="{C01788DC-5302-451D-BE41-6A9F15E4FF48}"/>
            </a:ext>
          </a:extLst>
        </xdr:cNvPr>
        <xdr:cNvSpPr/>
      </xdr:nvSpPr>
      <xdr:spPr>
        <a:xfrm>
          <a:off x="3312160" y="666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xdr:rowOff>
    </xdr:from>
    <xdr:to>
      <xdr:col>24</xdr:col>
      <xdr:colOff>63500</xdr:colOff>
      <xdr:row>40</xdr:row>
      <xdr:rowOff>45176</xdr:rowOff>
    </xdr:to>
    <xdr:cxnSp macro="">
      <xdr:nvCxnSpPr>
        <xdr:cNvPr id="77" name="直線コネクタ 76">
          <a:extLst>
            <a:ext uri="{FF2B5EF4-FFF2-40B4-BE49-F238E27FC236}">
              <a16:creationId xmlns:a16="http://schemas.microsoft.com/office/drawing/2014/main" id="{0B22D6D9-7216-4E3B-867A-98A66B2D0AE3}"/>
            </a:ext>
          </a:extLst>
        </xdr:cNvPr>
        <xdr:cNvCxnSpPr/>
      </xdr:nvCxnSpPr>
      <xdr:spPr>
        <a:xfrm>
          <a:off x="3355340" y="6711587"/>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85816</xdr:rowOff>
    </xdr:from>
    <xdr:to>
      <xdr:col>15</xdr:col>
      <xdr:colOff>101600</xdr:colOff>
      <xdr:row>40</xdr:row>
      <xdr:rowOff>15966</xdr:rowOff>
    </xdr:to>
    <xdr:sp macro="" textlink="">
      <xdr:nvSpPr>
        <xdr:cNvPr id="78" name="楕円 77">
          <a:extLst>
            <a:ext uri="{FF2B5EF4-FFF2-40B4-BE49-F238E27FC236}">
              <a16:creationId xmlns:a16="http://schemas.microsoft.com/office/drawing/2014/main" id="{D376A2AE-F13C-4680-821F-A2C3C6B01844}"/>
            </a:ext>
          </a:extLst>
        </xdr:cNvPr>
        <xdr:cNvSpPr/>
      </xdr:nvSpPr>
      <xdr:spPr>
        <a:xfrm>
          <a:off x="2514600" y="662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136616</xdr:rowOff>
    </xdr:from>
    <xdr:to>
      <xdr:col>19</xdr:col>
      <xdr:colOff>177800</xdr:colOff>
      <xdr:row>40</xdr:row>
      <xdr:rowOff>5987</xdr:rowOff>
    </xdr:to>
    <xdr:cxnSp macro="">
      <xdr:nvCxnSpPr>
        <xdr:cNvPr id="79" name="直線コネクタ 78">
          <a:extLst>
            <a:ext uri="{FF2B5EF4-FFF2-40B4-BE49-F238E27FC236}">
              <a16:creationId xmlns:a16="http://schemas.microsoft.com/office/drawing/2014/main" id="{6F624C20-118D-493A-90D0-05631152861E}"/>
            </a:ext>
          </a:extLst>
        </xdr:cNvPr>
        <xdr:cNvCxnSpPr/>
      </xdr:nvCxnSpPr>
      <xdr:spPr>
        <a:xfrm>
          <a:off x="2565400" y="6674576"/>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44994</xdr:rowOff>
    </xdr:from>
    <xdr:to>
      <xdr:col>10</xdr:col>
      <xdr:colOff>165100</xdr:colOff>
      <xdr:row>39</xdr:row>
      <xdr:rowOff>146594</xdr:rowOff>
    </xdr:to>
    <xdr:sp macro="" textlink="">
      <xdr:nvSpPr>
        <xdr:cNvPr id="80" name="楕円 79">
          <a:extLst>
            <a:ext uri="{FF2B5EF4-FFF2-40B4-BE49-F238E27FC236}">
              <a16:creationId xmlns:a16="http://schemas.microsoft.com/office/drawing/2014/main" id="{E8703ADF-1C2D-4CAC-9D0A-8D8717A99C21}"/>
            </a:ext>
          </a:extLst>
        </xdr:cNvPr>
        <xdr:cNvSpPr/>
      </xdr:nvSpPr>
      <xdr:spPr>
        <a:xfrm>
          <a:off x="17399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95794</xdr:rowOff>
    </xdr:from>
    <xdr:to>
      <xdr:col>15</xdr:col>
      <xdr:colOff>50800</xdr:colOff>
      <xdr:row>39</xdr:row>
      <xdr:rowOff>136616</xdr:rowOff>
    </xdr:to>
    <xdr:cxnSp macro="">
      <xdr:nvCxnSpPr>
        <xdr:cNvPr id="81" name="直線コネクタ 80">
          <a:extLst>
            <a:ext uri="{FF2B5EF4-FFF2-40B4-BE49-F238E27FC236}">
              <a16:creationId xmlns:a16="http://schemas.microsoft.com/office/drawing/2014/main" id="{8E703B2B-885E-4BDA-8866-F596B12DF53E}"/>
            </a:ext>
          </a:extLst>
        </xdr:cNvPr>
        <xdr:cNvCxnSpPr/>
      </xdr:nvCxnSpPr>
      <xdr:spPr>
        <a:xfrm>
          <a:off x="1790700" y="6633754"/>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4173</xdr:rowOff>
    </xdr:from>
    <xdr:to>
      <xdr:col>6</xdr:col>
      <xdr:colOff>38100</xdr:colOff>
      <xdr:row>39</xdr:row>
      <xdr:rowOff>105773</xdr:rowOff>
    </xdr:to>
    <xdr:sp macro="" textlink="">
      <xdr:nvSpPr>
        <xdr:cNvPr id="82" name="楕円 81">
          <a:extLst>
            <a:ext uri="{FF2B5EF4-FFF2-40B4-BE49-F238E27FC236}">
              <a16:creationId xmlns:a16="http://schemas.microsoft.com/office/drawing/2014/main" id="{0A435661-62D7-4CDC-99FC-63C074D6BC85}"/>
            </a:ext>
          </a:extLst>
        </xdr:cNvPr>
        <xdr:cNvSpPr/>
      </xdr:nvSpPr>
      <xdr:spPr>
        <a:xfrm>
          <a:off x="965200" y="6542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54973</xdr:rowOff>
    </xdr:from>
    <xdr:to>
      <xdr:col>10</xdr:col>
      <xdr:colOff>114300</xdr:colOff>
      <xdr:row>39</xdr:row>
      <xdr:rowOff>95794</xdr:rowOff>
    </xdr:to>
    <xdr:cxnSp macro="">
      <xdr:nvCxnSpPr>
        <xdr:cNvPr id="83" name="直線コネクタ 82">
          <a:extLst>
            <a:ext uri="{FF2B5EF4-FFF2-40B4-BE49-F238E27FC236}">
              <a16:creationId xmlns:a16="http://schemas.microsoft.com/office/drawing/2014/main" id="{EB696A38-EBF0-461F-A512-381D455D395E}"/>
            </a:ext>
          </a:extLst>
        </xdr:cNvPr>
        <xdr:cNvCxnSpPr/>
      </xdr:nvCxnSpPr>
      <xdr:spPr>
        <a:xfrm>
          <a:off x="1008380" y="6592933"/>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6C34EED1-7191-4E18-8927-411EBB5EFA9E}"/>
            </a:ext>
          </a:extLst>
        </xdr:cNvPr>
        <xdr:cNvSpPr txBox="1"/>
      </xdr:nvSpPr>
      <xdr:spPr>
        <a:xfrm>
          <a:off x="317056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9371CEEF-1A82-42F5-B15D-F8FFC4FA3035}"/>
            </a:ext>
          </a:extLst>
        </xdr:cNvPr>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73F24549-E0CC-41EA-BA9C-974670050C84}"/>
            </a:ext>
          </a:extLst>
        </xdr:cNvPr>
        <xdr:cNvSpPr txBox="1"/>
      </xdr:nvSpPr>
      <xdr:spPr>
        <a:xfrm>
          <a:off x="161100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6587F360-9451-4C0F-844C-FB8A49B0B8B9}"/>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F1790AB9-B1CA-4B5F-A27E-D4DE85C7E0C2}"/>
            </a:ext>
          </a:extLst>
        </xdr:cNvPr>
        <xdr:cNvSpPr txBox="1"/>
      </xdr:nvSpPr>
      <xdr:spPr>
        <a:xfrm>
          <a:off x="3170564"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7093</xdr:rowOff>
    </xdr:from>
    <xdr:ext cx="405111" cy="259045"/>
    <xdr:sp macro="" textlink="">
      <xdr:nvSpPr>
        <xdr:cNvPr id="89" name="n_2mainValue【図書館】&#10;有形固定資産減価償却率">
          <a:extLst>
            <a:ext uri="{FF2B5EF4-FFF2-40B4-BE49-F238E27FC236}">
              <a16:creationId xmlns:a16="http://schemas.microsoft.com/office/drawing/2014/main" id="{03B2D032-3DBE-43C9-ACDC-F39FA66AD8EF}"/>
            </a:ext>
          </a:extLst>
        </xdr:cNvPr>
        <xdr:cNvSpPr txBox="1"/>
      </xdr:nvSpPr>
      <xdr:spPr>
        <a:xfrm>
          <a:off x="23857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137721</xdr:rowOff>
    </xdr:from>
    <xdr:ext cx="405111" cy="259045"/>
    <xdr:sp macro="" textlink="">
      <xdr:nvSpPr>
        <xdr:cNvPr id="90" name="n_3mainValue【図書館】&#10;有形固定資産減価償却率">
          <a:extLst>
            <a:ext uri="{FF2B5EF4-FFF2-40B4-BE49-F238E27FC236}">
              <a16:creationId xmlns:a16="http://schemas.microsoft.com/office/drawing/2014/main" id="{577C4D4D-5C50-44AB-AB61-D6936761A9BA}"/>
            </a:ext>
          </a:extLst>
        </xdr:cNvPr>
        <xdr:cNvSpPr txBox="1"/>
      </xdr:nvSpPr>
      <xdr:spPr>
        <a:xfrm>
          <a:off x="161100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96900</xdr:rowOff>
    </xdr:from>
    <xdr:ext cx="405111" cy="259045"/>
    <xdr:sp macro="" textlink="">
      <xdr:nvSpPr>
        <xdr:cNvPr id="91" name="n_4mainValue【図書館】&#10;有形固定資産減価償却率">
          <a:extLst>
            <a:ext uri="{FF2B5EF4-FFF2-40B4-BE49-F238E27FC236}">
              <a16:creationId xmlns:a16="http://schemas.microsoft.com/office/drawing/2014/main" id="{E2559FEB-B93C-41A6-AD9F-47FDF71F83B8}"/>
            </a:ext>
          </a:extLst>
        </xdr:cNvPr>
        <xdr:cNvSpPr txBox="1"/>
      </xdr:nvSpPr>
      <xdr:spPr>
        <a:xfrm>
          <a:off x="83630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2E0CAC7-CEA7-4649-9DFA-43EB153ACE1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D73E357-97CB-4D98-ABA5-BB551ED5B75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F70025C-29FE-4429-950F-56A60CD8988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0B03C9F-994B-4D59-8CB0-BFD4802BCDF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136334-24E2-4F23-8ED3-3482728371E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EC3880-AC32-45E1-89BD-6180F694908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46FAE7-9E46-42C8-A320-00A6ACEC85E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2CA8183-5CFC-4499-9A53-895BD7B9B9D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B8CF26-C500-45C1-968E-C5C77DC568F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2ECAFC3-B7B6-4436-928C-DED21019876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01283FB-DF9B-4B62-AAF3-BD5F88CCAB8B}"/>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9E8B97C-0226-4E1C-933D-D2BD2D2E9ED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B8F24F6-8AC3-448E-8E2C-2D97993A967B}"/>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57EA351-81CA-4F8D-9360-C257771A0BA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74FD3C3-B49B-4CAE-B6CC-CD9C0C6FFA2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51014DF5-FA60-4F4A-BD59-F4CA9C0A8CBE}"/>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97D3C26-12A2-41BB-B655-7BBD7541E57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9F76439-0DA5-40CB-A45E-D4EB557B7FBD}"/>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A923785-7BA0-49D3-A51F-227C6702663E}"/>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3D15136-57B7-46E3-9D81-91A44CDE6CDC}"/>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6D0706F-25DF-47CA-8347-A095538AAFA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F0F244C-CD3E-46F6-AD06-F68AA87200E8}"/>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2B56189-E75D-413C-839B-7AFC4B4456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387F790-BC22-4429-B0E0-5E8CC269243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A63ECDA3-1294-49BF-99A2-296371CD51B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C0051CB6-D18F-4C6A-B4D3-78C415AC14CD}"/>
            </a:ext>
          </a:extLst>
        </xdr:cNvPr>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A5EC132-C13B-4168-BD2F-B6AC0C6BADC2}"/>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F2885FD9-0C1E-479E-B876-BC3FE1F3D95F}"/>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35CB1459-B510-474D-9E9D-2700F57EB6AA}"/>
            </a:ext>
          </a:extLst>
        </xdr:cNvPr>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B2CC805D-BDAF-4AB0-BF86-418592745329}"/>
            </a:ext>
          </a:extLst>
        </xdr:cNvPr>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A6B4565F-2F97-40C1-B75D-EBC5426F783E}"/>
            </a:ext>
          </a:extLst>
        </xdr:cNvPr>
        <xdr:cNvSpPr txBox="1"/>
      </xdr:nvSpPr>
      <xdr:spPr>
        <a:xfrm>
          <a:off x="9258300" y="666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C64AE127-2ADD-4EC8-89BE-312D6CCE4C34}"/>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399144F6-0C81-4668-BF0D-FF115CDF0EE5}"/>
            </a:ext>
          </a:extLst>
        </xdr:cNvPr>
        <xdr:cNvSpPr/>
      </xdr:nvSpPr>
      <xdr:spPr>
        <a:xfrm>
          <a:off x="844550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25" name="フローチャート: 判断 124">
          <a:extLst>
            <a:ext uri="{FF2B5EF4-FFF2-40B4-BE49-F238E27FC236}">
              <a16:creationId xmlns:a16="http://schemas.microsoft.com/office/drawing/2014/main" id="{11CF094E-1AF4-4BCD-AC3F-90B785CD422E}"/>
            </a:ext>
          </a:extLst>
        </xdr:cNvPr>
        <xdr:cNvSpPr/>
      </xdr:nvSpPr>
      <xdr:spPr>
        <a:xfrm>
          <a:off x="7670800" y="65497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6" name="フローチャート: 判断 125">
          <a:extLst>
            <a:ext uri="{FF2B5EF4-FFF2-40B4-BE49-F238E27FC236}">
              <a16:creationId xmlns:a16="http://schemas.microsoft.com/office/drawing/2014/main" id="{43DE16EB-1054-40F9-87D5-F89BA71836E3}"/>
            </a:ext>
          </a:extLst>
        </xdr:cNvPr>
        <xdr:cNvSpPr/>
      </xdr:nvSpPr>
      <xdr:spPr>
        <a:xfrm>
          <a:off x="68732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27" name="フローチャート: 判断 126">
          <a:extLst>
            <a:ext uri="{FF2B5EF4-FFF2-40B4-BE49-F238E27FC236}">
              <a16:creationId xmlns:a16="http://schemas.microsoft.com/office/drawing/2014/main" id="{694229CC-0669-4314-9FAC-B15C37510D92}"/>
            </a:ext>
          </a:extLst>
        </xdr:cNvPr>
        <xdr:cNvSpPr/>
      </xdr:nvSpPr>
      <xdr:spPr>
        <a:xfrm>
          <a:off x="6098540" y="66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16E123-9A9A-4EF0-ACE2-E929F637482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14ACC8-1FFE-4278-B9C6-B02D670186B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FA21512-BE55-435E-A6FE-DAC60D6C243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61B6765-56CB-464E-AE40-977F5074795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E3FFF3B-7ACB-4666-8F26-7B7AF58801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3" name="楕円 132">
          <a:extLst>
            <a:ext uri="{FF2B5EF4-FFF2-40B4-BE49-F238E27FC236}">
              <a16:creationId xmlns:a16="http://schemas.microsoft.com/office/drawing/2014/main" id="{43985AE4-7E7F-4FE5-B3E7-E5BBB10A6557}"/>
            </a:ext>
          </a:extLst>
        </xdr:cNvPr>
        <xdr:cNvSpPr/>
      </xdr:nvSpPr>
      <xdr:spPr>
        <a:xfrm>
          <a:off x="919226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34" name="【図書館】&#10;一人当たり面積該当値テキスト">
          <a:extLst>
            <a:ext uri="{FF2B5EF4-FFF2-40B4-BE49-F238E27FC236}">
              <a16:creationId xmlns:a16="http://schemas.microsoft.com/office/drawing/2014/main" id="{42D3D611-EBF7-4434-B156-82C12D4F6723}"/>
            </a:ext>
          </a:extLst>
        </xdr:cNvPr>
        <xdr:cNvSpPr txBox="1"/>
      </xdr:nvSpPr>
      <xdr:spPr>
        <a:xfrm>
          <a:off x="92583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5" name="楕円 134">
          <a:extLst>
            <a:ext uri="{FF2B5EF4-FFF2-40B4-BE49-F238E27FC236}">
              <a16:creationId xmlns:a16="http://schemas.microsoft.com/office/drawing/2014/main" id="{85D24D5F-46D9-4129-97CD-74F67804BA7E}"/>
            </a:ext>
          </a:extLst>
        </xdr:cNvPr>
        <xdr:cNvSpPr/>
      </xdr:nvSpPr>
      <xdr:spPr>
        <a:xfrm>
          <a:off x="844550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6" name="直線コネクタ 135">
          <a:extLst>
            <a:ext uri="{FF2B5EF4-FFF2-40B4-BE49-F238E27FC236}">
              <a16:creationId xmlns:a16="http://schemas.microsoft.com/office/drawing/2014/main" id="{305D07AB-300C-4DA4-8307-C2A98916C574}"/>
            </a:ext>
          </a:extLst>
        </xdr:cNvPr>
        <xdr:cNvCxnSpPr/>
      </xdr:nvCxnSpPr>
      <xdr:spPr>
        <a:xfrm>
          <a:off x="8496300" y="670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7" name="楕円 136">
          <a:extLst>
            <a:ext uri="{FF2B5EF4-FFF2-40B4-BE49-F238E27FC236}">
              <a16:creationId xmlns:a16="http://schemas.microsoft.com/office/drawing/2014/main" id="{20C27D00-D54C-4446-9940-A6B7819E9A7E}"/>
            </a:ext>
          </a:extLst>
        </xdr:cNvPr>
        <xdr:cNvSpPr/>
      </xdr:nvSpPr>
      <xdr:spPr>
        <a:xfrm>
          <a:off x="767080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8" name="直線コネクタ 137">
          <a:extLst>
            <a:ext uri="{FF2B5EF4-FFF2-40B4-BE49-F238E27FC236}">
              <a16:creationId xmlns:a16="http://schemas.microsoft.com/office/drawing/2014/main" id="{965DC849-2850-43A7-9ECA-C32D4DA0BED8}"/>
            </a:ext>
          </a:extLst>
        </xdr:cNvPr>
        <xdr:cNvCxnSpPr/>
      </xdr:nvCxnSpPr>
      <xdr:spPr>
        <a:xfrm>
          <a:off x="7713980" y="670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9" name="楕円 138">
          <a:extLst>
            <a:ext uri="{FF2B5EF4-FFF2-40B4-BE49-F238E27FC236}">
              <a16:creationId xmlns:a16="http://schemas.microsoft.com/office/drawing/2014/main" id="{040EACC6-3581-4773-A12E-179CFEE501DB}"/>
            </a:ext>
          </a:extLst>
        </xdr:cNvPr>
        <xdr:cNvSpPr/>
      </xdr:nvSpPr>
      <xdr:spPr>
        <a:xfrm>
          <a:off x="687324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40" name="直線コネクタ 139">
          <a:extLst>
            <a:ext uri="{FF2B5EF4-FFF2-40B4-BE49-F238E27FC236}">
              <a16:creationId xmlns:a16="http://schemas.microsoft.com/office/drawing/2014/main" id="{1AC794F0-DEE8-437D-A23C-F1D16C179CE0}"/>
            </a:ext>
          </a:extLst>
        </xdr:cNvPr>
        <xdr:cNvCxnSpPr/>
      </xdr:nvCxnSpPr>
      <xdr:spPr>
        <a:xfrm>
          <a:off x="6924040" y="670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41" name="楕円 140">
          <a:extLst>
            <a:ext uri="{FF2B5EF4-FFF2-40B4-BE49-F238E27FC236}">
              <a16:creationId xmlns:a16="http://schemas.microsoft.com/office/drawing/2014/main" id="{C996FC29-BA4B-4147-8F7E-2B97C7AB0E6C}"/>
            </a:ext>
          </a:extLst>
        </xdr:cNvPr>
        <xdr:cNvSpPr/>
      </xdr:nvSpPr>
      <xdr:spPr>
        <a:xfrm>
          <a:off x="609854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10885</xdr:rowOff>
    </xdr:to>
    <xdr:cxnSp macro="">
      <xdr:nvCxnSpPr>
        <xdr:cNvPr id="142" name="直線コネクタ 141">
          <a:extLst>
            <a:ext uri="{FF2B5EF4-FFF2-40B4-BE49-F238E27FC236}">
              <a16:creationId xmlns:a16="http://schemas.microsoft.com/office/drawing/2014/main" id="{693E0CC4-700E-4D48-AD36-7F7FCC5F46A4}"/>
            </a:ext>
          </a:extLst>
        </xdr:cNvPr>
        <xdr:cNvCxnSpPr/>
      </xdr:nvCxnSpPr>
      <xdr:spPr>
        <a:xfrm flipV="1">
          <a:off x="6149340" y="670560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70A52542-A326-4177-99FE-D9CF002ADA3C}"/>
            </a:ext>
          </a:extLst>
        </xdr:cNvPr>
        <xdr:cNvSpPr txBox="1"/>
      </xdr:nvSpPr>
      <xdr:spPr>
        <a:xfrm>
          <a:off x="8271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129920</xdr:rowOff>
    </xdr:from>
    <xdr:ext cx="469744" cy="259045"/>
    <xdr:sp macro="" textlink="">
      <xdr:nvSpPr>
        <xdr:cNvPr id="144" name="n_2aveValue【図書館】&#10;一人当たり面積">
          <a:extLst>
            <a:ext uri="{FF2B5EF4-FFF2-40B4-BE49-F238E27FC236}">
              <a16:creationId xmlns:a16="http://schemas.microsoft.com/office/drawing/2014/main" id="{BA959329-E398-4609-898E-1F5323DF2C72}"/>
            </a:ext>
          </a:extLst>
        </xdr:cNvPr>
        <xdr:cNvSpPr txBox="1"/>
      </xdr:nvSpPr>
      <xdr:spPr>
        <a:xfrm>
          <a:off x="750958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5" name="n_3aveValue【図書館】&#10;一人当たり面積">
          <a:extLst>
            <a:ext uri="{FF2B5EF4-FFF2-40B4-BE49-F238E27FC236}">
              <a16:creationId xmlns:a16="http://schemas.microsoft.com/office/drawing/2014/main" id="{38A17927-5942-4898-AD70-310145B70CDC}"/>
            </a:ext>
          </a:extLst>
        </xdr:cNvPr>
        <xdr:cNvSpPr txBox="1"/>
      </xdr:nvSpPr>
      <xdr:spPr>
        <a:xfrm>
          <a:off x="67120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12899</xdr:rowOff>
    </xdr:from>
    <xdr:ext cx="469744" cy="259045"/>
    <xdr:sp macro="" textlink="">
      <xdr:nvSpPr>
        <xdr:cNvPr id="146" name="n_4aveValue【図書館】&#10;一人当たり面積">
          <a:extLst>
            <a:ext uri="{FF2B5EF4-FFF2-40B4-BE49-F238E27FC236}">
              <a16:creationId xmlns:a16="http://schemas.microsoft.com/office/drawing/2014/main" id="{08C68FC3-725F-449A-87EE-5442B2C026DF}"/>
            </a:ext>
          </a:extLst>
        </xdr:cNvPr>
        <xdr:cNvSpPr txBox="1"/>
      </xdr:nvSpPr>
      <xdr:spPr>
        <a:xfrm>
          <a:off x="5937327" y="63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7" name="n_1mainValue【図書館】&#10;一人当たり面積">
          <a:extLst>
            <a:ext uri="{FF2B5EF4-FFF2-40B4-BE49-F238E27FC236}">
              <a16:creationId xmlns:a16="http://schemas.microsoft.com/office/drawing/2014/main" id="{FE9CE847-8271-4E87-B7AF-375E3B094995}"/>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8" name="n_2mainValue【図書館】&#10;一人当たり面積">
          <a:extLst>
            <a:ext uri="{FF2B5EF4-FFF2-40B4-BE49-F238E27FC236}">
              <a16:creationId xmlns:a16="http://schemas.microsoft.com/office/drawing/2014/main" id="{78788657-27C4-448E-9762-5B9C8D2A8F51}"/>
            </a:ext>
          </a:extLst>
        </xdr:cNvPr>
        <xdr:cNvSpPr txBox="1"/>
      </xdr:nvSpPr>
      <xdr:spPr>
        <a:xfrm>
          <a:off x="750958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9" name="n_3mainValue【図書館】&#10;一人当たり面積">
          <a:extLst>
            <a:ext uri="{FF2B5EF4-FFF2-40B4-BE49-F238E27FC236}">
              <a16:creationId xmlns:a16="http://schemas.microsoft.com/office/drawing/2014/main" id="{412C70C4-64E4-448F-8ABB-C4E08D2488F5}"/>
            </a:ext>
          </a:extLst>
        </xdr:cNvPr>
        <xdr:cNvSpPr txBox="1"/>
      </xdr:nvSpPr>
      <xdr:spPr>
        <a:xfrm>
          <a:off x="67120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52812</xdr:rowOff>
    </xdr:from>
    <xdr:ext cx="469744" cy="259045"/>
    <xdr:sp macro="" textlink="">
      <xdr:nvSpPr>
        <xdr:cNvPr id="150" name="n_4mainValue【図書館】&#10;一人当たり面積">
          <a:extLst>
            <a:ext uri="{FF2B5EF4-FFF2-40B4-BE49-F238E27FC236}">
              <a16:creationId xmlns:a16="http://schemas.microsoft.com/office/drawing/2014/main" id="{CD23E599-113C-44F3-813A-089859389247}"/>
            </a:ext>
          </a:extLst>
        </xdr:cNvPr>
        <xdr:cNvSpPr txBox="1"/>
      </xdr:nvSpPr>
      <xdr:spPr>
        <a:xfrm>
          <a:off x="59373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A783899-CDE0-498D-9DBF-DD5E579B888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E520DE6-6D2E-4CBF-AB61-340D7BC3DD7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CE01754-0AF1-439A-99BC-A23A1D86072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4463493-DF0E-41EF-BDED-81E494AFE0C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FB90F9E-CD8A-449C-892A-F2660BDBA5B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AE6F015-AC58-43E0-A73E-135323733B7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30951C-959D-462A-83B4-9B0179D2EDC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0505D9F-4811-495E-98DA-5CF11328CBB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C4E9A0B-005B-4D32-9846-C8C28BB1A53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E468A0F-716A-4064-8376-EF3E27B434F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B5FA687-9216-46D7-8643-C40CD2F7546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263AA1-71E9-400B-B080-40C259EFDE6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ABF41EC-6FD8-440E-9FCA-3DC86673D9C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7145C9C-DB49-438A-A55C-8F97CB1C5CA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8F8781A-7C25-4446-AB78-896931212B0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90E4D75-E354-4040-AE11-51DB1315F03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64DB5F7A-C676-42C6-A904-0E57AEF01DE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ADB4775A-99D4-419E-8D74-EE3B69B1E5F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7BDF1A47-BFD6-466F-8948-6AD6231A5F4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4405AEE2-B332-493A-822C-A76A2F5E483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A1FA146-2821-4177-83A2-69CC9B0ED9C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3A25E01-443D-4AF2-87C4-D0517DD156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C51F8FEF-0498-4275-B814-03908D54816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4308FDA-F9F7-43A1-8A4F-973B3FD683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DCAEFDEB-CA01-482C-B204-3476B59343DB}"/>
            </a:ext>
          </a:extLst>
        </xdr:cNvPr>
        <xdr:cNvCxnSpPr/>
      </xdr:nvCxnSpPr>
      <xdr:spPr>
        <a:xfrm flipV="1">
          <a:off x="4086225" y="935545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6C45A255-2485-4E00-B7A4-BAE5BB17A78F}"/>
            </a:ext>
          </a:extLst>
        </xdr:cNvPr>
        <xdr:cNvSpPr txBox="1"/>
      </xdr:nvSpPr>
      <xdr:spPr>
        <a:xfrm>
          <a:off x="412496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9761742B-2EDC-4ACD-BBB0-752030AFE755}"/>
            </a:ext>
          </a:extLst>
        </xdr:cNvPr>
        <xdr:cNvCxnSpPr/>
      </xdr:nvCxnSpPr>
      <xdr:spPr>
        <a:xfrm>
          <a:off x="4020820" y="1073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2B95A49-180C-41C5-AA06-DB95ABA2E29D}"/>
            </a:ext>
          </a:extLst>
        </xdr:cNvPr>
        <xdr:cNvSpPr txBox="1"/>
      </xdr:nvSpPr>
      <xdr:spPr>
        <a:xfrm>
          <a:off x="412496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9E7AB502-ACF9-40B8-9869-456DC263AFB4}"/>
            </a:ext>
          </a:extLst>
        </xdr:cNvPr>
        <xdr:cNvCxnSpPr/>
      </xdr:nvCxnSpPr>
      <xdr:spPr>
        <a:xfrm>
          <a:off x="4020820" y="935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DE0E19D-AD61-4A8A-8490-79E85062C1A9}"/>
            </a:ext>
          </a:extLst>
        </xdr:cNvPr>
        <xdr:cNvSpPr txBox="1"/>
      </xdr:nvSpPr>
      <xdr:spPr>
        <a:xfrm>
          <a:off x="412496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0CE175AA-207B-40E0-971C-40DB8EEE9E3D}"/>
            </a:ext>
          </a:extLst>
        </xdr:cNvPr>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BBFE1091-FAA6-4D1E-A4BD-E05C1CDB1CA4}"/>
            </a:ext>
          </a:extLst>
        </xdr:cNvPr>
        <xdr:cNvSpPr/>
      </xdr:nvSpPr>
      <xdr:spPr>
        <a:xfrm>
          <a:off x="331216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3" name="フローチャート: 判断 182">
          <a:extLst>
            <a:ext uri="{FF2B5EF4-FFF2-40B4-BE49-F238E27FC236}">
              <a16:creationId xmlns:a16="http://schemas.microsoft.com/office/drawing/2014/main" id="{AECC115C-5878-4623-B349-4C1C3ECA989D}"/>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84" name="フローチャート: 判断 183">
          <a:extLst>
            <a:ext uri="{FF2B5EF4-FFF2-40B4-BE49-F238E27FC236}">
              <a16:creationId xmlns:a16="http://schemas.microsoft.com/office/drawing/2014/main" id="{5A1D200A-768A-4C87-B879-39D903DB7E94}"/>
            </a:ext>
          </a:extLst>
        </xdr:cNvPr>
        <xdr:cNvSpPr/>
      </xdr:nvSpPr>
      <xdr:spPr>
        <a:xfrm>
          <a:off x="17399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5" name="フローチャート: 判断 184">
          <a:extLst>
            <a:ext uri="{FF2B5EF4-FFF2-40B4-BE49-F238E27FC236}">
              <a16:creationId xmlns:a16="http://schemas.microsoft.com/office/drawing/2014/main" id="{793A30F2-A0C0-4057-BD7A-341EE5A5067B}"/>
            </a:ext>
          </a:extLst>
        </xdr:cNvPr>
        <xdr:cNvSpPr/>
      </xdr:nvSpPr>
      <xdr:spPr>
        <a:xfrm>
          <a:off x="965200" y="10036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0C55E5-BF36-426E-9D45-25E9E5AB83F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8AAC76-B415-4B4A-BED1-2100F517D7D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D09166-9619-479A-A9D0-DBE2CED4E84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8DBCE27-1C16-42DE-BD89-0D6CB040320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7789A5B-1F3B-430D-9B99-BE13565D47A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91" name="楕円 190">
          <a:extLst>
            <a:ext uri="{FF2B5EF4-FFF2-40B4-BE49-F238E27FC236}">
              <a16:creationId xmlns:a16="http://schemas.microsoft.com/office/drawing/2014/main" id="{8DBF2779-DDBC-4542-954D-CDEA0E27D7D0}"/>
            </a:ext>
          </a:extLst>
        </xdr:cNvPr>
        <xdr:cNvSpPr/>
      </xdr:nvSpPr>
      <xdr:spPr>
        <a:xfrm>
          <a:off x="403606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F9B5A385-8F08-414D-8319-82C6C451E2CD}"/>
            </a:ext>
          </a:extLst>
        </xdr:cNvPr>
        <xdr:cNvSpPr txBox="1"/>
      </xdr:nvSpPr>
      <xdr:spPr>
        <a:xfrm>
          <a:off x="412496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93" name="楕円 192">
          <a:extLst>
            <a:ext uri="{FF2B5EF4-FFF2-40B4-BE49-F238E27FC236}">
              <a16:creationId xmlns:a16="http://schemas.microsoft.com/office/drawing/2014/main" id="{D3EF0E12-2068-400F-A7F2-378580E2FD34}"/>
            </a:ext>
          </a:extLst>
        </xdr:cNvPr>
        <xdr:cNvSpPr/>
      </xdr:nvSpPr>
      <xdr:spPr>
        <a:xfrm>
          <a:off x="3312160" y="1035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41910</xdr:rowOff>
    </xdr:to>
    <xdr:cxnSp macro="">
      <xdr:nvCxnSpPr>
        <xdr:cNvPr id="194" name="直線コネクタ 193">
          <a:extLst>
            <a:ext uri="{FF2B5EF4-FFF2-40B4-BE49-F238E27FC236}">
              <a16:creationId xmlns:a16="http://schemas.microsoft.com/office/drawing/2014/main" id="{D86A10FD-D28A-4756-A518-1ABAB1C79016}"/>
            </a:ext>
          </a:extLst>
        </xdr:cNvPr>
        <xdr:cNvCxnSpPr/>
      </xdr:nvCxnSpPr>
      <xdr:spPr>
        <a:xfrm>
          <a:off x="3355340" y="1040130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92075</xdr:rowOff>
    </xdr:from>
    <xdr:to>
      <xdr:col>15</xdr:col>
      <xdr:colOff>101600</xdr:colOff>
      <xdr:row>62</xdr:row>
      <xdr:rowOff>22225</xdr:rowOff>
    </xdr:to>
    <xdr:sp macro="" textlink="">
      <xdr:nvSpPr>
        <xdr:cNvPr id="195" name="楕円 194">
          <a:extLst>
            <a:ext uri="{FF2B5EF4-FFF2-40B4-BE49-F238E27FC236}">
              <a16:creationId xmlns:a16="http://schemas.microsoft.com/office/drawing/2014/main" id="{DF3BB0A6-215F-4B41-8FB1-6F043F7801E1}"/>
            </a:ext>
          </a:extLst>
        </xdr:cNvPr>
        <xdr:cNvSpPr/>
      </xdr:nvSpPr>
      <xdr:spPr>
        <a:xfrm>
          <a:off x="251460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142875</xdr:rowOff>
    </xdr:from>
    <xdr:to>
      <xdr:col>19</xdr:col>
      <xdr:colOff>177800</xdr:colOff>
      <xdr:row>62</xdr:row>
      <xdr:rowOff>7620</xdr:rowOff>
    </xdr:to>
    <xdr:cxnSp macro="">
      <xdr:nvCxnSpPr>
        <xdr:cNvPr id="196" name="直線コネクタ 195">
          <a:extLst>
            <a:ext uri="{FF2B5EF4-FFF2-40B4-BE49-F238E27FC236}">
              <a16:creationId xmlns:a16="http://schemas.microsoft.com/office/drawing/2014/main" id="{A776C5D2-907B-492A-B990-FE5E3ECD4A11}"/>
            </a:ext>
          </a:extLst>
        </xdr:cNvPr>
        <xdr:cNvCxnSpPr/>
      </xdr:nvCxnSpPr>
      <xdr:spPr>
        <a:xfrm>
          <a:off x="2565400" y="1036891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97" name="楕円 196">
          <a:extLst>
            <a:ext uri="{FF2B5EF4-FFF2-40B4-BE49-F238E27FC236}">
              <a16:creationId xmlns:a16="http://schemas.microsoft.com/office/drawing/2014/main" id="{E5AA8302-F8B4-44A5-AF1D-01394C70B1BC}"/>
            </a:ext>
          </a:extLst>
        </xdr:cNvPr>
        <xdr:cNvSpPr/>
      </xdr:nvSpPr>
      <xdr:spPr>
        <a:xfrm>
          <a:off x="17399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61</xdr:row>
      <xdr:rowOff>142875</xdr:rowOff>
    </xdr:to>
    <xdr:cxnSp macro="">
      <xdr:nvCxnSpPr>
        <xdr:cNvPr id="198" name="直線コネクタ 197">
          <a:extLst>
            <a:ext uri="{FF2B5EF4-FFF2-40B4-BE49-F238E27FC236}">
              <a16:creationId xmlns:a16="http://schemas.microsoft.com/office/drawing/2014/main" id="{186AD446-B622-490C-B03C-89260DC5DFD2}"/>
            </a:ext>
          </a:extLst>
        </xdr:cNvPr>
        <xdr:cNvCxnSpPr/>
      </xdr:nvCxnSpPr>
      <xdr:spPr>
        <a:xfrm>
          <a:off x="1790700" y="1033272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36830</xdr:rowOff>
    </xdr:from>
    <xdr:to>
      <xdr:col>6</xdr:col>
      <xdr:colOff>38100</xdr:colOff>
      <xdr:row>61</xdr:row>
      <xdr:rowOff>138430</xdr:rowOff>
    </xdr:to>
    <xdr:sp macro="" textlink="">
      <xdr:nvSpPr>
        <xdr:cNvPr id="199" name="楕円 198">
          <a:extLst>
            <a:ext uri="{FF2B5EF4-FFF2-40B4-BE49-F238E27FC236}">
              <a16:creationId xmlns:a16="http://schemas.microsoft.com/office/drawing/2014/main" id="{D4AEBBB5-2095-4978-B9F8-21D01327A74C}"/>
            </a:ext>
          </a:extLst>
        </xdr:cNvPr>
        <xdr:cNvSpPr/>
      </xdr:nvSpPr>
      <xdr:spPr>
        <a:xfrm>
          <a:off x="965200" y="10262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87630</xdr:rowOff>
    </xdr:from>
    <xdr:to>
      <xdr:col>10</xdr:col>
      <xdr:colOff>114300</xdr:colOff>
      <xdr:row>61</xdr:row>
      <xdr:rowOff>106680</xdr:rowOff>
    </xdr:to>
    <xdr:cxnSp macro="">
      <xdr:nvCxnSpPr>
        <xdr:cNvPr id="200" name="直線コネクタ 199">
          <a:extLst>
            <a:ext uri="{FF2B5EF4-FFF2-40B4-BE49-F238E27FC236}">
              <a16:creationId xmlns:a16="http://schemas.microsoft.com/office/drawing/2014/main" id="{DB506364-F97C-4590-A343-0158827522E9}"/>
            </a:ext>
          </a:extLst>
        </xdr:cNvPr>
        <xdr:cNvCxnSpPr/>
      </xdr:nvCxnSpPr>
      <xdr:spPr>
        <a:xfrm>
          <a:off x="1008380" y="1031367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E2B2AD11-F1C6-4705-A376-C991BB7FF2A8}"/>
            </a:ext>
          </a:extLst>
        </xdr:cNvPr>
        <xdr:cNvSpPr txBox="1"/>
      </xdr:nvSpPr>
      <xdr:spPr>
        <a:xfrm>
          <a:off x="317056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2" name="n_2aveValue【体育館・プール】&#10;有形固定資産減価償却率">
          <a:extLst>
            <a:ext uri="{FF2B5EF4-FFF2-40B4-BE49-F238E27FC236}">
              <a16:creationId xmlns:a16="http://schemas.microsoft.com/office/drawing/2014/main" id="{C657B8F5-ED0E-475D-9C7F-EFE337308C7E}"/>
            </a:ext>
          </a:extLst>
        </xdr:cNvPr>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3" name="n_3aveValue【体育館・プール】&#10;有形固定資産減価償却率">
          <a:extLst>
            <a:ext uri="{FF2B5EF4-FFF2-40B4-BE49-F238E27FC236}">
              <a16:creationId xmlns:a16="http://schemas.microsoft.com/office/drawing/2014/main" id="{7A071AFF-D163-413A-BCB0-C0D12A8C07C2}"/>
            </a:ext>
          </a:extLst>
        </xdr:cNvPr>
        <xdr:cNvSpPr txBox="1"/>
      </xdr:nvSpPr>
      <xdr:spPr>
        <a:xfrm>
          <a:off x="16110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4" name="n_4aveValue【体育館・プール】&#10;有形固定資産減価償却率">
          <a:extLst>
            <a:ext uri="{FF2B5EF4-FFF2-40B4-BE49-F238E27FC236}">
              <a16:creationId xmlns:a16="http://schemas.microsoft.com/office/drawing/2014/main" id="{CC522169-9980-4389-B836-150021723509}"/>
            </a:ext>
          </a:extLst>
        </xdr:cNvPr>
        <xdr:cNvSpPr txBox="1"/>
      </xdr:nvSpPr>
      <xdr:spPr>
        <a:xfrm>
          <a:off x="8363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205" name="n_1mainValue【体育館・プール】&#10;有形固定資産減価償却率">
          <a:extLst>
            <a:ext uri="{FF2B5EF4-FFF2-40B4-BE49-F238E27FC236}">
              <a16:creationId xmlns:a16="http://schemas.microsoft.com/office/drawing/2014/main" id="{E56EAFE6-C56A-4D6B-9A6A-A2B9D2320EFE}"/>
            </a:ext>
          </a:extLst>
        </xdr:cNvPr>
        <xdr:cNvSpPr txBox="1"/>
      </xdr:nvSpPr>
      <xdr:spPr>
        <a:xfrm>
          <a:off x="317056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6" name="n_2mainValue【体育館・プール】&#10;有形固定資産減価償却率">
          <a:extLst>
            <a:ext uri="{FF2B5EF4-FFF2-40B4-BE49-F238E27FC236}">
              <a16:creationId xmlns:a16="http://schemas.microsoft.com/office/drawing/2014/main" id="{B66CAC64-5DF9-40A3-864C-84F58410EE02}"/>
            </a:ext>
          </a:extLst>
        </xdr:cNvPr>
        <xdr:cNvSpPr txBox="1"/>
      </xdr:nvSpPr>
      <xdr:spPr>
        <a:xfrm>
          <a:off x="238570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207" name="n_3mainValue【体育館・プール】&#10;有形固定資産減価償却率">
          <a:extLst>
            <a:ext uri="{FF2B5EF4-FFF2-40B4-BE49-F238E27FC236}">
              <a16:creationId xmlns:a16="http://schemas.microsoft.com/office/drawing/2014/main" id="{DFC8C7D8-B752-481C-9F17-9315717A9EA0}"/>
            </a:ext>
          </a:extLst>
        </xdr:cNvPr>
        <xdr:cNvSpPr txBox="1"/>
      </xdr:nvSpPr>
      <xdr:spPr>
        <a:xfrm>
          <a:off x="161100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129557</xdr:rowOff>
    </xdr:from>
    <xdr:ext cx="405111" cy="259045"/>
    <xdr:sp macro="" textlink="">
      <xdr:nvSpPr>
        <xdr:cNvPr id="208" name="n_4mainValue【体育館・プール】&#10;有形固定資産減価償却率">
          <a:extLst>
            <a:ext uri="{FF2B5EF4-FFF2-40B4-BE49-F238E27FC236}">
              <a16:creationId xmlns:a16="http://schemas.microsoft.com/office/drawing/2014/main" id="{DD9D57E3-7C62-40C9-A994-BECAD7F051A6}"/>
            </a:ext>
          </a:extLst>
        </xdr:cNvPr>
        <xdr:cNvSpPr txBox="1"/>
      </xdr:nvSpPr>
      <xdr:spPr>
        <a:xfrm>
          <a:off x="83630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34B5C1F-CA90-4EB9-84BD-17F83CCF5E9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4FBF31C-B702-478A-8A07-64A8C5B6A2B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2009340-3251-43DA-AA88-CF6A865E0FD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B84EC2E-3639-4232-B0CA-14BDE8DCCF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4A3E133-0B6F-4F76-B06F-B2D1673F9CC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9889A57-6A76-4668-914F-80ED7E5BDE9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CCD28E3-991D-473D-BCB9-7FA365A1E0A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0163A53-4909-4A00-9679-E96FC389420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70505CA-C02D-4BF8-8064-E18DB01D7E2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880E27B-CB83-4668-9092-AE6FE03CD9C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BCC23ED-9A9D-4737-9555-9D48016A586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978860FB-E092-43F3-9D0A-F5BEC4ECE26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FD4E299-3D2C-4F31-88A7-4529655C24C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32698C9-1BFF-4204-BB3B-A068D82B190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DCF6E93-0B37-4384-83CD-78E07E91E2C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69935FAB-BC58-4A05-B67D-6F2BEE54A79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1BC2A30-3D6E-4375-BC34-573AE4F84BF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7DF30B53-EFAF-42DD-8077-E23C3806AAB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E539B98-9362-4098-96C2-D325884D0FA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B80C26-438B-44A7-83C5-B67DC1C4E62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35B5461-FC37-4395-8A0B-81FECD1E6BF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133C199-B200-471C-86D9-6A55A4AC5F4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AF55F41-EFF0-4BEF-8E6B-E495E822FD6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907DF7B3-0F35-4435-8345-D0695D6FEF9F}"/>
            </a:ext>
          </a:extLst>
        </xdr:cNvPr>
        <xdr:cNvCxnSpPr/>
      </xdr:nvCxnSpPr>
      <xdr:spPr>
        <a:xfrm flipV="1">
          <a:off x="9219565" y="95478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8174F9A-B068-4242-BAAE-B398EEAD4E6D}"/>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E76425B-30D9-475B-AF92-1572E3F07E9A}"/>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868BE9F9-904F-4526-9F44-04E5E2CC3DBE}"/>
            </a:ext>
          </a:extLst>
        </xdr:cNvPr>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15F192D7-6667-4724-93C2-583950D9EF6B}"/>
            </a:ext>
          </a:extLst>
        </xdr:cNvPr>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C4ED0988-04C4-46D9-90CC-FB6CCA94F24A}"/>
            </a:ext>
          </a:extLst>
        </xdr:cNvPr>
        <xdr:cNvSpPr txBox="1"/>
      </xdr:nvSpPr>
      <xdr:spPr>
        <a:xfrm>
          <a:off x="92583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FCE52F33-1B4B-43A0-865E-109D03CA8C33}"/>
            </a:ext>
          </a:extLst>
        </xdr:cNvPr>
        <xdr:cNvSpPr/>
      </xdr:nvSpPr>
      <xdr:spPr>
        <a:xfrm>
          <a:off x="9192260" y="1030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341D69C5-6D01-42D8-8267-A0B67BCF23F9}"/>
            </a:ext>
          </a:extLst>
        </xdr:cNvPr>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74930</xdr:rowOff>
    </xdr:from>
    <xdr:to>
      <xdr:col>46</xdr:col>
      <xdr:colOff>38100</xdr:colOff>
      <xdr:row>60</xdr:row>
      <xdr:rowOff>5080</xdr:rowOff>
    </xdr:to>
    <xdr:sp macro="" textlink="">
      <xdr:nvSpPr>
        <xdr:cNvPr id="240" name="フローチャート: 判断 239">
          <a:extLst>
            <a:ext uri="{FF2B5EF4-FFF2-40B4-BE49-F238E27FC236}">
              <a16:creationId xmlns:a16="http://schemas.microsoft.com/office/drawing/2014/main" id="{6ACC2D90-7371-4C44-8302-13819832A56F}"/>
            </a:ext>
          </a:extLst>
        </xdr:cNvPr>
        <xdr:cNvSpPr/>
      </xdr:nvSpPr>
      <xdr:spPr>
        <a:xfrm>
          <a:off x="76708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120650</xdr:rowOff>
    </xdr:from>
    <xdr:to>
      <xdr:col>41</xdr:col>
      <xdr:colOff>101600</xdr:colOff>
      <xdr:row>60</xdr:row>
      <xdr:rowOff>50800</xdr:rowOff>
    </xdr:to>
    <xdr:sp macro="" textlink="">
      <xdr:nvSpPr>
        <xdr:cNvPr id="241" name="フローチャート: 判断 240">
          <a:extLst>
            <a:ext uri="{FF2B5EF4-FFF2-40B4-BE49-F238E27FC236}">
              <a16:creationId xmlns:a16="http://schemas.microsoft.com/office/drawing/2014/main" id="{C8D02881-D91A-42E6-B29A-853C3C07354C}"/>
            </a:ext>
          </a:extLst>
        </xdr:cNvPr>
        <xdr:cNvSpPr/>
      </xdr:nvSpPr>
      <xdr:spPr>
        <a:xfrm>
          <a:off x="68732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116840</xdr:rowOff>
    </xdr:from>
    <xdr:to>
      <xdr:col>36</xdr:col>
      <xdr:colOff>165100</xdr:colOff>
      <xdr:row>60</xdr:row>
      <xdr:rowOff>46990</xdr:rowOff>
    </xdr:to>
    <xdr:sp macro="" textlink="">
      <xdr:nvSpPr>
        <xdr:cNvPr id="242" name="フローチャート: 判断 241">
          <a:extLst>
            <a:ext uri="{FF2B5EF4-FFF2-40B4-BE49-F238E27FC236}">
              <a16:creationId xmlns:a16="http://schemas.microsoft.com/office/drawing/2014/main" id="{4DD37D14-10BD-4DAA-A257-A4F072B94D0F}"/>
            </a:ext>
          </a:extLst>
        </xdr:cNvPr>
        <xdr:cNvSpPr/>
      </xdr:nvSpPr>
      <xdr:spPr>
        <a:xfrm>
          <a:off x="609854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812D3F5-9C97-4000-B7D9-A70AB17C1C5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6FF1E6E-8179-4A3B-A79A-443A05C1B12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80A63CB-71AE-48E3-B2DD-42CA786032F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066B5BD-EE98-4F98-AE64-B32DAD8840B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5EBC045-8432-454A-BCBA-FCBD5305658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8" name="楕円 247">
          <a:extLst>
            <a:ext uri="{FF2B5EF4-FFF2-40B4-BE49-F238E27FC236}">
              <a16:creationId xmlns:a16="http://schemas.microsoft.com/office/drawing/2014/main" id="{3B01D104-4823-40E5-9A05-13FDC7F6A8F4}"/>
            </a:ext>
          </a:extLst>
        </xdr:cNvPr>
        <xdr:cNvSpPr/>
      </xdr:nvSpPr>
      <xdr:spPr>
        <a:xfrm>
          <a:off x="919226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86377</xdr:rowOff>
    </xdr:from>
    <xdr:ext cx="469744" cy="259045"/>
    <xdr:sp macro="" textlink="">
      <xdr:nvSpPr>
        <xdr:cNvPr id="249" name="【体育館・プール】&#10;一人当たり面積該当値テキスト">
          <a:extLst>
            <a:ext uri="{FF2B5EF4-FFF2-40B4-BE49-F238E27FC236}">
              <a16:creationId xmlns:a16="http://schemas.microsoft.com/office/drawing/2014/main" id="{0829F017-B9D9-4A67-BB8E-30FC57ADA769}"/>
            </a:ext>
          </a:extLst>
        </xdr:cNvPr>
        <xdr:cNvSpPr txBox="1"/>
      </xdr:nvSpPr>
      <xdr:spPr>
        <a:xfrm>
          <a:off x="92583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59690</xdr:rowOff>
    </xdr:from>
    <xdr:to>
      <xdr:col>50</xdr:col>
      <xdr:colOff>165100</xdr:colOff>
      <xdr:row>61</xdr:row>
      <xdr:rowOff>161290</xdr:rowOff>
    </xdr:to>
    <xdr:sp macro="" textlink="">
      <xdr:nvSpPr>
        <xdr:cNvPr id="250" name="楕円 249">
          <a:extLst>
            <a:ext uri="{FF2B5EF4-FFF2-40B4-BE49-F238E27FC236}">
              <a16:creationId xmlns:a16="http://schemas.microsoft.com/office/drawing/2014/main" id="{E7FB7116-4183-44ED-8C39-C6644DB539E7}"/>
            </a:ext>
          </a:extLst>
        </xdr:cNvPr>
        <xdr:cNvSpPr/>
      </xdr:nvSpPr>
      <xdr:spPr>
        <a:xfrm>
          <a:off x="8445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110490</xdr:rowOff>
    </xdr:from>
    <xdr:to>
      <xdr:col>55</xdr:col>
      <xdr:colOff>0</xdr:colOff>
      <xdr:row>61</xdr:row>
      <xdr:rowOff>114300</xdr:rowOff>
    </xdr:to>
    <xdr:cxnSp macro="">
      <xdr:nvCxnSpPr>
        <xdr:cNvPr id="251" name="直線コネクタ 250">
          <a:extLst>
            <a:ext uri="{FF2B5EF4-FFF2-40B4-BE49-F238E27FC236}">
              <a16:creationId xmlns:a16="http://schemas.microsoft.com/office/drawing/2014/main" id="{D9DEFA7D-EE67-4E25-B6A1-B70C52A80815}"/>
            </a:ext>
          </a:extLst>
        </xdr:cNvPr>
        <xdr:cNvCxnSpPr/>
      </xdr:nvCxnSpPr>
      <xdr:spPr>
        <a:xfrm>
          <a:off x="8496300" y="1033653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52" name="楕円 251">
          <a:extLst>
            <a:ext uri="{FF2B5EF4-FFF2-40B4-BE49-F238E27FC236}">
              <a16:creationId xmlns:a16="http://schemas.microsoft.com/office/drawing/2014/main" id="{CB08A148-8711-45FC-B0EC-5ED1B656C8D1}"/>
            </a:ext>
          </a:extLst>
        </xdr:cNvPr>
        <xdr:cNvSpPr/>
      </xdr:nvSpPr>
      <xdr:spPr>
        <a:xfrm>
          <a:off x="767080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110490</xdr:rowOff>
    </xdr:to>
    <xdr:cxnSp macro="">
      <xdr:nvCxnSpPr>
        <xdr:cNvPr id="253" name="直線コネクタ 252">
          <a:extLst>
            <a:ext uri="{FF2B5EF4-FFF2-40B4-BE49-F238E27FC236}">
              <a16:creationId xmlns:a16="http://schemas.microsoft.com/office/drawing/2014/main" id="{60FC4D3B-6516-4E1E-9A4E-F34CE68CCE8A}"/>
            </a:ext>
          </a:extLst>
        </xdr:cNvPr>
        <xdr:cNvCxnSpPr/>
      </xdr:nvCxnSpPr>
      <xdr:spPr>
        <a:xfrm>
          <a:off x="7713980" y="103289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55880</xdr:rowOff>
    </xdr:from>
    <xdr:to>
      <xdr:col>41</xdr:col>
      <xdr:colOff>101600</xdr:colOff>
      <xdr:row>61</xdr:row>
      <xdr:rowOff>157480</xdr:rowOff>
    </xdr:to>
    <xdr:sp macro="" textlink="">
      <xdr:nvSpPr>
        <xdr:cNvPr id="254" name="楕円 253">
          <a:extLst>
            <a:ext uri="{FF2B5EF4-FFF2-40B4-BE49-F238E27FC236}">
              <a16:creationId xmlns:a16="http://schemas.microsoft.com/office/drawing/2014/main" id="{01AAF93B-E25D-4DC3-A67A-522CA8E33B2F}"/>
            </a:ext>
          </a:extLst>
        </xdr:cNvPr>
        <xdr:cNvSpPr/>
      </xdr:nvSpPr>
      <xdr:spPr>
        <a:xfrm>
          <a:off x="687324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106680</xdr:rowOff>
    </xdr:to>
    <xdr:cxnSp macro="">
      <xdr:nvCxnSpPr>
        <xdr:cNvPr id="255" name="直線コネクタ 254">
          <a:extLst>
            <a:ext uri="{FF2B5EF4-FFF2-40B4-BE49-F238E27FC236}">
              <a16:creationId xmlns:a16="http://schemas.microsoft.com/office/drawing/2014/main" id="{4EFBD38B-5B3B-4F8B-8B1C-B9DCFA773E95}"/>
            </a:ext>
          </a:extLst>
        </xdr:cNvPr>
        <xdr:cNvCxnSpPr/>
      </xdr:nvCxnSpPr>
      <xdr:spPr>
        <a:xfrm flipV="1">
          <a:off x="6924040" y="103289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59690</xdr:rowOff>
    </xdr:from>
    <xdr:to>
      <xdr:col>36</xdr:col>
      <xdr:colOff>165100</xdr:colOff>
      <xdr:row>61</xdr:row>
      <xdr:rowOff>161290</xdr:rowOff>
    </xdr:to>
    <xdr:sp macro="" textlink="">
      <xdr:nvSpPr>
        <xdr:cNvPr id="256" name="楕円 255">
          <a:extLst>
            <a:ext uri="{FF2B5EF4-FFF2-40B4-BE49-F238E27FC236}">
              <a16:creationId xmlns:a16="http://schemas.microsoft.com/office/drawing/2014/main" id="{81595BB0-2F72-462D-B364-581E5B442770}"/>
            </a:ext>
          </a:extLst>
        </xdr:cNvPr>
        <xdr:cNvSpPr/>
      </xdr:nvSpPr>
      <xdr:spPr>
        <a:xfrm>
          <a:off x="609854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106680</xdr:rowOff>
    </xdr:from>
    <xdr:to>
      <xdr:col>41</xdr:col>
      <xdr:colOff>50800</xdr:colOff>
      <xdr:row>61</xdr:row>
      <xdr:rowOff>110490</xdr:rowOff>
    </xdr:to>
    <xdr:cxnSp macro="">
      <xdr:nvCxnSpPr>
        <xdr:cNvPr id="257" name="直線コネクタ 256">
          <a:extLst>
            <a:ext uri="{FF2B5EF4-FFF2-40B4-BE49-F238E27FC236}">
              <a16:creationId xmlns:a16="http://schemas.microsoft.com/office/drawing/2014/main" id="{D9E00904-E335-4038-807B-51546E1BEBBF}"/>
            </a:ext>
          </a:extLst>
        </xdr:cNvPr>
        <xdr:cNvCxnSpPr/>
      </xdr:nvCxnSpPr>
      <xdr:spPr>
        <a:xfrm flipV="1">
          <a:off x="6149340" y="103327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6E66745E-55EB-4B12-A0A9-D79C213F648A}"/>
            </a:ext>
          </a:extLst>
        </xdr:cNvPr>
        <xdr:cNvSpPr txBox="1"/>
      </xdr:nvSpPr>
      <xdr:spPr>
        <a:xfrm>
          <a:off x="8271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5766BD36-1B21-48C9-854C-90240CA5FF67}"/>
            </a:ext>
          </a:extLst>
        </xdr:cNvPr>
        <xdr:cNvSpPr txBox="1"/>
      </xdr:nvSpPr>
      <xdr:spPr>
        <a:xfrm>
          <a:off x="750958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67327</xdr:rowOff>
    </xdr:from>
    <xdr:ext cx="469744" cy="259045"/>
    <xdr:sp macro="" textlink="">
      <xdr:nvSpPr>
        <xdr:cNvPr id="260" name="n_3aveValue【体育館・プール】&#10;一人当たり面積">
          <a:extLst>
            <a:ext uri="{FF2B5EF4-FFF2-40B4-BE49-F238E27FC236}">
              <a16:creationId xmlns:a16="http://schemas.microsoft.com/office/drawing/2014/main" id="{B40F0CC2-D778-4F7B-8F2D-F6B69776B678}"/>
            </a:ext>
          </a:extLst>
        </xdr:cNvPr>
        <xdr:cNvSpPr txBox="1"/>
      </xdr:nvSpPr>
      <xdr:spPr>
        <a:xfrm>
          <a:off x="67120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63517</xdr:rowOff>
    </xdr:from>
    <xdr:ext cx="469744" cy="259045"/>
    <xdr:sp macro="" textlink="">
      <xdr:nvSpPr>
        <xdr:cNvPr id="261" name="n_4aveValue【体育館・プール】&#10;一人当たり面積">
          <a:extLst>
            <a:ext uri="{FF2B5EF4-FFF2-40B4-BE49-F238E27FC236}">
              <a16:creationId xmlns:a16="http://schemas.microsoft.com/office/drawing/2014/main" id="{FDA23EA5-33B6-4BCD-B28C-B0E0E59C610D}"/>
            </a:ext>
          </a:extLst>
        </xdr:cNvPr>
        <xdr:cNvSpPr txBox="1"/>
      </xdr:nvSpPr>
      <xdr:spPr>
        <a:xfrm>
          <a:off x="5937327" y="978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6367</xdr:rowOff>
    </xdr:from>
    <xdr:ext cx="469744" cy="259045"/>
    <xdr:sp macro="" textlink="">
      <xdr:nvSpPr>
        <xdr:cNvPr id="262" name="n_1mainValue【体育館・プール】&#10;一人当たり面積">
          <a:extLst>
            <a:ext uri="{FF2B5EF4-FFF2-40B4-BE49-F238E27FC236}">
              <a16:creationId xmlns:a16="http://schemas.microsoft.com/office/drawing/2014/main" id="{48B0B6D7-C0FE-40F4-825A-8A92255C9CC4}"/>
            </a:ext>
          </a:extLst>
        </xdr:cNvPr>
        <xdr:cNvSpPr txBox="1"/>
      </xdr:nvSpPr>
      <xdr:spPr>
        <a:xfrm>
          <a:off x="827158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63" name="n_2mainValue【体育館・プール】&#10;一人当たり面積">
          <a:extLst>
            <a:ext uri="{FF2B5EF4-FFF2-40B4-BE49-F238E27FC236}">
              <a16:creationId xmlns:a16="http://schemas.microsoft.com/office/drawing/2014/main" id="{337609C2-9694-453D-AEB7-9A88E73BBE96}"/>
            </a:ext>
          </a:extLst>
        </xdr:cNvPr>
        <xdr:cNvSpPr txBox="1"/>
      </xdr:nvSpPr>
      <xdr:spPr>
        <a:xfrm>
          <a:off x="750958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148607</xdr:rowOff>
    </xdr:from>
    <xdr:ext cx="469744" cy="259045"/>
    <xdr:sp macro="" textlink="">
      <xdr:nvSpPr>
        <xdr:cNvPr id="264" name="n_3mainValue【体育館・プール】&#10;一人当たり面積">
          <a:extLst>
            <a:ext uri="{FF2B5EF4-FFF2-40B4-BE49-F238E27FC236}">
              <a16:creationId xmlns:a16="http://schemas.microsoft.com/office/drawing/2014/main" id="{7C61ED30-2CE6-4A34-B67F-1F6480909249}"/>
            </a:ext>
          </a:extLst>
        </xdr:cNvPr>
        <xdr:cNvSpPr txBox="1"/>
      </xdr:nvSpPr>
      <xdr:spPr>
        <a:xfrm>
          <a:off x="67120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152417</xdr:rowOff>
    </xdr:from>
    <xdr:ext cx="469744" cy="259045"/>
    <xdr:sp macro="" textlink="">
      <xdr:nvSpPr>
        <xdr:cNvPr id="265" name="n_4mainValue【体育館・プール】&#10;一人当たり面積">
          <a:extLst>
            <a:ext uri="{FF2B5EF4-FFF2-40B4-BE49-F238E27FC236}">
              <a16:creationId xmlns:a16="http://schemas.microsoft.com/office/drawing/2014/main" id="{76A4E30E-AAD5-4448-99E8-FE15340E50D6}"/>
            </a:ext>
          </a:extLst>
        </xdr:cNvPr>
        <xdr:cNvSpPr txBox="1"/>
      </xdr:nvSpPr>
      <xdr:spPr>
        <a:xfrm>
          <a:off x="593732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142ABF3-F9E4-417B-AE59-789974BE206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07B2914-A72D-4CA6-9C97-0A8B776FA2E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38893B7-F751-413E-B651-E61EC6C5A0F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C9914A8-7F66-431D-BB0E-6169B3067D7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76599E2-8A0A-4435-A6EB-63BD8AC21DC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2B7E658-B135-4C7E-83BB-4FC8E3FB913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BA4E965-6F65-4EEB-8803-3FEF34ABB3D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035EF8D-14DB-4306-9461-B8BE652B20E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9D18288-07B5-4339-BB98-3818AF4EA8E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009E2B1-DBB5-43C0-92FE-39746BA586C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81FFE8C-FFC0-4249-B416-40A81399715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14B78C11-5FF7-4848-AA46-D060BDA3F99A}"/>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4BE0B5CC-1916-4F3A-B70F-4DC58BA73B4B}"/>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D4143881-A30C-4574-902B-46826625752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D1CE3E3E-D02D-4914-B9F4-C67AE40303D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58F1BD4-8DDB-4BD9-BBD0-53F573F364D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88D440D-87B1-4C6B-BEE1-85F13BA9834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272FC9C-432D-47C9-B4B7-3F7D301AEFB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A0CFCFD6-4AE9-45C6-9B40-51CE68AF9A9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E2A3610-8B05-4E55-9F36-ACA67610FB4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2EA8E86E-C3C2-401B-8C2B-15688049973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8D9EED9-4DD7-4332-BE9F-C586CC8BDF3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8BE95A23-EFF3-4102-9256-F7E3173606CB}"/>
            </a:ext>
          </a:extLst>
        </xdr:cNvPr>
        <xdr:cNvCxnSpPr/>
      </xdr:nvCxnSpPr>
      <xdr:spPr>
        <a:xfrm flipV="1">
          <a:off x="4086225" y="13093446"/>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2CCF680-69AE-4485-B487-5B3DE3D847D9}"/>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EABF09F-0671-477C-BF15-D8E19A43B5E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90AF2B7-82C4-41E2-A3BE-250E9B111358}"/>
            </a:ext>
          </a:extLst>
        </xdr:cNvPr>
        <xdr:cNvSpPr txBox="1"/>
      </xdr:nvSpPr>
      <xdr:spPr>
        <a:xfrm>
          <a:off x="4124960" y="12876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1C486C7F-3BF4-42ED-A4DE-AB6DE9723ADA}"/>
            </a:ext>
          </a:extLst>
        </xdr:cNvPr>
        <xdr:cNvCxnSpPr/>
      </xdr:nvCxnSpPr>
      <xdr:spPr>
        <a:xfrm>
          <a:off x="402082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58273712-4DF1-423E-A404-759A7B17E015}"/>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7721AFA-3634-495E-92DA-E11762F35609}"/>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CEA97684-AC24-4388-BCFB-C28058252EC2}"/>
            </a:ext>
          </a:extLst>
        </xdr:cNvPr>
        <xdr:cNvSpPr/>
      </xdr:nvSpPr>
      <xdr:spPr>
        <a:xfrm>
          <a:off x="3312160" y="13476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158750</xdr:rowOff>
    </xdr:from>
    <xdr:to>
      <xdr:col>15</xdr:col>
      <xdr:colOff>101600</xdr:colOff>
      <xdr:row>80</xdr:row>
      <xdr:rowOff>88900</xdr:rowOff>
    </xdr:to>
    <xdr:sp macro="" textlink="">
      <xdr:nvSpPr>
        <xdr:cNvPr id="296" name="フローチャート: 判断 295">
          <a:extLst>
            <a:ext uri="{FF2B5EF4-FFF2-40B4-BE49-F238E27FC236}">
              <a16:creationId xmlns:a16="http://schemas.microsoft.com/office/drawing/2014/main" id="{A2014EB0-C4B6-4658-9121-74CC01418F76}"/>
            </a:ext>
          </a:extLst>
        </xdr:cNvPr>
        <xdr:cNvSpPr/>
      </xdr:nvSpPr>
      <xdr:spPr>
        <a:xfrm>
          <a:off x="2514600" y="1340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76454</xdr:rowOff>
    </xdr:from>
    <xdr:to>
      <xdr:col>10</xdr:col>
      <xdr:colOff>165100</xdr:colOff>
      <xdr:row>80</xdr:row>
      <xdr:rowOff>6604</xdr:rowOff>
    </xdr:to>
    <xdr:sp macro="" textlink="">
      <xdr:nvSpPr>
        <xdr:cNvPr id="297" name="フローチャート: 判断 296">
          <a:extLst>
            <a:ext uri="{FF2B5EF4-FFF2-40B4-BE49-F238E27FC236}">
              <a16:creationId xmlns:a16="http://schemas.microsoft.com/office/drawing/2014/main" id="{3A2F4A4D-4B68-492A-BA8A-3B107F070692}"/>
            </a:ext>
          </a:extLst>
        </xdr:cNvPr>
        <xdr:cNvSpPr/>
      </xdr:nvSpPr>
      <xdr:spPr>
        <a:xfrm>
          <a:off x="1739900" y="13320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42163</xdr:rowOff>
    </xdr:from>
    <xdr:to>
      <xdr:col>6</xdr:col>
      <xdr:colOff>38100</xdr:colOff>
      <xdr:row>79</xdr:row>
      <xdr:rowOff>143763</xdr:rowOff>
    </xdr:to>
    <xdr:sp macro="" textlink="">
      <xdr:nvSpPr>
        <xdr:cNvPr id="298" name="フローチャート: 判断 297">
          <a:extLst>
            <a:ext uri="{FF2B5EF4-FFF2-40B4-BE49-F238E27FC236}">
              <a16:creationId xmlns:a16="http://schemas.microsoft.com/office/drawing/2014/main" id="{2A1C5425-E2FB-4111-9116-9DF7EF962F6B}"/>
            </a:ext>
          </a:extLst>
        </xdr:cNvPr>
        <xdr:cNvSpPr/>
      </xdr:nvSpPr>
      <xdr:spPr>
        <a:xfrm>
          <a:off x="965200" y="13285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23A4C1C-0AE7-4335-BCA5-1F747BDE7F7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C72DB2-C461-4D83-A460-A4EE41609B6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800F932-3A9C-4EE4-A0AC-5966DA5BB0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484EE2-DD23-4CC3-A163-841DC3E6061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CC12CB-2BEA-423E-BD2D-1EBFF95B26B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4" name="楕円 303">
          <a:extLst>
            <a:ext uri="{FF2B5EF4-FFF2-40B4-BE49-F238E27FC236}">
              <a16:creationId xmlns:a16="http://schemas.microsoft.com/office/drawing/2014/main" id="{EB8DBB1C-E077-409B-B254-327D44B3B405}"/>
            </a:ext>
          </a:extLst>
        </xdr:cNvPr>
        <xdr:cNvSpPr/>
      </xdr:nvSpPr>
      <xdr:spPr>
        <a:xfrm>
          <a:off x="403606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54C474F-A7A3-4B2A-AF2D-F0388C8D3AA7}"/>
            </a:ext>
          </a:extLst>
        </xdr:cNvPr>
        <xdr:cNvSpPr txBox="1"/>
      </xdr:nvSpPr>
      <xdr:spPr>
        <a:xfrm>
          <a:off x="4124960"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6" name="楕円 305">
          <a:extLst>
            <a:ext uri="{FF2B5EF4-FFF2-40B4-BE49-F238E27FC236}">
              <a16:creationId xmlns:a16="http://schemas.microsoft.com/office/drawing/2014/main" id="{751B5EC3-4F51-48B7-B909-C4A4CFCFB0DA}"/>
            </a:ext>
          </a:extLst>
        </xdr:cNvPr>
        <xdr:cNvSpPr/>
      </xdr:nvSpPr>
      <xdr:spPr>
        <a:xfrm>
          <a:off x="331216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15239</xdr:rowOff>
    </xdr:to>
    <xdr:cxnSp macro="">
      <xdr:nvCxnSpPr>
        <xdr:cNvPr id="307" name="直線コネクタ 306">
          <a:extLst>
            <a:ext uri="{FF2B5EF4-FFF2-40B4-BE49-F238E27FC236}">
              <a16:creationId xmlns:a16="http://schemas.microsoft.com/office/drawing/2014/main" id="{0E5876A6-2094-4712-94D7-CACAD930ECF3}"/>
            </a:ext>
          </a:extLst>
        </xdr:cNvPr>
        <xdr:cNvCxnSpPr/>
      </xdr:nvCxnSpPr>
      <xdr:spPr>
        <a:xfrm>
          <a:off x="3355340" y="13853160"/>
          <a:ext cx="73152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08" name="楕円 307">
          <a:extLst>
            <a:ext uri="{FF2B5EF4-FFF2-40B4-BE49-F238E27FC236}">
              <a16:creationId xmlns:a16="http://schemas.microsoft.com/office/drawing/2014/main" id="{33C97591-D2CF-4F8F-8A38-EA6626710116}"/>
            </a:ext>
          </a:extLst>
        </xdr:cNvPr>
        <xdr:cNvSpPr/>
      </xdr:nvSpPr>
      <xdr:spPr>
        <a:xfrm>
          <a:off x="251460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106680</xdr:rowOff>
    </xdr:to>
    <xdr:cxnSp macro="">
      <xdr:nvCxnSpPr>
        <xdr:cNvPr id="309" name="直線コネクタ 308">
          <a:extLst>
            <a:ext uri="{FF2B5EF4-FFF2-40B4-BE49-F238E27FC236}">
              <a16:creationId xmlns:a16="http://schemas.microsoft.com/office/drawing/2014/main" id="{DCFE5326-9455-48CA-BEC2-1FA767C3980B}"/>
            </a:ext>
          </a:extLst>
        </xdr:cNvPr>
        <xdr:cNvCxnSpPr/>
      </xdr:nvCxnSpPr>
      <xdr:spPr>
        <a:xfrm>
          <a:off x="2565400" y="1377315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0" name="楕円 309">
          <a:extLst>
            <a:ext uri="{FF2B5EF4-FFF2-40B4-BE49-F238E27FC236}">
              <a16:creationId xmlns:a16="http://schemas.microsoft.com/office/drawing/2014/main" id="{2F2F644B-743A-485A-8716-09F3DB34248F}"/>
            </a:ext>
          </a:extLst>
        </xdr:cNvPr>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26670</xdr:rowOff>
    </xdr:to>
    <xdr:cxnSp macro="">
      <xdr:nvCxnSpPr>
        <xdr:cNvPr id="311" name="直線コネクタ 310">
          <a:extLst>
            <a:ext uri="{FF2B5EF4-FFF2-40B4-BE49-F238E27FC236}">
              <a16:creationId xmlns:a16="http://schemas.microsoft.com/office/drawing/2014/main" id="{B0016A51-1FF3-4333-AD90-A13D9C16EE16}"/>
            </a:ext>
          </a:extLst>
        </xdr:cNvPr>
        <xdr:cNvCxnSpPr/>
      </xdr:nvCxnSpPr>
      <xdr:spPr>
        <a:xfrm>
          <a:off x="1790700" y="13696951"/>
          <a:ext cx="7747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26163</xdr:rowOff>
    </xdr:from>
    <xdr:to>
      <xdr:col>6</xdr:col>
      <xdr:colOff>38100</xdr:colOff>
      <xdr:row>80</xdr:row>
      <xdr:rowOff>127763</xdr:rowOff>
    </xdr:to>
    <xdr:sp macro="" textlink="">
      <xdr:nvSpPr>
        <xdr:cNvPr id="312" name="楕円 311">
          <a:extLst>
            <a:ext uri="{FF2B5EF4-FFF2-40B4-BE49-F238E27FC236}">
              <a16:creationId xmlns:a16="http://schemas.microsoft.com/office/drawing/2014/main" id="{9F4DF36E-DE54-4B0F-B332-1570FF33DAF0}"/>
            </a:ext>
          </a:extLst>
        </xdr:cNvPr>
        <xdr:cNvSpPr/>
      </xdr:nvSpPr>
      <xdr:spPr>
        <a:xfrm>
          <a:off x="965200" y="134373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76963</xdr:rowOff>
    </xdr:from>
    <xdr:to>
      <xdr:col>10</xdr:col>
      <xdr:colOff>114300</xdr:colOff>
      <xdr:row>81</xdr:row>
      <xdr:rowOff>118111</xdr:rowOff>
    </xdr:to>
    <xdr:cxnSp macro="">
      <xdr:nvCxnSpPr>
        <xdr:cNvPr id="313" name="直線コネクタ 312">
          <a:extLst>
            <a:ext uri="{FF2B5EF4-FFF2-40B4-BE49-F238E27FC236}">
              <a16:creationId xmlns:a16="http://schemas.microsoft.com/office/drawing/2014/main" id="{4331777C-118D-439C-98C3-CA157304CC09}"/>
            </a:ext>
          </a:extLst>
        </xdr:cNvPr>
        <xdr:cNvCxnSpPr/>
      </xdr:nvCxnSpPr>
      <xdr:spPr>
        <a:xfrm>
          <a:off x="1008380" y="13488163"/>
          <a:ext cx="78232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2AB15D35-BB00-4076-B341-BF8F1D60DE96}"/>
            </a:ext>
          </a:extLst>
        </xdr:cNvPr>
        <xdr:cNvSpPr txBox="1"/>
      </xdr:nvSpPr>
      <xdr:spPr>
        <a:xfrm>
          <a:off x="317056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5" name="n_2aveValue【福祉施設】&#10;有形固定資産減価償却率">
          <a:extLst>
            <a:ext uri="{FF2B5EF4-FFF2-40B4-BE49-F238E27FC236}">
              <a16:creationId xmlns:a16="http://schemas.microsoft.com/office/drawing/2014/main" id="{37713734-387B-4E93-8207-67D5130DC527}"/>
            </a:ext>
          </a:extLst>
        </xdr:cNvPr>
        <xdr:cNvSpPr txBox="1"/>
      </xdr:nvSpPr>
      <xdr:spPr>
        <a:xfrm>
          <a:off x="238570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23131</xdr:rowOff>
    </xdr:from>
    <xdr:ext cx="405111" cy="259045"/>
    <xdr:sp macro="" textlink="">
      <xdr:nvSpPr>
        <xdr:cNvPr id="316" name="n_3aveValue【福祉施設】&#10;有形固定資産減価償却率">
          <a:extLst>
            <a:ext uri="{FF2B5EF4-FFF2-40B4-BE49-F238E27FC236}">
              <a16:creationId xmlns:a16="http://schemas.microsoft.com/office/drawing/2014/main" id="{81D57EC8-90FD-4FBE-848C-EDCF2A2EA259}"/>
            </a:ext>
          </a:extLst>
        </xdr:cNvPr>
        <xdr:cNvSpPr txBox="1"/>
      </xdr:nvSpPr>
      <xdr:spPr>
        <a:xfrm>
          <a:off x="1611004" y="1309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160290</xdr:rowOff>
    </xdr:from>
    <xdr:ext cx="405111" cy="259045"/>
    <xdr:sp macro="" textlink="">
      <xdr:nvSpPr>
        <xdr:cNvPr id="317" name="n_4aveValue【福祉施設】&#10;有形固定資産減価償却率">
          <a:extLst>
            <a:ext uri="{FF2B5EF4-FFF2-40B4-BE49-F238E27FC236}">
              <a16:creationId xmlns:a16="http://schemas.microsoft.com/office/drawing/2014/main" id="{839F006F-4CA9-4540-8F24-7735AE6E6266}"/>
            </a:ext>
          </a:extLst>
        </xdr:cNvPr>
        <xdr:cNvSpPr txBox="1"/>
      </xdr:nvSpPr>
      <xdr:spPr>
        <a:xfrm>
          <a:off x="836304" y="1306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18" name="n_1mainValue【福祉施設】&#10;有形固定資産減価償却率">
          <a:extLst>
            <a:ext uri="{FF2B5EF4-FFF2-40B4-BE49-F238E27FC236}">
              <a16:creationId xmlns:a16="http://schemas.microsoft.com/office/drawing/2014/main" id="{41DB52E5-7695-40EB-A45F-B3EB75C75E7E}"/>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9" name="n_2mainValue【福祉施設】&#10;有形固定資産減価償却率">
          <a:extLst>
            <a:ext uri="{FF2B5EF4-FFF2-40B4-BE49-F238E27FC236}">
              <a16:creationId xmlns:a16="http://schemas.microsoft.com/office/drawing/2014/main" id="{8169179E-7304-4686-AC4F-977C375443C2}"/>
            </a:ext>
          </a:extLst>
        </xdr:cNvPr>
        <xdr:cNvSpPr txBox="1"/>
      </xdr:nvSpPr>
      <xdr:spPr>
        <a:xfrm>
          <a:off x="238570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20" name="n_3mainValue【福祉施設】&#10;有形固定資産減価償却率">
          <a:extLst>
            <a:ext uri="{FF2B5EF4-FFF2-40B4-BE49-F238E27FC236}">
              <a16:creationId xmlns:a16="http://schemas.microsoft.com/office/drawing/2014/main" id="{4B5D9DBC-B236-4C12-B8B7-8147CCE0D9B3}"/>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118890</xdr:rowOff>
    </xdr:from>
    <xdr:ext cx="405111" cy="259045"/>
    <xdr:sp macro="" textlink="">
      <xdr:nvSpPr>
        <xdr:cNvPr id="321" name="n_4mainValue【福祉施設】&#10;有形固定資産減価償却率">
          <a:extLst>
            <a:ext uri="{FF2B5EF4-FFF2-40B4-BE49-F238E27FC236}">
              <a16:creationId xmlns:a16="http://schemas.microsoft.com/office/drawing/2014/main" id="{9C83099A-140A-4D76-977A-9D17C2816D7C}"/>
            </a:ext>
          </a:extLst>
        </xdr:cNvPr>
        <xdr:cNvSpPr txBox="1"/>
      </xdr:nvSpPr>
      <xdr:spPr>
        <a:xfrm>
          <a:off x="836304" y="1353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CF137C1-8B74-489B-B79C-8D1ABBCCFB3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56DC266-7BFB-4B49-B409-E319706A5DA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04A83F4-84EC-47E7-8B94-649BCCD99C6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0C3BD68-E2C0-4EFB-8190-B76F8FA686B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8541B62-C2A7-43D3-AA92-04DE62DF1D3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93F1F46-8886-4FAB-97E9-0477A3ECCB6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C48BD28-D414-4AF8-8195-69F58BCB043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C526219-8501-4875-AD3B-6D76E1E6375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8B94EDC-CA86-464D-A47E-599C8A91D62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B1EF392-E62C-448A-BD30-5BD33EB7763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D34C0CD-F439-4DA9-A423-2A7E1916721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3B89CC8-CAE9-4775-AA2B-32985BB0940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C29B86A-A551-4268-AC14-140434DA280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54203E1-5E0F-4ABF-A9C5-F1CCA1247E5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FAC546C-65EC-4D6A-8C69-AD34C93CED0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89307BC-482E-4F01-B488-7929A69F06E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5A6482C-1413-443A-9711-732CC4FA602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7C579AF-D899-4532-890C-CD303324CA6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417597F-A9CA-4AC3-B807-41449F72B2B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87D0F22-E579-4711-ABDB-39332752375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858D52A-3131-4527-8299-B9B0D5A65EF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86A5AF6-CDD3-4AC8-8B9D-C443A401F8C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70AD0F2-2A8E-4ACF-B6BC-7982545BED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B58B86C-7E40-42B3-BC6D-531F723A5C0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4465CDF-25EA-4451-A7DA-1B4B3C75366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9003982F-02C2-4558-81AC-8E5818B44DCB}"/>
            </a:ext>
          </a:extLst>
        </xdr:cNvPr>
        <xdr:cNvCxnSpPr/>
      </xdr:nvCxnSpPr>
      <xdr:spPr>
        <a:xfrm flipV="1">
          <a:off x="9219565" y="13179334"/>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69FD38AA-AA93-4C19-AFE5-11D8B055F3F2}"/>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5D3B2205-E1C8-409D-938E-87C92D4B98B4}"/>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1F61638B-EB97-473A-B02D-ABF7EAA81416}"/>
            </a:ext>
          </a:extLst>
        </xdr:cNvPr>
        <xdr:cNvSpPr txBox="1"/>
      </xdr:nvSpPr>
      <xdr:spPr>
        <a:xfrm>
          <a:off x="925830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9B75066C-C47B-4DDD-ADAF-EF85898756C1}"/>
            </a:ext>
          </a:extLst>
        </xdr:cNvPr>
        <xdr:cNvCxnSpPr/>
      </xdr:nvCxnSpPr>
      <xdr:spPr>
        <a:xfrm>
          <a:off x="915416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EE3FE351-CDDC-403A-AC90-850DAAB47238}"/>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E5598E56-238D-4507-9D8A-38CB9469FAE3}"/>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EFE02BED-9F52-4402-804F-BB07522BC001}"/>
            </a:ext>
          </a:extLst>
        </xdr:cNvPr>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5" name="フローチャート: 判断 354">
          <a:extLst>
            <a:ext uri="{FF2B5EF4-FFF2-40B4-BE49-F238E27FC236}">
              <a16:creationId xmlns:a16="http://schemas.microsoft.com/office/drawing/2014/main" id="{660143E8-8492-4665-844C-194E21EEACA8}"/>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41729</xdr:rowOff>
    </xdr:from>
    <xdr:to>
      <xdr:col>41</xdr:col>
      <xdr:colOff>101600</xdr:colOff>
      <xdr:row>82</xdr:row>
      <xdr:rowOff>143329</xdr:rowOff>
    </xdr:to>
    <xdr:sp macro="" textlink="">
      <xdr:nvSpPr>
        <xdr:cNvPr id="356" name="フローチャート: 判断 355">
          <a:extLst>
            <a:ext uri="{FF2B5EF4-FFF2-40B4-BE49-F238E27FC236}">
              <a16:creationId xmlns:a16="http://schemas.microsoft.com/office/drawing/2014/main" id="{C2A10386-D191-467B-9F40-8FB03B29ABC3}"/>
            </a:ext>
          </a:extLst>
        </xdr:cNvPr>
        <xdr:cNvSpPr/>
      </xdr:nvSpPr>
      <xdr:spPr>
        <a:xfrm>
          <a:off x="6873240" y="1378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52614</xdr:rowOff>
    </xdr:from>
    <xdr:to>
      <xdr:col>36</xdr:col>
      <xdr:colOff>165100</xdr:colOff>
      <xdr:row>82</xdr:row>
      <xdr:rowOff>154214</xdr:rowOff>
    </xdr:to>
    <xdr:sp macro="" textlink="">
      <xdr:nvSpPr>
        <xdr:cNvPr id="357" name="フローチャート: 判断 356">
          <a:extLst>
            <a:ext uri="{FF2B5EF4-FFF2-40B4-BE49-F238E27FC236}">
              <a16:creationId xmlns:a16="http://schemas.microsoft.com/office/drawing/2014/main" id="{A211E2BF-F01A-4592-A0F8-11E74D38ECD4}"/>
            </a:ext>
          </a:extLst>
        </xdr:cNvPr>
        <xdr:cNvSpPr/>
      </xdr:nvSpPr>
      <xdr:spPr>
        <a:xfrm>
          <a:off x="60985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3DCA7E-2E7B-4EF6-8D72-BBDB2152EA3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EB64280-4A8F-4A71-A00C-B12961D8287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AA4F35E-522B-4F56-B206-F81F9FFAA8B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61F06C3-190E-49EB-B4B1-D659E6FFAA7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6ABED50-982D-498B-9C06-AC747A168AC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63" name="楕円 362">
          <a:extLst>
            <a:ext uri="{FF2B5EF4-FFF2-40B4-BE49-F238E27FC236}">
              <a16:creationId xmlns:a16="http://schemas.microsoft.com/office/drawing/2014/main" id="{A2C95058-702E-4DFE-825D-1FABE4FEAED3}"/>
            </a:ext>
          </a:extLst>
        </xdr:cNvPr>
        <xdr:cNvSpPr/>
      </xdr:nvSpPr>
      <xdr:spPr>
        <a:xfrm>
          <a:off x="9192260" y="14397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64" name="【福祉施設】&#10;一人当たり面積該当値テキスト">
          <a:extLst>
            <a:ext uri="{FF2B5EF4-FFF2-40B4-BE49-F238E27FC236}">
              <a16:creationId xmlns:a16="http://schemas.microsoft.com/office/drawing/2014/main" id="{89199C55-32CF-44B5-9875-AA6273EA999B}"/>
            </a:ext>
          </a:extLst>
        </xdr:cNvPr>
        <xdr:cNvSpPr txBox="1"/>
      </xdr:nvSpPr>
      <xdr:spPr>
        <a:xfrm>
          <a:off x="9258300" y="1431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65" name="楕円 364">
          <a:extLst>
            <a:ext uri="{FF2B5EF4-FFF2-40B4-BE49-F238E27FC236}">
              <a16:creationId xmlns:a16="http://schemas.microsoft.com/office/drawing/2014/main" id="{162A73DC-E655-424C-AD2D-20504D669517}"/>
            </a:ext>
          </a:extLst>
        </xdr:cNvPr>
        <xdr:cNvSpPr/>
      </xdr:nvSpPr>
      <xdr:spPr>
        <a:xfrm>
          <a:off x="844550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27214</xdr:rowOff>
    </xdr:to>
    <xdr:cxnSp macro="">
      <xdr:nvCxnSpPr>
        <xdr:cNvPr id="366" name="直線コネクタ 365">
          <a:extLst>
            <a:ext uri="{FF2B5EF4-FFF2-40B4-BE49-F238E27FC236}">
              <a16:creationId xmlns:a16="http://schemas.microsoft.com/office/drawing/2014/main" id="{C72865D4-4FA8-4672-BD31-3E0CB2FFA3CF}"/>
            </a:ext>
          </a:extLst>
        </xdr:cNvPr>
        <xdr:cNvCxnSpPr/>
      </xdr:nvCxnSpPr>
      <xdr:spPr>
        <a:xfrm>
          <a:off x="8496300" y="144442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67" name="楕円 366">
          <a:extLst>
            <a:ext uri="{FF2B5EF4-FFF2-40B4-BE49-F238E27FC236}">
              <a16:creationId xmlns:a16="http://schemas.microsoft.com/office/drawing/2014/main" id="{A990BF47-5A61-4B57-8BCC-F7D1E2547445}"/>
            </a:ext>
          </a:extLst>
        </xdr:cNvPr>
        <xdr:cNvSpPr/>
      </xdr:nvSpPr>
      <xdr:spPr>
        <a:xfrm>
          <a:off x="7670800" y="14397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27214</xdr:rowOff>
    </xdr:to>
    <xdr:cxnSp macro="">
      <xdr:nvCxnSpPr>
        <xdr:cNvPr id="368" name="直線コネクタ 367">
          <a:extLst>
            <a:ext uri="{FF2B5EF4-FFF2-40B4-BE49-F238E27FC236}">
              <a16:creationId xmlns:a16="http://schemas.microsoft.com/office/drawing/2014/main" id="{3736DE31-B896-4CC4-BF3D-C2C88C190E07}"/>
            </a:ext>
          </a:extLst>
        </xdr:cNvPr>
        <xdr:cNvCxnSpPr/>
      </xdr:nvCxnSpPr>
      <xdr:spPr>
        <a:xfrm>
          <a:off x="7713980" y="144442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9" name="楕円 368">
          <a:extLst>
            <a:ext uri="{FF2B5EF4-FFF2-40B4-BE49-F238E27FC236}">
              <a16:creationId xmlns:a16="http://schemas.microsoft.com/office/drawing/2014/main" id="{9808C37A-20CA-4E68-9414-366364C215E9}"/>
            </a:ext>
          </a:extLst>
        </xdr:cNvPr>
        <xdr:cNvSpPr/>
      </xdr:nvSpPr>
      <xdr:spPr>
        <a:xfrm>
          <a:off x="687324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27214</xdr:rowOff>
    </xdr:to>
    <xdr:cxnSp macro="">
      <xdr:nvCxnSpPr>
        <xdr:cNvPr id="370" name="直線コネクタ 369">
          <a:extLst>
            <a:ext uri="{FF2B5EF4-FFF2-40B4-BE49-F238E27FC236}">
              <a16:creationId xmlns:a16="http://schemas.microsoft.com/office/drawing/2014/main" id="{79D8258A-58F3-4AF2-A933-7874F331C443}"/>
            </a:ext>
          </a:extLst>
        </xdr:cNvPr>
        <xdr:cNvCxnSpPr/>
      </xdr:nvCxnSpPr>
      <xdr:spPr>
        <a:xfrm>
          <a:off x="6924040" y="1444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71" name="楕円 370">
          <a:extLst>
            <a:ext uri="{FF2B5EF4-FFF2-40B4-BE49-F238E27FC236}">
              <a16:creationId xmlns:a16="http://schemas.microsoft.com/office/drawing/2014/main" id="{D085F74B-F0A7-47EF-8A3A-9F806D944E81}"/>
            </a:ext>
          </a:extLst>
        </xdr:cNvPr>
        <xdr:cNvSpPr/>
      </xdr:nvSpPr>
      <xdr:spPr>
        <a:xfrm>
          <a:off x="609854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27214</xdr:rowOff>
    </xdr:to>
    <xdr:cxnSp macro="">
      <xdr:nvCxnSpPr>
        <xdr:cNvPr id="372" name="直線コネクタ 371">
          <a:extLst>
            <a:ext uri="{FF2B5EF4-FFF2-40B4-BE49-F238E27FC236}">
              <a16:creationId xmlns:a16="http://schemas.microsoft.com/office/drawing/2014/main" id="{C4341C7C-96AF-4E18-B435-F56E44899BD7}"/>
            </a:ext>
          </a:extLst>
        </xdr:cNvPr>
        <xdr:cNvCxnSpPr/>
      </xdr:nvCxnSpPr>
      <xdr:spPr>
        <a:xfrm>
          <a:off x="6149340" y="144442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id="{AF3A7518-A69D-4B19-A00A-E669D2F1F9C8}"/>
            </a:ext>
          </a:extLst>
        </xdr:cNvPr>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4" name="n_2aveValue【福祉施設】&#10;一人当たり面積">
          <a:extLst>
            <a:ext uri="{FF2B5EF4-FFF2-40B4-BE49-F238E27FC236}">
              <a16:creationId xmlns:a16="http://schemas.microsoft.com/office/drawing/2014/main" id="{C7B3AA0E-E365-48BF-A2FF-355410ABDC7E}"/>
            </a:ext>
          </a:extLst>
        </xdr:cNvPr>
        <xdr:cNvSpPr txBox="1"/>
      </xdr:nvSpPr>
      <xdr:spPr>
        <a:xfrm>
          <a:off x="750958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159856</xdr:rowOff>
    </xdr:from>
    <xdr:ext cx="469744" cy="259045"/>
    <xdr:sp macro="" textlink="">
      <xdr:nvSpPr>
        <xdr:cNvPr id="375" name="n_3aveValue【福祉施設】&#10;一人当たり面積">
          <a:extLst>
            <a:ext uri="{FF2B5EF4-FFF2-40B4-BE49-F238E27FC236}">
              <a16:creationId xmlns:a16="http://schemas.microsoft.com/office/drawing/2014/main" id="{7A45CBFF-1A84-428E-8529-181296A6781A}"/>
            </a:ext>
          </a:extLst>
        </xdr:cNvPr>
        <xdr:cNvSpPr txBox="1"/>
      </xdr:nvSpPr>
      <xdr:spPr>
        <a:xfrm>
          <a:off x="67120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170741</xdr:rowOff>
    </xdr:from>
    <xdr:ext cx="469744" cy="259045"/>
    <xdr:sp macro="" textlink="">
      <xdr:nvSpPr>
        <xdr:cNvPr id="376" name="n_4aveValue【福祉施設】&#10;一人当たり面積">
          <a:extLst>
            <a:ext uri="{FF2B5EF4-FFF2-40B4-BE49-F238E27FC236}">
              <a16:creationId xmlns:a16="http://schemas.microsoft.com/office/drawing/2014/main" id="{37789BF6-6B2E-4A60-A033-BF66DF999B53}"/>
            </a:ext>
          </a:extLst>
        </xdr:cNvPr>
        <xdr:cNvSpPr txBox="1"/>
      </xdr:nvSpPr>
      <xdr:spPr>
        <a:xfrm>
          <a:off x="59373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77" name="n_1mainValue【福祉施設】&#10;一人当たり面積">
          <a:extLst>
            <a:ext uri="{FF2B5EF4-FFF2-40B4-BE49-F238E27FC236}">
              <a16:creationId xmlns:a16="http://schemas.microsoft.com/office/drawing/2014/main" id="{EA068C3E-43E3-4B53-83C9-EF6EE77195EA}"/>
            </a:ext>
          </a:extLst>
        </xdr:cNvPr>
        <xdr:cNvSpPr txBox="1"/>
      </xdr:nvSpPr>
      <xdr:spPr>
        <a:xfrm>
          <a:off x="827158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78" name="n_2mainValue【福祉施設】&#10;一人当たり面積">
          <a:extLst>
            <a:ext uri="{FF2B5EF4-FFF2-40B4-BE49-F238E27FC236}">
              <a16:creationId xmlns:a16="http://schemas.microsoft.com/office/drawing/2014/main" id="{0B618989-D62B-44DF-8034-3F3AA8105753}"/>
            </a:ext>
          </a:extLst>
        </xdr:cNvPr>
        <xdr:cNvSpPr txBox="1"/>
      </xdr:nvSpPr>
      <xdr:spPr>
        <a:xfrm>
          <a:off x="750958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79" name="n_3mainValue【福祉施設】&#10;一人当たり面積">
          <a:extLst>
            <a:ext uri="{FF2B5EF4-FFF2-40B4-BE49-F238E27FC236}">
              <a16:creationId xmlns:a16="http://schemas.microsoft.com/office/drawing/2014/main" id="{07D2CAC7-D0D0-47EA-862E-E4D18E461EA9}"/>
            </a:ext>
          </a:extLst>
        </xdr:cNvPr>
        <xdr:cNvSpPr txBox="1"/>
      </xdr:nvSpPr>
      <xdr:spPr>
        <a:xfrm>
          <a:off x="671202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69141</xdr:rowOff>
    </xdr:from>
    <xdr:ext cx="469744" cy="259045"/>
    <xdr:sp macro="" textlink="">
      <xdr:nvSpPr>
        <xdr:cNvPr id="380" name="n_4mainValue【福祉施設】&#10;一人当たり面積">
          <a:extLst>
            <a:ext uri="{FF2B5EF4-FFF2-40B4-BE49-F238E27FC236}">
              <a16:creationId xmlns:a16="http://schemas.microsoft.com/office/drawing/2014/main" id="{1462444A-E151-4BE9-9822-CBB569106427}"/>
            </a:ext>
          </a:extLst>
        </xdr:cNvPr>
        <xdr:cNvSpPr txBox="1"/>
      </xdr:nvSpPr>
      <xdr:spPr>
        <a:xfrm>
          <a:off x="593732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334723F-BDEF-427D-9752-2749A91B1A5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C610E90-6BAA-40B0-AB43-6C74EE7837A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3B3409D-CEFE-4F11-9A2A-93D871FB052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67D2AC0-47C7-4F78-986B-4B449A05D62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2F6F2AC-2FC8-4199-A519-FFF6F2A7663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4779ED-E9EB-48A1-BFAB-E79F3F918D6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88820CC-2C64-4379-A6C0-6D64BCF954D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C9E78A6-A72E-455A-A7B1-EEFABBCC05D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20D5C57-96B1-4BC8-A37A-88F1D3779B5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63B8E7FE-1B72-413B-BC8B-50D63771147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D8F9488C-55B6-42CB-98E3-FD9C6BD4181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22349404-D460-4EB5-ACDA-CBFFC202541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6AFB46A3-CEA5-42B5-B588-EC7B8C76AB5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933DD0DD-2B7E-44DE-89A5-D6D40EF3EC1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680B970-2432-47C6-9173-3ACF4877CF6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AAC3AA53-7C2F-462C-9DA7-AD21CC626EF4}"/>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B1BB501-7025-4B94-833A-7C43D39F3C1C}"/>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F9B162DC-6021-4549-93EF-9603A3AF68F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EB909575-531F-405B-B869-02A47B410C6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C219554A-DDE6-41C1-B144-18F09580F952}"/>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93AB1585-12F4-4A90-BD62-E871C385B61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261C805-2AC5-473D-A1E9-E07C04077E1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A97EDCCC-CF27-4E69-BC5F-8B28D68825B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64DD1F0-5A83-4B81-8C23-B94B11B4EDA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117CF05C-68A6-4DC7-AD1D-3DD824C56D39}"/>
            </a:ext>
          </a:extLst>
        </xdr:cNvPr>
        <xdr:cNvCxnSpPr/>
      </xdr:nvCxnSpPr>
      <xdr:spPr>
        <a:xfrm flipV="1">
          <a:off x="4086225" y="16764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34E924C4-E148-4AB6-81B1-B5EFC0E15491}"/>
            </a:ext>
          </a:extLst>
        </xdr:cNvPr>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8801244E-1537-4BC0-8001-1BE73861D15C}"/>
            </a:ext>
          </a:extLst>
        </xdr:cNvPr>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A03B2A3A-3E58-4A07-A5F3-6EA05DECB1DB}"/>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7C5DCC95-0928-4511-BF45-8ADD1C6F3BB0}"/>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121C7C6C-D4D5-4D3F-9329-E517E94F4B3D}"/>
            </a:ext>
          </a:extLst>
        </xdr:cNvPr>
        <xdr:cNvSpPr txBox="1"/>
      </xdr:nvSpPr>
      <xdr:spPr>
        <a:xfrm>
          <a:off x="4124960" y="173412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A106843B-0DBD-43B3-9684-4AB8FC04D657}"/>
            </a:ext>
          </a:extLst>
        </xdr:cNvPr>
        <xdr:cNvSpPr/>
      </xdr:nvSpPr>
      <xdr:spPr>
        <a:xfrm>
          <a:off x="403606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20B650EA-735B-46B5-A955-1A95CE64A8C2}"/>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48261</xdr:rowOff>
    </xdr:from>
    <xdr:to>
      <xdr:col>15</xdr:col>
      <xdr:colOff>101600</xdr:colOff>
      <xdr:row>103</xdr:row>
      <xdr:rowOff>149861</xdr:rowOff>
    </xdr:to>
    <xdr:sp macro="" textlink="">
      <xdr:nvSpPr>
        <xdr:cNvPr id="413" name="フローチャート: 判断 412">
          <a:extLst>
            <a:ext uri="{FF2B5EF4-FFF2-40B4-BE49-F238E27FC236}">
              <a16:creationId xmlns:a16="http://schemas.microsoft.com/office/drawing/2014/main" id="{10721390-6523-4B43-A1D8-DF303EB797E7}"/>
            </a:ext>
          </a:extLst>
        </xdr:cNvPr>
        <xdr:cNvSpPr/>
      </xdr:nvSpPr>
      <xdr:spPr>
        <a:xfrm>
          <a:off x="25146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14" name="フローチャート: 判断 413">
          <a:extLst>
            <a:ext uri="{FF2B5EF4-FFF2-40B4-BE49-F238E27FC236}">
              <a16:creationId xmlns:a16="http://schemas.microsoft.com/office/drawing/2014/main" id="{2CD0141B-3555-42E8-A18D-CD6830B0197E}"/>
            </a:ext>
          </a:extLst>
        </xdr:cNvPr>
        <xdr:cNvSpPr/>
      </xdr:nvSpPr>
      <xdr:spPr>
        <a:xfrm>
          <a:off x="1739900" y="1736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415" name="フローチャート: 判断 414">
          <a:extLst>
            <a:ext uri="{FF2B5EF4-FFF2-40B4-BE49-F238E27FC236}">
              <a16:creationId xmlns:a16="http://schemas.microsoft.com/office/drawing/2014/main" id="{2F3B1448-FA94-46DC-B1B9-D4DBD9B14354}"/>
            </a:ext>
          </a:extLst>
        </xdr:cNvPr>
        <xdr:cNvSpPr/>
      </xdr:nvSpPr>
      <xdr:spPr>
        <a:xfrm>
          <a:off x="965200" y="17345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4006617-5BE2-47DD-8CBB-53A560A0706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EDAB0E8-3B24-4152-8308-8B738FFC5C9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186270F-6875-48DF-B45E-24E1AF1A09E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6CB7E20-D390-49FC-84EC-AFDB02A56B9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0111AC8-A973-4151-A34C-9ECF91E685E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86361</xdr:rowOff>
    </xdr:from>
    <xdr:to>
      <xdr:col>24</xdr:col>
      <xdr:colOff>114300</xdr:colOff>
      <xdr:row>103</xdr:row>
      <xdr:rowOff>16511</xdr:rowOff>
    </xdr:to>
    <xdr:sp macro="" textlink="">
      <xdr:nvSpPr>
        <xdr:cNvPr id="421" name="楕円 420">
          <a:extLst>
            <a:ext uri="{FF2B5EF4-FFF2-40B4-BE49-F238E27FC236}">
              <a16:creationId xmlns:a16="http://schemas.microsoft.com/office/drawing/2014/main" id="{2ACDD17D-8068-4854-9A16-D77001DC1366}"/>
            </a:ext>
          </a:extLst>
        </xdr:cNvPr>
        <xdr:cNvSpPr/>
      </xdr:nvSpPr>
      <xdr:spPr>
        <a:xfrm>
          <a:off x="4036060" y="17185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109238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47152F56-7D56-4F71-8222-CE0A25A86A1D}"/>
            </a:ext>
          </a:extLst>
        </xdr:cNvPr>
        <xdr:cNvSpPr txBox="1"/>
      </xdr:nvSpPr>
      <xdr:spPr>
        <a:xfrm>
          <a:off x="4124960"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46355</xdr:rowOff>
    </xdr:from>
    <xdr:to>
      <xdr:col>20</xdr:col>
      <xdr:colOff>38100</xdr:colOff>
      <xdr:row>102</xdr:row>
      <xdr:rowOff>147955</xdr:rowOff>
    </xdr:to>
    <xdr:sp macro="" textlink="">
      <xdr:nvSpPr>
        <xdr:cNvPr id="423" name="楕円 422">
          <a:extLst>
            <a:ext uri="{FF2B5EF4-FFF2-40B4-BE49-F238E27FC236}">
              <a16:creationId xmlns:a16="http://schemas.microsoft.com/office/drawing/2014/main" id="{021999C4-B74E-46FB-9081-A2D5A5BA7C24}"/>
            </a:ext>
          </a:extLst>
        </xdr:cNvPr>
        <xdr:cNvSpPr/>
      </xdr:nvSpPr>
      <xdr:spPr>
        <a:xfrm>
          <a:off x="3312160" y="17145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97155</xdr:rowOff>
    </xdr:from>
    <xdr:to>
      <xdr:col>24</xdr:col>
      <xdr:colOff>63500</xdr:colOff>
      <xdr:row>102</xdr:row>
      <xdr:rowOff>137161</xdr:rowOff>
    </xdr:to>
    <xdr:cxnSp macro="">
      <xdr:nvCxnSpPr>
        <xdr:cNvPr id="424" name="直線コネクタ 423">
          <a:extLst>
            <a:ext uri="{FF2B5EF4-FFF2-40B4-BE49-F238E27FC236}">
              <a16:creationId xmlns:a16="http://schemas.microsoft.com/office/drawing/2014/main" id="{5BDCC440-443E-450D-AAF0-0561FE4CA644}"/>
            </a:ext>
          </a:extLst>
        </xdr:cNvPr>
        <xdr:cNvCxnSpPr/>
      </xdr:nvCxnSpPr>
      <xdr:spPr>
        <a:xfrm>
          <a:off x="3355340" y="17196435"/>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25" name="楕円 424">
          <a:extLst>
            <a:ext uri="{FF2B5EF4-FFF2-40B4-BE49-F238E27FC236}">
              <a16:creationId xmlns:a16="http://schemas.microsoft.com/office/drawing/2014/main" id="{2C27E85F-B3CC-48EA-8D42-B6DDC948B1D8}"/>
            </a:ext>
          </a:extLst>
        </xdr:cNvPr>
        <xdr:cNvSpPr/>
      </xdr:nvSpPr>
      <xdr:spPr>
        <a:xfrm>
          <a:off x="251460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97155</xdr:rowOff>
    </xdr:to>
    <xdr:cxnSp macro="">
      <xdr:nvCxnSpPr>
        <xdr:cNvPr id="426" name="直線コネクタ 425">
          <a:extLst>
            <a:ext uri="{FF2B5EF4-FFF2-40B4-BE49-F238E27FC236}">
              <a16:creationId xmlns:a16="http://schemas.microsoft.com/office/drawing/2014/main" id="{F6E0A401-D67E-44B9-B046-685ACAC8F609}"/>
            </a:ext>
          </a:extLst>
        </xdr:cNvPr>
        <xdr:cNvCxnSpPr/>
      </xdr:nvCxnSpPr>
      <xdr:spPr>
        <a:xfrm>
          <a:off x="2565400" y="1715261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122555</xdr:rowOff>
    </xdr:from>
    <xdr:to>
      <xdr:col>10</xdr:col>
      <xdr:colOff>165100</xdr:colOff>
      <xdr:row>102</xdr:row>
      <xdr:rowOff>52705</xdr:rowOff>
    </xdr:to>
    <xdr:sp macro="" textlink="">
      <xdr:nvSpPr>
        <xdr:cNvPr id="427" name="楕円 426">
          <a:extLst>
            <a:ext uri="{FF2B5EF4-FFF2-40B4-BE49-F238E27FC236}">
              <a16:creationId xmlns:a16="http://schemas.microsoft.com/office/drawing/2014/main" id="{54EB35E9-3161-45FF-99C4-91B8982C4A36}"/>
            </a:ext>
          </a:extLst>
        </xdr:cNvPr>
        <xdr:cNvSpPr/>
      </xdr:nvSpPr>
      <xdr:spPr>
        <a:xfrm>
          <a:off x="1739900" y="1705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1905</xdr:rowOff>
    </xdr:from>
    <xdr:to>
      <xdr:col>15</xdr:col>
      <xdr:colOff>50800</xdr:colOff>
      <xdr:row>102</xdr:row>
      <xdr:rowOff>53339</xdr:rowOff>
    </xdr:to>
    <xdr:cxnSp macro="">
      <xdr:nvCxnSpPr>
        <xdr:cNvPr id="428" name="直線コネクタ 427">
          <a:extLst>
            <a:ext uri="{FF2B5EF4-FFF2-40B4-BE49-F238E27FC236}">
              <a16:creationId xmlns:a16="http://schemas.microsoft.com/office/drawing/2014/main" id="{F370F121-CFE5-4EF4-9E1B-9614A3C401DC}"/>
            </a:ext>
          </a:extLst>
        </xdr:cNvPr>
        <xdr:cNvCxnSpPr/>
      </xdr:nvCxnSpPr>
      <xdr:spPr>
        <a:xfrm>
          <a:off x="1790700" y="17101185"/>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73025</xdr:rowOff>
    </xdr:from>
    <xdr:to>
      <xdr:col>6</xdr:col>
      <xdr:colOff>38100</xdr:colOff>
      <xdr:row>102</xdr:row>
      <xdr:rowOff>3175</xdr:rowOff>
    </xdr:to>
    <xdr:sp macro="" textlink="">
      <xdr:nvSpPr>
        <xdr:cNvPr id="429" name="楕円 428">
          <a:extLst>
            <a:ext uri="{FF2B5EF4-FFF2-40B4-BE49-F238E27FC236}">
              <a16:creationId xmlns:a16="http://schemas.microsoft.com/office/drawing/2014/main" id="{51AFFA66-6175-4ECA-B835-C04E5A97DAC1}"/>
            </a:ext>
          </a:extLst>
        </xdr:cNvPr>
        <xdr:cNvSpPr/>
      </xdr:nvSpPr>
      <xdr:spPr>
        <a:xfrm>
          <a:off x="965200" y="17004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123825</xdr:rowOff>
    </xdr:from>
    <xdr:to>
      <xdr:col>10</xdr:col>
      <xdr:colOff>114300</xdr:colOff>
      <xdr:row>102</xdr:row>
      <xdr:rowOff>1905</xdr:rowOff>
    </xdr:to>
    <xdr:cxnSp macro="">
      <xdr:nvCxnSpPr>
        <xdr:cNvPr id="430" name="直線コネクタ 429">
          <a:extLst>
            <a:ext uri="{FF2B5EF4-FFF2-40B4-BE49-F238E27FC236}">
              <a16:creationId xmlns:a16="http://schemas.microsoft.com/office/drawing/2014/main" id="{18A1FB44-64E3-409B-8F1C-7084773B2D9D}"/>
            </a:ext>
          </a:extLst>
        </xdr:cNvPr>
        <xdr:cNvCxnSpPr/>
      </xdr:nvCxnSpPr>
      <xdr:spPr>
        <a:xfrm>
          <a:off x="1008380" y="170554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E6CF0087-C51B-4057-AA3E-7AA222E79D19}"/>
            </a:ext>
          </a:extLst>
        </xdr:cNvPr>
        <xdr:cNvSpPr txBox="1"/>
      </xdr:nvSpPr>
      <xdr:spPr>
        <a:xfrm>
          <a:off x="317056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140988</xdr:rowOff>
    </xdr:from>
    <xdr:ext cx="405111" cy="259045"/>
    <xdr:sp macro="" textlink="">
      <xdr:nvSpPr>
        <xdr:cNvPr id="432" name="n_2aveValue【市民会館】&#10;有形固定資産減価償却率">
          <a:extLst>
            <a:ext uri="{FF2B5EF4-FFF2-40B4-BE49-F238E27FC236}">
              <a16:creationId xmlns:a16="http://schemas.microsoft.com/office/drawing/2014/main" id="{16580C77-BC30-40FC-A142-E9515975E093}"/>
            </a:ext>
          </a:extLst>
        </xdr:cNvPr>
        <xdr:cNvSpPr txBox="1"/>
      </xdr:nvSpPr>
      <xdr:spPr>
        <a:xfrm>
          <a:off x="238570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15257</xdr:rowOff>
    </xdr:from>
    <xdr:ext cx="405111" cy="259045"/>
    <xdr:sp macro="" textlink="">
      <xdr:nvSpPr>
        <xdr:cNvPr id="433" name="n_3aveValue【市民会館】&#10;有形固定資産減価償却率">
          <a:extLst>
            <a:ext uri="{FF2B5EF4-FFF2-40B4-BE49-F238E27FC236}">
              <a16:creationId xmlns:a16="http://schemas.microsoft.com/office/drawing/2014/main" id="{1303C0CA-3DC6-46E3-AA11-FE234131BC89}"/>
            </a:ext>
          </a:extLst>
        </xdr:cNvPr>
        <xdr:cNvSpPr txBox="1"/>
      </xdr:nvSpPr>
      <xdr:spPr>
        <a:xfrm>
          <a:off x="1611004"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434" name="n_4aveValue【市民会館】&#10;有形固定資産減価償却率">
          <a:extLst>
            <a:ext uri="{FF2B5EF4-FFF2-40B4-BE49-F238E27FC236}">
              <a16:creationId xmlns:a16="http://schemas.microsoft.com/office/drawing/2014/main" id="{30F95944-EB59-4D57-888A-9D9A3715E3C9}"/>
            </a:ext>
          </a:extLst>
        </xdr:cNvPr>
        <xdr:cNvSpPr txBox="1"/>
      </xdr:nvSpPr>
      <xdr:spPr>
        <a:xfrm>
          <a:off x="83630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164482</xdr:rowOff>
    </xdr:from>
    <xdr:ext cx="405111" cy="259045"/>
    <xdr:sp macro="" textlink="">
      <xdr:nvSpPr>
        <xdr:cNvPr id="435" name="n_1mainValue【市民会館】&#10;有形固定資産減価償却率">
          <a:extLst>
            <a:ext uri="{FF2B5EF4-FFF2-40B4-BE49-F238E27FC236}">
              <a16:creationId xmlns:a16="http://schemas.microsoft.com/office/drawing/2014/main" id="{4EE19C07-8EC3-484F-BD97-1EF839173D7F}"/>
            </a:ext>
          </a:extLst>
        </xdr:cNvPr>
        <xdr:cNvSpPr txBox="1"/>
      </xdr:nvSpPr>
      <xdr:spPr>
        <a:xfrm>
          <a:off x="317056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36" name="n_2mainValue【市民会館】&#10;有形固定資産減価償却率">
          <a:extLst>
            <a:ext uri="{FF2B5EF4-FFF2-40B4-BE49-F238E27FC236}">
              <a16:creationId xmlns:a16="http://schemas.microsoft.com/office/drawing/2014/main" id="{D2AF5FF5-ECDB-400F-AD3A-02063333CB40}"/>
            </a:ext>
          </a:extLst>
        </xdr:cNvPr>
        <xdr:cNvSpPr txBox="1"/>
      </xdr:nvSpPr>
      <xdr:spPr>
        <a:xfrm>
          <a:off x="238570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69232</xdr:rowOff>
    </xdr:from>
    <xdr:ext cx="405111" cy="259045"/>
    <xdr:sp macro="" textlink="">
      <xdr:nvSpPr>
        <xdr:cNvPr id="437" name="n_3mainValue【市民会館】&#10;有形固定資産減価償却率">
          <a:extLst>
            <a:ext uri="{FF2B5EF4-FFF2-40B4-BE49-F238E27FC236}">
              <a16:creationId xmlns:a16="http://schemas.microsoft.com/office/drawing/2014/main" id="{86D3ED85-8961-4234-BA8F-F1C822763ED3}"/>
            </a:ext>
          </a:extLst>
        </xdr:cNvPr>
        <xdr:cNvSpPr txBox="1"/>
      </xdr:nvSpPr>
      <xdr:spPr>
        <a:xfrm>
          <a:off x="161100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19702</xdr:rowOff>
    </xdr:from>
    <xdr:ext cx="405111" cy="259045"/>
    <xdr:sp macro="" textlink="">
      <xdr:nvSpPr>
        <xdr:cNvPr id="438" name="n_4mainValue【市民会館】&#10;有形固定資産減価償却率">
          <a:extLst>
            <a:ext uri="{FF2B5EF4-FFF2-40B4-BE49-F238E27FC236}">
              <a16:creationId xmlns:a16="http://schemas.microsoft.com/office/drawing/2014/main" id="{B3EF9FC2-B999-4CDD-BF23-6993356E7F75}"/>
            </a:ext>
          </a:extLst>
        </xdr:cNvPr>
        <xdr:cNvSpPr txBox="1"/>
      </xdr:nvSpPr>
      <xdr:spPr>
        <a:xfrm>
          <a:off x="836304" y="1678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C2560EE-D9C7-417F-A9F7-140E32643D4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8A39992B-EA90-46C1-A0EA-6C3BE948656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F0B69DF-99C0-465F-8EFB-C7E9CCFBAAA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F7F15FB-DD83-4220-BCF5-C95DD623C2F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D336B72-0863-479B-86F4-A1E9327D61B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6BDD51D-D62D-423D-910A-272CADBD7A9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154F640C-AFB4-4B88-9E34-2ECCCBA2D09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24AB22F-BDCD-42A5-961C-46CFEEE121F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61922EA-4903-426D-BDF5-F2694AE4770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8A1DCCD-FEC1-43BA-A323-86D27641904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E36519D2-CF93-4588-AA4C-845D515A05F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96F88D0E-3A13-4976-9051-F8DB92F45387}"/>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B105024C-3DA6-43F9-BFFF-62CFC89427F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9B69D720-77C7-4E01-88B8-C6D89DF6DB34}"/>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2D2A427-0254-4F49-B5B9-C8B85CEAAB93}"/>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77D1BB2D-2287-4551-BA16-9B29F3128558}"/>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9FBFCAF8-DBC0-4873-94D6-538EFC440AF7}"/>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C1FD3AF-83D8-412F-99D3-580C5CB98789}"/>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24C7356-1D3F-44B0-82B8-269329D6BAE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43348327-49B4-4B6B-9592-979B30FBEA4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A3A8F81-083D-411A-B88B-64E30D6ED59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E90920D5-997E-48A3-8FB6-3459CC797A45}"/>
            </a:ext>
          </a:extLst>
        </xdr:cNvPr>
        <xdr:cNvCxnSpPr/>
      </xdr:nvCxnSpPr>
      <xdr:spPr>
        <a:xfrm flipV="1">
          <a:off x="9219565" y="17005553"/>
          <a:ext cx="0" cy="110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DB041153-4677-4262-B88B-6624ABCB4321}"/>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52B022D1-0237-4A34-BCD3-8752ED420771}"/>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7CF99539-853E-440C-BE72-F2AFB147E3D1}"/>
            </a:ext>
          </a:extLst>
        </xdr:cNvPr>
        <xdr:cNvSpPr txBox="1"/>
      </xdr:nvSpPr>
      <xdr:spPr>
        <a:xfrm>
          <a:off x="9258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CC9039DB-B17A-488A-BDB7-EBE4CE49C800}"/>
            </a:ext>
          </a:extLst>
        </xdr:cNvPr>
        <xdr:cNvCxnSpPr/>
      </xdr:nvCxnSpPr>
      <xdr:spPr>
        <a:xfrm>
          <a:off x="915416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27BF2300-34F4-4AAB-A7EE-FB4F4439A1C2}"/>
            </a:ext>
          </a:extLst>
        </xdr:cNvPr>
        <xdr:cNvSpPr txBox="1"/>
      </xdr:nvSpPr>
      <xdr:spPr>
        <a:xfrm>
          <a:off x="9258300" y="17526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0D5783BC-FC92-45D7-B613-9AD984FF50AD}"/>
            </a:ext>
          </a:extLst>
        </xdr:cNvPr>
        <xdr:cNvSpPr/>
      </xdr:nvSpPr>
      <xdr:spPr>
        <a:xfrm>
          <a:off x="919226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A4DDA52C-BAF1-4A03-A0FF-6C5EFFD8C925}"/>
            </a:ext>
          </a:extLst>
        </xdr:cNvPr>
        <xdr:cNvSpPr/>
      </xdr:nvSpPr>
      <xdr:spPr>
        <a:xfrm>
          <a:off x="8445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87122</xdr:rowOff>
    </xdr:from>
    <xdr:to>
      <xdr:col>46</xdr:col>
      <xdr:colOff>38100</xdr:colOff>
      <xdr:row>106</xdr:row>
      <xdr:rowOff>17272</xdr:rowOff>
    </xdr:to>
    <xdr:sp macro="" textlink="">
      <xdr:nvSpPr>
        <xdr:cNvPr id="468" name="フローチャート: 判断 467">
          <a:extLst>
            <a:ext uri="{FF2B5EF4-FFF2-40B4-BE49-F238E27FC236}">
              <a16:creationId xmlns:a16="http://schemas.microsoft.com/office/drawing/2014/main" id="{691F613D-8CA5-432E-9CF6-B4C9C0C464BA}"/>
            </a:ext>
          </a:extLst>
        </xdr:cNvPr>
        <xdr:cNvSpPr/>
      </xdr:nvSpPr>
      <xdr:spPr>
        <a:xfrm>
          <a:off x="7670800" y="17689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a:extLst>
            <a:ext uri="{FF2B5EF4-FFF2-40B4-BE49-F238E27FC236}">
              <a16:creationId xmlns:a16="http://schemas.microsoft.com/office/drawing/2014/main" id="{EB208ECA-23F2-476B-BAB2-A8E4D8791305}"/>
            </a:ext>
          </a:extLst>
        </xdr:cNvPr>
        <xdr:cNvSpPr/>
      </xdr:nvSpPr>
      <xdr:spPr>
        <a:xfrm>
          <a:off x="687324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103124</xdr:rowOff>
    </xdr:from>
    <xdr:to>
      <xdr:col>36</xdr:col>
      <xdr:colOff>165100</xdr:colOff>
      <xdr:row>105</xdr:row>
      <xdr:rowOff>33274</xdr:rowOff>
    </xdr:to>
    <xdr:sp macro="" textlink="">
      <xdr:nvSpPr>
        <xdr:cNvPr id="470" name="フローチャート: 判断 469">
          <a:extLst>
            <a:ext uri="{FF2B5EF4-FFF2-40B4-BE49-F238E27FC236}">
              <a16:creationId xmlns:a16="http://schemas.microsoft.com/office/drawing/2014/main" id="{3A1E3291-B5B4-4ABD-BAA7-836E479A5449}"/>
            </a:ext>
          </a:extLst>
        </xdr:cNvPr>
        <xdr:cNvSpPr/>
      </xdr:nvSpPr>
      <xdr:spPr>
        <a:xfrm>
          <a:off x="6098540" y="17537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0A7AFE3-7C27-408B-BF44-C3DD577CDE3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F69FE5E-0E21-4CD8-88A6-0DE5A6AFEB7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53C600B-5C0B-438D-AED4-2662CF48299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75ED852-0743-4600-BC41-BB6E684A26E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68D7FB3-35BF-418C-B0F0-BF2C680F391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6" name="楕円 475">
          <a:extLst>
            <a:ext uri="{FF2B5EF4-FFF2-40B4-BE49-F238E27FC236}">
              <a16:creationId xmlns:a16="http://schemas.microsoft.com/office/drawing/2014/main" id="{D3F14A41-FD6F-413F-9216-A671A5B62218}"/>
            </a:ext>
          </a:extLst>
        </xdr:cNvPr>
        <xdr:cNvSpPr/>
      </xdr:nvSpPr>
      <xdr:spPr>
        <a:xfrm>
          <a:off x="919226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77" name="【市民会館】&#10;一人当たり面積該当値テキスト">
          <a:extLst>
            <a:ext uri="{FF2B5EF4-FFF2-40B4-BE49-F238E27FC236}">
              <a16:creationId xmlns:a16="http://schemas.microsoft.com/office/drawing/2014/main" id="{B37F6444-7DF8-4647-9F64-286F6F57485A}"/>
            </a:ext>
          </a:extLst>
        </xdr:cNvPr>
        <xdr:cNvSpPr txBox="1"/>
      </xdr:nvSpPr>
      <xdr:spPr>
        <a:xfrm>
          <a:off x="92583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89408</xdr:rowOff>
    </xdr:from>
    <xdr:to>
      <xdr:col>50</xdr:col>
      <xdr:colOff>165100</xdr:colOff>
      <xdr:row>107</xdr:row>
      <xdr:rowOff>19558</xdr:rowOff>
    </xdr:to>
    <xdr:sp macro="" textlink="">
      <xdr:nvSpPr>
        <xdr:cNvPr id="478" name="楕円 477">
          <a:extLst>
            <a:ext uri="{FF2B5EF4-FFF2-40B4-BE49-F238E27FC236}">
              <a16:creationId xmlns:a16="http://schemas.microsoft.com/office/drawing/2014/main" id="{0784789F-D9FB-41E0-92C8-8920D58AD412}"/>
            </a:ext>
          </a:extLst>
        </xdr:cNvPr>
        <xdr:cNvSpPr/>
      </xdr:nvSpPr>
      <xdr:spPr>
        <a:xfrm>
          <a:off x="8445500" y="1785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140208</xdr:rowOff>
    </xdr:from>
    <xdr:to>
      <xdr:col>55</xdr:col>
      <xdr:colOff>0</xdr:colOff>
      <xdr:row>106</xdr:row>
      <xdr:rowOff>144780</xdr:rowOff>
    </xdr:to>
    <xdr:cxnSp macro="">
      <xdr:nvCxnSpPr>
        <xdr:cNvPr id="479" name="直線コネクタ 478">
          <a:extLst>
            <a:ext uri="{FF2B5EF4-FFF2-40B4-BE49-F238E27FC236}">
              <a16:creationId xmlns:a16="http://schemas.microsoft.com/office/drawing/2014/main" id="{AF54380E-770A-4EE9-AEA6-03AC98AA5785}"/>
            </a:ext>
          </a:extLst>
        </xdr:cNvPr>
        <xdr:cNvCxnSpPr/>
      </xdr:nvCxnSpPr>
      <xdr:spPr>
        <a:xfrm>
          <a:off x="8496300" y="1791004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0" name="楕円 479">
          <a:extLst>
            <a:ext uri="{FF2B5EF4-FFF2-40B4-BE49-F238E27FC236}">
              <a16:creationId xmlns:a16="http://schemas.microsoft.com/office/drawing/2014/main" id="{97567A05-EEEB-4C60-A8C0-C56673668273}"/>
            </a:ext>
          </a:extLst>
        </xdr:cNvPr>
        <xdr:cNvSpPr/>
      </xdr:nvSpPr>
      <xdr:spPr>
        <a:xfrm>
          <a:off x="767080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140208</xdr:rowOff>
    </xdr:from>
    <xdr:to>
      <xdr:col>50</xdr:col>
      <xdr:colOff>114300</xdr:colOff>
      <xdr:row>106</xdr:row>
      <xdr:rowOff>144780</xdr:rowOff>
    </xdr:to>
    <xdr:cxnSp macro="">
      <xdr:nvCxnSpPr>
        <xdr:cNvPr id="481" name="直線コネクタ 480">
          <a:extLst>
            <a:ext uri="{FF2B5EF4-FFF2-40B4-BE49-F238E27FC236}">
              <a16:creationId xmlns:a16="http://schemas.microsoft.com/office/drawing/2014/main" id="{260D3351-16DB-4365-938A-E408F09770FF}"/>
            </a:ext>
          </a:extLst>
        </xdr:cNvPr>
        <xdr:cNvCxnSpPr/>
      </xdr:nvCxnSpPr>
      <xdr:spPr>
        <a:xfrm flipV="1">
          <a:off x="7713980" y="179100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82" name="楕円 481">
          <a:extLst>
            <a:ext uri="{FF2B5EF4-FFF2-40B4-BE49-F238E27FC236}">
              <a16:creationId xmlns:a16="http://schemas.microsoft.com/office/drawing/2014/main" id="{56C4BEDE-84E4-42CF-A555-365B4310E215}"/>
            </a:ext>
          </a:extLst>
        </xdr:cNvPr>
        <xdr:cNvSpPr/>
      </xdr:nvSpPr>
      <xdr:spPr>
        <a:xfrm>
          <a:off x="68732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144780</xdr:rowOff>
    </xdr:to>
    <xdr:cxnSp macro="">
      <xdr:nvCxnSpPr>
        <xdr:cNvPr id="483" name="直線コネクタ 482">
          <a:extLst>
            <a:ext uri="{FF2B5EF4-FFF2-40B4-BE49-F238E27FC236}">
              <a16:creationId xmlns:a16="http://schemas.microsoft.com/office/drawing/2014/main" id="{BE32002A-D0EC-43D7-A711-D39D0826EA5F}"/>
            </a:ext>
          </a:extLst>
        </xdr:cNvPr>
        <xdr:cNvCxnSpPr/>
      </xdr:nvCxnSpPr>
      <xdr:spPr>
        <a:xfrm>
          <a:off x="6924040" y="17914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84" name="楕円 483">
          <a:extLst>
            <a:ext uri="{FF2B5EF4-FFF2-40B4-BE49-F238E27FC236}">
              <a16:creationId xmlns:a16="http://schemas.microsoft.com/office/drawing/2014/main" id="{50EB7926-3E57-4D8E-8289-642A9EA65B9C}"/>
            </a:ext>
          </a:extLst>
        </xdr:cNvPr>
        <xdr:cNvSpPr/>
      </xdr:nvSpPr>
      <xdr:spPr>
        <a:xfrm>
          <a:off x="6098540" y="17868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149352</xdr:rowOff>
    </xdr:to>
    <xdr:cxnSp macro="">
      <xdr:nvCxnSpPr>
        <xdr:cNvPr id="485" name="直線コネクタ 484">
          <a:extLst>
            <a:ext uri="{FF2B5EF4-FFF2-40B4-BE49-F238E27FC236}">
              <a16:creationId xmlns:a16="http://schemas.microsoft.com/office/drawing/2014/main" id="{AB4D092C-FB01-4572-ADDB-A0D9427F9470}"/>
            </a:ext>
          </a:extLst>
        </xdr:cNvPr>
        <xdr:cNvCxnSpPr/>
      </xdr:nvCxnSpPr>
      <xdr:spPr>
        <a:xfrm flipV="1">
          <a:off x="6149340" y="1791462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D3048CEA-26CE-481F-97C3-C8DC8F97A2C2}"/>
            </a:ext>
          </a:extLst>
        </xdr:cNvPr>
        <xdr:cNvSpPr txBox="1"/>
      </xdr:nvSpPr>
      <xdr:spPr>
        <a:xfrm>
          <a:off x="8271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33799</xdr:rowOff>
    </xdr:from>
    <xdr:ext cx="469744" cy="259045"/>
    <xdr:sp macro="" textlink="">
      <xdr:nvSpPr>
        <xdr:cNvPr id="487" name="n_2aveValue【市民会館】&#10;一人当たり面積">
          <a:extLst>
            <a:ext uri="{FF2B5EF4-FFF2-40B4-BE49-F238E27FC236}">
              <a16:creationId xmlns:a16="http://schemas.microsoft.com/office/drawing/2014/main" id="{2B883B6A-1D5A-4113-86B3-422FA3CBDEB8}"/>
            </a:ext>
          </a:extLst>
        </xdr:cNvPr>
        <xdr:cNvSpPr txBox="1"/>
      </xdr:nvSpPr>
      <xdr:spPr>
        <a:xfrm>
          <a:off x="7509587" y="174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88" name="n_3aveValue【市民会館】&#10;一人当たり面積">
          <a:extLst>
            <a:ext uri="{FF2B5EF4-FFF2-40B4-BE49-F238E27FC236}">
              <a16:creationId xmlns:a16="http://schemas.microsoft.com/office/drawing/2014/main" id="{62FE4EE9-435C-4B44-93CD-BD5E1B8E0AEF}"/>
            </a:ext>
          </a:extLst>
        </xdr:cNvPr>
        <xdr:cNvSpPr txBox="1"/>
      </xdr:nvSpPr>
      <xdr:spPr>
        <a:xfrm>
          <a:off x="671202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49801</xdr:rowOff>
    </xdr:from>
    <xdr:ext cx="469744" cy="259045"/>
    <xdr:sp macro="" textlink="">
      <xdr:nvSpPr>
        <xdr:cNvPr id="489" name="n_4aveValue【市民会館】&#10;一人当たり面積">
          <a:extLst>
            <a:ext uri="{FF2B5EF4-FFF2-40B4-BE49-F238E27FC236}">
              <a16:creationId xmlns:a16="http://schemas.microsoft.com/office/drawing/2014/main" id="{15429CBD-4C04-45B3-A781-316DE2C680CD}"/>
            </a:ext>
          </a:extLst>
        </xdr:cNvPr>
        <xdr:cNvSpPr txBox="1"/>
      </xdr:nvSpPr>
      <xdr:spPr>
        <a:xfrm>
          <a:off x="5937327" y="1731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10685</xdr:rowOff>
    </xdr:from>
    <xdr:ext cx="469744" cy="259045"/>
    <xdr:sp macro="" textlink="">
      <xdr:nvSpPr>
        <xdr:cNvPr id="490" name="n_1mainValue【市民会館】&#10;一人当たり面積">
          <a:extLst>
            <a:ext uri="{FF2B5EF4-FFF2-40B4-BE49-F238E27FC236}">
              <a16:creationId xmlns:a16="http://schemas.microsoft.com/office/drawing/2014/main" id="{A1ABB42B-A458-4492-8B30-B655ABAD96D0}"/>
            </a:ext>
          </a:extLst>
        </xdr:cNvPr>
        <xdr:cNvSpPr txBox="1"/>
      </xdr:nvSpPr>
      <xdr:spPr>
        <a:xfrm>
          <a:off x="8271587" y="179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1" name="n_2mainValue【市民会館】&#10;一人当たり面積">
          <a:extLst>
            <a:ext uri="{FF2B5EF4-FFF2-40B4-BE49-F238E27FC236}">
              <a16:creationId xmlns:a16="http://schemas.microsoft.com/office/drawing/2014/main" id="{8551248B-C9CF-438D-8617-EFD6CD2108FF}"/>
            </a:ext>
          </a:extLst>
        </xdr:cNvPr>
        <xdr:cNvSpPr txBox="1"/>
      </xdr:nvSpPr>
      <xdr:spPr>
        <a:xfrm>
          <a:off x="7509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92" name="n_3mainValue【市民会館】&#10;一人当たり面積">
          <a:extLst>
            <a:ext uri="{FF2B5EF4-FFF2-40B4-BE49-F238E27FC236}">
              <a16:creationId xmlns:a16="http://schemas.microsoft.com/office/drawing/2014/main" id="{3AAE17A9-1124-4032-B098-A293919DC2C7}"/>
            </a:ext>
          </a:extLst>
        </xdr:cNvPr>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93" name="n_4mainValue【市民会館】&#10;一人当たり面積">
          <a:extLst>
            <a:ext uri="{FF2B5EF4-FFF2-40B4-BE49-F238E27FC236}">
              <a16:creationId xmlns:a16="http://schemas.microsoft.com/office/drawing/2014/main" id="{342F9837-13E0-4897-8188-99DE524258CA}"/>
            </a:ext>
          </a:extLst>
        </xdr:cNvPr>
        <xdr:cNvSpPr txBox="1"/>
      </xdr:nvSpPr>
      <xdr:spPr>
        <a:xfrm>
          <a:off x="593732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BDF812A2-0760-4413-B82F-6033D372BEC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33714F2E-6E91-4AEC-9B45-65A752A7E97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4E4E61E-2DC2-4653-AD82-599BD6C4824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A91CE92-A5C0-4074-B9E2-D643C56147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33D4B0B-8CFD-4CB1-88C8-265F4F61C60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8DE8ABB-CBFC-400E-AC5E-019CAF0D38E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0B120B7-10C1-4736-8231-5FBD48AEBCA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C9D7938-7ED3-4B67-A992-132CD8C9070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1F28181D-4809-4AAA-BB3D-B9F15BED5A8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FAE318F-95DE-4C44-9DF1-62119968B86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35B827D-F167-4435-8747-F4FDD9434A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8B2C3820-3242-4863-8763-8B5E7F85063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325E463-8FCD-45F9-93BA-DB31D6D3C66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F7C49F3D-AF7F-4A41-BA8E-EC54AB12114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AAEB2764-FDBC-41E4-AD92-F7767DFD57F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8974833-6F1A-4CB5-BAF5-213F9465CA9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7992528C-FBEE-42F4-8094-C9222F2611A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F2E37042-A5A7-417F-940F-4A88149EB6F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165FF797-7FE5-4499-8064-2AEE8C8FFA8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FDA54D49-06BA-4351-99B5-D9C1EC59A24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65440C61-FDF1-4738-8250-9202297E40E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1B06FA6B-4FE9-4FAD-8A6F-EFC5529FD5B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92ABCE68-1083-4768-A377-ABB1280B681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7E1536DA-5B54-4BDF-ACB2-30A2051B8A9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26D173F-823E-4214-BB68-89FBB14ECD5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7CB9C5A5-6331-41F9-AD88-D35F7676CBE9}"/>
            </a:ext>
          </a:extLst>
        </xdr:cNvPr>
        <xdr:cNvCxnSpPr/>
      </xdr:nvCxnSpPr>
      <xdr:spPr>
        <a:xfrm flipV="1">
          <a:off x="14375764" y="5717177"/>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7281189-49F9-4F81-8D58-AA30F32749EA}"/>
            </a:ext>
          </a:extLst>
        </xdr:cNvPr>
        <xdr:cNvSpPr txBox="1"/>
      </xdr:nvSpPr>
      <xdr:spPr>
        <a:xfrm>
          <a:off x="1441450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F042A553-E1C3-4210-A0D4-F4ED7F070EF5}"/>
            </a:ext>
          </a:extLst>
        </xdr:cNvPr>
        <xdr:cNvCxnSpPr/>
      </xdr:nvCxnSpPr>
      <xdr:spPr>
        <a:xfrm>
          <a:off x="1428750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0BD022C-3C05-4285-908E-4D6CF6A6AD21}"/>
            </a:ext>
          </a:extLst>
        </xdr:cNvPr>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4D20C91A-30F7-4AE2-A5B7-1C1D7A13616E}"/>
            </a:ext>
          </a:extLst>
        </xdr:cNvPr>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A030E09-4AA8-4DCC-8574-F3E404FCFF6F}"/>
            </a:ext>
          </a:extLst>
        </xdr:cNvPr>
        <xdr:cNvSpPr txBox="1"/>
      </xdr:nvSpPr>
      <xdr:spPr>
        <a:xfrm>
          <a:off x="14414500" y="649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D34D8F2A-F4AB-4B5E-9AFC-A1157E7D4B6A}"/>
            </a:ext>
          </a:extLst>
        </xdr:cNvPr>
        <xdr:cNvSpPr/>
      </xdr:nvSpPr>
      <xdr:spPr>
        <a:xfrm>
          <a:off x="14325600" y="65132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96B002CB-CFED-4D40-A420-8EBB7D82D46C}"/>
            </a:ext>
          </a:extLst>
        </xdr:cNvPr>
        <xdr:cNvSpPr/>
      </xdr:nvSpPr>
      <xdr:spPr>
        <a:xfrm>
          <a:off x="1357884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107043</xdr:rowOff>
    </xdr:from>
    <xdr:to>
      <xdr:col>76</xdr:col>
      <xdr:colOff>165100</xdr:colOff>
      <xdr:row>38</xdr:row>
      <xdr:rowOff>37193</xdr:rowOff>
    </xdr:to>
    <xdr:sp macro="" textlink="">
      <xdr:nvSpPr>
        <xdr:cNvPr id="527" name="フローチャート: 判断 526">
          <a:extLst>
            <a:ext uri="{FF2B5EF4-FFF2-40B4-BE49-F238E27FC236}">
              <a16:creationId xmlns:a16="http://schemas.microsoft.com/office/drawing/2014/main" id="{D38FA5F2-FC82-4C93-875A-4633D5D3DF60}"/>
            </a:ext>
          </a:extLst>
        </xdr:cNvPr>
        <xdr:cNvSpPr/>
      </xdr:nvSpPr>
      <xdr:spPr>
        <a:xfrm>
          <a:off x="1280414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8" name="フローチャート: 判断 527">
          <a:extLst>
            <a:ext uri="{FF2B5EF4-FFF2-40B4-BE49-F238E27FC236}">
              <a16:creationId xmlns:a16="http://schemas.microsoft.com/office/drawing/2014/main" id="{BDB4BA6F-939D-4A9F-8903-D880CC717C55}"/>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529" name="フローチャート: 判断 528">
          <a:extLst>
            <a:ext uri="{FF2B5EF4-FFF2-40B4-BE49-F238E27FC236}">
              <a16:creationId xmlns:a16="http://schemas.microsoft.com/office/drawing/2014/main" id="{D3298D08-8C30-4048-8C8B-B0AE79DC8845}"/>
            </a:ext>
          </a:extLst>
        </xdr:cNvPr>
        <xdr:cNvSpPr/>
      </xdr:nvSpPr>
      <xdr:spPr>
        <a:xfrm>
          <a:off x="1123188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7817D48-278B-4E0C-B337-8B3845E1743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933061E-B95F-4687-BA5A-E2526942193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D724474-DB9A-4E04-8431-AC23601ACD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1597805-7816-4762-805D-8241FF7FF8C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E51F36E-BE2B-4E12-8609-F1CECCB8781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535" name="楕円 534">
          <a:extLst>
            <a:ext uri="{FF2B5EF4-FFF2-40B4-BE49-F238E27FC236}">
              <a16:creationId xmlns:a16="http://schemas.microsoft.com/office/drawing/2014/main" id="{71A48524-DB0A-4BA3-905D-19F535A0DD60}"/>
            </a:ext>
          </a:extLst>
        </xdr:cNvPr>
        <xdr:cNvSpPr/>
      </xdr:nvSpPr>
      <xdr:spPr>
        <a:xfrm>
          <a:off x="14325600" y="62607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80934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82EF61BE-4F44-4562-84EE-94BD1468CE43}"/>
            </a:ext>
          </a:extLst>
        </xdr:cNvPr>
        <xdr:cNvSpPr txBox="1"/>
      </xdr:nvSpPr>
      <xdr:spPr>
        <a:xfrm>
          <a:off x="144145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20501</xdr:rowOff>
    </xdr:from>
    <xdr:to>
      <xdr:col>81</xdr:col>
      <xdr:colOff>101600</xdr:colOff>
      <xdr:row>37</xdr:row>
      <xdr:rowOff>122101</xdr:rowOff>
    </xdr:to>
    <xdr:sp macro="" textlink="">
      <xdr:nvSpPr>
        <xdr:cNvPr id="537" name="楕円 536">
          <a:extLst>
            <a:ext uri="{FF2B5EF4-FFF2-40B4-BE49-F238E27FC236}">
              <a16:creationId xmlns:a16="http://schemas.microsoft.com/office/drawing/2014/main" id="{654E915C-E6FE-46DD-B633-5B2300B2C8E5}"/>
            </a:ext>
          </a:extLst>
        </xdr:cNvPr>
        <xdr:cNvSpPr/>
      </xdr:nvSpPr>
      <xdr:spPr>
        <a:xfrm>
          <a:off x="1357884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71301</xdr:rowOff>
    </xdr:from>
    <xdr:to>
      <xdr:col>85</xdr:col>
      <xdr:colOff>127000</xdr:colOff>
      <xdr:row>37</xdr:row>
      <xdr:rowOff>108857</xdr:rowOff>
    </xdr:to>
    <xdr:cxnSp macro="">
      <xdr:nvCxnSpPr>
        <xdr:cNvPr id="538" name="直線コネクタ 537">
          <a:extLst>
            <a:ext uri="{FF2B5EF4-FFF2-40B4-BE49-F238E27FC236}">
              <a16:creationId xmlns:a16="http://schemas.microsoft.com/office/drawing/2014/main" id="{376145B0-3F3B-4955-9729-871BD1CC99A9}"/>
            </a:ext>
          </a:extLst>
        </xdr:cNvPr>
        <xdr:cNvCxnSpPr/>
      </xdr:nvCxnSpPr>
      <xdr:spPr>
        <a:xfrm>
          <a:off x="13629640" y="6273981"/>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539" name="楕円 538">
          <a:extLst>
            <a:ext uri="{FF2B5EF4-FFF2-40B4-BE49-F238E27FC236}">
              <a16:creationId xmlns:a16="http://schemas.microsoft.com/office/drawing/2014/main" id="{050D1E3A-C3C8-43B5-8C59-5E10C6336B3E}"/>
            </a:ext>
          </a:extLst>
        </xdr:cNvPr>
        <xdr:cNvSpPr/>
      </xdr:nvSpPr>
      <xdr:spPr>
        <a:xfrm>
          <a:off x="12804140" y="6192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37011</xdr:rowOff>
    </xdr:from>
    <xdr:to>
      <xdr:col>81</xdr:col>
      <xdr:colOff>50800</xdr:colOff>
      <xdr:row>37</xdr:row>
      <xdr:rowOff>71301</xdr:rowOff>
    </xdr:to>
    <xdr:cxnSp macro="">
      <xdr:nvCxnSpPr>
        <xdr:cNvPr id="540" name="直線コネクタ 539">
          <a:extLst>
            <a:ext uri="{FF2B5EF4-FFF2-40B4-BE49-F238E27FC236}">
              <a16:creationId xmlns:a16="http://schemas.microsoft.com/office/drawing/2014/main" id="{81175541-552D-42FF-B429-23F67A42AFB7}"/>
            </a:ext>
          </a:extLst>
        </xdr:cNvPr>
        <xdr:cNvCxnSpPr/>
      </xdr:nvCxnSpPr>
      <xdr:spPr>
        <a:xfrm>
          <a:off x="12854940" y="623969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123372</xdr:rowOff>
    </xdr:from>
    <xdr:to>
      <xdr:col>72</xdr:col>
      <xdr:colOff>38100</xdr:colOff>
      <xdr:row>37</xdr:row>
      <xdr:rowOff>53522</xdr:rowOff>
    </xdr:to>
    <xdr:sp macro="" textlink="">
      <xdr:nvSpPr>
        <xdr:cNvPr id="541" name="楕円 540">
          <a:extLst>
            <a:ext uri="{FF2B5EF4-FFF2-40B4-BE49-F238E27FC236}">
              <a16:creationId xmlns:a16="http://schemas.microsoft.com/office/drawing/2014/main" id="{D09ED2BE-C68C-4BD3-B569-45669DBF9C31}"/>
            </a:ext>
          </a:extLst>
        </xdr:cNvPr>
        <xdr:cNvSpPr/>
      </xdr:nvSpPr>
      <xdr:spPr>
        <a:xfrm>
          <a:off x="12029440" y="6158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2722</xdr:rowOff>
    </xdr:from>
    <xdr:to>
      <xdr:col>76</xdr:col>
      <xdr:colOff>114300</xdr:colOff>
      <xdr:row>37</xdr:row>
      <xdr:rowOff>37011</xdr:rowOff>
    </xdr:to>
    <xdr:cxnSp macro="">
      <xdr:nvCxnSpPr>
        <xdr:cNvPr id="542" name="直線コネクタ 541">
          <a:extLst>
            <a:ext uri="{FF2B5EF4-FFF2-40B4-BE49-F238E27FC236}">
              <a16:creationId xmlns:a16="http://schemas.microsoft.com/office/drawing/2014/main" id="{ED37CB52-324B-48A5-85BA-9B68020278BB}"/>
            </a:ext>
          </a:extLst>
        </xdr:cNvPr>
        <xdr:cNvCxnSpPr/>
      </xdr:nvCxnSpPr>
      <xdr:spPr>
        <a:xfrm>
          <a:off x="12072620" y="6205402"/>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46627</xdr:rowOff>
    </xdr:from>
    <xdr:to>
      <xdr:col>67</xdr:col>
      <xdr:colOff>101600</xdr:colOff>
      <xdr:row>36</xdr:row>
      <xdr:rowOff>148227</xdr:rowOff>
    </xdr:to>
    <xdr:sp macro="" textlink="">
      <xdr:nvSpPr>
        <xdr:cNvPr id="543" name="楕円 542">
          <a:extLst>
            <a:ext uri="{FF2B5EF4-FFF2-40B4-BE49-F238E27FC236}">
              <a16:creationId xmlns:a16="http://schemas.microsoft.com/office/drawing/2014/main" id="{F51A84DC-4FD2-432C-9298-A82E61920816}"/>
            </a:ext>
          </a:extLst>
        </xdr:cNvPr>
        <xdr:cNvSpPr/>
      </xdr:nvSpPr>
      <xdr:spPr>
        <a:xfrm>
          <a:off x="1123188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37</xdr:row>
      <xdr:rowOff>2722</xdr:rowOff>
    </xdr:to>
    <xdr:cxnSp macro="">
      <xdr:nvCxnSpPr>
        <xdr:cNvPr id="544" name="直線コネクタ 543">
          <a:extLst>
            <a:ext uri="{FF2B5EF4-FFF2-40B4-BE49-F238E27FC236}">
              <a16:creationId xmlns:a16="http://schemas.microsoft.com/office/drawing/2014/main" id="{50C5A347-5ACA-4B02-9FA9-DFFB69903C59}"/>
            </a:ext>
          </a:extLst>
        </xdr:cNvPr>
        <xdr:cNvCxnSpPr/>
      </xdr:nvCxnSpPr>
      <xdr:spPr>
        <a:xfrm>
          <a:off x="11282680" y="6132467"/>
          <a:ext cx="78994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D56CCEA3-8D9B-4538-A120-BAB20EC2B6AA}"/>
            </a:ext>
          </a:extLst>
        </xdr:cNvPr>
        <xdr:cNvSpPr txBox="1"/>
      </xdr:nvSpPr>
      <xdr:spPr>
        <a:xfrm>
          <a:off x="134372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28320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C93B6FD9-7FBF-4066-BE55-DF8CC9606D8B}"/>
            </a:ext>
          </a:extLst>
        </xdr:cNvPr>
        <xdr:cNvSpPr txBox="1"/>
      </xdr:nvSpPr>
      <xdr:spPr>
        <a:xfrm>
          <a:off x="1267524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B8DCF3F9-4616-45CC-842F-D5EED91EEE2D}"/>
            </a:ext>
          </a:extLst>
        </xdr:cNvPr>
        <xdr:cNvSpPr txBox="1"/>
      </xdr:nvSpPr>
      <xdr:spPr>
        <a:xfrm>
          <a:off x="1190054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65876</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F6FBDF7-2DED-4F88-BD19-D32496E9EC1C}"/>
            </a:ext>
          </a:extLst>
        </xdr:cNvPr>
        <xdr:cNvSpPr txBox="1"/>
      </xdr:nvSpPr>
      <xdr:spPr>
        <a:xfrm>
          <a:off x="1110298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138628</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AB979F65-B261-49E4-8E61-AD671CD0A885}"/>
            </a:ext>
          </a:extLst>
        </xdr:cNvPr>
        <xdr:cNvSpPr txBox="1"/>
      </xdr:nvSpPr>
      <xdr:spPr>
        <a:xfrm>
          <a:off x="13437244" y="60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7AC842C4-6D48-4287-9CF3-D16D0C37E7E7}"/>
            </a:ext>
          </a:extLst>
        </xdr:cNvPr>
        <xdr:cNvSpPr txBox="1"/>
      </xdr:nvSpPr>
      <xdr:spPr>
        <a:xfrm>
          <a:off x="12675244" y="59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B9EA071-B094-4FC4-A6F9-090D186EEB64}"/>
            </a:ext>
          </a:extLst>
        </xdr:cNvPr>
        <xdr:cNvSpPr txBox="1"/>
      </xdr:nvSpPr>
      <xdr:spPr>
        <a:xfrm>
          <a:off x="1190054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164754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063E63B-92A5-44CF-A547-F240C5564F88}"/>
            </a:ext>
          </a:extLst>
        </xdr:cNvPr>
        <xdr:cNvSpPr txBox="1"/>
      </xdr:nvSpPr>
      <xdr:spPr>
        <a:xfrm>
          <a:off x="11102984"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2802EFF-97B4-4A78-AC45-7FA2B2528CD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01E27A8-3DFB-4EB0-9367-8E3230E2E7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A50AAAF-E652-4F74-BB2F-188D8E7AF17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5E22815-42B8-44A2-9F8D-FD5E38F47A8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AAEB52F-F28C-4844-B891-2FA891C63F2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32494BF-38C2-41A5-8F16-A26903DD648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5411FBE-192E-4CC8-B5E0-72E99069312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C3B3AE5-D0FD-4B74-A460-954C24932A3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B630C41-E100-46B8-B771-247E8FC2B2F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D7D0D46-6A82-4074-AD0B-C94EB1B4BD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46F2AA5A-AD52-47D5-90A6-396EE107D45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7BDA7CA1-41D5-42DE-9BE1-510A2EE9239E}"/>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3504DEF-1197-46E4-A760-65A6A71F57A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580E4E09-AC82-4397-AB3A-15345252B5B1}"/>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C1E2F8AC-6BFF-46F6-AC70-ECAD19FEA50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79F1044C-FB3A-4F43-BEAF-A7A04581225C}"/>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5598A4D5-9BEC-4CBA-BFFD-FBB3E8A4073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D76CCFAE-3426-4408-967B-58201A7A8B89}"/>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708E97B-456B-4B0D-9E61-D57D03AD863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3EE9298A-8342-4A0E-9157-F2906544482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C02ACC5-4B53-4F50-8FC0-8B71A6EC33B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94F6F7A8-B864-4270-B32A-D8169DDFED3E}"/>
            </a:ext>
          </a:extLst>
        </xdr:cNvPr>
        <xdr:cNvCxnSpPr/>
      </xdr:nvCxnSpPr>
      <xdr:spPr>
        <a:xfrm flipV="1">
          <a:off x="19509104" y="5718970"/>
          <a:ext cx="0" cy="128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2801D73B-3A29-4B63-881E-CC9EA5B6B971}"/>
            </a:ext>
          </a:extLst>
        </xdr:cNvPr>
        <xdr:cNvSpPr txBox="1"/>
      </xdr:nvSpPr>
      <xdr:spPr>
        <a:xfrm>
          <a:off x="19547840" y="70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638F66C3-CE75-4B7E-B35A-583BBDFEAC90}"/>
            </a:ext>
          </a:extLst>
        </xdr:cNvPr>
        <xdr:cNvCxnSpPr/>
      </xdr:nvCxnSpPr>
      <xdr:spPr>
        <a:xfrm>
          <a:off x="19443700" y="7005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978261F4-11E0-45EE-9274-6D7A0E85EEA4}"/>
            </a:ext>
          </a:extLst>
        </xdr:cNvPr>
        <xdr:cNvSpPr txBox="1"/>
      </xdr:nvSpPr>
      <xdr:spPr>
        <a:xfrm>
          <a:off x="19547840" y="55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7AA40128-C6C8-4D29-B581-4A55555A2C8E}"/>
            </a:ext>
          </a:extLst>
        </xdr:cNvPr>
        <xdr:cNvCxnSpPr/>
      </xdr:nvCxnSpPr>
      <xdr:spPr>
        <a:xfrm>
          <a:off x="19443700" y="5718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1A851C85-DE18-4155-8F24-CA0C843D8BF8}"/>
            </a:ext>
          </a:extLst>
        </xdr:cNvPr>
        <xdr:cNvSpPr txBox="1"/>
      </xdr:nvSpPr>
      <xdr:spPr>
        <a:xfrm>
          <a:off x="19547840" y="6562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6FD79E1F-15EA-4349-9697-D1575C48F019}"/>
            </a:ext>
          </a:extLst>
        </xdr:cNvPr>
        <xdr:cNvSpPr/>
      </xdr:nvSpPr>
      <xdr:spPr>
        <a:xfrm>
          <a:off x="19458940" y="658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4A15BC8C-B0E0-45F0-B66D-3BDA53EBFBB3}"/>
            </a:ext>
          </a:extLst>
        </xdr:cNvPr>
        <xdr:cNvSpPr/>
      </xdr:nvSpPr>
      <xdr:spPr>
        <a:xfrm>
          <a:off x="18735040" y="6595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92087</xdr:rowOff>
    </xdr:from>
    <xdr:to>
      <xdr:col>107</xdr:col>
      <xdr:colOff>101600</xdr:colOff>
      <xdr:row>40</xdr:row>
      <xdr:rowOff>22237</xdr:rowOff>
    </xdr:to>
    <xdr:sp macro="" textlink="">
      <xdr:nvSpPr>
        <xdr:cNvPr id="582" name="フローチャート: 判断 581">
          <a:extLst>
            <a:ext uri="{FF2B5EF4-FFF2-40B4-BE49-F238E27FC236}">
              <a16:creationId xmlns:a16="http://schemas.microsoft.com/office/drawing/2014/main" id="{0AEA71EE-5849-4EE1-85A9-77297D29640B}"/>
            </a:ext>
          </a:extLst>
        </xdr:cNvPr>
        <xdr:cNvSpPr/>
      </xdr:nvSpPr>
      <xdr:spPr>
        <a:xfrm>
          <a:off x="17937480" y="6630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92594</xdr:rowOff>
    </xdr:from>
    <xdr:to>
      <xdr:col>102</xdr:col>
      <xdr:colOff>165100</xdr:colOff>
      <xdr:row>40</xdr:row>
      <xdr:rowOff>22744</xdr:rowOff>
    </xdr:to>
    <xdr:sp macro="" textlink="">
      <xdr:nvSpPr>
        <xdr:cNvPr id="583" name="フローチャート: 判断 582">
          <a:extLst>
            <a:ext uri="{FF2B5EF4-FFF2-40B4-BE49-F238E27FC236}">
              <a16:creationId xmlns:a16="http://schemas.microsoft.com/office/drawing/2014/main" id="{4E27CEDB-0347-4804-81AA-7FCB0A92C619}"/>
            </a:ext>
          </a:extLst>
        </xdr:cNvPr>
        <xdr:cNvSpPr/>
      </xdr:nvSpPr>
      <xdr:spPr>
        <a:xfrm>
          <a:off x="17162780" y="663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106380</xdr:rowOff>
    </xdr:from>
    <xdr:to>
      <xdr:col>98</xdr:col>
      <xdr:colOff>38100</xdr:colOff>
      <xdr:row>40</xdr:row>
      <xdr:rowOff>36530</xdr:rowOff>
    </xdr:to>
    <xdr:sp macro="" textlink="">
      <xdr:nvSpPr>
        <xdr:cNvPr id="584" name="フローチャート: 判断 583">
          <a:extLst>
            <a:ext uri="{FF2B5EF4-FFF2-40B4-BE49-F238E27FC236}">
              <a16:creationId xmlns:a16="http://schemas.microsoft.com/office/drawing/2014/main" id="{EA19BCE6-DDEA-4F5A-AF3F-13EDAC888349}"/>
            </a:ext>
          </a:extLst>
        </xdr:cNvPr>
        <xdr:cNvSpPr/>
      </xdr:nvSpPr>
      <xdr:spPr>
        <a:xfrm>
          <a:off x="16388080" y="664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42B8223-C7AB-48EA-A269-BC8C2EF4BA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A24333D-9795-4248-BC1B-B0995595E49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9F78323-869A-44F0-98FC-9FB3C35D4C7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5B1AFF2-E98F-4160-951C-DBE87B7D8C9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51C9B5E-432F-49A4-B4CD-6FF6830BEA1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92732</xdr:rowOff>
    </xdr:from>
    <xdr:to>
      <xdr:col>116</xdr:col>
      <xdr:colOff>114300</xdr:colOff>
      <xdr:row>39</xdr:row>
      <xdr:rowOff>22882</xdr:rowOff>
    </xdr:to>
    <xdr:sp macro="" textlink="">
      <xdr:nvSpPr>
        <xdr:cNvPr id="590" name="楕円 589">
          <a:extLst>
            <a:ext uri="{FF2B5EF4-FFF2-40B4-BE49-F238E27FC236}">
              <a16:creationId xmlns:a16="http://schemas.microsoft.com/office/drawing/2014/main" id="{A720551D-C9A5-4477-B4DB-A318774EF6C3}"/>
            </a:ext>
          </a:extLst>
        </xdr:cNvPr>
        <xdr:cNvSpPr/>
      </xdr:nvSpPr>
      <xdr:spPr>
        <a:xfrm>
          <a:off x="19458940" y="6463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115609</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A38D3C95-FF85-4111-98AF-93819D79AA1E}"/>
            </a:ext>
          </a:extLst>
        </xdr:cNvPr>
        <xdr:cNvSpPr txBox="1"/>
      </xdr:nvSpPr>
      <xdr:spPr>
        <a:xfrm>
          <a:off x="19547840" y="631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89691</xdr:rowOff>
    </xdr:from>
    <xdr:to>
      <xdr:col>112</xdr:col>
      <xdr:colOff>38100</xdr:colOff>
      <xdr:row>39</xdr:row>
      <xdr:rowOff>19841</xdr:rowOff>
    </xdr:to>
    <xdr:sp macro="" textlink="">
      <xdr:nvSpPr>
        <xdr:cNvPr id="592" name="楕円 591">
          <a:extLst>
            <a:ext uri="{FF2B5EF4-FFF2-40B4-BE49-F238E27FC236}">
              <a16:creationId xmlns:a16="http://schemas.microsoft.com/office/drawing/2014/main" id="{8661AAD2-B9F4-43B5-A473-E6605A365AD6}"/>
            </a:ext>
          </a:extLst>
        </xdr:cNvPr>
        <xdr:cNvSpPr/>
      </xdr:nvSpPr>
      <xdr:spPr>
        <a:xfrm>
          <a:off x="18735040" y="6460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140491</xdr:rowOff>
    </xdr:from>
    <xdr:to>
      <xdr:col>116</xdr:col>
      <xdr:colOff>63500</xdr:colOff>
      <xdr:row>38</xdr:row>
      <xdr:rowOff>143532</xdr:rowOff>
    </xdr:to>
    <xdr:cxnSp macro="">
      <xdr:nvCxnSpPr>
        <xdr:cNvPr id="593" name="直線コネクタ 592">
          <a:extLst>
            <a:ext uri="{FF2B5EF4-FFF2-40B4-BE49-F238E27FC236}">
              <a16:creationId xmlns:a16="http://schemas.microsoft.com/office/drawing/2014/main" id="{8A68BA63-B322-4C87-8C97-5373409992E8}"/>
            </a:ext>
          </a:extLst>
        </xdr:cNvPr>
        <xdr:cNvCxnSpPr/>
      </xdr:nvCxnSpPr>
      <xdr:spPr>
        <a:xfrm>
          <a:off x="18778220" y="6510811"/>
          <a:ext cx="73152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96129</xdr:rowOff>
    </xdr:from>
    <xdr:to>
      <xdr:col>107</xdr:col>
      <xdr:colOff>101600</xdr:colOff>
      <xdr:row>39</xdr:row>
      <xdr:rowOff>26279</xdr:rowOff>
    </xdr:to>
    <xdr:sp macro="" textlink="">
      <xdr:nvSpPr>
        <xdr:cNvPr id="594" name="楕円 593">
          <a:extLst>
            <a:ext uri="{FF2B5EF4-FFF2-40B4-BE49-F238E27FC236}">
              <a16:creationId xmlns:a16="http://schemas.microsoft.com/office/drawing/2014/main" id="{26647A02-CB89-4D32-A593-A79B800F2BD3}"/>
            </a:ext>
          </a:extLst>
        </xdr:cNvPr>
        <xdr:cNvSpPr/>
      </xdr:nvSpPr>
      <xdr:spPr>
        <a:xfrm>
          <a:off x="17937480" y="6466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140491</xdr:rowOff>
    </xdr:from>
    <xdr:to>
      <xdr:col>111</xdr:col>
      <xdr:colOff>177800</xdr:colOff>
      <xdr:row>38</xdr:row>
      <xdr:rowOff>146929</xdr:rowOff>
    </xdr:to>
    <xdr:cxnSp macro="">
      <xdr:nvCxnSpPr>
        <xdr:cNvPr id="595" name="直線コネクタ 594">
          <a:extLst>
            <a:ext uri="{FF2B5EF4-FFF2-40B4-BE49-F238E27FC236}">
              <a16:creationId xmlns:a16="http://schemas.microsoft.com/office/drawing/2014/main" id="{10946EA4-D2DC-4B1E-9319-5C1D6BE7F8A2}"/>
            </a:ext>
          </a:extLst>
        </xdr:cNvPr>
        <xdr:cNvCxnSpPr/>
      </xdr:nvCxnSpPr>
      <xdr:spPr>
        <a:xfrm flipV="1">
          <a:off x="17988280" y="6510811"/>
          <a:ext cx="78994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99535</xdr:rowOff>
    </xdr:from>
    <xdr:to>
      <xdr:col>102</xdr:col>
      <xdr:colOff>165100</xdr:colOff>
      <xdr:row>39</xdr:row>
      <xdr:rowOff>29685</xdr:rowOff>
    </xdr:to>
    <xdr:sp macro="" textlink="">
      <xdr:nvSpPr>
        <xdr:cNvPr id="596" name="楕円 595">
          <a:extLst>
            <a:ext uri="{FF2B5EF4-FFF2-40B4-BE49-F238E27FC236}">
              <a16:creationId xmlns:a16="http://schemas.microsoft.com/office/drawing/2014/main" id="{BC2DA437-5880-4D13-9F44-CBE5B5E31B1D}"/>
            </a:ext>
          </a:extLst>
        </xdr:cNvPr>
        <xdr:cNvSpPr/>
      </xdr:nvSpPr>
      <xdr:spPr>
        <a:xfrm>
          <a:off x="17162780" y="6469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146929</xdr:rowOff>
    </xdr:from>
    <xdr:to>
      <xdr:col>107</xdr:col>
      <xdr:colOff>50800</xdr:colOff>
      <xdr:row>38</xdr:row>
      <xdr:rowOff>150335</xdr:rowOff>
    </xdr:to>
    <xdr:cxnSp macro="">
      <xdr:nvCxnSpPr>
        <xdr:cNvPr id="597" name="直線コネクタ 596">
          <a:extLst>
            <a:ext uri="{FF2B5EF4-FFF2-40B4-BE49-F238E27FC236}">
              <a16:creationId xmlns:a16="http://schemas.microsoft.com/office/drawing/2014/main" id="{05954AE3-6095-47FA-9AF2-63944A56875D}"/>
            </a:ext>
          </a:extLst>
        </xdr:cNvPr>
        <xdr:cNvCxnSpPr/>
      </xdr:nvCxnSpPr>
      <xdr:spPr>
        <a:xfrm flipV="1">
          <a:off x="17213580" y="6517249"/>
          <a:ext cx="7747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133295</xdr:rowOff>
    </xdr:from>
    <xdr:to>
      <xdr:col>98</xdr:col>
      <xdr:colOff>38100</xdr:colOff>
      <xdr:row>39</xdr:row>
      <xdr:rowOff>63445</xdr:rowOff>
    </xdr:to>
    <xdr:sp macro="" textlink="">
      <xdr:nvSpPr>
        <xdr:cNvPr id="598" name="楕円 597">
          <a:extLst>
            <a:ext uri="{FF2B5EF4-FFF2-40B4-BE49-F238E27FC236}">
              <a16:creationId xmlns:a16="http://schemas.microsoft.com/office/drawing/2014/main" id="{E7CF8008-F9A6-4360-9C42-8F3BC88DA73B}"/>
            </a:ext>
          </a:extLst>
        </xdr:cNvPr>
        <xdr:cNvSpPr/>
      </xdr:nvSpPr>
      <xdr:spPr>
        <a:xfrm>
          <a:off x="16388080" y="6503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150335</xdr:rowOff>
    </xdr:from>
    <xdr:to>
      <xdr:col>102</xdr:col>
      <xdr:colOff>114300</xdr:colOff>
      <xdr:row>39</xdr:row>
      <xdr:rowOff>12645</xdr:rowOff>
    </xdr:to>
    <xdr:cxnSp macro="">
      <xdr:nvCxnSpPr>
        <xdr:cNvPr id="599" name="直線コネクタ 598">
          <a:extLst>
            <a:ext uri="{FF2B5EF4-FFF2-40B4-BE49-F238E27FC236}">
              <a16:creationId xmlns:a16="http://schemas.microsoft.com/office/drawing/2014/main" id="{7A67F07D-7664-498E-8C12-7BD5A63FFDCA}"/>
            </a:ext>
          </a:extLst>
        </xdr:cNvPr>
        <xdr:cNvCxnSpPr/>
      </xdr:nvCxnSpPr>
      <xdr:spPr>
        <a:xfrm flipV="1">
          <a:off x="16431260" y="6520655"/>
          <a:ext cx="78232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A126DDB6-1195-4818-B4A1-D72970248272}"/>
            </a:ext>
          </a:extLst>
        </xdr:cNvPr>
        <xdr:cNvSpPr txBox="1"/>
      </xdr:nvSpPr>
      <xdr:spPr>
        <a:xfrm>
          <a:off x="18528811" y="66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13364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17A05E65-BBA1-40A9-9470-296B2D520E9F}"/>
            </a:ext>
          </a:extLst>
        </xdr:cNvPr>
        <xdr:cNvSpPr txBox="1"/>
      </xdr:nvSpPr>
      <xdr:spPr>
        <a:xfrm>
          <a:off x="17766811" y="671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13871</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AD421115-1F72-48C8-A944-E74CCD6377EF}"/>
            </a:ext>
          </a:extLst>
        </xdr:cNvPr>
        <xdr:cNvSpPr txBox="1"/>
      </xdr:nvSpPr>
      <xdr:spPr>
        <a:xfrm>
          <a:off x="16969251" y="67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27657</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B6714884-96BE-4935-B39C-6559DE74DA88}"/>
            </a:ext>
          </a:extLst>
        </xdr:cNvPr>
        <xdr:cNvSpPr txBox="1"/>
      </xdr:nvSpPr>
      <xdr:spPr>
        <a:xfrm>
          <a:off x="16194551" y="67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36368</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EA2C871B-31D5-45D1-83EE-7D4C45007A70}"/>
            </a:ext>
          </a:extLst>
        </xdr:cNvPr>
        <xdr:cNvSpPr txBox="1"/>
      </xdr:nvSpPr>
      <xdr:spPr>
        <a:xfrm>
          <a:off x="18496495" y="623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42806</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D419B636-89D6-4A86-9484-8BA6DA0414D8}"/>
            </a:ext>
          </a:extLst>
        </xdr:cNvPr>
        <xdr:cNvSpPr txBox="1"/>
      </xdr:nvSpPr>
      <xdr:spPr>
        <a:xfrm>
          <a:off x="17734495" y="62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46212</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C0CCBB03-A7B5-4041-AA07-3D39F21CC4B2}"/>
            </a:ext>
          </a:extLst>
        </xdr:cNvPr>
        <xdr:cNvSpPr txBox="1"/>
      </xdr:nvSpPr>
      <xdr:spPr>
        <a:xfrm>
          <a:off x="16936935" y="624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79972</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E7EEFA8-F1E7-4669-92DD-C77A6CC01197}"/>
            </a:ext>
          </a:extLst>
        </xdr:cNvPr>
        <xdr:cNvSpPr txBox="1"/>
      </xdr:nvSpPr>
      <xdr:spPr>
        <a:xfrm>
          <a:off x="16162235" y="628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485ECCB3-EED4-41B2-8DDA-C1884287E22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ADF4A0BE-E359-498F-B632-CF45859D81B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7F5292E-3840-4E75-96AC-6EA32DDC8F4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EFF76FEF-16FE-40A5-A2B3-90C06E829B8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208C8969-53D6-48A3-A076-C203513B033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A458E8BB-3593-44F1-BD00-E27A95AE96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67E13DF-9161-414C-B219-7FEC387E74F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B6A92593-65B7-4B91-9EB5-08D2A18CD95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D3510875-B391-4F6A-BC58-CD523A79E61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5690B090-1D8D-4E22-BF3B-9FC2E4EBA26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2178D57D-2B69-4496-BE6B-7DF83098CDE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1EEF8561-15A0-48B8-9D75-6ACF9D9704C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8789762F-8DAB-4BA4-B00B-A84ED7E9DA4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40B924B7-7077-487C-991C-0121F3DF0C5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61BCCDCE-E854-4641-8020-FC3C9E16F5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886C98FC-F847-46AD-B0C3-C87EFD63FE62}"/>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586DABD-29F2-4125-B48F-66915C93F17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2623FA6-452E-45B9-9C69-A58E25C7837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DCFAEC4-9E7F-4534-B6A9-66EE2DE3163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3FD19431-FF9C-4C96-91AF-224125D725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6838319-2188-43D9-892E-6213DD58274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9DC69F5-D6D6-4403-A4A3-27B986AE54D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ED7D084-DF4D-49C2-B011-B66659FF579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2BE15B7F-67EF-4E36-A2A5-A949089334B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B8229C32-9E94-46E7-89EC-58D1484AB3C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FFEB0FE-265C-4407-9B1E-8458C66CBD9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2E60032A-4CE9-49DB-AD21-7294DE63402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1BD8A417-490D-44DB-BFEB-42FED81B85B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D82B6E12-E15D-4DE6-B85A-BCAF2511559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1B035632-04A2-4DDF-B57C-0DE9FA765A2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9609EE0C-2773-4BC6-A6E6-85214EB6644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7AB156CA-6155-4F36-A5C1-E5329FC5D6F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DD0B3367-BB73-4039-AF45-2629881ADB1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698F0250-33D1-4403-A633-9560338F39F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1A5FEFE7-3E3F-45AB-9E48-FE74C402DED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BFA23E07-14DA-4270-AA59-451E196E831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88BDB275-1BA8-41D6-9331-18D43E58741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60B06A37-3D8C-4217-9D9C-F380B4D73A1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D4B4790E-75C3-4F9B-8410-59E4FF511B3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1BD21086-32BF-458E-8786-10A12719A03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48" name="直線コネクタ 647">
          <a:extLst>
            <a:ext uri="{FF2B5EF4-FFF2-40B4-BE49-F238E27FC236}">
              <a16:creationId xmlns:a16="http://schemas.microsoft.com/office/drawing/2014/main" id="{19AB9BFC-6570-40EC-8BC0-CB8A00899467}"/>
            </a:ext>
          </a:extLst>
        </xdr:cNvPr>
        <xdr:cNvCxnSpPr/>
      </xdr:nvCxnSpPr>
      <xdr:spPr>
        <a:xfrm flipV="1">
          <a:off x="14375764" y="12988291"/>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5878C99F-8F8E-4B85-92B1-3ED6380C1E64}"/>
            </a:ext>
          </a:extLst>
        </xdr:cNvPr>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0" name="直線コネクタ 649">
          <a:extLst>
            <a:ext uri="{FF2B5EF4-FFF2-40B4-BE49-F238E27FC236}">
              <a16:creationId xmlns:a16="http://schemas.microsoft.com/office/drawing/2014/main" id="{6FD58229-DDBC-4CFF-BA60-02E23CE4AD44}"/>
            </a:ext>
          </a:extLst>
        </xdr:cNvPr>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A1894D18-BF1A-4CFC-A969-266563E4AC36}"/>
            </a:ext>
          </a:extLst>
        </xdr:cNvPr>
        <xdr:cNvSpPr txBox="1"/>
      </xdr:nvSpPr>
      <xdr:spPr>
        <a:xfrm>
          <a:off x="14414500" y="127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2" name="直線コネクタ 651">
          <a:extLst>
            <a:ext uri="{FF2B5EF4-FFF2-40B4-BE49-F238E27FC236}">
              <a16:creationId xmlns:a16="http://schemas.microsoft.com/office/drawing/2014/main" id="{E5DE9DEB-47F4-43C1-ACCE-D0E9FA6AA51C}"/>
            </a:ext>
          </a:extLst>
        </xdr:cNvPr>
        <xdr:cNvCxnSpPr/>
      </xdr:nvCxnSpPr>
      <xdr:spPr>
        <a:xfrm>
          <a:off x="14287500" y="12988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7D06223B-C1C5-4D33-B471-D6E091A43963}"/>
            </a:ext>
          </a:extLst>
        </xdr:cNvPr>
        <xdr:cNvSpPr txBox="1"/>
      </xdr:nvSpPr>
      <xdr:spPr>
        <a:xfrm>
          <a:off x="14414500" y="13569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4" name="フローチャート: 判断 653">
          <a:extLst>
            <a:ext uri="{FF2B5EF4-FFF2-40B4-BE49-F238E27FC236}">
              <a16:creationId xmlns:a16="http://schemas.microsoft.com/office/drawing/2014/main" id="{B8EB4DD3-1DE6-479D-B8D0-49805A438008}"/>
            </a:ext>
          </a:extLst>
        </xdr:cNvPr>
        <xdr:cNvSpPr/>
      </xdr:nvSpPr>
      <xdr:spPr>
        <a:xfrm>
          <a:off x="14325600" y="137147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5" name="フローチャート: 判断 654">
          <a:extLst>
            <a:ext uri="{FF2B5EF4-FFF2-40B4-BE49-F238E27FC236}">
              <a16:creationId xmlns:a16="http://schemas.microsoft.com/office/drawing/2014/main" id="{2F90AFE1-AD6A-4007-8F0B-F0C707C41591}"/>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42545</xdr:rowOff>
    </xdr:from>
    <xdr:to>
      <xdr:col>76</xdr:col>
      <xdr:colOff>165100</xdr:colOff>
      <xdr:row>82</xdr:row>
      <xdr:rowOff>144145</xdr:rowOff>
    </xdr:to>
    <xdr:sp macro="" textlink="">
      <xdr:nvSpPr>
        <xdr:cNvPr id="656" name="フローチャート: 判断 655">
          <a:extLst>
            <a:ext uri="{FF2B5EF4-FFF2-40B4-BE49-F238E27FC236}">
              <a16:creationId xmlns:a16="http://schemas.microsoft.com/office/drawing/2014/main" id="{DC2EC9A3-CA91-4AEE-A7F0-1F0731542778}"/>
            </a:ext>
          </a:extLst>
        </xdr:cNvPr>
        <xdr:cNvSpPr/>
      </xdr:nvSpPr>
      <xdr:spPr>
        <a:xfrm>
          <a:off x="12804140" y="137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57" name="フローチャート: 判断 656">
          <a:extLst>
            <a:ext uri="{FF2B5EF4-FFF2-40B4-BE49-F238E27FC236}">
              <a16:creationId xmlns:a16="http://schemas.microsoft.com/office/drawing/2014/main" id="{3683218F-AF40-4D14-A50C-C37B399A9FA6}"/>
            </a:ext>
          </a:extLst>
        </xdr:cNvPr>
        <xdr:cNvSpPr/>
      </xdr:nvSpPr>
      <xdr:spPr>
        <a:xfrm>
          <a:off x="12029440" y="1374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658" name="フローチャート: 判断 657">
          <a:extLst>
            <a:ext uri="{FF2B5EF4-FFF2-40B4-BE49-F238E27FC236}">
              <a16:creationId xmlns:a16="http://schemas.microsoft.com/office/drawing/2014/main" id="{06967384-0BA2-46DB-9C8C-0E06C8861B64}"/>
            </a:ext>
          </a:extLst>
        </xdr:cNvPr>
        <xdr:cNvSpPr/>
      </xdr:nvSpPr>
      <xdr:spPr>
        <a:xfrm>
          <a:off x="1123188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BEF56E3-4C24-473B-A87F-D816A8745A9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F846DA7-9420-4CBB-813F-27BFD97687E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DC5C591-6F9A-4B5B-9E36-DEDCCDA4F74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790764C-B0BE-4744-B7A1-B7A278B428F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C85EAA2-2505-40B2-8A9B-C80DAC17C87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664" name="楕円 663">
          <a:extLst>
            <a:ext uri="{FF2B5EF4-FFF2-40B4-BE49-F238E27FC236}">
              <a16:creationId xmlns:a16="http://schemas.microsoft.com/office/drawing/2014/main" id="{226E998D-2FAD-4161-8CB9-32D664F2EF2B}"/>
            </a:ext>
          </a:extLst>
        </xdr:cNvPr>
        <xdr:cNvSpPr/>
      </xdr:nvSpPr>
      <xdr:spPr>
        <a:xfrm>
          <a:off x="14325600" y="14053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118127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7A095F75-551E-4216-AECC-6075CECE9BE1}"/>
            </a:ext>
          </a:extLst>
        </xdr:cNvPr>
        <xdr:cNvSpPr txBox="1"/>
      </xdr:nvSpPr>
      <xdr:spPr>
        <a:xfrm>
          <a:off x="14414500"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116839</xdr:rowOff>
    </xdr:from>
    <xdr:to>
      <xdr:col>81</xdr:col>
      <xdr:colOff>101600</xdr:colOff>
      <xdr:row>84</xdr:row>
      <xdr:rowOff>46989</xdr:rowOff>
    </xdr:to>
    <xdr:sp macro="" textlink="">
      <xdr:nvSpPr>
        <xdr:cNvPr id="666" name="楕円 665">
          <a:extLst>
            <a:ext uri="{FF2B5EF4-FFF2-40B4-BE49-F238E27FC236}">
              <a16:creationId xmlns:a16="http://schemas.microsoft.com/office/drawing/2014/main" id="{3E0F3D10-E691-4FA7-8733-0EDE1ECF7F9A}"/>
            </a:ext>
          </a:extLst>
        </xdr:cNvPr>
        <xdr:cNvSpPr/>
      </xdr:nvSpPr>
      <xdr:spPr>
        <a:xfrm>
          <a:off x="1357884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167639</xdr:rowOff>
    </xdr:from>
    <xdr:to>
      <xdr:col>85</xdr:col>
      <xdr:colOff>127000</xdr:colOff>
      <xdr:row>84</xdr:row>
      <xdr:rowOff>19050</xdr:rowOff>
    </xdr:to>
    <xdr:cxnSp macro="">
      <xdr:nvCxnSpPr>
        <xdr:cNvPr id="667" name="直線コネクタ 666">
          <a:extLst>
            <a:ext uri="{FF2B5EF4-FFF2-40B4-BE49-F238E27FC236}">
              <a16:creationId xmlns:a16="http://schemas.microsoft.com/office/drawing/2014/main" id="{1DDA2201-C8A6-4097-932E-D55DB8677E7C}"/>
            </a:ext>
          </a:extLst>
        </xdr:cNvPr>
        <xdr:cNvCxnSpPr/>
      </xdr:nvCxnSpPr>
      <xdr:spPr>
        <a:xfrm>
          <a:off x="13629640" y="14081759"/>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68" name="楕円 667">
          <a:extLst>
            <a:ext uri="{FF2B5EF4-FFF2-40B4-BE49-F238E27FC236}">
              <a16:creationId xmlns:a16="http://schemas.microsoft.com/office/drawing/2014/main" id="{1A91FBAE-9752-4E26-819B-678E9FBD9E86}"/>
            </a:ext>
          </a:extLst>
        </xdr:cNvPr>
        <xdr:cNvSpPr/>
      </xdr:nvSpPr>
      <xdr:spPr>
        <a:xfrm>
          <a:off x="12804140" y="1402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158114</xdr:rowOff>
    </xdr:from>
    <xdr:to>
      <xdr:col>81</xdr:col>
      <xdr:colOff>50800</xdr:colOff>
      <xdr:row>83</xdr:row>
      <xdr:rowOff>167639</xdr:rowOff>
    </xdr:to>
    <xdr:cxnSp macro="">
      <xdr:nvCxnSpPr>
        <xdr:cNvPr id="669" name="直線コネクタ 668">
          <a:extLst>
            <a:ext uri="{FF2B5EF4-FFF2-40B4-BE49-F238E27FC236}">
              <a16:creationId xmlns:a16="http://schemas.microsoft.com/office/drawing/2014/main" id="{0E17C5AC-2E1E-4359-8ADC-DA5A8A83B898}"/>
            </a:ext>
          </a:extLst>
        </xdr:cNvPr>
        <xdr:cNvCxnSpPr/>
      </xdr:nvCxnSpPr>
      <xdr:spPr>
        <a:xfrm>
          <a:off x="12854940" y="14072234"/>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670" name="楕円 669">
          <a:extLst>
            <a:ext uri="{FF2B5EF4-FFF2-40B4-BE49-F238E27FC236}">
              <a16:creationId xmlns:a16="http://schemas.microsoft.com/office/drawing/2014/main" id="{EEADB835-77F7-495C-BA4B-4B999067CAE6}"/>
            </a:ext>
          </a:extLst>
        </xdr:cNvPr>
        <xdr:cNvSpPr/>
      </xdr:nvSpPr>
      <xdr:spPr>
        <a:xfrm>
          <a:off x="1202944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83</xdr:row>
      <xdr:rowOff>158114</xdr:rowOff>
    </xdr:to>
    <xdr:cxnSp macro="">
      <xdr:nvCxnSpPr>
        <xdr:cNvPr id="671" name="直線コネクタ 670">
          <a:extLst>
            <a:ext uri="{FF2B5EF4-FFF2-40B4-BE49-F238E27FC236}">
              <a16:creationId xmlns:a16="http://schemas.microsoft.com/office/drawing/2014/main" id="{1792B441-44AE-4390-80EE-63E82E06320A}"/>
            </a:ext>
          </a:extLst>
        </xdr:cNvPr>
        <xdr:cNvCxnSpPr/>
      </xdr:nvCxnSpPr>
      <xdr:spPr>
        <a:xfrm>
          <a:off x="12072620" y="14047470"/>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672" name="楕円 671">
          <a:extLst>
            <a:ext uri="{FF2B5EF4-FFF2-40B4-BE49-F238E27FC236}">
              <a16:creationId xmlns:a16="http://schemas.microsoft.com/office/drawing/2014/main" id="{CB08F560-4467-4DCE-9362-406098C13E94}"/>
            </a:ext>
          </a:extLst>
        </xdr:cNvPr>
        <xdr:cNvSpPr/>
      </xdr:nvSpPr>
      <xdr:spPr>
        <a:xfrm>
          <a:off x="1123188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133350</xdr:rowOff>
    </xdr:to>
    <xdr:cxnSp macro="">
      <xdr:nvCxnSpPr>
        <xdr:cNvPr id="673" name="直線コネクタ 672">
          <a:extLst>
            <a:ext uri="{FF2B5EF4-FFF2-40B4-BE49-F238E27FC236}">
              <a16:creationId xmlns:a16="http://schemas.microsoft.com/office/drawing/2014/main" id="{F290C490-90A7-46FF-88CC-FC56326C1B66}"/>
            </a:ext>
          </a:extLst>
        </xdr:cNvPr>
        <xdr:cNvCxnSpPr/>
      </xdr:nvCxnSpPr>
      <xdr:spPr>
        <a:xfrm>
          <a:off x="11282680" y="1402080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4" name="n_1aveValue【消防施設】&#10;有形固定資産減価償却率">
          <a:extLst>
            <a:ext uri="{FF2B5EF4-FFF2-40B4-BE49-F238E27FC236}">
              <a16:creationId xmlns:a16="http://schemas.microsoft.com/office/drawing/2014/main" id="{DDAEA44E-6D44-41A5-A724-CF79974FB544}"/>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160672</xdr:rowOff>
    </xdr:from>
    <xdr:ext cx="405111" cy="259045"/>
    <xdr:sp macro="" textlink="">
      <xdr:nvSpPr>
        <xdr:cNvPr id="675" name="n_2aveValue【消防施設】&#10;有形固定資産減価償却率">
          <a:extLst>
            <a:ext uri="{FF2B5EF4-FFF2-40B4-BE49-F238E27FC236}">
              <a16:creationId xmlns:a16="http://schemas.microsoft.com/office/drawing/2014/main" id="{AFB82F65-10CC-4F61-AD6B-61F081DE338D}"/>
            </a:ext>
          </a:extLst>
        </xdr:cNvPr>
        <xdr:cNvSpPr txBox="1"/>
      </xdr:nvSpPr>
      <xdr:spPr>
        <a:xfrm>
          <a:off x="126752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76" name="n_3aveValue【消防施設】&#10;有形固定資産減価償却率">
          <a:extLst>
            <a:ext uri="{FF2B5EF4-FFF2-40B4-BE49-F238E27FC236}">
              <a16:creationId xmlns:a16="http://schemas.microsoft.com/office/drawing/2014/main" id="{58817DB3-BC4A-4320-86C2-88CFEEC8CCF6}"/>
            </a:ext>
          </a:extLst>
        </xdr:cNvPr>
        <xdr:cNvSpPr txBox="1"/>
      </xdr:nvSpPr>
      <xdr:spPr>
        <a:xfrm>
          <a:off x="119005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130191</xdr:rowOff>
    </xdr:from>
    <xdr:ext cx="405111" cy="259045"/>
    <xdr:sp macro="" textlink="">
      <xdr:nvSpPr>
        <xdr:cNvPr id="677" name="n_4aveValue【消防施設】&#10;有形固定資産減価償却率">
          <a:extLst>
            <a:ext uri="{FF2B5EF4-FFF2-40B4-BE49-F238E27FC236}">
              <a16:creationId xmlns:a16="http://schemas.microsoft.com/office/drawing/2014/main" id="{19C548A1-04FE-40B7-A672-3BE4CEDEA34E}"/>
            </a:ext>
          </a:extLst>
        </xdr:cNvPr>
        <xdr:cNvSpPr txBox="1"/>
      </xdr:nvSpPr>
      <xdr:spPr>
        <a:xfrm>
          <a:off x="1110298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38116</xdr:rowOff>
    </xdr:from>
    <xdr:ext cx="405111" cy="259045"/>
    <xdr:sp macro="" textlink="">
      <xdr:nvSpPr>
        <xdr:cNvPr id="678" name="n_1mainValue【消防施設】&#10;有形固定資産減価償却率">
          <a:extLst>
            <a:ext uri="{FF2B5EF4-FFF2-40B4-BE49-F238E27FC236}">
              <a16:creationId xmlns:a16="http://schemas.microsoft.com/office/drawing/2014/main" id="{704E2FE4-10D4-4345-B20E-A1F7D5CC8808}"/>
            </a:ext>
          </a:extLst>
        </xdr:cNvPr>
        <xdr:cNvSpPr txBox="1"/>
      </xdr:nvSpPr>
      <xdr:spPr>
        <a:xfrm>
          <a:off x="13437244" y="1411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79" name="n_2mainValue【消防施設】&#10;有形固定資産減価償却率">
          <a:extLst>
            <a:ext uri="{FF2B5EF4-FFF2-40B4-BE49-F238E27FC236}">
              <a16:creationId xmlns:a16="http://schemas.microsoft.com/office/drawing/2014/main" id="{930D70B9-DE4E-4E61-A90E-65D2E33A5C96}"/>
            </a:ext>
          </a:extLst>
        </xdr:cNvPr>
        <xdr:cNvSpPr txBox="1"/>
      </xdr:nvSpPr>
      <xdr:spPr>
        <a:xfrm>
          <a:off x="1267524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680" name="n_3mainValue【消防施設】&#10;有形固定資産減価償却率">
          <a:extLst>
            <a:ext uri="{FF2B5EF4-FFF2-40B4-BE49-F238E27FC236}">
              <a16:creationId xmlns:a16="http://schemas.microsoft.com/office/drawing/2014/main" id="{E33CFD62-040E-4A2C-9ECD-8909D7559661}"/>
            </a:ext>
          </a:extLst>
        </xdr:cNvPr>
        <xdr:cNvSpPr txBox="1"/>
      </xdr:nvSpPr>
      <xdr:spPr>
        <a:xfrm>
          <a:off x="11900544" y="1408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81" name="n_4mainValue【消防施設】&#10;有形固定資産減価償却率">
          <a:extLst>
            <a:ext uri="{FF2B5EF4-FFF2-40B4-BE49-F238E27FC236}">
              <a16:creationId xmlns:a16="http://schemas.microsoft.com/office/drawing/2014/main" id="{6EBB4D33-8C51-429F-8F74-667BE40BFDB2}"/>
            </a:ext>
          </a:extLst>
        </xdr:cNvPr>
        <xdr:cNvSpPr txBox="1"/>
      </xdr:nvSpPr>
      <xdr:spPr>
        <a:xfrm>
          <a:off x="1110298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59B07F3-22FA-4EFA-B620-0ECA5E283D1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7DAF1D5-1FD3-4B31-A5C5-EEEA0E9FF2F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55D9A28D-3643-4B5C-99D6-D53473B78AD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1C096A2F-969B-4052-B57A-A9073B56141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D7635D22-280C-472C-8563-06ABED7BF31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A5135B6C-6A67-41A2-AAEE-F16ABF5D051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7898BACB-1F51-4763-A430-715D8E1428E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3C5CE6D2-D8C7-4DAC-8BCC-A376155FFDB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5F62E4AD-D64D-46D7-815C-6EEC183D220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A9D209AE-504B-4AA5-86A4-B4E5D182E54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319CBC94-CA46-436A-9C25-407E79CBA94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378D30E2-5320-40E0-8B32-04CA16DADD86}"/>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C61CD9C4-83A3-484F-8512-464E8D67209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46F006A-C0DB-4D36-A970-B8196D7CB5C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328E7806-D583-49E5-A0E6-C4EEF4F2EE2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6479AF0D-DE5B-4B76-BC0B-5ABF8B1B7C8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40F2C77D-F0CD-430B-905A-876DFDF9BCC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E031311A-2FA6-4D0F-BD55-B8E7B3498D9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7396DA4A-6921-43C9-B98B-09E41EF4E7D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E99C162B-7ADA-4A6A-B730-340E6D66F30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DA20429-9D3E-4515-A9EF-FD4B05A321C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BD9E128-2F88-4A1F-8300-493653C518F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FBCB9B5C-5A59-4F6F-8B6E-80A5BE3DC9C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5" name="直線コネクタ 704">
          <a:extLst>
            <a:ext uri="{FF2B5EF4-FFF2-40B4-BE49-F238E27FC236}">
              <a16:creationId xmlns:a16="http://schemas.microsoft.com/office/drawing/2014/main" id="{4ED26218-E9EC-48D7-AEDB-F75CCB800DD4}"/>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6" name="【消防施設】&#10;一人当たり面積最小値テキスト">
          <a:extLst>
            <a:ext uri="{FF2B5EF4-FFF2-40B4-BE49-F238E27FC236}">
              <a16:creationId xmlns:a16="http://schemas.microsoft.com/office/drawing/2014/main" id="{4E58ABCB-F0E4-41DA-9268-12FEE9E9F76F}"/>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7" name="直線コネクタ 706">
          <a:extLst>
            <a:ext uri="{FF2B5EF4-FFF2-40B4-BE49-F238E27FC236}">
              <a16:creationId xmlns:a16="http://schemas.microsoft.com/office/drawing/2014/main" id="{9D83A6B3-7C29-4E5A-89B3-823C58541F2C}"/>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8" name="【消防施設】&#10;一人当たり面積最大値テキスト">
          <a:extLst>
            <a:ext uri="{FF2B5EF4-FFF2-40B4-BE49-F238E27FC236}">
              <a16:creationId xmlns:a16="http://schemas.microsoft.com/office/drawing/2014/main" id="{37F6131D-F648-4F93-997A-C14753172DF4}"/>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9" name="直線コネクタ 708">
          <a:extLst>
            <a:ext uri="{FF2B5EF4-FFF2-40B4-BE49-F238E27FC236}">
              <a16:creationId xmlns:a16="http://schemas.microsoft.com/office/drawing/2014/main" id="{9001FA5A-C9D3-43F3-9C23-628C4A5152F2}"/>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710" name="【消防施設】&#10;一人当たり面積平均値テキスト">
          <a:extLst>
            <a:ext uri="{FF2B5EF4-FFF2-40B4-BE49-F238E27FC236}">
              <a16:creationId xmlns:a16="http://schemas.microsoft.com/office/drawing/2014/main" id="{213D2365-DD34-4646-AA24-5A422474D805}"/>
            </a:ext>
          </a:extLst>
        </xdr:cNvPr>
        <xdr:cNvSpPr txBox="1"/>
      </xdr:nvSpPr>
      <xdr:spPr>
        <a:xfrm>
          <a:off x="19547840" y="142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1" name="フローチャート: 判断 710">
          <a:extLst>
            <a:ext uri="{FF2B5EF4-FFF2-40B4-BE49-F238E27FC236}">
              <a16:creationId xmlns:a16="http://schemas.microsoft.com/office/drawing/2014/main" id="{5FDD53E9-5383-4520-96F2-AF9650F4EAFA}"/>
            </a:ext>
          </a:extLst>
        </xdr:cNvPr>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2" name="フローチャート: 判断 711">
          <a:extLst>
            <a:ext uri="{FF2B5EF4-FFF2-40B4-BE49-F238E27FC236}">
              <a16:creationId xmlns:a16="http://schemas.microsoft.com/office/drawing/2014/main" id="{28A645D6-4765-4681-850F-63D3726D38D4}"/>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154939</xdr:rowOff>
    </xdr:from>
    <xdr:to>
      <xdr:col>107</xdr:col>
      <xdr:colOff>101600</xdr:colOff>
      <xdr:row>84</xdr:row>
      <xdr:rowOff>85089</xdr:rowOff>
    </xdr:to>
    <xdr:sp macro="" textlink="">
      <xdr:nvSpPr>
        <xdr:cNvPr id="713" name="フローチャート: 判断 712">
          <a:extLst>
            <a:ext uri="{FF2B5EF4-FFF2-40B4-BE49-F238E27FC236}">
              <a16:creationId xmlns:a16="http://schemas.microsoft.com/office/drawing/2014/main" id="{09A348B0-5FCE-4BF8-9EDD-02E033158DA8}"/>
            </a:ext>
          </a:extLst>
        </xdr:cNvPr>
        <xdr:cNvSpPr/>
      </xdr:nvSpPr>
      <xdr:spPr>
        <a:xfrm>
          <a:off x="17937480" y="14069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124461</xdr:rowOff>
    </xdr:from>
    <xdr:to>
      <xdr:col>102</xdr:col>
      <xdr:colOff>165100</xdr:colOff>
      <xdr:row>84</xdr:row>
      <xdr:rowOff>54611</xdr:rowOff>
    </xdr:to>
    <xdr:sp macro="" textlink="">
      <xdr:nvSpPr>
        <xdr:cNvPr id="714" name="フローチャート: 判断 713">
          <a:extLst>
            <a:ext uri="{FF2B5EF4-FFF2-40B4-BE49-F238E27FC236}">
              <a16:creationId xmlns:a16="http://schemas.microsoft.com/office/drawing/2014/main" id="{7678E203-FEFF-4480-913D-4EA1E85FFE49}"/>
            </a:ext>
          </a:extLst>
        </xdr:cNvPr>
        <xdr:cNvSpPr/>
      </xdr:nvSpPr>
      <xdr:spPr>
        <a:xfrm>
          <a:off x="17162780" y="14038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5" name="フローチャート: 判断 714">
          <a:extLst>
            <a:ext uri="{FF2B5EF4-FFF2-40B4-BE49-F238E27FC236}">
              <a16:creationId xmlns:a16="http://schemas.microsoft.com/office/drawing/2014/main" id="{7DE11F1F-36D9-4CF3-926A-E52CEE15C015}"/>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CD49D64-B79D-4782-8AF9-1E72EF27FFC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52B31AB-3B28-4F6E-B275-C503ACBD0DF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E807991-7AD8-41BB-B866-7376B5DE472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DFC8461-4ACC-4EDC-8710-2B60FFF3352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2D78DDC-A3FE-451E-9CB9-AAF71352AE0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21589</xdr:rowOff>
    </xdr:from>
    <xdr:to>
      <xdr:col>116</xdr:col>
      <xdr:colOff>114300</xdr:colOff>
      <xdr:row>78</xdr:row>
      <xdr:rowOff>123189</xdr:rowOff>
    </xdr:to>
    <xdr:sp macro="" textlink="">
      <xdr:nvSpPr>
        <xdr:cNvPr id="721" name="楕円 720">
          <a:extLst>
            <a:ext uri="{FF2B5EF4-FFF2-40B4-BE49-F238E27FC236}">
              <a16:creationId xmlns:a16="http://schemas.microsoft.com/office/drawing/2014/main" id="{929E3E79-67EB-4857-B60B-1347EB0EB9A5}"/>
            </a:ext>
          </a:extLst>
        </xdr:cNvPr>
        <xdr:cNvSpPr/>
      </xdr:nvSpPr>
      <xdr:spPr>
        <a:xfrm>
          <a:off x="1945894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44466</xdr:rowOff>
    </xdr:from>
    <xdr:ext cx="469744" cy="259045"/>
    <xdr:sp macro="" textlink="">
      <xdr:nvSpPr>
        <xdr:cNvPr id="722" name="【消防施設】&#10;一人当たり面積該当値テキスト">
          <a:extLst>
            <a:ext uri="{FF2B5EF4-FFF2-40B4-BE49-F238E27FC236}">
              <a16:creationId xmlns:a16="http://schemas.microsoft.com/office/drawing/2014/main" id="{E1750138-11F1-4F01-B90E-B22A5EAA24DC}"/>
            </a:ext>
          </a:extLst>
        </xdr:cNvPr>
        <xdr:cNvSpPr txBox="1"/>
      </xdr:nvSpPr>
      <xdr:spPr>
        <a:xfrm>
          <a:off x="19547840" y="129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xdr:rowOff>
    </xdr:from>
    <xdr:to>
      <xdr:col>112</xdr:col>
      <xdr:colOff>38100</xdr:colOff>
      <xdr:row>78</xdr:row>
      <xdr:rowOff>115570</xdr:rowOff>
    </xdr:to>
    <xdr:sp macro="" textlink="">
      <xdr:nvSpPr>
        <xdr:cNvPr id="723" name="楕円 722">
          <a:extLst>
            <a:ext uri="{FF2B5EF4-FFF2-40B4-BE49-F238E27FC236}">
              <a16:creationId xmlns:a16="http://schemas.microsoft.com/office/drawing/2014/main" id="{1E1E2F1C-59ED-4554-AD78-0EBC4C69B171}"/>
            </a:ext>
          </a:extLst>
        </xdr:cNvPr>
        <xdr:cNvSpPr/>
      </xdr:nvSpPr>
      <xdr:spPr>
        <a:xfrm>
          <a:off x="18735040" y="1308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64770</xdr:rowOff>
    </xdr:from>
    <xdr:to>
      <xdr:col>116</xdr:col>
      <xdr:colOff>63500</xdr:colOff>
      <xdr:row>78</xdr:row>
      <xdr:rowOff>72389</xdr:rowOff>
    </xdr:to>
    <xdr:cxnSp macro="">
      <xdr:nvCxnSpPr>
        <xdr:cNvPr id="724" name="直線コネクタ 723">
          <a:extLst>
            <a:ext uri="{FF2B5EF4-FFF2-40B4-BE49-F238E27FC236}">
              <a16:creationId xmlns:a16="http://schemas.microsoft.com/office/drawing/2014/main" id="{ACC4C505-C322-47F0-8D22-555F63124BC3}"/>
            </a:ext>
          </a:extLst>
        </xdr:cNvPr>
        <xdr:cNvCxnSpPr/>
      </xdr:nvCxnSpPr>
      <xdr:spPr>
        <a:xfrm>
          <a:off x="18778220" y="1314069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xdr:rowOff>
    </xdr:from>
    <xdr:to>
      <xdr:col>107</xdr:col>
      <xdr:colOff>101600</xdr:colOff>
      <xdr:row>78</xdr:row>
      <xdr:rowOff>107950</xdr:rowOff>
    </xdr:to>
    <xdr:sp macro="" textlink="">
      <xdr:nvSpPr>
        <xdr:cNvPr id="725" name="楕円 724">
          <a:extLst>
            <a:ext uri="{FF2B5EF4-FFF2-40B4-BE49-F238E27FC236}">
              <a16:creationId xmlns:a16="http://schemas.microsoft.com/office/drawing/2014/main" id="{449E428A-AB0C-44CF-8EAB-FC3B14688F88}"/>
            </a:ext>
          </a:extLst>
        </xdr:cNvPr>
        <xdr:cNvSpPr/>
      </xdr:nvSpPr>
      <xdr:spPr>
        <a:xfrm>
          <a:off x="1793748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57150</xdr:rowOff>
    </xdr:from>
    <xdr:to>
      <xdr:col>111</xdr:col>
      <xdr:colOff>177800</xdr:colOff>
      <xdr:row>78</xdr:row>
      <xdr:rowOff>64770</xdr:rowOff>
    </xdr:to>
    <xdr:cxnSp macro="">
      <xdr:nvCxnSpPr>
        <xdr:cNvPr id="726" name="直線コネクタ 725">
          <a:extLst>
            <a:ext uri="{FF2B5EF4-FFF2-40B4-BE49-F238E27FC236}">
              <a16:creationId xmlns:a16="http://schemas.microsoft.com/office/drawing/2014/main" id="{E8E7508D-4C90-447F-8B80-0E9DD9122AB6}"/>
            </a:ext>
          </a:extLst>
        </xdr:cNvPr>
        <xdr:cNvCxnSpPr/>
      </xdr:nvCxnSpPr>
      <xdr:spPr>
        <a:xfrm>
          <a:off x="17988280" y="131330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xdr:rowOff>
    </xdr:from>
    <xdr:to>
      <xdr:col>102</xdr:col>
      <xdr:colOff>165100</xdr:colOff>
      <xdr:row>78</xdr:row>
      <xdr:rowOff>115570</xdr:rowOff>
    </xdr:to>
    <xdr:sp macro="" textlink="">
      <xdr:nvSpPr>
        <xdr:cNvPr id="727" name="楕円 726">
          <a:extLst>
            <a:ext uri="{FF2B5EF4-FFF2-40B4-BE49-F238E27FC236}">
              <a16:creationId xmlns:a16="http://schemas.microsoft.com/office/drawing/2014/main" id="{DFD1263C-C1EA-4E80-AD06-924375475841}"/>
            </a:ext>
          </a:extLst>
        </xdr:cNvPr>
        <xdr:cNvSpPr/>
      </xdr:nvSpPr>
      <xdr:spPr>
        <a:xfrm>
          <a:off x="1716278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57150</xdr:rowOff>
    </xdr:from>
    <xdr:to>
      <xdr:col>107</xdr:col>
      <xdr:colOff>50800</xdr:colOff>
      <xdr:row>78</xdr:row>
      <xdr:rowOff>64770</xdr:rowOff>
    </xdr:to>
    <xdr:cxnSp macro="">
      <xdr:nvCxnSpPr>
        <xdr:cNvPr id="728" name="直線コネクタ 727">
          <a:extLst>
            <a:ext uri="{FF2B5EF4-FFF2-40B4-BE49-F238E27FC236}">
              <a16:creationId xmlns:a16="http://schemas.microsoft.com/office/drawing/2014/main" id="{B21383C1-CAB4-45C4-AD0D-B064CB0AF6EC}"/>
            </a:ext>
          </a:extLst>
        </xdr:cNvPr>
        <xdr:cNvCxnSpPr/>
      </xdr:nvCxnSpPr>
      <xdr:spPr>
        <a:xfrm flipV="1">
          <a:off x="17213580" y="131330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25400</xdr:rowOff>
    </xdr:from>
    <xdr:to>
      <xdr:col>98</xdr:col>
      <xdr:colOff>38100</xdr:colOff>
      <xdr:row>78</xdr:row>
      <xdr:rowOff>127000</xdr:rowOff>
    </xdr:to>
    <xdr:sp macro="" textlink="">
      <xdr:nvSpPr>
        <xdr:cNvPr id="729" name="楕円 728">
          <a:extLst>
            <a:ext uri="{FF2B5EF4-FFF2-40B4-BE49-F238E27FC236}">
              <a16:creationId xmlns:a16="http://schemas.microsoft.com/office/drawing/2014/main" id="{02C5365B-CDF3-4B11-8AA3-ED722701263F}"/>
            </a:ext>
          </a:extLst>
        </xdr:cNvPr>
        <xdr:cNvSpPr/>
      </xdr:nvSpPr>
      <xdr:spPr>
        <a:xfrm>
          <a:off x="16388080" y="13101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64770</xdr:rowOff>
    </xdr:from>
    <xdr:to>
      <xdr:col>102</xdr:col>
      <xdr:colOff>114300</xdr:colOff>
      <xdr:row>78</xdr:row>
      <xdr:rowOff>76200</xdr:rowOff>
    </xdr:to>
    <xdr:cxnSp macro="">
      <xdr:nvCxnSpPr>
        <xdr:cNvPr id="730" name="直線コネクタ 729">
          <a:extLst>
            <a:ext uri="{FF2B5EF4-FFF2-40B4-BE49-F238E27FC236}">
              <a16:creationId xmlns:a16="http://schemas.microsoft.com/office/drawing/2014/main" id="{4285A078-E228-4DDA-9144-0CF8575B0052}"/>
            </a:ext>
          </a:extLst>
        </xdr:cNvPr>
        <xdr:cNvCxnSpPr/>
      </xdr:nvCxnSpPr>
      <xdr:spPr>
        <a:xfrm flipV="1">
          <a:off x="16431260" y="1314069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731" name="n_1aveValue【消防施設】&#10;一人当たり面積">
          <a:extLst>
            <a:ext uri="{FF2B5EF4-FFF2-40B4-BE49-F238E27FC236}">
              <a16:creationId xmlns:a16="http://schemas.microsoft.com/office/drawing/2014/main" id="{D4F562AC-D19D-4FB0-83EA-0176DBE92792}"/>
            </a:ext>
          </a:extLst>
        </xdr:cNvPr>
        <xdr:cNvSpPr txBox="1"/>
      </xdr:nvSpPr>
      <xdr:spPr>
        <a:xfrm>
          <a:off x="185611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76216</xdr:rowOff>
    </xdr:from>
    <xdr:ext cx="469744" cy="259045"/>
    <xdr:sp macro="" textlink="">
      <xdr:nvSpPr>
        <xdr:cNvPr id="732" name="n_2aveValue【消防施設】&#10;一人当たり面積">
          <a:extLst>
            <a:ext uri="{FF2B5EF4-FFF2-40B4-BE49-F238E27FC236}">
              <a16:creationId xmlns:a16="http://schemas.microsoft.com/office/drawing/2014/main" id="{CA7B2797-AA25-4E25-A5AD-3E1C98F3B228}"/>
            </a:ext>
          </a:extLst>
        </xdr:cNvPr>
        <xdr:cNvSpPr txBox="1"/>
      </xdr:nvSpPr>
      <xdr:spPr>
        <a:xfrm>
          <a:off x="17776267" y="141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45738</xdr:rowOff>
    </xdr:from>
    <xdr:ext cx="469744" cy="259045"/>
    <xdr:sp macro="" textlink="">
      <xdr:nvSpPr>
        <xdr:cNvPr id="733" name="n_3aveValue【消防施設】&#10;一人当たり面積">
          <a:extLst>
            <a:ext uri="{FF2B5EF4-FFF2-40B4-BE49-F238E27FC236}">
              <a16:creationId xmlns:a16="http://schemas.microsoft.com/office/drawing/2014/main" id="{9E48BE28-04FF-4D63-83CF-7BDBD4A03B98}"/>
            </a:ext>
          </a:extLst>
        </xdr:cNvPr>
        <xdr:cNvSpPr txBox="1"/>
      </xdr:nvSpPr>
      <xdr:spPr>
        <a:xfrm>
          <a:off x="1700156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4" name="n_4aveValue【消防施設】&#10;一人当たり面積">
          <a:extLst>
            <a:ext uri="{FF2B5EF4-FFF2-40B4-BE49-F238E27FC236}">
              <a16:creationId xmlns:a16="http://schemas.microsoft.com/office/drawing/2014/main" id="{DD1A28FA-6887-4971-BF21-F2E51A641DC2}"/>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132097</xdr:rowOff>
    </xdr:from>
    <xdr:ext cx="469744" cy="259045"/>
    <xdr:sp macro="" textlink="">
      <xdr:nvSpPr>
        <xdr:cNvPr id="735" name="n_1mainValue【消防施設】&#10;一人当たり面積">
          <a:extLst>
            <a:ext uri="{FF2B5EF4-FFF2-40B4-BE49-F238E27FC236}">
              <a16:creationId xmlns:a16="http://schemas.microsoft.com/office/drawing/2014/main" id="{AF34919F-FAA4-4BCF-B1D1-623A8A96C047}"/>
            </a:ext>
          </a:extLst>
        </xdr:cNvPr>
        <xdr:cNvSpPr txBox="1"/>
      </xdr:nvSpPr>
      <xdr:spPr>
        <a:xfrm>
          <a:off x="18561127" y="1287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124477</xdr:rowOff>
    </xdr:from>
    <xdr:ext cx="469744" cy="259045"/>
    <xdr:sp macro="" textlink="">
      <xdr:nvSpPr>
        <xdr:cNvPr id="736" name="n_2mainValue【消防施設】&#10;一人当たり面積">
          <a:extLst>
            <a:ext uri="{FF2B5EF4-FFF2-40B4-BE49-F238E27FC236}">
              <a16:creationId xmlns:a16="http://schemas.microsoft.com/office/drawing/2014/main" id="{7F72B2CA-6918-4C27-B1B2-B4AFE71423F5}"/>
            </a:ext>
          </a:extLst>
        </xdr:cNvPr>
        <xdr:cNvSpPr txBox="1"/>
      </xdr:nvSpPr>
      <xdr:spPr>
        <a:xfrm>
          <a:off x="17776267" y="1286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132097</xdr:rowOff>
    </xdr:from>
    <xdr:ext cx="469744" cy="259045"/>
    <xdr:sp macro="" textlink="">
      <xdr:nvSpPr>
        <xdr:cNvPr id="737" name="n_3mainValue【消防施設】&#10;一人当たり面積">
          <a:extLst>
            <a:ext uri="{FF2B5EF4-FFF2-40B4-BE49-F238E27FC236}">
              <a16:creationId xmlns:a16="http://schemas.microsoft.com/office/drawing/2014/main" id="{D803F27C-2738-4CCC-ABD6-F24B6F867C50}"/>
            </a:ext>
          </a:extLst>
        </xdr:cNvPr>
        <xdr:cNvSpPr txBox="1"/>
      </xdr:nvSpPr>
      <xdr:spPr>
        <a:xfrm>
          <a:off x="17001567" y="1287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143527</xdr:rowOff>
    </xdr:from>
    <xdr:ext cx="469744" cy="259045"/>
    <xdr:sp macro="" textlink="">
      <xdr:nvSpPr>
        <xdr:cNvPr id="738" name="n_4mainValue【消防施設】&#10;一人当たり面積">
          <a:extLst>
            <a:ext uri="{FF2B5EF4-FFF2-40B4-BE49-F238E27FC236}">
              <a16:creationId xmlns:a16="http://schemas.microsoft.com/office/drawing/2014/main" id="{47C289E7-6EF7-4961-AA83-8946910E4177}"/>
            </a:ext>
          </a:extLst>
        </xdr:cNvPr>
        <xdr:cNvSpPr txBox="1"/>
      </xdr:nvSpPr>
      <xdr:spPr>
        <a:xfrm>
          <a:off x="16226867" y="1288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2FEBD828-D212-4D3E-8E7E-34D90FFD6E2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52B0B548-69F8-463A-BD5F-EC02E5921A4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9EEC1A29-FB7A-41F8-A887-5E41AF5635B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34D50EE8-48D9-406B-859B-AC0C66BC3D4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F18E723-E86F-4591-A174-03DB253D302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85719B7B-0DF0-499C-8E5D-06A95DE6E2B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1FAEABD4-867D-4C07-BB2C-A88F7A00C28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FA54BDA3-54DA-4165-853F-927EFBF5A0B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B23D4E9F-A9B7-49AA-8EE0-4E4B86BD783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075883E-449A-4122-B157-CD77F745168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9F562B9-587E-4C0B-9EEA-2C6D50A68E2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BBD30249-4B1B-4201-8A5C-57937BDF36B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67CDE956-6ADE-429B-8485-4377CEAA4A8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FE589089-9829-4A86-8991-F5EFB8A24E4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4F7EB41F-F01F-457A-B614-E2371B0B25D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5063D888-59A5-438F-9C1E-E82BC916512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B2E56C63-53D7-4A70-AE3A-607025DB07B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F6E66421-C114-4AF2-A672-E31A75B84D0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D7E86453-C2B4-4DE0-AE79-476D84511A4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E30713EE-AC38-491E-AC7A-A944FC37D54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15506D9F-ACBD-47BB-9798-04934BB8115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E7C861CF-DD61-4E47-9501-A22C8A871F4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9DBB77A-694A-4DBA-B4D8-1CF0227AEC2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7FBDFE1C-EE21-4C0A-8582-8B37B4EDA57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560D4784-7366-4877-91EF-371901518C4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E571D0F1-35D0-4B73-82AF-9E24CCC0EC3A}"/>
            </a:ext>
          </a:extLst>
        </xdr:cNvPr>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2798E8B2-4735-4C8A-AC6B-7EB83CC4027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60A95F69-966B-47AC-ACBA-C6424CF14C4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67" name="【庁舎】&#10;有形固定資産減価償却率最大値テキスト">
          <a:extLst>
            <a:ext uri="{FF2B5EF4-FFF2-40B4-BE49-F238E27FC236}">
              <a16:creationId xmlns:a16="http://schemas.microsoft.com/office/drawing/2014/main" id="{09128DF2-1DF5-4ADC-9837-46144B8B3390}"/>
            </a:ext>
          </a:extLst>
        </xdr:cNvPr>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68" name="直線コネクタ 767">
          <a:extLst>
            <a:ext uri="{FF2B5EF4-FFF2-40B4-BE49-F238E27FC236}">
              <a16:creationId xmlns:a16="http://schemas.microsoft.com/office/drawing/2014/main" id="{A260892D-255C-478A-893B-DE69F1C49E2A}"/>
            </a:ext>
          </a:extLst>
        </xdr:cNvPr>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69" name="【庁舎】&#10;有形固定資産減価償却率平均値テキスト">
          <a:extLst>
            <a:ext uri="{FF2B5EF4-FFF2-40B4-BE49-F238E27FC236}">
              <a16:creationId xmlns:a16="http://schemas.microsoft.com/office/drawing/2014/main" id="{A125FC19-0014-485E-839A-10BBE9A1DF4E}"/>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0" name="フローチャート: 判断 769">
          <a:extLst>
            <a:ext uri="{FF2B5EF4-FFF2-40B4-BE49-F238E27FC236}">
              <a16:creationId xmlns:a16="http://schemas.microsoft.com/office/drawing/2014/main" id="{515C1BA0-C0D4-43FE-8873-1971C717ADB4}"/>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1" name="フローチャート: 判断 770">
          <a:extLst>
            <a:ext uri="{FF2B5EF4-FFF2-40B4-BE49-F238E27FC236}">
              <a16:creationId xmlns:a16="http://schemas.microsoft.com/office/drawing/2014/main" id="{D4E6A146-ACED-4A47-9070-ED942278DC6D}"/>
            </a:ext>
          </a:extLst>
        </xdr:cNvPr>
        <xdr:cNvSpPr/>
      </xdr:nvSpPr>
      <xdr:spPr>
        <a:xfrm>
          <a:off x="135788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772" name="フローチャート: 判断 771">
          <a:extLst>
            <a:ext uri="{FF2B5EF4-FFF2-40B4-BE49-F238E27FC236}">
              <a16:creationId xmlns:a16="http://schemas.microsoft.com/office/drawing/2014/main" id="{F3889669-A138-4E1B-AC57-9AF5AAF42F20}"/>
            </a:ext>
          </a:extLst>
        </xdr:cNvPr>
        <xdr:cNvSpPr/>
      </xdr:nvSpPr>
      <xdr:spPr>
        <a:xfrm>
          <a:off x="1280414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773" name="フローチャート: 判断 772">
          <a:extLst>
            <a:ext uri="{FF2B5EF4-FFF2-40B4-BE49-F238E27FC236}">
              <a16:creationId xmlns:a16="http://schemas.microsoft.com/office/drawing/2014/main" id="{2F30F4F8-B563-4896-B340-B29E61DD7ED0}"/>
            </a:ext>
          </a:extLst>
        </xdr:cNvPr>
        <xdr:cNvSpPr/>
      </xdr:nvSpPr>
      <xdr:spPr>
        <a:xfrm>
          <a:off x="12029440" y="17612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74" name="フローチャート: 判断 773">
          <a:extLst>
            <a:ext uri="{FF2B5EF4-FFF2-40B4-BE49-F238E27FC236}">
              <a16:creationId xmlns:a16="http://schemas.microsoft.com/office/drawing/2014/main" id="{A4467BD9-2605-4835-A3D6-61A926A25055}"/>
            </a:ext>
          </a:extLst>
        </xdr:cNvPr>
        <xdr:cNvSpPr/>
      </xdr:nvSpPr>
      <xdr:spPr>
        <a:xfrm>
          <a:off x="1123188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E09B799-E60D-4E92-B09F-AFA0DD33A6D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DA75355-47BF-4B2F-8FD6-0B5C3A00764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8B2BD9E-C724-4149-BFE4-0CF2AFF1CF1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F3862B3-D086-41EA-B05F-370E35C74E1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743E6B1-9536-4458-9437-AD2D6F2278D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80" name="楕円 779">
          <a:extLst>
            <a:ext uri="{FF2B5EF4-FFF2-40B4-BE49-F238E27FC236}">
              <a16:creationId xmlns:a16="http://schemas.microsoft.com/office/drawing/2014/main" id="{17D35CD2-3613-4C29-9A0F-2D7A38164B7B}"/>
            </a:ext>
          </a:extLst>
        </xdr:cNvPr>
        <xdr:cNvSpPr/>
      </xdr:nvSpPr>
      <xdr:spPr>
        <a:xfrm>
          <a:off x="14325600" y="179062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81" name="【庁舎】&#10;有形固定資産減価償却率該当値テキスト">
          <a:extLst>
            <a:ext uri="{FF2B5EF4-FFF2-40B4-BE49-F238E27FC236}">
              <a16:creationId xmlns:a16="http://schemas.microsoft.com/office/drawing/2014/main" id="{1C22BEAF-5090-48E3-8B47-8A0869A3C51D}"/>
            </a:ext>
          </a:extLst>
        </xdr:cNvPr>
        <xdr:cNvSpPr txBox="1"/>
      </xdr:nvSpPr>
      <xdr:spPr>
        <a:xfrm>
          <a:off x="14414500"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782" name="楕円 781">
          <a:extLst>
            <a:ext uri="{FF2B5EF4-FFF2-40B4-BE49-F238E27FC236}">
              <a16:creationId xmlns:a16="http://schemas.microsoft.com/office/drawing/2014/main" id="{E5AF93C4-1CBA-4532-8A7A-7AAE4E626EC8}"/>
            </a:ext>
          </a:extLst>
        </xdr:cNvPr>
        <xdr:cNvSpPr/>
      </xdr:nvSpPr>
      <xdr:spPr>
        <a:xfrm>
          <a:off x="1357884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15784</xdr:rowOff>
    </xdr:to>
    <xdr:cxnSp macro="">
      <xdr:nvCxnSpPr>
        <xdr:cNvPr id="783" name="直線コネクタ 782">
          <a:extLst>
            <a:ext uri="{FF2B5EF4-FFF2-40B4-BE49-F238E27FC236}">
              <a16:creationId xmlns:a16="http://schemas.microsoft.com/office/drawing/2014/main" id="{8E1842AD-3C0A-4BA6-8293-C9EEA6FADFCB}"/>
            </a:ext>
          </a:extLst>
        </xdr:cNvPr>
        <xdr:cNvCxnSpPr/>
      </xdr:nvCxnSpPr>
      <xdr:spPr>
        <a:xfrm>
          <a:off x="13629640" y="17924417"/>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784" name="楕円 783">
          <a:extLst>
            <a:ext uri="{FF2B5EF4-FFF2-40B4-BE49-F238E27FC236}">
              <a16:creationId xmlns:a16="http://schemas.microsoft.com/office/drawing/2014/main" id="{E0BC9932-586D-401E-8EA5-92E4B032B11B}"/>
            </a:ext>
          </a:extLst>
        </xdr:cNvPr>
        <xdr:cNvSpPr/>
      </xdr:nvSpPr>
      <xdr:spPr>
        <a:xfrm>
          <a:off x="12804140" y="178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154577</xdr:rowOff>
    </xdr:to>
    <xdr:cxnSp macro="">
      <xdr:nvCxnSpPr>
        <xdr:cNvPr id="785" name="直線コネクタ 784">
          <a:extLst>
            <a:ext uri="{FF2B5EF4-FFF2-40B4-BE49-F238E27FC236}">
              <a16:creationId xmlns:a16="http://schemas.microsoft.com/office/drawing/2014/main" id="{55D80BB6-640E-4C2D-B030-3A7BD01A1E88}"/>
            </a:ext>
          </a:extLst>
        </xdr:cNvPr>
        <xdr:cNvCxnSpPr/>
      </xdr:nvCxnSpPr>
      <xdr:spPr>
        <a:xfrm>
          <a:off x="12854940" y="1788686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28666</xdr:rowOff>
    </xdr:from>
    <xdr:to>
      <xdr:col>72</xdr:col>
      <xdr:colOff>38100</xdr:colOff>
      <xdr:row>106</xdr:row>
      <xdr:rowOff>130266</xdr:rowOff>
    </xdr:to>
    <xdr:sp macro="" textlink="">
      <xdr:nvSpPr>
        <xdr:cNvPr id="786" name="楕円 785">
          <a:extLst>
            <a:ext uri="{FF2B5EF4-FFF2-40B4-BE49-F238E27FC236}">
              <a16:creationId xmlns:a16="http://schemas.microsoft.com/office/drawing/2014/main" id="{3D8ABABE-7594-4071-9818-7F678C9D06A1}"/>
            </a:ext>
          </a:extLst>
        </xdr:cNvPr>
        <xdr:cNvSpPr/>
      </xdr:nvSpPr>
      <xdr:spPr>
        <a:xfrm>
          <a:off x="12029440" y="17798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79466</xdr:rowOff>
    </xdr:from>
    <xdr:to>
      <xdr:col>76</xdr:col>
      <xdr:colOff>114300</xdr:colOff>
      <xdr:row>106</xdr:row>
      <xdr:rowOff>117021</xdr:rowOff>
    </xdr:to>
    <xdr:cxnSp macro="">
      <xdr:nvCxnSpPr>
        <xdr:cNvPr id="787" name="直線コネクタ 786">
          <a:extLst>
            <a:ext uri="{FF2B5EF4-FFF2-40B4-BE49-F238E27FC236}">
              <a16:creationId xmlns:a16="http://schemas.microsoft.com/office/drawing/2014/main" id="{BD15B9CD-2388-405C-867D-1D5CFD76DC37}"/>
            </a:ext>
          </a:extLst>
        </xdr:cNvPr>
        <xdr:cNvCxnSpPr/>
      </xdr:nvCxnSpPr>
      <xdr:spPr>
        <a:xfrm>
          <a:off x="12072620" y="17849306"/>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788" name="楕円 787">
          <a:extLst>
            <a:ext uri="{FF2B5EF4-FFF2-40B4-BE49-F238E27FC236}">
              <a16:creationId xmlns:a16="http://schemas.microsoft.com/office/drawing/2014/main" id="{B478C804-DCD9-4A4F-9015-8F3F1BA2E57C}"/>
            </a:ext>
          </a:extLst>
        </xdr:cNvPr>
        <xdr:cNvSpPr/>
      </xdr:nvSpPr>
      <xdr:spPr>
        <a:xfrm>
          <a:off x="11231880" y="17766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79466</xdr:rowOff>
    </xdr:to>
    <xdr:cxnSp macro="">
      <xdr:nvCxnSpPr>
        <xdr:cNvPr id="789" name="直線コネクタ 788">
          <a:extLst>
            <a:ext uri="{FF2B5EF4-FFF2-40B4-BE49-F238E27FC236}">
              <a16:creationId xmlns:a16="http://schemas.microsoft.com/office/drawing/2014/main" id="{57D2D0B0-ADFA-4DB4-94E5-D99B31B50520}"/>
            </a:ext>
          </a:extLst>
        </xdr:cNvPr>
        <xdr:cNvCxnSpPr/>
      </xdr:nvCxnSpPr>
      <xdr:spPr>
        <a:xfrm>
          <a:off x="11282680" y="1781338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790" name="n_1aveValue【庁舎】&#10;有形固定資産減価償却率">
          <a:extLst>
            <a:ext uri="{FF2B5EF4-FFF2-40B4-BE49-F238E27FC236}">
              <a16:creationId xmlns:a16="http://schemas.microsoft.com/office/drawing/2014/main" id="{BA6CB0B6-7B57-41CC-8CB0-6B60FEF50CFD}"/>
            </a:ext>
          </a:extLst>
        </xdr:cNvPr>
        <xdr:cNvSpPr txBox="1"/>
      </xdr:nvSpPr>
      <xdr:spPr>
        <a:xfrm>
          <a:off x="134372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791" name="n_2aveValue【庁舎】&#10;有形固定資産減価償却率">
          <a:extLst>
            <a:ext uri="{FF2B5EF4-FFF2-40B4-BE49-F238E27FC236}">
              <a16:creationId xmlns:a16="http://schemas.microsoft.com/office/drawing/2014/main" id="{06093E64-084E-4562-88C2-DFD266814E4E}"/>
            </a:ext>
          </a:extLst>
        </xdr:cNvPr>
        <xdr:cNvSpPr txBox="1"/>
      </xdr:nvSpPr>
      <xdr:spPr>
        <a:xfrm>
          <a:off x="1267524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128832</xdr:rowOff>
    </xdr:from>
    <xdr:ext cx="405111" cy="259045"/>
    <xdr:sp macro="" textlink="">
      <xdr:nvSpPr>
        <xdr:cNvPr id="792" name="n_3aveValue【庁舎】&#10;有形固定資産減価償却率">
          <a:extLst>
            <a:ext uri="{FF2B5EF4-FFF2-40B4-BE49-F238E27FC236}">
              <a16:creationId xmlns:a16="http://schemas.microsoft.com/office/drawing/2014/main" id="{5CCC008D-F5C1-4AF6-801B-F9F0764243FF}"/>
            </a:ext>
          </a:extLst>
        </xdr:cNvPr>
        <xdr:cNvSpPr txBox="1"/>
      </xdr:nvSpPr>
      <xdr:spPr>
        <a:xfrm>
          <a:off x="119005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793" name="n_4aveValue【庁舎】&#10;有形固定資産減価償却率">
          <a:extLst>
            <a:ext uri="{FF2B5EF4-FFF2-40B4-BE49-F238E27FC236}">
              <a16:creationId xmlns:a16="http://schemas.microsoft.com/office/drawing/2014/main" id="{53D3A026-549A-4537-A335-EE8D9FE3BD77}"/>
            </a:ext>
          </a:extLst>
        </xdr:cNvPr>
        <xdr:cNvSpPr txBox="1"/>
      </xdr:nvSpPr>
      <xdr:spPr>
        <a:xfrm>
          <a:off x="1110298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794" name="n_1mainValue【庁舎】&#10;有形固定資産減価償却率">
          <a:extLst>
            <a:ext uri="{FF2B5EF4-FFF2-40B4-BE49-F238E27FC236}">
              <a16:creationId xmlns:a16="http://schemas.microsoft.com/office/drawing/2014/main" id="{A3D85D07-27E5-4C4E-AA13-DB6C48CEC59D}"/>
            </a:ext>
          </a:extLst>
        </xdr:cNvPr>
        <xdr:cNvSpPr txBox="1"/>
      </xdr:nvSpPr>
      <xdr:spPr>
        <a:xfrm>
          <a:off x="1343724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795" name="n_2mainValue【庁舎】&#10;有形固定資産減価償却率">
          <a:extLst>
            <a:ext uri="{FF2B5EF4-FFF2-40B4-BE49-F238E27FC236}">
              <a16:creationId xmlns:a16="http://schemas.microsoft.com/office/drawing/2014/main" id="{EF7998BD-4D19-44B6-97AC-C74484A25DF3}"/>
            </a:ext>
          </a:extLst>
        </xdr:cNvPr>
        <xdr:cNvSpPr txBox="1"/>
      </xdr:nvSpPr>
      <xdr:spPr>
        <a:xfrm>
          <a:off x="12675244" y="179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121393</xdr:rowOff>
    </xdr:from>
    <xdr:ext cx="405111" cy="259045"/>
    <xdr:sp macro="" textlink="">
      <xdr:nvSpPr>
        <xdr:cNvPr id="796" name="n_3mainValue【庁舎】&#10;有形固定資産減価償却率">
          <a:extLst>
            <a:ext uri="{FF2B5EF4-FFF2-40B4-BE49-F238E27FC236}">
              <a16:creationId xmlns:a16="http://schemas.microsoft.com/office/drawing/2014/main" id="{B0E8159D-71C2-4875-BC75-0D82602DFC69}"/>
            </a:ext>
          </a:extLst>
        </xdr:cNvPr>
        <xdr:cNvSpPr txBox="1"/>
      </xdr:nvSpPr>
      <xdr:spPr>
        <a:xfrm>
          <a:off x="119005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797" name="n_4mainValue【庁舎】&#10;有形固定資産減価償却率">
          <a:extLst>
            <a:ext uri="{FF2B5EF4-FFF2-40B4-BE49-F238E27FC236}">
              <a16:creationId xmlns:a16="http://schemas.microsoft.com/office/drawing/2014/main" id="{3B04E9EB-C3F8-4397-8AD7-5FFBA2D664B7}"/>
            </a:ext>
          </a:extLst>
        </xdr:cNvPr>
        <xdr:cNvSpPr txBox="1"/>
      </xdr:nvSpPr>
      <xdr:spPr>
        <a:xfrm>
          <a:off x="11102984" y="1785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B7E6710-F202-4367-9FF6-3E56C6B7DF8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47469F7F-1D9C-4185-98FA-B3CAE2D8031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EEFB1BC-B0E5-465A-8E7C-10C01482ED9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3291F77C-A774-4776-87BA-982334F5378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D96D0CA-B1CA-4A83-B69B-3C8FFF2F3E1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3CAE628-0C42-476C-81CF-1015F292088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D808E54D-DC2A-4CF8-BC0C-50230648076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310362E-8483-4305-9AAF-A58DBFF3B2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FE3A273-FD60-4228-97B2-E117B7D038B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CC0A3DF-3902-4E12-9636-C2303ECD582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27046AF5-AE8B-462A-9AC9-5FC6AB36456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8270BEDB-04E2-405F-A7A3-1311FFD3B0E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C80C9892-C989-4D7C-9AA6-5E94D632CDB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A48269A2-8B82-4A2C-AD09-AEE45E1AE50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17A8B03C-EF40-4BA2-AC08-21EB63B134D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B91E061B-AC4D-4C0F-AF5B-86559154696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6A928C2A-AF67-4E35-A8C1-13B7AB8BE08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927BFCCA-C611-4EC1-A850-4AA02E6A247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C335844E-1CF9-4633-BF65-11A2E8E2DC2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138F390A-5578-4790-8BFF-3D7C73A6725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78266484-C18F-45E1-A423-3EFE5024BA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2AB13563-9010-4444-8B07-C89D7B1D9D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C684F238-564A-4D2D-BBC3-6D027BEB2D6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1" name="直線コネクタ 820">
          <a:extLst>
            <a:ext uri="{FF2B5EF4-FFF2-40B4-BE49-F238E27FC236}">
              <a16:creationId xmlns:a16="http://schemas.microsoft.com/office/drawing/2014/main" id="{DD9FC940-504E-45D8-A2A0-D9B05168E93A}"/>
            </a:ext>
          </a:extLst>
        </xdr:cNvPr>
        <xdr:cNvCxnSpPr/>
      </xdr:nvCxnSpPr>
      <xdr:spPr>
        <a:xfrm flipV="1">
          <a:off x="19509104" y="16832580"/>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2" name="【庁舎】&#10;一人当たり面積最小値テキスト">
          <a:extLst>
            <a:ext uri="{FF2B5EF4-FFF2-40B4-BE49-F238E27FC236}">
              <a16:creationId xmlns:a16="http://schemas.microsoft.com/office/drawing/2014/main" id="{8615EB37-8BBD-49FE-9999-2E99019831FE}"/>
            </a:ext>
          </a:extLst>
        </xdr:cNvPr>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3" name="直線コネクタ 822">
          <a:extLst>
            <a:ext uri="{FF2B5EF4-FFF2-40B4-BE49-F238E27FC236}">
              <a16:creationId xmlns:a16="http://schemas.microsoft.com/office/drawing/2014/main" id="{B2D6F427-120D-4EBB-98D4-233DE1472361}"/>
            </a:ext>
          </a:extLst>
        </xdr:cNvPr>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4" name="【庁舎】&#10;一人当たり面積最大値テキスト">
          <a:extLst>
            <a:ext uri="{FF2B5EF4-FFF2-40B4-BE49-F238E27FC236}">
              <a16:creationId xmlns:a16="http://schemas.microsoft.com/office/drawing/2014/main" id="{BAF9D506-72C5-4EAA-B5E0-8A84A6452119}"/>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5" name="直線コネクタ 824">
          <a:extLst>
            <a:ext uri="{FF2B5EF4-FFF2-40B4-BE49-F238E27FC236}">
              <a16:creationId xmlns:a16="http://schemas.microsoft.com/office/drawing/2014/main" id="{18D406C9-E867-4CAE-A595-52FD52F251ED}"/>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6" name="【庁舎】&#10;一人当たり面積平均値テキスト">
          <a:extLst>
            <a:ext uri="{FF2B5EF4-FFF2-40B4-BE49-F238E27FC236}">
              <a16:creationId xmlns:a16="http://schemas.microsoft.com/office/drawing/2014/main" id="{716FAE37-3005-4794-A892-6F14A7425769}"/>
            </a:ext>
          </a:extLst>
        </xdr:cNvPr>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27" name="フローチャート: 判断 826">
          <a:extLst>
            <a:ext uri="{FF2B5EF4-FFF2-40B4-BE49-F238E27FC236}">
              <a16:creationId xmlns:a16="http://schemas.microsoft.com/office/drawing/2014/main" id="{D4D6715D-269D-491F-B8DC-ABF337A4F8C0}"/>
            </a:ext>
          </a:extLst>
        </xdr:cNvPr>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28" name="フローチャート: 判断 827">
          <a:extLst>
            <a:ext uri="{FF2B5EF4-FFF2-40B4-BE49-F238E27FC236}">
              <a16:creationId xmlns:a16="http://schemas.microsoft.com/office/drawing/2014/main" id="{8B855A07-3A62-41FD-BFCC-C449BA89EFD0}"/>
            </a:ext>
          </a:extLst>
        </xdr:cNvPr>
        <xdr:cNvSpPr/>
      </xdr:nvSpPr>
      <xdr:spPr>
        <a:xfrm>
          <a:off x="187350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21589</xdr:rowOff>
    </xdr:from>
    <xdr:to>
      <xdr:col>107</xdr:col>
      <xdr:colOff>101600</xdr:colOff>
      <xdr:row>104</xdr:row>
      <xdr:rowOff>123189</xdr:rowOff>
    </xdr:to>
    <xdr:sp macro="" textlink="">
      <xdr:nvSpPr>
        <xdr:cNvPr id="829" name="フローチャート: 判断 828">
          <a:extLst>
            <a:ext uri="{FF2B5EF4-FFF2-40B4-BE49-F238E27FC236}">
              <a16:creationId xmlns:a16="http://schemas.microsoft.com/office/drawing/2014/main" id="{6A0AAB13-C4C3-4EE5-9647-E892DADD4BC5}"/>
            </a:ext>
          </a:extLst>
        </xdr:cNvPr>
        <xdr:cNvSpPr/>
      </xdr:nvSpPr>
      <xdr:spPr>
        <a:xfrm>
          <a:off x="17937480" y="174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830" name="フローチャート: 判断 829">
          <a:extLst>
            <a:ext uri="{FF2B5EF4-FFF2-40B4-BE49-F238E27FC236}">
              <a16:creationId xmlns:a16="http://schemas.microsoft.com/office/drawing/2014/main" id="{E6A55AA4-087D-4289-99E8-4E78002860DC}"/>
            </a:ext>
          </a:extLst>
        </xdr:cNvPr>
        <xdr:cNvSpPr/>
      </xdr:nvSpPr>
      <xdr:spPr>
        <a:xfrm>
          <a:off x="171627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831" name="フローチャート: 判断 830">
          <a:extLst>
            <a:ext uri="{FF2B5EF4-FFF2-40B4-BE49-F238E27FC236}">
              <a16:creationId xmlns:a16="http://schemas.microsoft.com/office/drawing/2014/main" id="{EC939B8B-0406-4B6F-B0E5-D7D061F05A68}"/>
            </a:ext>
          </a:extLst>
        </xdr:cNvPr>
        <xdr:cNvSpPr/>
      </xdr:nvSpPr>
      <xdr:spPr>
        <a:xfrm>
          <a:off x="16388080" y="1738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376AED7-F280-4C2E-8801-7BF613BF9A5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17B6CE2-5D08-4C29-BD3A-C7E04749A7D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A667FAA-AAEF-4F99-AB4E-AC15856C875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949C2B1-7911-42FE-994E-8F5BB579CA6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29C18E1-5E5B-4F29-8692-B174331A8B9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151130</xdr:rowOff>
    </xdr:from>
    <xdr:to>
      <xdr:col>116</xdr:col>
      <xdr:colOff>114300</xdr:colOff>
      <xdr:row>103</xdr:row>
      <xdr:rowOff>81280</xdr:rowOff>
    </xdr:to>
    <xdr:sp macro="" textlink="">
      <xdr:nvSpPr>
        <xdr:cNvPr id="837" name="楕円 836">
          <a:extLst>
            <a:ext uri="{FF2B5EF4-FFF2-40B4-BE49-F238E27FC236}">
              <a16:creationId xmlns:a16="http://schemas.microsoft.com/office/drawing/2014/main" id="{92F166F4-7FE4-4AE6-ABA6-2495195070FC}"/>
            </a:ext>
          </a:extLst>
        </xdr:cNvPr>
        <xdr:cNvSpPr/>
      </xdr:nvSpPr>
      <xdr:spPr>
        <a:xfrm>
          <a:off x="194589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2557</xdr:rowOff>
    </xdr:from>
    <xdr:ext cx="469744" cy="259045"/>
    <xdr:sp macro="" textlink="">
      <xdr:nvSpPr>
        <xdr:cNvPr id="838" name="【庁舎】&#10;一人当たり面積該当値テキスト">
          <a:extLst>
            <a:ext uri="{FF2B5EF4-FFF2-40B4-BE49-F238E27FC236}">
              <a16:creationId xmlns:a16="http://schemas.microsoft.com/office/drawing/2014/main" id="{BD10F512-B725-4F72-9877-00DA3B683393}"/>
            </a:ext>
          </a:extLst>
        </xdr:cNvPr>
        <xdr:cNvSpPr txBox="1"/>
      </xdr:nvSpPr>
      <xdr:spPr>
        <a:xfrm>
          <a:off x="19547840"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143511</xdr:rowOff>
    </xdr:from>
    <xdr:to>
      <xdr:col>112</xdr:col>
      <xdr:colOff>38100</xdr:colOff>
      <xdr:row>103</xdr:row>
      <xdr:rowOff>73661</xdr:rowOff>
    </xdr:to>
    <xdr:sp macro="" textlink="">
      <xdr:nvSpPr>
        <xdr:cNvPr id="839" name="楕円 838">
          <a:extLst>
            <a:ext uri="{FF2B5EF4-FFF2-40B4-BE49-F238E27FC236}">
              <a16:creationId xmlns:a16="http://schemas.microsoft.com/office/drawing/2014/main" id="{031196B7-0E84-4897-883C-E07542FFE15E}"/>
            </a:ext>
          </a:extLst>
        </xdr:cNvPr>
        <xdr:cNvSpPr/>
      </xdr:nvSpPr>
      <xdr:spPr>
        <a:xfrm>
          <a:off x="18735040" y="17242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22861</xdr:rowOff>
    </xdr:from>
    <xdr:to>
      <xdr:col>116</xdr:col>
      <xdr:colOff>63500</xdr:colOff>
      <xdr:row>103</xdr:row>
      <xdr:rowOff>30480</xdr:rowOff>
    </xdr:to>
    <xdr:cxnSp macro="">
      <xdr:nvCxnSpPr>
        <xdr:cNvPr id="840" name="直線コネクタ 839">
          <a:extLst>
            <a:ext uri="{FF2B5EF4-FFF2-40B4-BE49-F238E27FC236}">
              <a16:creationId xmlns:a16="http://schemas.microsoft.com/office/drawing/2014/main" id="{647A50F2-2D1B-471B-B1AF-51DD48FC556C}"/>
            </a:ext>
          </a:extLst>
        </xdr:cNvPr>
        <xdr:cNvCxnSpPr/>
      </xdr:nvCxnSpPr>
      <xdr:spPr>
        <a:xfrm>
          <a:off x="18778220" y="1728978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154939</xdr:rowOff>
    </xdr:from>
    <xdr:to>
      <xdr:col>107</xdr:col>
      <xdr:colOff>101600</xdr:colOff>
      <xdr:row>103</xdr:row>
      <xdr:rowOff>85089</xdr:rowOff>
    </xdr:to>
    <xdr:sp macro="" textlink="">
      <xdr:nvSpPr>
        <xdr:cNvPr id="841" name="楕円 840">
          <a:extLst>
            <a:ext uri="{FF2B5EF4-FFF2-40B4-BE49-F238E27FC236}">
              <a16:creationId xmlns:a16="http://schemas.microsoft.com/office/drawing/2014/main" id="{EE612BEB-43F5-40F8-9BB5-79003A92B69C}"/>
            </a:ext>
          </a:extLst>
        </xdr:cNvPr>
        <xdr:cNvSpPr/>
      </xdr:nvSpPr>
      <xdr:spPr>
        <a:xfrm>
          <a:off x="17937480" y="17254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22861</xdr:rowOff>
    </xdr:from>
    <xdr:to>
      <xdr:col>111</xdr:col>
      <xdr:colOff>177800</xdr:colOff>
      <xdr:row>103</xdr:row>
      <xdr:rowOff>34289</xdr:rowOff>
    </xdr:to>
    <xdr:cxnSp macro="">
      <xdr:nvCxnSpPr>
        <xdr:cNvPr id="842" name="直線コネクタ 841">
          <a:extLst>
            <a:ext uri="{FF2B5EF4-FFF2-40B4-BE49-F238E27FC236}">
              <a16:creationId xmlns:a16="http://schemas.microsoft.com/office/drawing/2014/main" id="{7EF8DD6E-F079-4F67-AE25-46E9FAA01A09}"/>
            </a:ext>
          </a:extLst>
        </xdr:cNvPr>
        <xdr:cNvCxnSpPr/>
      </xdr:nvCxnSpPr>
      <xdr:spPr>
        <a:xfrm flipV="1">
          <a:off x="17988280" y="1728978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843" name="楕円 842">
          <a:extLst>
            <a:ext uri="{FF2B5EF4-FFF2-40B4-BE49-F238E27FC236}">
              <a16:creationId xmlns:a16="http://schemas.microsoft.com/office/drawing/2014/main" id="{8B0054CF-6DAC-45BA-BC8F-24A30B2457C2}"/>
            </a:ext>
          </a:extLst>
        </xdr:cNvPr>
        <xdr:cNvSpPr/>
      </xdr:nvSpPr>
      <xdr:spPr>
        <a:xfrm>
          <a:off x="171627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34289</xdr:rowOff>
    </xdr:from>
    <xdr:to>
      <xdr:col>107</xdr:col>
      <xdr:colOff>50800</xdr:colOff>
      <xdr:row>103</xdr:row>
      <xdr:rowOff>41911</xdr:rowOff>
    </xdr:to>
    <xdr:cxnSp macro="">
      <xdr:nvCxnSpPr>
        <xdr:cNvPr id="844" name="直線コネクタ 843">
          <a:extLst>
            <a:ext uri="{FF2B5EF4-FFF2-40B4-BE49-F238E27FC236}">
              <a16:creationId xmlns:a16="http://schemas.microsoft.com/office/drawing/2014/main" id="{9FAB2F78-F1D2-41FF-BF68-92112CE19188}"/>
            </a:ext>
          </a:extLst>
        </xdr:cNvPr>
        <xdr:cNvCxnSpPr/>
      </xdr:nvCxnSpPr>
      <xdr:spPr>
        <a:xfrm flipV="1">
          <a:off x="17213580" y="1730120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170180</xdr:rowOff>
    </xdr:from>
    <xdr:to>
      <xdr:col>98</xdr:col>
      <xdr:colOff>38100</xdr:colOff>
      <xdr:row>103</xdr:row>
      <xdr:rowOff>100330</xdr:rowOff>
    </xdr:to>
    <xdr:sp macro="" textlink="">
      <xdr:nvSpPr>
        <xdr:cNvPr id="845" name="楕円 844">
          <a:extLst>
            <a:ext uri="{FF2B5EF4-FFF2-40B4-BE49-F238E27FC236}">
              <a16:creationId xmlns:a16="http://schemas.microsoft.com/office/drawing/2014/main" id="{86D587D2-2430-4395-92C2-FF432013144E}"/>
            </a:ext>
          </a:extLst>
        </xdr:cNvPr>
        <xdr:cNvSpPr/>
      </xdr:nvSpPr>
      <xdr:spPr>
        <a:xfrm>
          <a:off x="16388080" y="1726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49530</xdr:rowOff>
    </xdr:to>
    <xdr:cxnSp macro="">
      <xdr:nvCxnSpPr>
        <xdr:cNvPr id="846" name="直線コネクタ 845">
          <a:extLst>
            <a:ext uri="{FF2B5EF4-FFF2-40B4-BE49-F238E27FC236}">
              <a16:creationId xmlns:a16="http://schemas.microsoft.com/office/drawing/2014/main" id="{2325F155-553C-4EC9-9F8E-A70A9ADFD56F}"/>
            </a:ext>
          </a:extLst>
        </xdr:cNvPr>
        <xdr:cNvCxnSpPr/>
      </xdr:nvCxnSpPr>
      <xdr:spPr>
        <a:xfrm flipV="1">
          <a:off x="16431260" y="1730883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847" name="n_1aveValue【庁舎】&#10;一人当たり面積">
          <a:extLst>
            <a:ext uri="{FF2B5EF4-FFF2-40B4-BE49-F238E27FC236}">
              <a16:creationId xmlns:a16="http://schemas.microsoft.com/office/drawing/2014/main" id="{A9F1486A-73CF-4F8D-9A45-FA8EAC17F472}"/>
            </a:ext>
          </a:extLst>
        </xdr:cNvPr>
        <xdr:cNvSpPr txBox="1"/>
      </xdr:nvSpPr>
      <xdr:spPr>
        <a:xfrm>
          <a:off x="185611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114316</xdr:rowOff>
    </xdr:from>
    <xdr:ext cx="469744" cy="259045"/>
    <xdr:sp macro="" textlink="">
      <xdr:nvSpPr>
        <xdr:cNvPr id="848" name="n_2aveValue【庁舎】&#10;一人当たり面積">
          <a:extLst>
            <a:ext uri="{FF2B5EF4-FFF2-40B4-BE49-F238E27FC236}">
              <a16:creationId xmlns:a16="http://schemas.microsoft.com/office/drawing/2014/main" id="{E20FB8E7-EEA3-4C37-A1A6-DC23281CA714}"/>
            </a:ext>
          </a:extLst>
        </xdr:cNvPr>
        <xdr:cNvSpPr txBox="1"/>
      </xdr:nvSpPr>
      <xdr:spPr>
        <a:xfrm>
          <a:off x="17776267" y="175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76216</xdr:rowOff>
    </xdr:from>
    <xdr:ext cx="469744" cy="259045"/>
    <xdr:sp macro="" textlink="">
      <xdr:nvSpPr>
        <xdr:cNvPr id="849" name="n_3aveValue【庁舎】&#10;一人当たり面積">
          <a:extLst>
            <a:ext uri="{FF2B5EF4-FFF2-40B4-BE49-F238E27FC236}">
              <a16:creationId xmlns:a16="http://schemas.microsoft.com/office/drawing/2014/main" id="{3AF40EED-293E-4EFF-8BD8-74C4C36A2E19}"/>
            </a:ext>
          </a:extLst>
        </xdr:cNvPr>
        <xdr:cNvSpPr txBox="1"/>
      </xdr:nvSpPr>
      <xdr:spPr>
        <a:xfrm>
          <a:off x="17001567" y="1751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41927</xdr:rowOff>
    </xdr:from>
    <xdr:ext cx="469744" cy="259045"/>
    <xdr:sp macro="" textlink="">
      <xdr:nvSpPr>
        <xdr:cNvPr id="850" name="n_4aveValue【庁舎】&#10;一人当たり面積">
          <a:extLst>
            <a:ext uri="{FF2B5EF4-FFF2-40B4-BE49-F238E27FC236}">
              <a16:creationId xmlns:a16="http://schemas.microsoft.com/office/drawing/2014/main" id="{C6659EA3-DDE7-496D-BA36-B442BF0EA4B3}"/>
            </a:ext>
          </a:extLst>
        </xdr:cNvPr>
        <xdr:cNvSpPr txBox="1"/>
      </xdr:nvSpPr>
      <xdr:spPr>
        <a:xfrm>
          <a:off x="16226867" y="1747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90188</xdr:rowOff>
    </xdr:from>
    <xdr:ext cx="469744" cy="259045"/>
    <xdr:sp macro="" textlink="">
      <xdr:nvSpPr>
        <xdr:cNvPr id="851" name="n_1mainValue【庁舎】&#10;一人当たり面積">
          <a:extLst>
            <a:ext uri="{FF2B5EF4-FFF2-40B4-BE49-F238E27FC236}">
              <a16:creationId xmlns:a16="http://schemas.microsoft.com/office/drawing/2014/main" id="{77EA6FE3-5852-4E1F-89DA-5765C1E6FF2A}"/>
            </a:ext>
          </a:extLst>
        </xdr:cNvPr>
        <xdr:cNvSpPr txBox="1"/>
      </xdr:nvSpPr>
      <xdr:spPr>
        <a:xfrm>
          <a:off x="18561127" y="17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101616</xdr:rowOff>
    </xdr:from>
    <xdr:ext cx="469744" cy="259045"/>
    <xdr:sp macro="" textlink="">
      <xdr:nvSpPr>
        <xdr:cNvPr id="852" name="n_2mainValue【庁舎】&#10;一人当たり面積">
          <a:extLst>
            <a:ext uri="{FF2B5EF4-FFF2-40B4-BE49-F238E27FC236}">
              <a16:creationId xmlns:a16="http://schemas.microsoft.com/office/drawing/2014/main" id="{B72DA206-6FB3-4F3D-9F84-7A6C591B191C}"/>
            </a:ext>
          </a:extLst>
        </xdr:cNvPr>
        <xdr:cNvSpPr txBox="1"/>
      </xdr:nvSpPr>
      <xdr:spPr>
        <a:xfrm>
          <a:off x="17776267" y="1703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853" name="n_3mainValue【庁舎】&#10;一人当たり面積">
          <a:extLst>
            <a:ext uri="{FF2B5EF4-FFF2-40B4-BE49-F238E27FC236}">
              <a16:creationId xmlns:a16="http://schemas.microsoft.com/office/drawing/2014/main" id="{CE124DE0-2586-45C2-9C47-101B7C34766C}"/>
            </a:ext>
          </a:extLst>
        </xdr:cNvPr>
        <xdr:cNvSpPr txBox="1"/>
      </xdr:nvSpPr>
      <xdr:spPr>
        <a:xfrm>
          <a:off x="170015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116857</xdr:rowOff>
    </xdr:from>
    <xdr:ext cx="469744" cy="259045"/>
    <xdr:sp macro="" textlink="">
      <xdr:nvSpPr>
        <xdr:cNvPr id="854" name="n_4mainValue【庁舎】&#10;一人当たり面積">
          <a:extLst>
            <a:ext uri="{FF2B5EF4-FFF2-40B4-BE49-F238E27FC236}">
              <a16:creationId xmlns:a16="http://schemas.microsoft.com/office/drawing/2014/main" id="{E9F05EEA-9C8C-41FC-82F0-EAB21A0AD379}"/>
            </a:ext>
          </a:extLst>
        </xdr:cNvPr>
        <xdr:cNvSpPr txBox="1"/>
      </xdr:nvSpPr>
      <xdr:spPr>
        <a:xfrm>
          <a:off x="1622686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6606E52-87B3-464E-AF0F-45AECD5B5EE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C5CDECB-2C35-4311-AAA2-37F6BD826F6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1952EAB0-66B7-4E04-8635-BE79A5C6342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体育館・プール、福祉施設、消防施設、庁舎であり、反対に低くなっている施設は、市民会館、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図書館については、有形固定資産減価償却率が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％であり、類似団体の平均値と比較して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ポイント高く、開館から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年以上経過していることから、再整備等を含めた検討を進めていく。また、体育館・プールについても、有形固定資産減価償却率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％と高い値を示しており、効率的な維持管理に取り組んでいるところである。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一方、一般廃棄物処理施設については、供用開始後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年以上が経過した浄化センターなど老朽化が進む施設が多いなか、平成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年度に新清掃工場が供用を開始したことなどにより、類似団体と比較して有形固定資産減価償却率が低くなっている。また、市民会館については、平成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年度に開業した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JR</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成田駅東口再開発ビルの文化芸術センターが含まれていることから、有形固定資産減価償却率は類似団体の平均値を下回っている。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固定資産税をはじめとする空港関連の税収に支えられ、類似団体中１位の財政力指数となっており、近年は横ばいで推移している。</a:t>
          </a:r>
        </a:p>
        <a:p>
          <a:r>
            <a:rPr kumimoji="1" lang="ja-JP" altLang="en-US" sz="1300">
              <a:latin typeface="ＭＳ Ｐゴシック" panose="020B0600070205080204" pitchFamily="50" charset="-128"/>
              <a:ea typeface="ＭＳ Ｐゴシック" panose="020B0600070205080204" pitchFamily="50" charset="-128"/>
            </a:rPr>
            <a:t>　しかしながら、今後も義務的経費（人件費、扶助費、公債費）の増加が見込まれる中で、</a:t>
          </a:r>
          <a:r>
            <a:rPr kumimoji="1" lang="en-US" altLang="ja-JP" sz="1300">
              <a:latin typeface="ＭＳ Ｐゴシック" panose="020B0600070205080204" pitchFamily="50" charset="-128"/>
              <a:ea typeface="ＭＳ Ｐゴシック" panose="020B0600070205080204" pitchFamily="50" charset="-128"/>
            </a:rPr>
            <a:t>584</a:t>
          </a:r>
          <a:r>
            <a:rPr kumimoji="1" lang="ja-JP" altLang="en-US" sz="1300">
              <a:latin typeface="ＭＳ Ｐゴシック" panose="020B0600070205080204" pitchFamily="50" charset="-128"/>
              <a:ea typeface="ＭＳ Ｐゴシック" panose="020B0600070205080204" pitchFamily="50" charset="-128"/>
            </a:rPr>
            <a:t>市町村合併の特例措置により交付されていた普通交付税が令和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年度から不交付となったことなどから、より一層の効率的かつ効果的な行財政運営に努め、今後も財政の健全性を維持する。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36</xdr:row>
      <xdr:rowOff>140607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1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71664</xdr:rowOff>
    </xdr:from>
    <xdr:to>
      <xdr:col>19</xdr:col>
      <xdr:colOff>133350</xdr:colOff>
      <xdr:row>36</xdr:row>
      <xdr:rowOff>140607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438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71664</xdr:rowOff>
    </xdr:from>
    <xdr:to>
      <xdr:col>15</xdr:col>
      <xdr:colOff>82550</xdr:colOff>
      <xdr:row>36</xdr:row>
      <xdr:rowOff>106136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106136</xdr:rowOff>
    </xdr:from>
    <xdr:to>
      <xdr:col>11</xdr:col>
      <xdr:colOff>31750</xdr:colOff>
      <xdr:row>36</xdr:row>
      <xdr:rowOff>123372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27833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44450</xdr:rowOff>
    </xdr:from>
    <xdr:to>
      <xdr:col>11</xdr:col>
      <xdr:colOff>82550</xdr:colOff>
      <xdr:row>43</xdr:row>
      <xdr:rowOff>146050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89807</xdr:rowOff>
    </xdr:from>
    <xdr:to>
      <xdr:col>23</xdr:col>
      <xdr:colOff>184150</xdr:colOff>
      <xdr:row>37</xdr:row>
      <xdr:rowOff>19957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11084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89807</xdr:rowOff>
    </xdr:from>
    <xdr:to>
      <xdr:col>19</xdr:col>
      <xdr:colOff>184150</xdr:colOff>
      <xdr:row>37</xdr:row>
      <xdr:rowOff>19957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30134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3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20864</xdr:rowOff>
    </xdr:from>
    <xdr:to>
      <xdr:col>15</xdr:col>
      <xdr:colOff>133350</xdr:colOff>
      <xdr:row>36</xdr:row>
      <xdr:rowOff>122464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132641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55336</xdr:rowOff>
    </xdr:from>
    <xdr:to>
      <xdr:col>11</xdr:col>
      <xdr:colOff>82550</xdr:colOff>
      <xdr:row>36</xdr:row>
      <xdr:rowOff>156936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167113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電気料などの物件費の増、給与改定などに伴う人件費の増により、経常的経費に充当された一般財源が前年度比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億円増加したものの、新築家屋や償却資産の増加に伴い固定資産税が増額となったことによる地方税の増などにより、経常一般財源等が前年度比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億円増加したため、経常収支比率は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内平均や類似団体と比較し良好な数値であるが、公共施設の老朽化に伴う維持管理費増加などが見込まれることから、行政評価、実施計画のローリングを活用した事務事業の見直しを行い、経常的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56642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861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146829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05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56642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13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61</xdr:row>
      <xdr:rowOff>22860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9309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12954</xdr:rowOff>
    </xdr:from>
    <xdr:to>
      <xdr:col>15</xdr:col>
      <xdr:colOff>133350</xdr:colOff>
      <xdr:row>62</xdr:row>
      <xdr:rowOff>114554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99331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60</xdr:row>
      <xdr:rowOff>6096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786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148336</xdr:rowOff>
    </xdr:from>
    <xdr:to>
      <xdr:col>23</xdr:col>
      <xdr:colOff>184150</xdr:colOff>
      <xdr:row>61</xdr:row>
      <xdr:rowOff>78486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164863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126746</xdr:rowOff>
    </xdr:from>
    <xdr:to>
      <xdr:col>11</xdr:col>
      <xdr:colOff>82550</xdr:colOff>
      <xdr:row>60</xdr:row>
      <xdr:rowOff>56896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67073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112268</xdr:rowOff>
    </xdr:from>
    <xdr:to>
      <xdr:col>7</xdr:col>
      <xdr:colOff>31750</xdr:colOff>
      <xdr:row>60</xdr:row>
      <xdr:rowOff>42418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52595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成田空港の更なる機能強化、卸売市場の輸出拠点化、待機児童解消や保育の質の向上等、複雑かつ多様化する業務に対応するため、相当数の職員を確保していることから、全国平均、県内平均、類似団体の平均と比較して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人当たりの人件費及び物件費等が高額となっている。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年度は、電気料や新型コロナウイルスワクチンの集団接種委託料の増などにより、物件費が前年度比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今後も必要な業務量に応じた職員数の見直しを行い、職員定数及び職員給与の適正化に努める。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122265</xdr:rowOff>
    </xdr:from>
    <xdr:to>
      <xdr:col>23</xdr:col>
      <xdr:colOff>133350</xdr:colOff>
      <xdr:row>88</xdr:row>
      <xdr:rowOff>80728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38415"/>
          <a:ext cx="838200" cy="1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105173</xdr:rowOff>
    </xdr:from>
    <xdr:to>
      <xdr:col>19</xdr:col>
      <xdr:colOff>133350</xdr:colOff>
      <xdr:row>87</xdr:row>
      <xdr:rowOff>122265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21323"/>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73140</xdr:rowOff>
    </xdr:from>
    <xdr:to>
      <xdr:col>15</xdr:col>
      <xdr:colOff>82550</xdr:colOff>
      <xdr:row>87</xdr:row>
      <xdr:rowOff>105173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17840"/>
          <a:ext cx="889000" cy="2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33493</xdr:rowOff>
    </xdr:from>
    <xdr:to>
      <xdr:col>15</xdr:col>
      <xdr:colOff>133350</xdr:colOff>
      <xdr:row>84</xdr:row>
      <xdr:rowOff>135093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145270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0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5510</xdr:rowOff>
    </xdr:from>
    <xdr:to>
      <xdr:col>11</xdr:col>
      <xdr:colOff>31750</xdr:colOff>
      <xdr:row>86</xdr:row>
      <xdr:rowOff>73140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50210"/>
          <a:ext cx="889000" cy="6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32454</xdr:rowOff>
    </xdr:from>
    <xdr:to>
      <xdr:col>11</xdr:col>
      <xdr:colOff>82550</xdr:colOff>
      <xdr:row>83</xdr:row>
      <xdr:rowOff>134054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144231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149758</xdr:rowOff>
    </xdr:from>
    <xdr:to>
      <xdr:col>7</xdr:col>
      <xdr:colOff>31750</xdr:colOff>
      <xdr:row>83</xdr:row>
      <xdr:rowOff>79908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0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90085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29928</xdr:rowOff>
    </xdr:from>
    <xdr:to>
      <xdr:col>23</xdr:col>
      <xdr:colOff>184150</xdr:colOff>
      <xdr:row>88</xdr:row>
      <xdr:rowOff>131528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97255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71465</xdr:rowOff>
    </xdr:from>
    <xdr:to>
      <xdr:col>19</xdr:col>
      <xdr:colOff>184150</xdr:colOff>
      <xdr:row>88</xdr:row>
      <xdr:rowOff>1615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157842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7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54373</xdr:rowOff>
    </xdr:from>
    <xdr:to>
      <xdr:col>15</xdr:col>
      <xdr:colOff>133350</xdr:colOff>
      <xdr:row>87</xdr:row>
      <xdr:rowOff>155973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140750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5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22340</xdr:rowOff>
    </xdr:from>
    <xdr:to>
      <xdr:col>11</xdr:col>
      <xdr:colOff>82550</xdr:colOff>
      <xdr:row>86</xdr:row>
      <xdr:rowOff>123940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108717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5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126160</xdr:rowOff>
    </xdr:from>
    <xdr:to>
      <xdr:col>7</xdr:col>
      <xdr:colOff>31750</xdr:colOff>
      <xdr:row>86</xdr:row>
      <xdr:rowOff>56310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41087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町との合併があったことで、給与構造改革の導入時期が国から遅れたことが主な要因となり、類似団体と比較して高い水準となっている。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昇給の停止や職制の見直しを実施した結果、ラスパイレス指数は県内の市平均（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）と同程度になるまで低下しているが、今後も給与水準の適正化に留意していく。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16329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07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成田空港の更なる機能強化、卸売市場の輸出拠点化、待機児童解消や保育の質の向上等、複雑かつ多様化する業務に対応できる人員を確保するため、類似団体の平均職員数を上回っている。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今後も、必要な業務量に応じて職員数の見直しを行い、適正な定員管理に努める。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160972</xdr:rowOff>
    </xdr:from>
    <xdr:to>
      <xdr:col>81</xdr:col>
      <xdr:colOff>44450</xdr:colOff>
      <xdr:row>67</xdr:row>
      <xdr:rowOff>13653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7667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138854</xdr:rowOff>
    </xdr:from>
    <xdr:to>
      <xdr:col>77</xdr:col>
      <xdr:colOff>44450</xdr:colOff>
      <xdr:row>66</xdr:row>
      <xdr:rowOff>160972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45455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114723</xdr:rowOff>
    </xdr:from>
    <xdr:to>
      <xdr:col>72</xdr:col>
      <xdr:colOff>203200</xdr:colOff>
      <xdr:row>66</xdr:row>
      <xdr:rowOff>138854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304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10689</xdr:rowOff>
    </xdr:from>
    <xdr:to>
      <xdr:col>73</xdr:col>
      <xdr:colOff>44450</xdr:colOff>
      <xdr:row>64</xdr:row>
      <xdr:rowOff>112289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122466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86571</xdr:rowOff>
    </xdr:from>
    <xdr:to>
      <xdr:col>68</xdr:col>
      <xdr:colOff>152400</xdr:colOff>
      <xdr:row>66</xdr:row>
      <xdr:rowOff>114723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022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12700</xdr:rowOff>
    </xdr:from>
    <xdr:to>
      <xdr:col>68</xdr:col>
      <xdr:colOff>203200</xdr:colOff>
      <xdr:row>64</xdr:row>
      <xdr:rowOff>114300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124477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4656</xdr:rowOff>
    </xdr:from>
    <xdr:to>
      <xdr:col>64</xdr:col>
      <xdr:colOff>152400</xdr:colOff>
      <xdr:row>64</xdr:row>
      <xdr:rowOff>106256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116433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134303</xdr:rowOff>
    </xdr:from>
    <xdr:to>
      <xdr:col>81</xdr:col>
      <xdr:colOff>95250</xdr:colOff>
      <xdr:row>67</xdr:row>
      <xdr:rowOff>64453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30180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4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110172</xdr:rowOff>
    </xdr:from>
    <xdr:to>
      <xdr:col>77</xdr:col>
      <xdr:colOff>95250</xdr:colOff>
      <xdr:row>67</xdr:row>
      <xdr:rowOff>40322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25099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1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88054</xdr:rowOff>
    </xdr:from>
    <xdr:to>
      <xdr:col>73</xdr:col>
      <xdr:colOff>44450</xdr:colOff>
      <xdr:row>67</xdr:row>
      <xdr:rowOff>18204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2981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63923</xdr:rowOff>
    </xdr:from>
    <xdr:to>
      <xdr:col>68</xdr:col>
      <xdr:colOff>203200</xdr:colOff>
      <xdr:row>66</xdr:row>
      <xdr:rowOff>165523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150300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35771</xdr:rowOff>
    </xdr:from>
    <xdr:to>
      <xdr:col>64</xdr:col>
      <xdr:colOff>152400</xdr:colOff>
      <xdr:row>66</xdr:row>
      <xdr:rowOff>137371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122148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大規模事業などの財源として借入を行った市債について、据置期間の終了に伴い元金償還が開始されたため、実質公債費比率は前年度比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引き続き、市債の借入額と償還額とのバランスを考慮し、財政の健全性を維持する。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164193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5610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83759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756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43</xdr:row>
      <xdr:rowOff>3326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182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155320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117324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377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89505</xdr:rowOff>
    </xdr:from>
    <xdr:to>
      <xdr:col>68</xdr:col>
      <xdr:colOff>203200</xdr:colOff>
      <xdr:row>43</xdr:row>
      <xdr:rowOff>19655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123976</xdr:rowOff>
    </xdr:from>
    <xdr:to>
      <xdr:col>73</xdr:col>
      <xdr:colOff>44450</xdr:colOff>
      <xdr:row>43</xdr:row>
      <xdr:rowOff>54126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38903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市債の元金償還額が借入額を上回り、市債残高が前年度比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億円減少したことなどにより、将来負担比率は前年度比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現状では、類似団体と比較して高い数値となっているが、大規模事業の進捗に応じて市債の借入額が減少することから、中長期的には将来負担比率は逓減していくものと分析している。今後も、市債の借入額と償還額とのバランスを考慮し、財政の健全性を維持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94252</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866152"/>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35651</xdr:rowOff>
    </xdr:from>
    <xdr:to>
      <xdr:col>77</xdr:col>
      <xdr:colOff>44450</xdr:colOff>
      <xdr:row>23</xdr:row>
      <xdr:rowOff>83094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807551"/>
          <a:ext cx="889000" cy="2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45085</xdr:rowOff>
    </xdr:from>
    <xdr:to>
      <xdr:col>72</xdr:col>
      <xdr:colOff>203200</xdr:colOff>
      <xdr:row>22</xdr:row>
      <xdr:rowOff>35651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645535"/>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156119</xdr:rowOff>
    </xdr:from>
    <xdr:to>
      <xdr:col>73</xdr:col>
      <xdr:colOff>44450</xdr:colOff>
      <xdr:row>18</xdr:row>
      <xdr:rowOff>86269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96446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22678</xdr:rowOff>
    </xdr:from>
    <xdr:to>
      <xdr:col>68</xdr:col>
      <xdr:colOff>152400</xdr:colOff>
      <xdr:row>21</xdr:row>
      <xdr:rowOff>45085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623128"/>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29482</xdr:rowOff>
    </xdr:from>
    <xdr:to>
      <xdr:col>68</xdr:col>
      <xdr:colOff>203200</xdr:colOff>
      <xdr:row>18</xdr:row>
      <xdr:rowOff>131082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141259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161290</xdr:rowOff>
    </xdr:from>
    <xdr:to>
      <xdr:col>64</xdr:col>
      <xdr:colOff>152400</xdr:colOff>
      <xdr:row>18</xdr:row>
      <xdr:rowOff>91440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101617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43452</xdr:rowOff>
    </xdr:from>
    <xdr:to>
      <xdr:col>81</xdr:col>
      <xdr:colOff>95250</xdr:colOff>
      <xdr:row>22</xdr:row>
      <xdr:rowOff>145052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8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110779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1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32294</xdr:rowOff>
    </xdr:from>
    <xdr:to>
      <xdr:col>77</xdr:col>
      <xdr:colOff>95250</xdr:colOff>
      <xdr:row>23</xdr:row>
      <xdr:rowOff>133894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118671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406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156301</xdr:rowOff>
    </xdr:from>
    <xdr:to>
      <xdr:col>73</xdr:col>
      <xdr:colOff>44450</xdr:colOff>
      <xdr:row>22</xdr:row>
      <xdr:rowOff>86451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7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71228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8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165735</xdr:rowOff>
    </xdr:from>
    <xdr:to>
      <xdr:col>68</xdr:col>
      <xdr:colOff>203200</xdr:colOff>
      <xdr:row>21</xdr:row>
      <xdr:rowOff>95885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80662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143328</xdr:rowOff>
    </xdr:from>
    <xdr:to>
      <xdr:col>64</xdr:col>
      <xdr:colOff>152400</xdr:colOff>
      <xdr:row>21</xdr:row>
      <xdr:rowOff>73478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58255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成田空港の更なる機能強化、卸売市場の輸出拠点化、待機児童解消や保育の質の向上等、複雑かつ多様化する業務に対応するため、相当数の職員を確保していることから、類似団体と比較して高くなってい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年度は給与改定などに伴う一般職給料の増加などにより、前年度比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今後も業務量に応じた職員数の見直しを行い、時間外勤務の縮減に努めるとともに、定員管理と給与水準の適正化に努める。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60706</xdr:rowOff>
    </xdr:from>
    <xdr:to>
      <xdr:col>24</xdr:col>
      <xdr:colOff>25400</xdr:colOff>
      <xdr:row>41</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0901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60706</xdr:rowOff>
    </xdr:from>
    <xdr:to>
      <xdr:col>19</xdr:col>
      <xdr:colOff>187325</xdr:colOff>
      <xdr:row>41</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70901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56134</xdr:rowOff>
    </xdr:from>
    <xdr:to>
      <xdr:col>15</xdr:col>
      <xdr:colOff>98425</xdr:colOff>
      <xdr:row>41</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4268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56134</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2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64770</xdr:rowOff>
    </xdr:from>
    <xdr:to>
      <xdr:col>24</xdr:col>
      <xdr:colOff>76200</xdr:colOff>
      <xdr:row>41</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9906</xdr:rowOff>
    </xdr:from>
    <xdr:to>
      <xdr:col>20</xdr:col>
      <xdr:colOff>38100</xdr:colOff>
      <xdr:row>41</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2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83058</xdr:rowOff>
    </xdr:from>
    <xdr:to>
      <xdr:col>15</xdr:col>
      <xdr:colOff>149225</xdr:colOff>
      <xdr:row>42</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に占める物件費の割合が類似団体の平均を上回る要因として、成田空港の騒音地域に建築された公共施設の維持管理費等の経費や、他市と共同で整備した斎場等の維持管理運営費について、他市から負担金を徴収し本市でまとめて支出していることなどが挙げられ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年度は、電気料の増などにより、前年度比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19</xdr:row>
      <xdr:rowOff>20864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04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80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86178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13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86178</xdr:rowOff>
    </xdr:from>
    <xdr:to>
      <xdr:col>69</xdr:col>
      <xdr:colOff>92075</xdr:colOff>
      <xdr:row>19</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43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48986</xdr:rowOff>
    </xdr:from>
    <xdr:to>
      <xdr:col>69</xdr:col>
      <xdr:colOff>142875</xdr:colOff>
      <xdr:row>16</xdr:row>
      <xdr:rowOff>150586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141514</xdr:rowOff>
    </xdr:from>
    <xdr:to>
      <xdr:col>82</xdr:col>
      <xdr:colOff>158750</xdr:colOff>
      <xdr:row>19</xdr:row>
      <xdr:rowOff>71664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113591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68036</xdr:rowOff>
    </xdr:from>
    <xdr:to>
      <xdr:col>65</xdr:col>
      <xdr:colOff>53975</xdr:colOff>
      <xdr:row>19</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に占める扶助費の割合は、類似団体と比較して低い数値で推移しているが、今後も高齢化の進行等により更なる扶助費の増加が想定されることから、資格審査や給付の適正化に努め、財政構造の弾力性を維持す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77470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6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137160</xdr:rowOff>
    </xdr:from>
    <xdr:to>
      <xdr:col>11</xdr:col>
      <xdr:colOff>60325</xdr:colOff>
      <xdr:row>57</xdr:row>
      <xdr:rowOff>67310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52087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154957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26670</xdr:rowOff>
    </xdr:from>
    <xdr:to>
      <xdr:col>11</xdr:col>
      <xdr:colOff>60325</xdr:colOff>
      <xdr:row>55</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近年は、ほぼ横ばいで推移しており、類似団体の平均を大きく下回っている。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今後も事務事業の見直しを行い、経常的経費の削減を図る。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63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83457</xdr:rowOff>
    </xdr:from>
    <xdr:to>
      <xdr:col>73</xdr:col>
      <xdr:colOff>180975</xdr:colOff>
      <xdr:row>54</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4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83457</xdr:rowOff>
    </xdr:from>
    <xdr:to>
      <xdr:col>69</xdr:col>
      <xdr:colOff>92075</xdr:colOff>
      <xdr:row>54</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70955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32657</xdr:rowOff>
    </xdr:from>
    <xdr:to>
      <xdr:col>69</xdr:col>
      <xdr:colOff>142875</xdr:colOff>
      <xdr:row>54</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144434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経常収支比率に占める補助費等の割合は、類似団体の平均を下回っており、適正な水準を維持している。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補助金の公益性、必要性、適格性、有効性に着目し、直近では令和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年度に事業費補助金、令和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年度に団体運営費補助金の見直しを実施したところであるが、今後も定期的に検証することにより補助金支出の適正化を図る。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19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8128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128778</xdr:rowOff>
    </xdr:from>
    <xdr:to>
      <xdr:col>69</xdr:col>
      <xdr:colOff>142875</xdr:colOff>
      <xdr:row>34</xdr:row>
      <xdr:rowOff>58928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69105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経常収支比率に占める公債費の割合は、類似団体と比較して低い数値で推移しており、令和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年度は猶予特例債の償還により増加したが、令和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今後も大規模事業での市債活用を予定しており、短期的な公債費の増加が想定されるため、市債の借入額と償還額とのバランスを考慮し、財政の健全性を維持する。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876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80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成田空港が所在することによる騒音対策等の行政需要などにより、人件費及び物件費が類似団体の平均を上回っているが、公債費以外の数値としては類似団体の平均を下回っている。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今後も事務事業の見直しを行い、経常的経費の削減を図る。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88900</xdr:rowOff>
    </xdr:from>
    <xdr:to>
      <xdr:col>82</xdr:col>
      <xdr:colOff>107950</xdr:colOff>
      <xdr:row>75</xdr:row>
      <xdr:rowOff>8890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76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8890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6314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72390</xdr:rowOff>
    </xdr:from>
    <xdr:to>
      <xdr:col>74</xdr:col>
      <xdr:colOff>31750</xdr:colOff>
      <xdr:row>76</xdr:row>
      <xdr:rowOff>2539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123190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631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44467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146067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38100</xdr:rowOff>
    </xdr:from>
    <xdr:to>
      <xdr:col>78</xdr:col>
      <xdr:colOff>120650</xdr:colOff>
      <xdr:row>74</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149877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72390</xdr:rowOff>
    </xdr:from>
    <xdr:to>
      <xdr:col>65</xdr:col>
      <xdr:colOff>53975</xdr:colOff>
      <xdr:row>74</xdr:row>
      <xdr:rowOff>2540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12717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78087</xdr:rowOff>
    </xdr:from>
    <xdr:to>
      <xdr:col>29</xdr:col>
      <xdr:colOff>127000</xdr:colOff>
      <xdr:row>12</xdr:row>
      <xdr:rowOff>104811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83112"/>
          <a:ext cx="647700" cy="26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104811</xdr:rowOff>
    </xdr:from>
    <xdr:to>
      <xdr:col>26</xdr:col>
      <xdr:colOff>50800</xdr:colOff>
      <xdr:row>12</xdr:row>
      <xdr:rowOff>147605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09836"/>
          <a:ext cx="698500" cy="4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147605</xdr:rowOff>
    </xdr:from>
    <xdr:to>
      <xdr:col>22</xdr:col>
      <xdr:colOff>114300</xdr:colOff>
      <xdr:row>13</xdr:row>
      <xdr:rowOff>90386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52630"/>
          <a:ext cx="698500" cy="11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151851</xdr:rowOff>
    </xdr:from>
    <xdr:to>
      <xdr:col>22</xdr:col>
      <xdr:colOff>165100</xdr:colOff>
      <xdr:row>15</xdr:row>
      <xdr:rowOff>82001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66778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8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90386</xdr:rowOff>
    </xdr:from>
    <xdr:to>
      <xdr:col>18</xdr:col>
      <xdr:colOff>177800</xdr:colOff>
      <xdr:row>13</xdr:row>
      <xdr:rowOff>119258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66861"/>
          <a:ext cx="6985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167579</xdr:rowOff>
    </xdr:from>
    <xdr:to>
      <xdr:col>19</xdr:col>
      <xdr:colOff>38100</xdr:colOff>
      <xdr:row>15</xdr:row>
      <xdr:rowOff>97729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82506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32225</xdr:rowOff>
    </xdr:from>
    <xdr:to>
      <xdr:col>15</xdr:col>
      <xdr:colOff>101600</xdr:colOff>
      <xdr:row>15</xdr:row>
      <xdr:rowOff>133825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51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118602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27287</xdr:rowOff>
    </xdr:from>
    <xdr:to>
      <xdr:col>29</xdr:col>
      <xdr:colOff>177800</xdr:colOff>
      <xdr:row>12</xdr:row>
      <xdr:rowOff>128887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3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145414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54011</xdr:rowOff>
    </xdr:from>
    <xdr:to>
      <xdr:col>26</xdr:col>
      <xdr:colOff>101600</xdr:colOff>
      <xdr:row>12</xdr:row>
      <xdr:rowOff>155611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165788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2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96805</xdr:rowOff>
    </xdr:from>
    <xdr:to>
      <xdr:col>22</xdr:col>
      <xdr:colOff>165100</xdr:colOff>
      <xdr:row>13</xdr:row>
      <xdr:rowOff>26955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0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37132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7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39586</xdr:rowOff>
    </xdr:from>
    <xdr:to>
      <xdr:col>19</xdr:col>
      <xdr:colOff>38100</xdr:colOff>
      <xdr:row>13</xdr:row>
      <xdr:rowOff>141186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151363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68458</xdr:rowOff>
    </xdr:from>
    <xdr:to>
      <xdr:col>15</xdr:col>
      <xdr:colOff>101600</xdr:colOff>
      <xdr:row>13</xdr:row>
      <xdr:rowOff>170058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44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8785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1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195351</xdr:rowOff>
    </xdr:from>
    <xdr:to>
      <xdr:col>29</xdr:col>
      <xdr:colOff>127000</xdr:colOff>
      <xdr:row>33</xdr:row>
      <xdr:rowOff>279019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119901"/>
          <a:ext cx="6477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279019</xdr:rowOff>
    </xdr:from>
    <xdr:to>
      <xdr:col>26</xdr:col>
      <xdr:colOff>50800</xdr:colOff>
      <xdr:row>34</xdr:row>
      <xdr:rowOff>12167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203569"/>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12167</xdr:rowOff>
    </xdr:from>
    <xdr:to>
      <xdr:col>22</xdr:col>
      <xdr:colOff>114300</xdr:colOff>
      <xdr:row>34</xdr:row>
      <xdr:rowOff>98501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279617"/>
          <a:ext cx="698500" cy="86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273024</xdr:rowOff>
    </xdr:from>
    <xdr:to>
      <xdr:col>22</xdr:col>
      <xdr:colOff>165100</xdr:colOff>
      <xdr:row>35</xdr:row>
      <xdr:rowOff>31724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16501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2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98501</xdr:rowOff>
    </xdr:from>
    <xdr:to>
      <xdr:col>18</xdr:col>
      <xdr:colOff>177800</xdr:colOff>
      <xdr:row>34</xdr:row>
      <xdr:rowOff>140716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65951"/>
          <a:ext cx="698500" cy="42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245973</xdr:rowOff>
    </xdr:from>
    <xdr:to>
      <xdr:col>19</xdr:col>
      <xdr:colOff>38100</xdr:colOff>
      <xdr:row>35</xdr:row>
      <xdr:rowOff>4673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332350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9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248107</xdr:rowOff>
    </xdr:from>
    <xdr:to>
      <xdr:col>15</xdr:col>
      <xdr:colOff>101600</xdr:colOff>
      <xdr:row>35</xdr:row>
      <xdr:rowOff>6807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5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334484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144551</xdr:rowOff>
    </xdr:from>
    <xdr:to>
      <xdr:col>29</xdr:col>
      <xdr:colOff>177800</xdr:colOff>
      <xdr:row>33</xdr:row>
      <xdr:rowOff>246151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06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91228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228219</xdr:rowOff>
    </xdr:from>
    <xdr:to>
      <xdr:col>26</xdr:col>
      <xdr:colOff>101600</xdr:colOff>
      <xdr:row>33</xdr:row>
      <xdr:rowOff>329819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1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168546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2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304267</xdr:rowOff>
    </xdr:from>
    <xdr:to>
      <xdr:col>22</xdr:col>
      <xdr:colOff>165100</xdr:colOff>
      <xdr:row>34</xdr:row>
      <xdr:rowOff>62967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2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73144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9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47701</xdr:rowOff>
    </xdr:from>
    <xdr:to>
      <xdr:col>19</xdr:col>
      <xdr:colOff>38100</xdr:colOff>
      <xdr:row>34</xdr:row>
      <xdr:rowOff>149301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1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159478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8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89916</xdr:rowOff>
    </xdr:from>
    <xdr:to>
      <xdr:col>15</xdr:col>
      <xdr:colOff>101600</xdr:colOff>
      <xdr:row>34</xdr:row>
      <xdr:rowOff>191516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57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201693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2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160937</xdr:rowOff>
    </xdr:from>
    <xdr:to>
      <xdr:col>24</xdr:col>
      <xdr:colOff>63500</xdr:colOff>
      <xdr:row>31</xdr:row>
      <xdr:rowOff>33904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04437"/>
          <a:ext cx="8382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33904</xdr:rowOff>
    </xdr:from>
    <xdr:to>
      <xdr:col>19</xdr:col>
      <xdr:colOff>177800</xdr:colOff>
      <xdr:row>31</xdr:row>
      <xdr:rowOff>82527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48854"/>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82527</xdr:rowOff>
    </xdr:from>
    <xdr:to>
      <xdr:col>15</xdr:col>
      <xdr:colOff>50800</xdr:colOff>
      <xdr:row>33</xdr:row>
      <xdr:rowOff>50843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97477"/>
          <a:ext cx="889000" cy="3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107919</xdr:rowOff>
    </xdr:from>
    <xdr:to>
      <xdr:col>15</xdr:col>
      <xdr:colOff>101600</xdr:colOff>
      <xdr:row>35</xdr:row>
      <xdr:rowOff>38069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29196</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50843</xdr:rowOff>
    </xdr:from>
    <xdr:to>
      <xdr:col>10</xdr:col>
      <xdr:colOff>114300</xdr:colOff>
      <xdr:row>33</xdr:row>
      <xdr:rowOff>87739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08693"/>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58268</xdr:rowOff>
    </xdr:from>
    <xdr:to>
      <xdr:col>10</xdr:col>
      <xdr:colOff>165100</xdr:colOff>
      <xdr:row>35</xdr:row>
      <xdr:rowOff>159868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150995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69721</xdr:rowOff>
    </xdr:from>
    <xdr:to>
      <xdr:col>6</xdr:col>
      <xdr:colOff>38100</xdr:colOff>
      <xdr:row>35</xdr:row>
      <xdr:rowOff>171321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7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162448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110137</xdr:rowOff>
    </xdr:from>
    <xdr:to>
      <xdr:col>24</xdr:col>
      <xdr:colOff>114300</xdr:colOff>
      <xdr:row>31</xdr:row>
      <xdr:rowOff>40287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63164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0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154554</xdr:rowOff>
    </xdr:from>
    <xdr:to>
      <xdr:col>20</xdr:col>
      <xdr:colOff>38100</xdr:colOff>
      <xdr:row>31</xdr:row>
      <xdr:rowOff>84704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101231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0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31727</xdr:rowOff>
    </xdr:from>
    <xdr:to>
      <xdr:col>15</xdr:col>
      <xdr:colOff>101600</xdr:colOff>
      <xdr:row>31</xdr:row>
      <xdr:rowOff>133327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149854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1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xdr:rowOff>
    </xdr:from>
    <xdr:to>
      <xdr:col>10</xdr:col>
      <xdr:colOff>165100</xdr:colOff>
      <xdr:row>33</xdr:row>
      <xdr:rowOff>101643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118170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36939</xdr:rowOff>
    </xdr:from>
    <xdr:to>
      <xdr:col>6</xdr:col>
      <xdr:colOff>38100</xdr:colOff>
      <xdr:row>33</xdr:row>
      <xdr:rowOff>138539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155066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69259</xdr:rowOff>
    </xdr:from>
    <xdr:to>
      <xdr:col>24</xdr:col>
      <xdr:colOff>63500</xdr:colOff>
      <xdr:row>55</xdr:row>
      <xdr:rowOff>38757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27559"/>
          <a:ext cx="8382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24502</xdr:rowOff>
    </xdr:from>
    <xdr:to>
      <xdr:col>19</xdr:col>
      <xdr:colOff>177800</xdr:colOff>
      <xdr:row>55</xdr:row>
      <xdr:rowOff>38757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54252"/>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24502</xdr:rowOff>
    </xdr:from>
    <xdr:to>
      <xdr:col>15</xdr:col>
      <xdr:colOff>50800</xdr:colOff>
      <xdr:row>55</xdr:row>
      <xdr:rowOff>49926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54252"/>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108576</xdr:rowOff>
    </xdr:from>
    <xdr:to>
      <xdr:col>15</xdr:col>
      <xdr:colOff>101600</xdr:colOff>
      <xdr:row>57</xdr:row>
      <xdr:rowOff>38726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29853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49926</xdr:rowOff>
    </xdr:from>
    <xdr:to>
      <xdr:col>10</xdr:col>
      <xdr:colOff>114300</xdr:colOff>
      <xdr:row>55</xdr:row>
      <xdr:rowOff>104120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9676"/>
          <a:ext cx="889000" cy="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21153</xdr:rowOff>
    </xdr:from>
    <xdr:to>
      <xdr:col>10</xdr:col>
      <xdr:colOff>165100</xdr:colOff>
      <xdr:row>57</xdr:row>
      <xdr:rowOff>122753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113880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79266</xdr:rowOff>
    </xdr:from>
    <xdr:to>
      <xdr:col>6</xdr:col>
      <xdr:colOff>38100</xdr:colOff>
      <xdr:row>58</xdr:row>
      <xdr:rowOff>9416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18459</xdr:rowOff>
    </xdr:from>
    <xdr:to>
      <xdr:col>24</xdr:col>
      <xdr:colOff>114300</xdr:colOff>
      <xdr:row>54</xdr:row>
      <xdr:rowOff>120059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41336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159407</xdr:rowOff>
    </xdr:from>
    <xdr:to>
      <xdr:col>20</xdr:col>
      <xdr:colOff>38100</xdr:colOff>
      <xdr:row>55</xdr:row>
      <xdr:rowOff>89557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106084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145152</xdr:rowOff>
    </xdr:from>
    <xdr:to>
      <xdr:col>15</xdr:col>
      <xdr:colOff>101600</xdr:colOff>
      <xdr:row>55</xdr:row>
      <xdr:rowOff>75302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91829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170576</xdr:rowOff>
    </xdr:from>
    <xdr:to>
      <xdr:col>10</xdr:col>
      <xdr:colOff>165100</xdr:colOff>
      <xdr:row>55</xdr:row>
      <xdr:rowOff>100726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117253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53320</xdr:rowOff>
    </xdr:from>
    <xdr:to>
      <xdr:col>6</xdr:col>
      <xdr:colOff>38100</xdr:colOff>
      <xdr:row>55</xdr:row>
      <xdr:rowOff>154920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171447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83739</xdr:rowOff>
    </xdr:from>
    <xdr:to>
      <xdr:col>24</xdr:col>
      <xdr:colOff>63500</xdr:colOff>
      <xdr:row>77</xdr:row>
      <xdr:rowOff>93476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85389"/>
          <a:ext cx="8382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83739</xdr:rowOff>
    </xdr:from>
    <xdr:to>
      <xdr:col>19</xdr:col>
      <xdr:colOff>177800</xdr:colOff>
      <xdr:row>77</xdr:row>
      <xdr:rowOff>88494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8538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88494</xdr:rowOff>
    </xdr:from>
    <xdr:to>
      <xdr:col>15</xdr:col>
      <xdr:colOff>50800</xdr:colOff>
      <xdr:row>77</xdr:row>
      <xdr:rowOff>89957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9014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128219</xdr:rowOff>
    </xdr:from>
    <xdr:to>
      <xdr:col>15</xdr:col>
      <xdr:colOff>101600</xdr:colOff>
      <xdr:row>77</xdr:row>
      <xdr:rowOff>58369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74896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89957</xdr:rowOff>
    </xdr:from>
    <xdr:to>
      <xdr:col>10</xdr:col>
      <xdr:colOff>114300</xdr:colOff>
      <xdr:row>77</xdr:row>
      <xdr:rowOff>94438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91607"/>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29144</xdr:rowOff>
    </xdr:from>
    <xdr:to>
      <xdr:col>10</xdr:col>
      <xdr:colOff>165100</xdr:colOff>
      <xdr:row>77</xdr:row>
      <xdr:rowOff>130744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12365</xdr:rowOff>
    </xdr:from>
    <xdr:to>
      <xdr:col>6</xdr:col>
      <xdr:colOff>38100</xdr:colOff>
      <xdr:row>77</xdr:row>
      <xdr:rowOff>113965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130492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42676</xdr:rowOff>
    </xdr:from>
    <xdr:to>
      <xdr:col>24</xdr:col>
      <xdr:colOff>114300</xdr:colOff>
      <xdr:row>77</xdr:row>
      <xdr:rowOff>144276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65553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32939</xdr:rowOff>
    </xdr:from>
    <xdr:to>
      <xdr:col>20</xdr:col>
      <xdr:colOff>38100</xdr:colOff>
      <xdr:row>77</xdr:row>
      <xdr:rowOff>134539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151066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0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37694</xdr:rowOff>
    </xdr:from>
    <xdr:to>
      <xdr:col>15</xdr:col>
      <xdr:colOff>101600</xdr:colOff>
      <xdr:row>77</xdr:row>
      <xdr:rowOff>139294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130421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39157</xdr:rowOff>
    </xdr:from>
    <xdr:to>
      <xdr:col>10</xdr:col>
      <xdr:colOff>165100</xdr:colOff>
      <xdr:row>77</xdr:row>
      <xdr:rowOff>140757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131884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43638</xdr:rowOff>
    </xdr:from>
    <xdr:to>
      <xdr:col>6</xdr:col>
      <xdr:colOff>38100</xdr:colOff>
      <xdr:row>77</xdr:row>
      <xdr:rowOff>145238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136365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56170</xdr:rowOff>
    </xdr:from>
    <xdr:to>
      <xdr:col>24</xdr:col>
      <xdr:colOff>63500</xdr:colOff>
      <xdr:row>96</xdr:row>
      <xdr:rowOff>171362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15370"/>
          <a:ext cx="838200" cy="1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56170</xdr:rowOff>
    </xdr:from>
    <xdr:to>
      <xdr:col>19</xdr:col>
      <xdr:colOff>177800</xdr:colOff>
      <xdr:row>97</xdr:row>
      <xdr:rowOff>66898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5370"/>
          <a:ext cx="889000" cy="18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66898</xdr:rowOff>
    </xdr:from>
    <xdr:to>
      <xdr:col>15</xdr:col>
      <xdr:colOff>50800</xdr:colOff>
      <xdr:row>97</xdr:row>
      <xdr:rowOff>111758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97548"/>
          <a:ext cx="8890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113102</xdr:rowOff>
    </xdr:from>
    <xdr:to>
      <xdr:col>15</xdr:col>
      <xdr:colOff>101600</xdr:colOff>
      <xdr:row>96</xdr:row>
      <xdr:rowOff>43252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59779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111758</xdr:rowOff>
    </xdr:from>
    <xdr:to>
      <xdr:col>10</xdr:col>
      <xdr:colOff>114300</xdr:colOff>
      <xdr:row>97</xdr:row>
      <xdr:rowOff>140484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2408"/>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168025</xdr:rowOff>
    </xdr:from>
    <xdr:to>
      <xdr:col>10</xdr:col>
      <xdr:colOff>165100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114702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40689</xdr:rowOff>
    </xdr:from>
    <xdr:to>
      <xdr:col>6</xdr:col>
      <xdr:colOff>38100</xdr:colOff>
      <xdr:row>96</xdr:row>
      <xdr:rowOff>142289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158816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27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120562</xdr:rowOff>
    </xdr:from>
    <xdr:to>
      <xdr:col>24</xdr:col>
      <xdr:colOff>114300</xdr:colOff>
      <xdr:row>97</xdr:row>
      <xdr:rowOff>50712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98989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5370</xdr:rowOff>
    </xdr:from>
    <xdr:to>
      <xdr:col>20</xdr:col>
      <xdr:colOff>38100</xdr:colOff>
      <xdr:row>96</xdr:row>
      <xdr:rowOff>106970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5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16098</xdr:rowOff>
    </xdr:from>
    <xdr:to>
      <xdr:col>15</xdr:col>
      <xdr:colOff>101600</xdr:colOff>
      <xdr:row>97</xdr:row>
      <xdr:rowOff>117698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108825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60958</xdr:rowOff>
    </xdr:from>
    <xdr:to>
      <xdr:col>10</xdr:col>
      <xdr:colOff>165100</xdr:colOff>
      <xdr:row>97</xdr:row>
      <xdr:rowOff>162558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153685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89684</xdr:rowOff>
    </xdr:from>
    <xdr:to>
      <xdr:col>6</xdr:col>
      <xdr:colOff>38100</xdr:colOff>
      <xdr:row>98</xdr:row>
      <xdr:rowOff>19834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71587</xdr:rowOff>
    </xdr:from>
    <xdr:to>
      <xdr:col>54</xdr:col>
      <xdr:colOff>189865</xdr:colOff>
      <xdr:row>38</xdr:row>
      <xdr:rowOff>119097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57987"/>
          <a:ext cx="1270" cy="107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122924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119097</xdr:rowOff>
    </xdr:from>
    <xdr:to>
      <xdr:col>55</xdr:col>
      <xdr:colOff>88900</xdr:colOff>
      <xdr:row>38</xdr:row>
      <xdr:rowOff>119097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4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18264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71587</xdr:rowOff>
    </xdr:from>
    <xdr:to>
      <xdr:col>55</xdr:col>
      <xdr:colOff>88900</xdr:colOff>
      <xdr:row>32</xdr:row>
      <xdr:rowOff>71587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57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49250</xdr:rowOff>
    </xdr:from>
    <xdr:to>
      <xdr:col>55</xdr:col>
      <xdr:colOff>0</xdr:colOff>
      <xdr:row>37</xdr:row>
      <xdr:rowOff>159645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2900"/>
          <a:ext cx="8382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165164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65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142287</xdr:rowOff>
    </xdr:from>
    <xdr:to>
      <xdr:col>55</xdr:col>
      <xdr:colOff>50800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124489</xdr:rowOff>
    </xdr:from>
    <xdr:to>
      <xdr:col>50</xdr:col>
      <xdr:colOff>114300</xdr:colOff>
      <xdr:row>37</xdr:row>
      <xdr:rowOff>159645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439439"/>
          <a:ext cx="889000" cy="10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4175</xdr:rowOff>
    </xdr:from>
    <xdr:to>
      <xdr:col>50</xdr:col>
      <xdr:colOff>165100</xdr:colOff>
      <xdr:row>37</xdr:row>
      <xdr:rowOff>105775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122302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124489</xdr:rowOff>
    </xdr:from>
    <xdr:to>
      <xdr:col>45</xdr:col>
      <xdr:colOff>177800</xdr:colOff>
      <xdr:row>38</xdr:row>
      <xdr:rowOff>17675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439439"/>
          <a:ext cx="889000" cy="109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74927</xdr:rowOff>
    </xdr:from>
    <xdr:to>
      <xdr:col>46</xdr:col>
      <xdr:colOff>38100</xdr:colOff>
      <xdr:row>31</xdr:row>
      <xdr:rowOff>5077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21604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17675</xdr:rowOff>
    </xdr:from>
    <xdr:to>
      <xdr:col>41</xdr:col>
      <xdr:colOff>50800</xdr:colOff>
      <xdr:row>38</xdr:row>
      <xdr:rowOff>42631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32775"/>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112294</xdr:rowOff>
    </xdr:from>
    <xdr:to>
      <xdr:col>41</xdr:col>
      <xdr:colOff>101600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141192</xdr:rowOff>
    </xdr:from>
    <xdr:to>
      <xdr:col>36</xdr:col>
      <xdr:colOff>165100</xdr:colOff>
      <xdr:row>37</xdr:row>
      <xdr:rowOff>71342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87869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169900</xdr:rowOff>
    </xdr:from>
    <xdr:to>
      <xdr:col>55</xdr:col>
      <xdr:colOff>50800</xdr:colOff>
      <xdr:row>37</xdr:row>
      <xdr:rowOff>100050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148327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108845</xdr:rowOff>
    </xdr:from>
    <xdr:to>
      <xdr:col>50</xdr:col>
      <xdr:colOff>165100</xdr:colOff>
      <xdr:row>38</xdr:row>
      <xdr:rowOff>38995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30122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73689</xdr:rowOff>
    </xdr:from>
    <xdr:to>
      <xdr:col>46</xdr:col>
      <xdr:colOff>38100</xdr:colOff>
      <xdr:row>32</xdr:row>
      <xdr:rowOff>3839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3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166416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48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138325</xdr:rowOff>
    </xdr:from>
    <xdr:to>
      <xdr:col>41</xdr:col>
      <xdr:colOff>101600</xdr:colOff>
      <xdr:row>38</xdr:row>
      <xdr:rowOff>68475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8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59602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7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163281</xdr:rowOff>
    </xdr:from>
    <xdr:to>
      <xdr:col>36</xdr:col>
      <xdr:colOff>165100</xdr:colOff>
      <xdr:row>38</xdr:row>
      <xdr:rowOff>93431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84558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60351</xdr:rowOff>
    </xdr:from>
    <xdr:to>
      <xdr:col>55</xdr:col>
      <xdr:colOff>0</xdr:colOff>
      <xdr:row>55</xdr:row>
      <xdr:rowOff>154115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47201"/>
          <a:ext cx="838200" cy="4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60351</xdr:rowOff>
    </xdr:from>
    <xdr:to>
      <xdr:col>50</xdr:col>
      <xdr:colOff>114300</xdr:colOff>
      <xdr:row>53</xdr:row>
      <xdr:rowOff>63754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47201"/>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63754</xdr:rowOff>
    </xdr:from>
    <xdr:to>
      <xdr:col>45</xdr:col>
      <xdr:colOff>177800</xdr:colOff>
      <xdr:row>54</xdr:row>
      <xdr:rowOff>80353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150604"/>
          <a:ext cx="889000" cy="1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98349</xdr:rowOff>
    </xdr:from>
    <xdr:to>
      <xdr:col>46</xdr:col>
      <xdr:colOff>38100</xdr:colOff>
      <xdr:row>54</xdr:row>
      <xdr:rowOff>28499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19626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136499</xdr:rowOff>
    </xdr:from>
    <xdr:to>
      <xdr:col>41</xdr:col>
      <xdr:colOff>50800</xdr:colOff>
      <xdr:row>54</xdr:row>
      <xdr:rowOff>80353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23349"/>
          <a:ext cx="889000" cy="1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107302</xdr:rowOff>
    </xdr:from>
    <xdr:to>
      <xdr:col>41</xdr:col>
      <xdr:colOff>101600</xdr:colOff>
      <xdr:row>54</xdr:row>
      <xdr:rowOff>37452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53979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1740</xdr:rowOff>
    </xdr:from>
    <xdr:to>
      <xdr:col>36</xdr:col>
      <xdr:colOff>165100</xdr:colOff>
      <xdr:row>54</xdr:row>
      <xdr:rowOff>103340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94467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103315</xdr:rowOff>
    </xdr:from>
    <xdr:to>
      <xdr:col>55</xdr:col>
      <xdr:colOff>50800</xdr:colOff>
      <xdr:row>56</xdr:row>
      <xdr:rowOff>33465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126192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8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9551</xdr:rowOff>
    </xdr:from>
    <xdr:to>
      <xdr:col>50</xdr:col>
      <xdr:colOff>165100</xdr:colOff>
      <xdr:row>53</xdr:row>
      <xdr:rowOff>111151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127678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12954</xdr:rowOff>
    </xdr:from>
    <xdr:to>
      <xdr:col>46</xdr:col>
      <xdr:colOff>38100</xdr:colOff>
      <xdr:row>53</xdr:row>
      <xdr:rowOff>114554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0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131081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8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29553</xdr:rowOff>
    </xdr:from>
    <xdr:to>
      <xdr:col>41</xdr:col>
      <xdr:colOff>101600</xdr:colOff>
      <xdr:row>54</xdr:row>
      <xdr:rowOff>131153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122280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85699</xdr:rowOff>
    </xdr:from>
    <xdr:to>
      <xdr:col>36</xdr:col>
      <xdr:colOff>165100</xdr:colOff>
      <xdr:row>54</xdr:row>
      <xdr:rowOff>15849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32376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41790</xdr:rowOff>
    </xdr:from>
    <xdr:to>
      <xdr:col>55</xdr:col>
      <xdr:colOff>0</xdr:colOff>
      <xdr:row>76</xdr:row>
      <xdr:rowOff>98301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557640"/>
          <a:ext cx="838200" cy="57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41790</xdr:rowOff>
    </xdr:from>
    <xdr:to>
      <xdr:col>50</xdr:col>
      <xdr:colOff>114300</xdr:colOff>
      <xdr:row>75</xdr:row>
      <xdr:rowOff>41951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557640"/>
          <a:ext cx="889000" cy="3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107515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41951</xdr:rowOff>
    </xdr:from>
    <xdr:to>
      <xdr:col>45</xdr:col>
      <xdr:colOff>177800</xdr:colOff>
      <xdr:row>75</xdr:row>
      <xdr:rowOff>84768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900701"/>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162601</xdr:rowOff>
    </xdr:from>
    <xdr:to>
      <xdr:col>46</xdr:col>
      <xdr:colOff>38100</xdr:colOff>
      <xdr:row>76</xdr:row>
      <xdr:rowOff>92751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83878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130921</xdr:rowOff>
    </xdr:from>
    <xdr:to>
      <xdr:col>41</xdr:col>
      <xdr:colOff>50800</xdr:colOff>
      <xdr:row>75</xdr:row>
      <xdr:rowOff>84768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818221"/>
          <a:ext cx="889000" cy="1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100147</xdr:rowOff>
    </xdr:from>
    <xdr:to>
      <xdr:col>41</xdr:col>
      <xdr:colOff>101600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21424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154257</xdr:rowOff>
    </xdr:from>
    <xdr:to>
      <xdr:col>36</xdr:col>
      <xdr:colOff>165100</xdr:colOff>
      <xdr:row>77</xdr:row>
      <xdr:rowOff>84407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75534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47501</xdr:rowOff>
    </xdr:from>
    <xdr:to>
      <xdr:col>55</xdr:col>
      <xdr:colOff>50800</xdr:colOff>
      <xdr:row>76</xdr:row>
      <xdr:rowOff>149101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70377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162440</xdr:rowOff>
    </xdr:from>
    <xdr:to>
      <xdr:col>50</xdr:col>
      <xdr:colOff>165100</xdr:colOff>
      <xdr:row>73</xdr:row>
      <xdr:rowOff>92590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5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109117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2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162601</xdr:rowOff>
    </xdr:from>
    <xdr:to>
      <xdr:col>46</xdr:col>
      <xdr:colOff>38100</xdr:colOff>
      <xdr:row>75</xdr:row>
      <xdr:rowOff>92751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109278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33968</xdr:rowOff>
    </xdr:from>
    <xdr:to>
      <xdr:col>41</xdr:col>
      <xdr:colOff>101600</xdr:colOff>
      <xdr:row>75</xdr:row>
      <xdr:rowOff>135568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152095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6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80121</xdr:rowOff>
    </xdr:from>
    <xdr:to>
      <xdr:col>36</xdr:col>
      <xdr:colOff>165100</xdr:colOff>
      <xdr:row>75</xdr:row>
      <xdr:rowOff>10271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7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26798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54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133048</xdr:rowOff>
    </xdr:from>
    <xdr:to>
      <xdr:col>55</xdr:col>
      <xdr:colOff>0</xdr:colOff>
      <xdr:row>95</xdr:row>
      <xdr:rowOff>147382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49348"/>
          <a:ext cx="838200" cy="1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125413</xdr:rowOff>
    </xdr:from>
    <xdr:to>
      <xdr:col>50</xdr:col>
      <xdr:colOff>114300</xdr:colOff>
      <xdr:row>94</xdr:row>
      <xdr:rowOff>133048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070263"/>
          <a:ext cx="889000" cy="1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125413</xdr:rowOff>
    </xdr:from>
    <xdr:to>
      <xdr:col>45</xdr:col>
      <xdr:colOff>177800</xdr:colOff>
      <xdr:row>94</xdr:row>
      <xdr:rowOff>114005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070263"/>
          <a:ext cx="889000" cy="16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72417</xdr:rowOff>
    </xdr:from>
    <xdr:to>
      <xdr:col>46</xdr:col>
      <xdr:colOff>38100</xdr:colOff>
      <xdr:row>94</xdr:row>
      <xdr:rowOff>2567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19094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114005</xdr:rowOff>
    </xdr:from>
    <xdr:to>
      <xdr:col>41</xdr:col>
      <xdr:colOff>50800</xdr:colOff>
      <xdr:row>94</xdr:row>
      <xdr:rowOff>152958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230305"/>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113635</xdr:rowOff>
    </xdr:from>
    <xdr:to>
      <xdr:col>41</xdr:col>
      <xdr:colOff>101600</xdr:colOff>
      <xdr:row>93</xdr:row>
      <xdr:rowOff>43785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58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60312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56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59410</xdr:rowOff>
    </xdr:from>
    <xdr:to>
      <xdr:col>36</xdr:col>
      <xdr:colOff>165100</xdr:colOff>
      <xdr:row>93</xdr:row>
      <xdr:rowOff>161010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0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6087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57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96582</xdr:rowOff>
    </xdr:from>
    <xdr:to>
      <xdr:col>55</xdr:col>
      <xdr:colOff>50800</xdr:colOff>
      <xdr:row>96</xdr:row>
      <xdr:rowOff>26732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119459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82248</xdr:rowOff>
    </xdr:from>
    <xdr:to>
      <xdr:col>50</xdr:col>
      <xdr:colOff>165100</xdr:colOff>
      <xdr:row>95</xdr:row>
      <xdr:rowOff>12398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28925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74613</xdr:rowOff>
    </xdr:from>
    <xdr:to>
      <xdr:col>46</xdr:col>
      <xdr:colOff>38100</xdr:colOff>
      <xdr:row>94</xdr:row>
      <xdr:rowOff>4763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167340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63205</xdr:rowOff>
    </xdr:from>
    <xdr:to>
      <xdr:col>41</xdr:col>
      <xdr:colOff>101600</xdr:colOff>
      <xdr:row>94</xdr:row>
      <xdr:rowOff>164805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155932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2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102158</xdr:rowOff>
    </xdr:from>
    <xdr:to>
      <xdr:col>36</xdr:col>
      <xdr:colOff>165100</xdr:colOff>
      <xdr:row>95</xdr:row>
      <xdr:rowOff>32308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23435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164465</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795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74041</xdr:rowOff>
    </xdr:from>
    <xdr:to>
      <xdr:col>76</xdr:col>
      <xdr:colOff>114300</xdr:colOff>
      <xdr:row>38</xdr:row>
      <xdr:rowOff>164465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89141"/>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130302</xdr:rowOff>
    </xdr:from>
    <xdr:to>
      <xdr:col>76</xdr:col>
      <xdr:colOff>165100</xdr:colOff>
      <xdr:row>36</xdr:row>
      <xdr:rowOff>60452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1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76979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590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74041</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89141"/>
          <a:ext cx="889000" cy="1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141622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52959</xdr:rowOff>
    </xdr:from>
    <xdr:to>
      <xdr:col>67</xdr:col>
      <xdr:colOff>101600</xdr:colOff>
      <xdr:row>37</xdr:row>
      <xdr:rowOff>154559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3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171086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113665</xdr:rowOff>
    </xdr:from>
    <xdr:to>
      <xdr:col>76</xdr:col>
      <xdr:colOff>165100</xdr:colOff>
      <xdr:row>39</xdr:row>
      <xdr:rowOff>43815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34942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23241</xdr:rowOff>
    </xdr:from>
    <xdr:to>
      <xdr:col>72</xdr:col>
      <xdr:colOff>38100</xdr:colOff>
      <xdr:row>38</xdr:row>
      <xdr:rowOff>124841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115968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63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167322</xdr:rowOff>
    </xdr:from>
    <xdr:to>
      <xdr:col>85</xdr:col>
      <xdr:colOff>127000</xdr:colOff>
      <xdr:row>74</xdr:row>
      <xdr:rowOff>94361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683172"/>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167322</xdr:rowOff>
    </xdr:from>
    <xdr:to>
      <xdr:col>81</xdr:col>
      <xdr:colOff>50800</xdr:colOff>
      <xdr:row>74</xdr:row>
      <xdr:rowOff>138157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83172"/>
          <a:ext cx="889000" cy="14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138157</xdr:rowOff>
    </xdr:from>
    <xdr:to>
      <xdr:col>76</xdr:col>
      <xdr:colOff>114300</xdr:colOff>
      <xdr:row>74</xdr:row>
      <xdr:rowOff>162655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82545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163328</xdr:rowOff>
    </xdr:from>
    <xdr:to>
      <xdr:col>76</xdr:col>
      <xdr:colOff>165100</xdr:colOff>
      <xdr:row>74</xdr:row>
      <xdr:rowOff>93478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110005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162655</xdr:rowOff>
    </xdr:from>
    <xdr:to>
      <xdr:col>71</xdr:col>
      <xdr:colOff>177800</xdr:colOff>
      <xdr:row>75</xdr:row>
      <xdr:rowOff>29934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849955"/>
          <a:ext cx="8890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149841</xdr:rowOff>
    </xdr:from>
    <xdr:to>
      <xdr:col>72</xdr:col>
      <xdr:colOff>38100</xdr:colOff>
      <xdr:row>74</xdr:row>
      <xdr:rowOff>79991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96518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133039</xdr:rowOff>
    </xdr:from>
    <xdr:to>
      <xdr:col>67</xdr:col>
      <xdr:colOff>101600</xdr:colOff>
      <xdr:row>74</xdr:row>
      <xdr:rowOff>63189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6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79716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4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43561</xdr:rowOff>
    </xdr:from>
    <xdr:to>
      <xdr:col>85</xdr:col>
      <xdr:colOff>177800</xdr:colOff>
      <xdr:row>74</xdr:row>
      <xdr:rowOff>145161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66438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116522</xdr:rowOff>
    </xdr:from>
    <xdr:to>
      <xdr:col>81</xdr:col>
      <xdr:colOff>101600</xdr:colOff>
      <xdr:row>74</xdr:row>
      <xdr:rowOff>46672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63199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87357</xdr:rowOff>
    </xdr:from>
    <xdr:to>
      <xdr:col>76</xdr:col>
      <xdr:colOff>165100</xdr:colOff>
      <xdr:row>75</xdr:row>
      <xdr:rowOff>17507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8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111855</xdr:rowOff>
    </xdr:from>
    <xdr:to>
      <xdr:col>72</xdr:col>
      <xdr:colOff>38100</xdr:colOff>
      <xdr:row>75</xdr:row>
      <xdr:rowOff>42005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33132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8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150584</xdr:rowOff>
    </xdr:from>
    <xdr:to>
      <xdr:col>67</xdr:col>
      <xdr:colOff>101600</xdr:colOff>
      <xdr:row>75</xdr:row>
      <xdr:rowOff>80734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71861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12881</xdr:rowOff>
    </xdr:from>
    <xdr:to>
      <xdr:col>85</xdr:col>
      <xdr:colOff>127000</xdr:colOff>
      <xdr:row>98</xdr:row>
      <xdr:rowOff>72819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14981"/>
          <a:ext cx="8382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12881</xdr:rowOff>
    </xdr:from>
    <xdr:to>
      <xdr:col>81</xdr:col>
      <xdr:colOff>50800</xdr:colOff>
      <xdr:row>98</xdr:row>
      <xdr:rowOff>117472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14981"/>
          <a:ext cx="889000" cy="10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105235</xdr:rowOff>
    </xdr:from>
    <xdr:to>
      <xdr:col>76</xdr:col>
      <xdr:colOff>114300</xdr:colOff>
      <xdr:row>98</xdr:row>
      <xdr:rowOff>117472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07335"/>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45619</xdr:rowOff>
    </xdr:from>
    <xdr:to>
      <xdr:col>76</xdr:col>
      <xdr:colOff>165100</xdr:colOff>
      <xdr:row>98</xdr:row>
      <xdr:rowOff>147219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4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163746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26783</xdr:rowOff>
    </xdr:from>
    <xdr:to>
      <xdr:col>71</xdr:col>
      <xdr:colOff>177800</xdr:colOff>
      <xdr:row>98</xdr:row>
      <xdr:rowOff>105235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8883"/>
          <a:ext cx="889000" cy="7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94952</xdr:rowOff>
    </xdr:from>
    <xdr:to>
      <xdr:col>72</xdr:col>
      <xdr:colOff>38100</xdr:colOff>
      <xdr:row>99</xdr:row>
      <xdr:rowOff>25102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16229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70613</xdr:rowOff>
    </xdr:from>
    <xdr:to>
      <xdr:col>67</xdr:col>
      <xdr:colOff>101600</xdr:colOff>
      <xdr:row>99</xdr:row>
      <xdr:rowOff>763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7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163340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22019</xdr:rowOff>
    </xdr:from>
    <xdr:to>
      <xdr:col>85</xdr:col>
      <xdr:colOff>177800</xdr:colOff>
      <xdr:row>98</xdr:row>
      <xdr:rowOff>123619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0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133531</xdr:rowOff>
    </xdr:from>
    <xdr:to>
      <xdr:col>81</xdr:col>
      <xdr:colOff>101600</xdr:colOff>
      <xdr:row>98</xdr:row>
      <xdr:rowOff>63681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6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80208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66672</xdr:rowOff>
    </xdr:from>
    <xdr:to>
      <xdr:col>76</xdr:col>
      <xdr:colOff>165100</xdr:colOff>
      <xdr:row>98</xdr:row>
      <xdr:rowOff>168272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159399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54435</xdr:rowOff>
    </xdr:from>
    <xdr:to>
      <xdr:col>72</xdr:col>
      <xdr:colOff>38100</xdr:colOff>
      <xdr:row>98</xdr:row>
      <xdr:rowOff>156035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3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147433</xdr:rowOff>
    </xdr:from>
    <xdr:to>
      <xdr:col>67</xdr:col>
      <xdr:colOff>101600</xdr:colOff>
      <xdr:row>98</xdr:row>
      <xdr:rowOff>77583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94110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5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82169</xdr:rowOff>
    </xdr:from>
    <xdr:to>
      <xdr:col>116</xdr:col>
      <xdr:colOff>63500</xdr:colOff>
      <xdr:row>37</xdr:row>
      <xdr:rowOff>100838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5819"/>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122936</xdr:rowOff>
    </xdr:from>
    <xdr:to>
      <xdr:col>111</xdr:col>
      <xdr:colOff>177800</xdr:colOff>
      <xdr:row>37</xdr:row>
      <xdr:rowOff>100838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951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95885</xdr:rowOff>
    </xdr:from>
    <xdr:to>
      <xdr:col>107</xdr:col>
      <xdr:colOff>50800</xdr:colOff>
      <xdr:row>36</xdr:row>
      <xdr:rowOff>122936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096635"/>
          <a:ext cx="8890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58991</xdr:rowOff>
    </xdr:from>
    <xdr:to>
      <xdr:col>107</xdr:col>
      <xdr:colOff>101600</xdr:colOff>
      <xdr:row>36</xdr:row>
      <xdr:rowOff>160591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5668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95885</xdr:rowOff>
    </xdr:from>
    <xdr:to>
      <xdr:col>102</xdr:col>
      <xdr:colOff>114300</xdr:colOff>
      <xdr:row>37</xdr:row>
      <xdr:rowOff>81978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096635"/>
          <a:ext cx="889000" cy="3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41656</xdr:rowOff>
    </xdr:from>
    <xdr:to>
      <xdr:col>102</xdr:col>
      <xdr:colOff>165100</xdr:colOff>
      <xdr:row>37</xdr:row>
      <xdr:rowOff>143256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134383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47371</xdr:rowOff>
    </xdr:from>
    <xdr:to>
      <xdr:col>98</xdr:col>
      <xdr:colOff>38100</xdr:colOff>
      <xdr:row>37</xdr:row>
      <xdr:rowOff>148971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140098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31369</xdr:rowOff>
    </xdr:from>
    <xdr:to>
      <xdr:col>116</xdr:col>
      <xdr:colOff>114300</xdr:colOff>
      <xdr:row>37</xdr:row>
      <xdr:rowOff>132969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54246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2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50038</xdr:rowOff>
    </xdr:from>
    <xdr:to>
      <xdr:col>112</xdr:col>
      <xdr:colOff>38100</xdr:colOff>
      <xdr:row>37</xdr:row>
      <xdr:rowOff>151638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168165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72136</xdr:rowOff>
    </xdr:from>
    <xdr:to>
      <xdr:col>107</xdr:col>
      <xdr:colOff>101600</xdr:colOff>
      <xdr:row>37</xdr:row>
      <xdr:rowOff>2286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164863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45085</xdr:rowOff>
    </xdr:from>
    <xdr:to>
      <xdr:col>102</xdr:col>
      <xdr:colOff>165100</xdr:colOff>
      <xdr:row>35</xdr:row>
      <xdr:rowOff>146685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163212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31178</xdr:rowOff>
    </xdr:from>
    <xdr:to>
      <xdr:col>98</xdr:col>
      <xdr:colOff>38100</xdr:colOff>
      <xdr:row>37</xdr:row>
      <xdr:rowOff>132778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18447</xdr:rowOff>
    </xdr:from>
    <xdr:to>
      <xdr:col>116</xdr:col>
      <xdr:colOff>63500</xdr:colOff>
      <xdr:row>58</xdr:row>
      <xdr:rowOff>21628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62547"/>
          <a:ext cx="8382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18447</xdr:rowOff>
    </xdr:from>
    <xdr:to>
      <xdr:col>111</xdr:col>
      <xdr:colOff>177800</xdr:colOff>
      <xdr:row>58</xdr:row>
      <xdr:rowOff>19476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625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19476</xdr:rowOff>
    </xdr:from>
    <xdr:to>
      <xdr:col>107</xdr:col>
      <xdr:colOff>50800</xdr:colOff>
      <xdr:row>58</xdr:row>
      <xdr:rowOff>20104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6357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49276</xdr:rowOff>
    </xdr:from>
    <xdr:to>
      <xdr:col>107</xdr:col>
      <xdr:colOff>101600</xdr:colOff>
      <xdr:row>58</xdr:row>
      <xdr:rowOff>150876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142003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20104</xdr:rowOff>
    </xdr:from>
    <xdr:to>
      <xdr:col>102</xdr:col>
      <xdr:colOff>114300</xdr:colOff>
      <xdr:row>58</xdr:row>
      <xdr:rowOff>21781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6420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57868</xdr:rowOff>
    </xdr:from>
    <xdr:to>
      <xdr:col>102</xdr:col>
      <xdr:colOff>165100</xdr:colOff>
      <xdr:row>58</xdr:row>
      <xdr:rowOff>159468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150595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53581</xdr:rowOff>
    </xdr:from>
    <xdr:to>
      <xdr:col>98</xdr:col>
      <xdr:colOff>38100</xdr:colOff>
      <xdr:row>58</xdr:row>
      <xdr:rowOff>155181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146308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9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165155</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139097</xdr:rowOff>
    </xdr:from>
    <xdr:to>
      <xdr:col>112</xdr:col>
      <xdr:colOff>38100</xdr:colOff>
      <xdr:row>58</xdr:row>
      <xdr:rowOff>69247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85774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6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140126</xdr:rowOff>
    </xdr:from>
    <xdr:to>
      <xdr:col>107</xdr:col>
      <xdr:colOff>101600</xdr:colOff>
      <xdr:row>58</xdr:row>
      <xdr:rowOff>70276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86803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6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140754</xdr:rowOff>
    </xdr:from>
    <xdr:to>
      <xdr:col>102</xdr:col>
      <xdr:colOff>165100</xdr:colOff>
      <xdr:row>58</xdr:row>
      <xdr:rowOff>70904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87431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6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142431</xdr:rowOff>
    </xdr:from>
    <xdr:to>
      <xdr:col>98</xdr:col>
      <xdr:colOff>38100</xdr:colOff>
      <xdr:row>58</xdr:row>
      <xdr:rowOff>72581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89108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34277</xdr:rowOff>
    </xdr:from>
    <xdr:to>
      <xdr:col>116</xdr:col>
      <xdr:colOff>63500</xdr:colOff>
      <xdr:row>76</xdr:row>
      <xdr:rowOff>58395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64477"/>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58395</xdr:rowOff>
    </xdr:from>
    <xdr:to>
      <xdr:col>111</xdr:col>
      <xdr:colOff>177800</xdr:colOff>
      <xdr:row>76</xdr:row>
      <xdr:rowOff>105981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88595"/>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69520</xdr:rowOff>
    </xdr:from>
    <xdr:to>
      <xdr:col>107</xdr:col>
      <xdr:colOff>50800</xdr:colOff>
      <xdr:row>76</xdr:row>
      <xdr:rowOff>105981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99720"/>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51067</xdr:rowOff>
    </xdr:from>
    <xdr:to>
      <xdr:col>107</xdr:col>
      <xdr:colOff>101600</xdr:colOff>
      <xdr:row>75</xdr:row>
      <xdr:rowOff>152667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169194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69520</xdr:rowOff>
    </xdr:from>
    <xdr:to>
      <xdr:col>102</xdr:col>
      <xdr:colOff>114300</xdr:colOff>
      <xdr:row>76</xdr:row>
      <xdr:rowOff>141643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99720"/>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168148</xdr:rowOff>
    </xdr:from>
    <xdr:to>
      <xdr:col>102</xdr:col>
      <xdr:colOff>165100</xdr:colOff>
      <xdr:row>74</xdr:row>
      <xdr:rowOff>98298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114825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32207</xdr:rowOff>
    </xdr:from>
    <xdr:to>
      <xdr:col>98</xdr:col>
      <xdr:colOff>38100</xdr:colOff>
      <xdr:row>74</xdr:row>
      <xdr:rowOff>133807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150334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154927</xdr:rowOff>
    </xdr:from>
    <xdr:to>
      <xdr:col>116</xdr:col>
      <xdr:colOff>114300</xdr:colOff>
      <xdr:row>76</xdr:row>
      <xdr:rowOff>85077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133354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7595</xdr:rowOff>
    </xdr:from>
    <xdr:to>
      <xdr:col>112</xdr:col>
      <xdr:colOff>38100</xdr:colOff>
      <xdr:row>76</xdr:row>
      <xdr:rowOff>109195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100322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55181</xdr:rowOff>
    </xdr:from>
    <xdr:to>
      <xdr:col>107</xdr:col>
      <xdr:colOff>101600</xdr:colOff>
      <xdr:row>76</xdr:row>
      <xdr:rowOff>156781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147908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18720</xdr:rowOff>
    </xdr:from>
    <xdr:to>
      <xdr:col>102</xdr:col>
      <xdr:colOff>165100</xdr:colOff>
      <xdr:row>76</xdr:row>
      <xdr:rowOff>120320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111447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90843</xdr:rowOff>
    </xdr:from>
    <xdr:to>
      <xdr:col>98</xdr:col>
      <xdr:colOff>38100</xdr:colOff>
      <xdr:row>77</xdr:row>
      <xdr:rowOff>20993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住民一人当たりの歳出決算額は前年度比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495,944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円であり、大栄地区小中一体型校舎建設事業の減などにより、普通建設事業費が前年度比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34,383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額となったことが主な要因である。また、類似団体と比較して、人件費、物件費において住民一人当たりのコストが高い状況である。人件費については、成田空港の更なる機能強化、卸売市場の輸出拠点化、待機児童解消や保育の質の向上等、複雑かつ多様化する業務に対応するため、相当数の職員を確保していることなどが主な要因として挙げられる。物件費については、電気料の増や新型コロナウイルスワクチンの集団接種委託料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額となり、依然として類似団体の平均を大きく上回っている。今後も業務量に応じた職員数の見直しを行い、職員定数及び職員給与の適正化に努めるとともに、経常的経費の節減を図る。最後に、公債費について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年度に猶予特例債の償還があったため、前年度比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円の減額となったが、今後も大規模事業での市債活用を予定しており、短期的な公債費の増加が想定されるため、市債の借入額と償還額とのバランスを考慮した予算編成などにより財政の健全性を維持する。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130,944
124,152
213.84
69,216,625
64,940,882
3,403,591
38,811,892
45,675,044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112725</xdr:rowOff>
    </xdr:from>
    <xdr:to>
      <xdr:col>24</xdr:col>
      <xdr:colOff>62865</xdr:colOff>
      <xdr:row>39</xdr:row>
      <xdr:rowOff>44145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27675"/>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47972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44145</xdr:rowOff>
    </xdr:from>
    <xdr:to>
      <xdr:col>24</xdr:col>
      <xdr:colOff>152400</xdr:colOff>
      <xdr:row>39</xdr:row>
      <xdr:rowOff>44145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0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59402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112725</xdr:rowOff>
    </xdr:from>
    <xdr:to>
      <xdr:col>24</xdr:col>
      <xdr:colOff>152400</xdr:colOff>
      <xdr:row>31</xdr:row>
      <xdr:rowOff>112725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2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5740</xdr:rowOff>
    </xdr:from>
    <xdr:to>
      <xdr:col>24</xdr:col>
      <xdr:colOff>63500</xdr:colOff>
      <xdr:row>33</xdr:row>
      <xdr:rowOff>21285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63590"/>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79671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101244</xdr:rowOff>
    </xdr:from>
    <xdr:to>
      <xdr:col>24</xdr:col>
      <xdr:colOff>114300</xdr:colOff>
      <xdr:row>36</xdr:row>
      <xdr:rowOff>31394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68377</xdr:rowOff>
    </xdr:from>
    <xdr:to>
      <xdr:col>19</xdr:col>
      <xdr:colOff>177800</xdr:colOff>
      <xdr:row>33</xdr:row>
      <xdr:rowOff>21285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11877"/>
          <a:ext cx="889000" cy="4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84785</xdr:rowOff>
    </xdr:from>
    <xdr:to>
      <xdr:col>20</xdr:col>
      <xdr:colOff>38100</xdr:colOff>
      <xdr:row>36</xdr:row>
      <xdr:rowOff>14935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7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68377</xdr:rowOff>
    </xdr:from>
    <xdr:to>
      <xdr:col>15</xdr:col>
      <xdr:colOff>50800</xdr:colOff>
      <xdr:row>32</xdr:row>
      <xdr:rowOff>45517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11877"/>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115418</xdr:rowOff>
    </xdr:from>
    <xdr:to>
      <xdr:col>15</xdr:col>
      <xdr:colOff>101600</xdr:colOff>
      <xdr:row>35</xdr:row>
      <xdr:rowOff>45568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45517</xdr:rowOff>
    </xdr:from>
    <xdr:to>
      <xdr:col>10</xdr:col>
      <xdr:colOff>114300</xdr:colOff>
      <xdr:row>32</xdr:row>
      <xdr:rowOff>83007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31917"/>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23063</xdr:rowOff>
    </xdr:from>
    <xdr:to>
      <xdr:col>10</xdr:col>
      <xdr:colOff>165100</xdr:colOff>
      <xdr:row>34</xdr:row>
      <xdr:rowOff>124663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115790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40437</xdr:rowOff>
    </xdr:from>
    <xdr:to>
      <xdr:col>6</xdr:col>
      <xdr:colOff>38100</xdr:colOff>
      <xdr:row>34</xdr:row>
      <xdr:rowOff>142037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133164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126390</xdr:rowOff>
    </xdr:from>
    <xdr:to>
      <xdr:col>24</xdr:col>
      <xdr:colOff>114300</xdr:colOff>
      <xdr:row>33</xdr:row>
      <xdr:rowOff>56540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149267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141935</xdr:rowOff>
    </xdr:from>
    <xdr:to>
      <xdr:col>20</xdr:col>
      <xdr:colOff>38100</xdr:colOff>
      <xdr:row>33</xdr:row>
      <xdr:rowOff>72085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88612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17577</xdr:rowOff>
    </xdr:from>
    <xdr:to>
      <xdr:col>15</xdr:col>
      <xdr:colOff>101600</xdr:colOff>
      <xdr:row>30</xdr:row>
      <xdr:rowOff>119177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6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135704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3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166167</xdr:rowOff>
    </xdr:from>
    <xdr:to>
      <xdr:col>10</xdr:col>
      <xdr:colOff>165100</xdr:colOff>
      <xdr:row>32</xdr:row>
      <xdr:rowOff>96317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8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112844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32207</xdr:rowOff>
    </xdr:from>
    <xdr:to>
      <xdr:col>6</xdr:col>
      <xdr:colOff>38100</xdr:colOff>
      <xdr:row>32</xdr:row>
      <xdr:rowOff>133807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150334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9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168202</xdr:rowOff>
    </xdr:from>
    <xdr:to>
      <xdr:col>24</xdr:col>
      <xdr:colOff>63500</xdr:colOff>
      <xdr:row>57</xdr:row>
      <xdr:rowOff>15314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69402"/>
          <a:ext cx="8382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88626</xdr:rowOff>
    </xdr:from>
    <xdr:to>
      <xdr:col>19</xdr:col>
      <xdr:colOff>177800</xdr:colOff>
      <xdr:row>56</xdr:row>
      <xdr:rowOff>168202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346926"/>
          <a:ext cx="889000" cy="4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88626</xdr:rowOff>
    </xdr:from>
    <xdr:to>
      <xdr:col>15</xdr:col>
      <xdr:colOff>50800</xdr:colOff>
      <xdr:row>57</xdr:row>
      <xdr:rowOff>28550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346926"/>
          <a:ext cx="889000" cy="4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20585</xdr:rowOff>
    </xdr:from>
    <xdr:to>
      <xdr:col>15</xdr:col>
      <xdr:colOff>101600</xdr:colOff>
      <xdr:row>54</xdr:row>
      <xdr:rowOff>122185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138712</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155574</xdr:rowOff>
    </xdr:from>
    <xdr:to>
      <xdr:col>10</xdr:col>
      <xdr:colOff>114300</xdr:colOff>
      <xdr:row>57</xdr:row>
      <xdr:rowOff>28550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756774"/>
          <a:ext cx="889000" cy="4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158290</xdr:rowOff>
    </xdr:from>
    <xdr:to>
      <xdr:col>10</xdr:col>
      <xdr:colOff>165100</xdr:colOff>
      <xdr:row>57</xdr:row>
      <xdr:rowOff>88440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79567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169349</xdr:rowOff>
    </xdr:from>
    <xdr:to>
      <xdr:col>6</xdr:col>
      <xdr:colOff>38100</xdr:colOff>
      <xdr:row>57</xdr:row>
      <xdr:rowOff>99499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90626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135964</xdr:rowOff>
    </xdr:from>
    <xdr:to>
      <xdr:col>24</xdr:col>
      <xdr:colOff>114300</xdr:colOff>
      <xdr:row>57</xdr:row>
      <xdr:rowOff>66114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158841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117402</xdr:rowOff>
    </xdr:from>
    <xdr:to>
      <xdr:col>20</xdr:col>
      <xdr:colOff>38100</xdr:colOff>
      <xdr:row>57</xdr:row>
      <xdr:rowOff>47552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1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64079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9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37826</xdr:rowOff>
    </xdr:from>
    <xdr:to>
      <xdr:col>15</xdr:col>
      <xdr:colOff>101600</xdr:colOff>
      <xdr:row>54</xdr:row>
      <xdr:rowOff>139426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2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130553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8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149200</xdr:rowOff>
    </xdr:from>
    <xdr:to>
      <xdr:col>10</xdr:col>
      <xdr:colOff>165100</xdr:colOff>
      <xdr:row>57</xdr:row>
      <xdr:rowOff>79350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95877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104774</xdr:rowOff>
    </xdr:from>
    <xdr:to>
      <xdr:col>6</xdr:col>
      <xdr:colOff>38100</xdr:colOff>
      <xdr:row>57</xdr:row>
      <xdr:rowOff>34924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51451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127279</xdr:rowOff>
    </xdr:from>
    <xdr:to>
      <xdr:col>24</xdr:col>
      <xdr:colOff>63500</xdr:colOff>
      <xdr:row>76</xdr:row>
      <xdr:rowOff>55865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86029"/>
          <a:ext cx="8382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127279</xdr:rowOff>
    </xdr:from>
    <xdr:to>
      <xdr:col>19</xdr:col>
      <xdr:colOff>177800</xdr:colOff>
      <xdr:row>76</xdr:row>
      <xdr:rowOff>139517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86029"/>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139517</xdr:rowOff>
    </xdr:from>
    <xdr:to>
      <xdr:col>15</xdr:col>
      <xdr:colOff>50800</xdr:colOff>
      <xdr:row>77</xdr:row>
      <xdr:rowOff>74282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69717"/>
          <a:ext cx="889000" cy="10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167638</xdr:rowOff>
    </xdr:from>
    <xdr:to>
      <xdr:col>15</xdr:col>
      <xdr:colOff>101600</xdr:colOff>
      <xdr:row>75</xdr:row>
      <xdr:rowOff>97788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85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114315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63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74282</xdr:rowOff>
    </xdr:from>
    <xdr:to>
      <xdr:col>10</xdr:col>
      <xdr:colOff>114300</xdr:colOff>
      <xdr:row>77</xdr:row>
      <xdr:rowOff>114798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5932"/>
          <a:ext cx="889000" cy="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75450</xdr:rowOff>
    </xdr:from>
    <xdr:to>
      <xdr:col>10</xdr:col>
      <xdr:colOff>165100</xdr:colOff>
      <xdr:row>76</xdr:row>
      <xdr:rowOff>5600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125476</xdr:rowOff>
    </xdr:from>
    <xdr:to>
      <xdr:col>6</xdr:col>
      <xdr:colOff>38100</xdr:colOff>
      <xdr:row>76</xdr:row>
      <xdr:rowOff>55626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72153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5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5065</xdr:rowOff>
    </xdr:from>
    <xdr:to>
      <xdr:col>24</xdr:col>
      <xdr:colOff>114300</xdr:colOff>
      <xdr:row>76</xdr:row>
      <xdr:rowOff>106665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154942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1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76479</xdr:rowOff>
    </xdr:from>
    <xdr:to>
      <xdr:col>20</xdr:col>
      <xdr:colOff>38100</xdr:colOff>
      <xdr:row>76</xdr:row>
      <xdr:rowOff>6629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169206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02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88717</xdr:rowOff>
    </xdr:from>
    <xdr:to>
      <xdr:col>15</xdr:col>
      <xdr:colOff>101600</xdr:colOff>
      <xdr:row>77</xdr:row>
      <xdr:rowOff>18867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1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23482</xdr:rowOff>
    </xdr:from>
    <xdr:to>
      <xdr:col>10</xdr:col>
      <xdr:colOff>165100</xdr:colOff>
      <xdr:row>77</xdr:row>
      <xdr:rowOff>125082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63998</xdr:rowOff>
    </xdr:from>
    <xdr:to>
      <xdr:col>6</xdr:col>
      <xdr:colOff>38100</xdr:colOff>
      <xdr:row>77</xdr:row>
      <xdr:rowOff>165598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156725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5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46889</xdr:rowOff>
    </xdr:from>
    <xdr:to>
      <xdr:col>24</xdr:col>
      <xdr:colOff>63500</xdr:colOff>
      <xdr:row>94</xdr:row>
      <xdr:rowOff>437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5991739"/>
          <a:ext cx="838200" cy="12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437</xdr:rowOff>
    </xdr:from>
    <xdr:to>
      <xdr:col>19</xdr:col>
      <xdr:colOff>177800</xdr:colOff>
      <xdr:row>94</xdr:row>
      <xdr:rowOff>72103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116737"/>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72103</xdr:rowOff>
    </xdr:from>
    <xdr:to>
      <xdr:col>15</xdr:col>
      <xdr:colOff>50800</xdr:colOff>
      <xdr:row>95</xdr:row>
      <xdr:rowOff>32350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188403"/>
          <a:ext cx="889000" cy="1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104170</xdr:rowOff>
    </xdr:from>
    <xdr:to>
      <xdr:col>15</xdr:col>
      <xdr:colOff>101600</xdr:colOff>
      <xdr:row>96</xdr:row>
      <xdr:rowOff>34320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25447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32350</xdr:rowOff>
    </xdr:from>
    <xdr:to>
      <xdr:col>10</xdr:col>
      <xdr:colOff>114300</xdr:colOff>
      <xdr:row>95</xdr:row>
      <xdr:rowOff>44328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320100"/>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165641</xdr:rowOff>
    </xdr:from>
    <xdr:to>
      <xdr:col>10</xdr:col>
      <xdr:colOff>165100</xdr:colOff>
      <xdr:row>96</xdr:row>
      <xdr:rowOff>95791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86918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5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49856</xdr:rowOff>
    </xdr:from>
    <xdr:to>
      <xdr:col>6</xdr:col>
      <xdr:colOff>38100</xdr:colOff>
      <xdr:row>96</xdr:row>
      <xdr:rowOff>151456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6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167539</xdr:rowOff>
    </xdr:from>
    <xdr:to>
      <xdr:col>24</xdr:col>
      <xdr:colOff>114300</xdr:colOff>
      <xdr:row>93</xdr:row>
      <xdr:rowOff>97689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59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18966</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7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121087</xdr:rowOff>
    </xdr:from>
    <xdr:to>
      <xdr:col>20</xdr:col>
      <xdr:colOff>38100</xdr:colOff>
      <xdr:row>94</xdr:row>
      <xdr:rowOff>51237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0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67764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58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21303</xdr:rowOff>
    </xdr:from>
    <xdr:to>
      <xdr:col>15</xdr:col>
      <xdr:colOff>101600</xdr:colOff>
      <xdr:row>94</xdr:row>
      <xdr:rowOff>122903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1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139430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91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153000</xdr:rowOff>
    </xdr:from>
    <xdr:to>
      <xdr:col>10</xdr:col>
      <xdr:colOff>165100</xdr:colOff>
      <xdr:row>95</xdr:row>
      <xdr:rowOff>83150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2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99677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0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164978</xdr:rowOff>
    </xdr:from>
    <xdr:to>
      <xdr:col>6</xdr:col>
      <xdr:colOff>38100</xdr:colOff>
      <xdr:row>95</xdr:row>
      <xdr:rowOff>95128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2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111655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79883</xdr:rowOff>
    </xdr:from>
    <xdr:to>
      <xdr:col>55</xdr:col>
      <xdr:colOff>0</xdr:colOff>
      <xdr:row>38</xdr:row>
      <xdr:rowOff>82931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9498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82931</xdr:rowOff>
    </xdr:from>
    <xdr:to>
      <xdr:col>50</xdr:col>
      <xdr:colOff>114300</xdr:colOff>
      <xdr:row>38</xdr:row>
      <xdr:rowOff>87503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5980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38</xdr:row>
      <xdr:rowOff>87503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976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155956</xdr:rowOff>
    </xdr:from>
    <xdr:to>
      <xdr:col>46</xdr:col>
      <xdr:colOff>38100</xdr:colOff>
      <xdr:row>36</xdr:row>
      <xdr:rowOff>86106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102633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80645</xdr:rowOff>
    </xdr:from>
    <xdr:to>
      <xdr:col>41</xdr:col>
      <xdr:colOff>50800</xdr:colOff>
      <xdr:row>38</xdr:row>
      <xdr:rowOff>82550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95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125476</xdr:rowOff>
    </xdr:from>
    <xdr:to>
      <xdr:col>41</xdr:col>
      <xdr:colOff>101600</xdr:colOff>
      <xdr:row>36</xdr:row>
      <xdr:rowOff>55626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72153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126619</xdr:rowOff>
    </xdr:from>
    <xdr:to>
      <xdr:col>36</xdr:col>
      <xdr:colOff>165100</xdr:colOff>
      <xdr:row>36</xdr:row>
      <xdr:rowOff>56769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12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73296</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59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29083</xdr:rowOff>
    </xdr:from>
    <xdr:to>
      <xdr:col>55</xdr:col>
      <xdr:colOff>50800</xdr:colOff>
      <xdr:row>38</xdr:row>
      <xdr:rowOff>130683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7510</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2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32131</xdr:rowOff>
    </xdr:from>
    <xdr:to>
      <xdr:col>50</xdr:col>
      <xdr:colOff>165100</xdr:colOff>
      <xdr:row>38</xdr:row>
      <xdr:rowOff>133731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124858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31750</xdr:rowOff>
    </xdr:from>
    <xdr:to>
      <xdr:col>41</xdr:col>
      <xdr:colOff>101600</xdr:colOff>
      <xdr:row>38</xdr:row>
      <xdr:rowOff>133350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124477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29845</xdr:rowOff>
    </xdr:from>
    <xdr:to>
      <xdr:col>36</xdr:col>
      <xdr:colOff>165100</xdr:colOff>
      <xdr:row>38</xdr:row>
      <xdr:rowOff>131445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122572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160823</xdr:rowOff>
    </xdr:from>
    <xdr:to>
      <xdr:col>55</xdr:col>
      <xdr:colOff>0</xdr:colOff>
      <xdr:row>56</xdr:row>
      <xdr:rowOff>12370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590573"/>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162926</xdr:rowOff>
    </xdr:from>
    <xdr:to>
      <xdr:col>50</xdr:col>
      <xdr:colOff>114300</xdr:colOff>
      <xdr:row>56</xdr:row>
      <xdr:rowOff>12370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421226"/>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162926</xdr:rowOff>
    </xdr:from>
    <xdr:to>
      <xdr:col>45</xdr:col>
      <xdr:colOff>177800</xdr:colOff>
      <xdr:row>55</xdr:row>
      <xdr:rowOff>154147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421226"/>
          <a:ext cx="889000" cy="16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126847</xdr:rowOff>
    </xdr:from>
    <xdr:to>
      <xdr:col>46</xdr:col>
      <xdr:colOff>38100</xdr:colOff>
      <xdr:row>54</xdr:row>
      <xdr:rowOff>56997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73524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154147</xdr:rowOff>
    </xdr:from>
    <xdr:to>
      <xdr:col>41</xdr:col>
      <xdr:colOff>50800</xdr:colOff>
      <xdr:row>56</xdr:row>
      <xdr:rowOff>70846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583897"/>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81448</xdr:rowOff>
    </xdr:from>
    <xdr:to>
      <xdr:col>41</xdr:col>
      <xdr:colOff>101600</xdr:colOff>
      <xdr:row>54</xdr:row>
      <xdr:rowOff>11598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28125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68966</xdr:rowOff>
    </xdr:from>
    <xdr:to>
      <xdr:col>36</xdr:col>
      <xdr:colOff>165100</xdr:colOff>
      <xdr:row>53</xdr:row>
      <xdr:rowOff>170566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1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15643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89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110023</xdr:rowOff>
    </xdr:from>
    <xdr:to>
      <xdr:col>55</xdr:col>
      <xdr:colOff>50800</xdr:colOff>
      <xdr:row>56</xdr:row>
      <xdr:rowOff>40173</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132900</xdr:rowOff>
    </xdr:from>
    <xdr:ext cx="534377"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39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133020</xdr:rowOff>
    </xdr:from>
    <xdr:to>
      <xdr:col>50</xdr:col>
      <xdr:colOff>165100</xdr:colOff>
      <xdr:row>56</xdr:row>
      <xdr:rowOff>63170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5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72111" y="93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112126</xdr:rowOff>
    </xdr:from>
    <xdr:to>
      <xdr:col>46</xdr:col>
      <xdr:colOff>38100</xdr:colOff>
      <xdr:row>55</xdr:row>
      <xdr:rowOff>42276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3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33403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4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103347</xdr:rowOff>
    </xdr:from>
    <xdr:to>
      <xdr:col>41</xdr:col>
      <xdr:colOff>101600</xdr:colOff>
      <xdr:row>56</xdr:row>
      <xdr:rowOff>33497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5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24624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112773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89898</xdr:rowOff>
    </xdr:from>
    <xdr:to>
      <xdr:col>55</xdr:col>
      <xdr:colOff>0</xdr:colOff>
      <xdr:row>77</xdr:row>
      <xdr:rowOff>121820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91548"/>
          <a:ext cx="8382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109068</xdr:rowOff>
    </xdr:from>
    <xdr:to>
      <xdr:col>50</xdr:col>
      <xdr:colOff>114300</xdr:colOff>
      <xdr:row>77</xdr:row>
      <xdr:rowOff>121820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39268"/>
          <a:ext cx="889000" cy="1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109068</xdr:rowOff>
    </xdr:from>
    <xdr:to>
      <xdr:col>45</xdr:col>
      <xdr:colOff>177800</xdr:colOff>
      <xdr:row>77</xdr:row>
      <xdr:rowOff>127127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39268"/>
          <a:ext cx="889000" cy="18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166346</xdr:rowOff>
    </xdr:from>
    <xdr:to>
      <xdr:col>46</xdr:col>
      <xdr:colOff>38100</xdr:colOff>
      <xdr:row>77</xdr:row>
      <xdr:rowOff>96496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87623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127127</xdr:rowOff>
    </xdr:from>
    <xdr:to>
      <xdr:col>41</xdr:col>
      <xdr:colOff>50800</xdr:colOff>
      <xdr:row>78</xdr:row>
      <xdr:rowOff>9447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28777"/>
          <a:ext cx="889000" cy="5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145560</xdr:rowOff>
    </xdr:from>
    <xdr:to>
      <xdr:col>41</xdr:col>
      <xdr:colOff>101600</xdr:colOff>
      <xdr:row>78</xdr:row>
      <xdr:rowOff>75710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66837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43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10523</xdr:rowOff>
    </xdr:from>
    <xdr:to>
      <xdr:col>36</xdr:col>
      <xdr:colOff>165100</xdr:colOff>
      <xdr:row>78</xdr:row>
      <xdr:rowOff>112123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3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103250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4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39098</xdr:rowOff>
    </xdr:from>
    <xdr:to>
      <xdr:col>55</xdr:col>
      <xdr:colOff>50800</xdr:colOff>
      <xdr:row>77</xdr:row>
      <xdr:rowOff>140698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61975</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71020</xdr:rowOff>
    </xdr:from>
    <xdr:to>
      <xdr:col>50</xdr:col>
      <xdr:colOff>165100</xdr:colOff>
      <xdr:row>78</xdr:row>
      <xdr:rowOff>1170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7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17697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58268</xdr:rowOff>
    </xdr:from>
    <xdr:to>
      <xdr:col>46</xdr:col>
      <xdr:colOff>38100</xdr:colOff>
      <xdr:row>76</xdr:row>
      <xdr:rowOff>159868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4945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76327</xdr:rowOff>
    </xdr:from>
    <xdr:to>
      <xdr:col>41</xdr:col>
      <xdr:colOff>101600</xdr:colOff>
      <xdr:row>78</xdr:row>
      <xdr:rowOff>6477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23004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0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130097</xdr:rowOff>
    </xdr:from>
    <xdr:to>
      <xdr:col>36</xdr:col>
      <xdr:colOff>165100</xdr:colOff>
      <xdr:row>78</xdr:row>
      <xdr:rowOff>60247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76774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0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8271</xdr:rowOff>
    </xdr:from>
    <xdr:to>
      <xdr:col>55</xdr:col>
      <xdr:colOff>0</xdr:colOff>
      <xdr:row>98</xdr:row>
      <xdr:rowOff>27115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10371"/>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8778</xdr:rowOff>
    </xdr:from>
    <xdr:to>
      <xdr:col>50</xdr:col>
      <xdr:colOff>114300</xdr:colOff>
      <xdr:row>98</xdr:row>
      <xdr:rowOff>27115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10878"/>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137740</xdr:rowOff>
    </xdr:from>
    <xdr:to>
      <xdr:col>45</xdr:col>
      <xdr:colOff>177800</xdr:colOff>
      <xdr:row>98</xdr:row>
      <xdr:rowOff>8778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68390"/>
          <a:ext cx="889000" cy="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118390</xdr:rowOff>
    </xdr:from>
    <xdr:to>
      <xdr:col>46</xdr:col>
      <xdr:colOff>38100</xdr:colOff>
      <xdr:row>97</xdr:row>
      <xdr:rowOff>48540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65067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11227</xdr:rowOff>
    </xdr:from>
    <xdr:to>
      <xdr:col>41</xdr:col>
      <xdr:colOff>50800</xdr:colOff>
      <xdr:row>97</xdr:row>
      <xdr:rowOff>137740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41877"/>
          <a:ext cx="889000" cy="1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150197</xdr:rowOff>
    </xdr:from>
    <xdr:to>
      <xdr:col>41</xdr:col>
      <xdr:colOff>101600</xdr:colOff>
      <xdr:row>97</xdr:row>
      <xdr:rowOff>80347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0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96874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116070</xdr:rowOff>
    </xdr:from>
    <xdr:to>
      <xdr:col>36</xdr:col>
      <xdr:colOff>165100</xdr:colOff>
      <xdr:row>97</xdr:row>
      <xdr:rowOff>46220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7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62747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128921</xdr:rowOff>
    </xdr:from>
    <xdr:to>
      <xdr:col>55</xdr:col>
      <xdr:colOff>50800</xdr:colOff>
      <xdr:row>98</xdr:row>
      <xdr:rowOff>59071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107348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147765</xdr:rowOff>
    </xdr:from>
    <xdr:to>
      <xdr:col>50</xdr:col>
      <xdr:colOff>165100</xdr:colOff>
      <xdr:row>98</xdr:row>
      <xdr:rowOff>77915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69042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129428</xdr:rowOff>
    </xdr:from>
    <xdr:to>
      <xdr:col>46</xdr:col>
      <xdr:colOff>38100</xdr:colOff>
      <xdr:row>98</xdr:row>
      <xdr:rowOff>59578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50705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86940</xdr:rowOff>
    </xdr:from>
    <xdr:to>
      <xdr:col>41</xdr:col>
      <xdr:colOff>101600</xdr:colOff>
      <xdr:row>98</xdr:row>
      <xdr:rowOff>17090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131877</xdr:rowOff>
    </xdr:from>
    <xdr:to>
      <xdr:col>36</xdr:col>
      <xdr:colOff>165100</xdr:colOff>
      <xdr:row>97</xdr:row>
      <xdr:rowOff>62027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53154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156940</xdr:rowOff>
    </xdr:from>
    <xdr:to>
      <xdr:col>85</xdr:col>
      <xdr:colOff>127000</xdr:colOff>
      <xdr:row>31</xdr:row>
      <xdr:rowOff>132366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300440"/>
          <a:ext cx="838200" cy="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132366</xdr:rowOff>
    </xdr:from>
    <xdr:to>
      <xdr:col>81</xdr:col>
      <xdr:colOff>50800</xdr:colOff>
      <xdr:row>31</xdr:row>
      <xdr:rowOff>135318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447316"/>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131032</xdr:rowOff>
    </xdr:from>
    <xdr:to>
      <xdr:col>76</xdr:col>
      <xdr:colOff>114300</xdr:colOff>
      <xdr:row>31</xdr:row>
      <xdr:rowOff>135318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445982"/>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115570</xdr:rowOff>
    </xdr:from>
    <xdr:to>
      <xdr:col>76</xdr:col>
      <xdr:colOff>165100</xdr:colOff>
      <xdr:row>34</xdr:row>
      <xdr:rowOff>45720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7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36847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6731</xdr:rowOff>
    </xdr:from>
    <xdr:to>
      <xdr:col>71</xdr:col>
      <xdr:colOff>177800</xdr:colOff>
      <xdr:row>31</xdr:row>
      <xdr:rowOff>131032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321681"/>
          <a:ext cx="889000" cy="1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146050</xdr:rowOff>
    </xdr:from>
    <xdr:to>
      <xdr:col>72</xdr:col>
      <xdr:colOff>38100</xdr:colOff>
      <xdr:row>34</xdr:row>
      <xdr:rowOff>76200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67327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141192</xdr:rowOff>
    </xdr:from>
    <xdr:to>
      <xdr:col>67</xdr:col>
      <xdr:colOff>101600</xdr:colOff>
      <xdr:row>34</xdr:row>
      <xdr:rowOff>71342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7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62469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106140</xdr:rowOff>
    </xdr:from>
    <xdr:to>
      <xdr:col>85</xdr:col>
      <xdr:colOff>177800</xdr:colOff>
      <xdr:row>31</xdr:row>
      <xdr:rowOff>36290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2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59167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20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81566</xdr:rowOff>
    </xdr:from>
    <xdr:to>
      <xdr:col>81</xdr:col>
      <xdr:colOff>101600</xdr:colOff>
      <xdr:row>32</xdr:row>
      <xdr:rowOff>11716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3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28243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1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84518</xdr:rowOff>
    </xdr:from>
    <xdr:to>
      <xdr:col>76</xdr:col>
      <xdr:colOff>165100</xdr:colOff>
      <xdr:row>32</xdr:row>
      <xdr:rowOff>14668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39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31195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1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80232</xdr:rowOff>
    </xdr:from>
    <xdr:to>
      <xdr:col>72</xdr:col>
      <xdr:colOff>38100</xdr:colOff>
      <xdr:row>32</xdr:row>
      <xdr:rowOff>10382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39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26909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1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127381</xdr:rowOff>
    </xdr:from>
    <xdr:to>
      <xdr:col>67</xdr:col>
      <xdr:colOff>101600</xdr:colOff>
      <xdr:row>31</xdr:row>
      <xdr:rowOff>57531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2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74058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04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122879</xdr:rowOff>
    </xdr:from>
    <xdr:to>
      <xdr:col>85</xdr:col>
      <xdr:colOff>126364</xdr:colOff>
      <xdr:row>58</xdr:row>
      <xdr:rowOff>83769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038279"/>
          <a:ext cx="1269" cy="98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87596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83769</xdr:rowOff>
    </xdr:from>
    <xdr:to>
      <xdr:col>86</xdr:col>
      <xdr:colOff>25400</xdr:colOff>
      <xdr:row>58</xdr:row>
      <xdr:rowOff>83769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2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69556</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81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122879</xdr:rowOff>
    </xdr:from>
    <xdr:to>
      <xdr:col>86</xdr:col>
      <xdr:colOff>25400</xdr:colOff>
      <xdr:row>52</xdr:row>
      <xdr:rowOff>122879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038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17799</xdr:rowOff>
    </xdr:from>
    <xdr:to>
      <xdr:col>85</xdr:col>
      <xdr:colOff>127000</xdr:colOff>
      <xdr:row>53</xdr:row>
      <xdr:rowOff>169246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8761749"/>
          <a:ext cx="838200" cy="4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154195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3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4318</xdr:rowOff>
    </xdr:from>
    <xdr:to>
      <xdr:col>85</xdr:col>
      <xdr:colOff>177800</xdr:colOff>
      <xdr:row>56</xdr:row>
      <xdr:rowOff>105918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17799</xdr:rowOff>
    </xdr:from>
    <xdr:to>
      <xdr:col>81</xdr:col>
      <xdr:colOff>50800</xdr:colOff>
      <xdr:row>51</xdr:row>
      <xdr:rowOff>136195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8761749"/>
          <a:ext cx="8890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29655</xdr:rowOff>
    </xdr:from>
    <xdr:to>
      <xdr:col>81</xdr:col>
      <xdr:colOff>101600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136195</xdr:rowOff>
    </xdr:from>
    <xdr:to>
      <xdr:col>76</xdr:col>
      <xdr:colOff>114300</xdr:colOff>
      <xdr:row>53</xdr:row>
      <xdr:rowOff>91999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80145"/>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121018</xdr:rowOff>
    </xdr:from>
    <xdr:to>
      <xdr:col>76</xdr:col>
      <xdr:colOff>165100</xdr:colOff>
      <xdr:row>55</xdr:row>
      <xdr:rowOff>51168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91999</xdr:rowOff>
    </xdr:from>
    <xdr:to>
      <xdr:col>71</xdr:col>
      <xdr:colOff>177800</xdr:colOff>
      <xdr:row>54</xdr:row>
      <xdr:rowOff>44641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78849"/>
          <a:ext cx="889000" cy="1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12471</xdr:rowOff>
    </xdr:from>
    <xdr:to>
      <xdr:col>72</xdr:col>
      <xdr:colOff>38100</xdr:colOff>
      <xdr:row>55</xdr:row>
      <xdr:rowOff>114071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105198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101054</xdr:rowOff>
    </xdr:from>
    <xdr:to>
      <xdr:col>67</xdr:col>
      <xdr:colOff>101600</xdr:colOff>
      <xdr:row>56</xdr:row>
      <xdr:rowOff>31204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22331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118446</xdr:rowOff>
    </xdr:from>
    <xdr:to>
      <xdr:col>85</xdr:col>
      <xdr:colOff>177800</xdr:colOff>
      <xdr:row>54</xdr:row>
      <xdr:rowOff>48596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141323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0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138449</xdr:rowOff>
    </xdr:from>
    <xdr:to>
      <xdr:col>81</xdr:col>
      <xdr:colOff>101600</xdr:colOff>
      <xdr:row>51</xdr:row>
      <xdr:rowOff>68599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7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85126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4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85395</xdr:rowOff>
    </xdr:from>
    <xdr:to>
      <xdr:col>76</xdr:col>
      <xdr:colOff>165100</xdr:colOff>
      <xdr:row>52</xdr:row>
      <xdr:rowOff>15545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32072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6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41199</xdr:rowOff>
    </xdr:from>
    <xdr:to>
      <xdr:col>72</xdr:col>
      <xdr:colOff>38100</xdr:colOff>
      <xdr:row>53</xdr:row>
      <xdr:rowOff>142799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159326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9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165291</xdr:rowOff>
    </xdr:from>
    <xdr:to>
      <xdr:col>67</xdr:col>
      <xdr:colOff>101600</xdr:colOff>
      <xdr:row>54</xdr:row>
      <xdr:rowOff>95441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111968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164464</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75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74040</xdr:rowOff>
    </xdr:from>
    <xdr:to>
      <xdr:col>76</xdr:col>
      <xdr:colOff>114300</xdr:colOff>
      <xdr:row>78</xdr:row>
      <xdr:rowOff>164464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47140"/>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130302</xdr:rowOff>
    </xdr:from>
    <xdr:to>
      <xdr:col>76</xdr:col>
      <xdr:colOff>165100</xdr:colOff>
      <xdr:row>76</xdr:row>
      <xdr:rowOff>60452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9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76979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7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74040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47140"/>
          <a:ext cx="889000" cy="1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23495</xdr:rowOff>
    </xdr:from>
    <xdr:to>
      <xdr:col>72</xdr:col>
      <xdr:colOff>38100</xdr:colOff>
      <xdr:row>76</xdr:row>
      <xdr:rowOff>125095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5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141622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52960</xdr:rowOff>
    </xdr:from>
    <xdr:to>
      <xdr:col>67</xdr:col>
      <xdr:colOff>101600</xdr:colOff>
      <xdr:row>77</xdr:row>
      <xdr:rowOff>154560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171087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02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113664</xdr:rowOff>
    </xdr:from>
    <xdr:to>
      <xdr:col>76</xdr:col>
      <xdr:colOff>165100</xdr:colOff>
      <xdr:row>79</xdr:row>
      <xdr:rowOff>43814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34941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23240</xdr:rowOff>
    </xdr:from>
    <xdr:to>
      <xdr:col>72</xdr:col>
      <xdr:colOff>38100</xdr:colOff>
      <xdr:row>78</xdr:row>
      <xdr:rowOff>124840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115967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8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167323</xdr:rowOff>
    </xdr:from>
    <xdr:to>
      <xdr:col>85</xdr:col>
      <xdr:colOff>127000</xdr:colOff>
      <xdr:row>94</xdr:row>
      <xdr:rowOff>94362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112173"/>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167323</xdr:rowOff>
    </xdr:from>
    <xdr:to>
      <xdr:col>81</xdr:col>
      <xdr:colOff>50800</xdr:colOff>
      <xdr:row>94</xdr:row>
      <xdr:rowOff>138157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12173"/>
          <a:ext cx="889000" cy="1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138157</xdr:rowOff>
    </xdr:from>
    <xdr:to>
      <xdr:col>76</xdr:col>
      <xdr:colOff>114300</xdr:colOff>
      <xdr:row>94</xdr:row>
      <xdr:rowOff>162655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25445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163309</xdr:rowOff>
    </xdr:from>
    <xdr:to>
      <xdr:col>76</xdr:col>
      <xdr:colOff>165100</xdr:colOff>
      <xdr:row>94</xdr:row>
      <xdr:rowOff>93459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109986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162655</xdr:rowOff>
    </xdr:from>
    <xdr:to>
      <xdr:col>71</xdr:col>
      <xdr:colOff>177800</xdr:colOff>
      <xdr:row>95</xdr:row>
      <xdr:rowOff>29935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278955"/>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149822</xdr:rowOff>
    </xdr:from>
    <xdr:to>
      <xdr:col>72</xdr:col>
      <xdr:colOff>38100</xdr:colOff>
      <xdr:row>94</xdr:row>
      <xdr:rowOff>79972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96499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133038</xdr:rowOff>
    </xdr:from>
    <xdr:to>
      <xdr:col>67</xdr:col>
      <xdr:colOff>101600</xdr:colOff>
      <xdr:row>94</xdr:row>
      <xdr:rowOff>63188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0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79715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8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43562</xdr:rowOff>
    </xdr:from>
    <xdr:to>
      <xdr:col>85</xdr:col>
      <xdr:colOff>177800</xdr:colOff>
      <xdr:row>94</xdr:row>
      <xdr:rowOff>145162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1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66439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116523</xdr:rowOff>
    </xdr:from>
    <xdr:to>
      <xdr:col>81</xdr:col>
      <xdr:colOff>101600</xdr:colOff>
      <xdr:row>94</xdr:row>
      <xdr:rowOff>46673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63200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87357</xdr:rowOff>
    </xdr:from>
    <xdr:to>
      <xdr:col>76</xdr:col>
      <xdr:colOff>165100</xdr:colOff>
      <xdr:row>95</xdr:row>
      <xdr:rowOff>17507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111855</xdr:rowOff>
    </xdr:from>
    <xdr:to>
      <xdr:col>72</xdr:col>
      <xdr:colOff>38100</xdr:colOff>
      <xdr:row>95</xdr:row>
      <xdr:rowOff>42005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2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33132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150585</xdr:rowOff>
    </xdr:from>
    <xdr:to>
      <xdr:col>67</xdr:col>
      <xdr:colOff>101600</xdr:colOff>
      <xdr:row>95</xdr:row>
      <xdr:rowOff>80735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2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71862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5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16891</xdr:rowOff>
    </xdr:from>
    <xdr:to>
      <xdr:col>107</xdr:col>
      <xdr:colOff>101600</xdr:colOff>
      <xdr:row>38</xdr:row>
      <xdr:rowOff>118491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135018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203</xdr:rowOff>
    </xdr:from>
    <xdr:to>
      <xdr:col>102</xdr:col>
      <xdr:colOff>165100</xdr:colOff>
      <xdr:row>38</xdr:row>
      <xdr:rowOff>101803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118330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14317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5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年度決算では、衛生費、商工費、教育費、公債費において類似団体の平均を大きく上回った。衛生費の住民一人当たりのコストは、前年度比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61,560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国際医療福祉大学成田病院立地補助金の交付などが主な要因として挙げられる。商工費は、物価高騰等への対応として給付したなりた中小企業等事業復活支援給付金などにより、住民一人当たりのコスト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円増加した。教育費の住民一人当たりのコストは、大栄地区小中一体型校舎建設事業の減などにより、前年度比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25,950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円減少し、類似団体内順位は前年度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位から順位を下げて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位となったが、小中学校の長寿命化改修工事などが今後も予定されていることから、高い水準が続くことが想定される。公債費の住民一人当たりのコストは、令和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年度に猶予特例債の償還があったことなどから、前年度比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円減少したが、類似団体の平均を上回る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42,380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円となった。今後も大規模事業での市債活用を予定しており、短期的な公債費の増加が想定されるため、市債の借入額と償還額とのバランスを考慮した予算編成などにより財政の健全性を維持する。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年度実質収支額は、新築家屋や償却資産の増加に伴う固定資産税の増などにより、標準財政規模比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8.77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黒字を確保した。また、実質単年度収支は、新型コロナウイルス感染症対策や物価高騰への対応として、本市独自の支援策などの財源として財政調整基金を取崩したため赤字となり、財政調整基金残高も同様に減少した。今後も標準財政規模に占める割合に留意しながら、適切な運用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年度も一般会計及び特別会計の全会計において黒字となった。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市税の課税客体の掘り起こしや徴収強化のほか、ふるさと納税のポータルサイトの追加や清掃工場から発生する溶融メタルの売却などにより、歳入の確保に努めるとともに、歳出においてはより一層の効率的かつ効果的な行財政運営に努め、財政の健全性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70" customWidth="1"/>
    <col min="12" max="12" width="2.1796875" style="170" customWidth="1"/>
    <col min="13" max="17" width="2.36328125" style="170" customWidth="1"/>
    <col min="18" max="119" width="2.08984375" style="170" customWidth="1"/>
    <col min="120" max="16384" width="0" style="170"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1"/>
      <c r="DK1" s="171"/>
      <c r="DL1" s="171"/>
      <c r="DM1" s="171"/>
      <c r="DN1" s="171"/>
      <c r="DO1" s="171"/>
    </row>
    <row r="2" spans="1:119" ht="24" thickBot="1" x14ac:dyDescent="0.25">
      <c r="B2" s="172" t="s">
        <v>83</v>
      </c>
      <c r="C2" s="172"/>
      <c r="D2" s="173"/>
    </row>
    <row r="3" spans="1:119" ht="18.75" customHeight="1" thickBot="1" x14ac:dyDescent="0.25">
      <c r="A3" s="171"/>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1"/>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69216625</v>
      </c>
      <c r="BO4" s="384"/>
      <c r="BP4" s="384"/>
      <c r="BQ4" s="384"/>
      <c r="BR4" s="384"/>
      <c r="BS4" s="384"/>
      <c r="BT4" s="384"/>
      <c r="BU4" s="385"/>
      <c r="BV4" s="383">
        <v>73434283</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8.8000000000000007</v>
      </c>
      <c r="CU4" s="390"/>
      <c r="CV4" s="390"/>
      <c r="CW4" s="390"/>
      <c r="CX4" s="390"/>
      <c r="CY4" s="390"/>
      <c r="CZ4" s="390"/>
      <c r="DA4" s="391"/>
      <c r="DB4" s="389">
        <v>8.9</v>
      </c>
      <c r="DC4" s="390"/>
      <c r="DD4" s="390"/>
      <c r="DE4" s="390"/>
      <c r="DF4" s="390"/>
      <c r="DG4" s="390"/>
      <c r="DH4" s="390"/>
      <c r="DI4" s="391"/>
    </row>
    <row r="5" spans="1:119" ht="18.75" customHeight="1" x14ac:dyDescent="0.2">
      <c r="A5" s="171"/>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64940882</v>
      </c>
      <c r="BO5" s="421"/>
      <c r="BP5" s="421"/>
      <c r="BQ5" s="421"/>
      <c r="BR5" s="421"/>
      <c r="BS5" s="421"/>
      <c r="BT5" s="421"/>
      <c r="BU5" s="422"/>
      <c r="BV5" s="420">
        <v>69538234</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88.6</v>
      </c>
      <c r="CU5" s="418"/>
      <c r="CV5" s="418"/>
      <c r="CW5" s="418"/>
      <c r="CX5" s="418"/>
      <c r="CY5" s="418"/>
      <c r="CZ5" s="418"/>
      <c r="DA5" s="419"/>
      <c r="DB5" s="417">
        <v>89.2</v>
      </c>
      <c r="DC5" s="418"/>
      <c r="DD5" s="418"/>
      <c r="DE5" s="418"/>
      <c r="DF5" s="418"/>
      <c r="DG5" s="418"/>
      <c r="DH5" s="418"/>
      <c r="DI5" s="419"/>
    </row>
    <row r="6" spans="1:119" ht="18.75" customHeight="1" x14ac:dyDescent="0.2">
      <c r="A6" s="171"/>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4275743</v>
      </c>
      <c r="BO6" s="421"/>
      <c r="BP6" s="421"/>
      <c r="BQ6" s="421"/>
      <c r="BR6" s="421"/>
      <c r="BS6" s="421"/>
      <c r="BT6" s="421"/>
      <c r="BU6" s="422"/>
      <c r="BV6" s="420">
        <v>3896049</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88.6</v>
      </c>
      <c r="CU6" s="458"/>
      <c r="CV6" s="458"/>
      <c r="CW6" s="458"/>
      <c r="CX6" s="458"/>
      <c r="CY6" s="458"/>
      <c r="CZ6" s="458"/>
      <c r="DA6" s="459"/>
      <c r="DB6" s="457">
        <v>89.2</v>
      </c>
      <c r="DC6" s="458"/>
      <c r="DD6" s="458"/>
      <c r="DE6" s="458"/>
      <c r="DF6" s="458"/>
      <c r="DG6" s="458"/>
      <c r="DH6" s="458"/>
      <c r="DI6" s="459"/>
    </row>
    <row r="7" spans="1:119" ht="18.75" customHeight="1" x14ac:dyDescent="0.2">
      <c r="A7" s="171"/>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872152</v>
      </c>
      <c r="BO7" s="421"/>
      <c r="BP7" s="421"/>
      <c r="BQ7" s="421"/>
      <c r="BR7" s="421"/>
      <c r="BS7" s="421"/>
      <c r="BT7" s="421"/>
      <c r="BU7" s="422"/>
      <c r="BV7" s="420">
        <v>642461</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38811892</v>
      </c>
      <c r="CU7" s="421"/>
      <c r="CV7" s="421"/>
      <c r="CW7" s="421"/>
      <c r="CX7" s="421"/>
      <c r="CY7" s="421"/>
      <c r="CZ7" s="421"/>
      <c r="DA7" s="422"/>
      <c r="DB7" s="420">
        <v>36631981</v>
      </c>
      <c r="DC7" s="421"/>
      <c r="DD7" s="421"/>
      <c r="DE7" s="421"/>
      <c r="DF7" s="421"/>
      <c r="DG7" s="421"/>
      <c r="DH7" s="421"/>
      <c r="DI7" s="422"/>
    </row>
    <row r="8" spans="1:119" ht="18.75" customHeight="1" thickBot="1" x14ac:dyDescent="0.25">
      <c r="A8" s="171"/>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3403591</v>
      </c>
      <c r="BO8" s="421"/>
      <c r="BP8" s="421"/>
      <c r="BQ8" s="421"/>
      <c r="BR8" s="421"/>
      <c r="BS8" s="421"/>
      <c r="BT8" s="421"/>
      <c r="BU8" s="422"/>
      <c r="BV8" s="420">
        <v>3253588</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1.29</v>
      </c>
      <c r="CU8" s="461"/>
      <c r="CV8" s="461"/>
      <c r="CW8" s="461"/>
      <c r="CX8" s="461"/>
      <c r="CY8" s="461"/>
      <c r="CZ8" s="461"/>
      <c r="DA8" s="462"/>
      <c r="DB8" s="460">
        <v>1.29</v>
      </c>
      <c r="DC8" s="461"/>
      <c r="DD8" s="461"/>
      <c r="DE8" s="461"/>
      <c r="DF8" s="461"/>
      <c r="DG8" s="461"/>
      <c r="DH8" s="461"/>
      <c r="DI8" s="462"/>
    </row>
    <row r="9" spans="1:119" ht="18.75" customHeight="1" thickBot="1" x14ac:dyDescent="0.25">
      <c r="A9" s="171"/>
      <c r="B9" s="414" t="s">
        <v>115</v>
      </c>
      <c r="C9" s="415"/>
      <c r="D9" s="415"/>
      <c r="E9" s="415"/>
      <c r="F9" s="415"/>
      <c r="G9" s="415"/>
      <c r="H9" s="415"/>
      <c r="I9" s="415"/>
      <c r="J9" s="415"/>
      <c r="K9" s="463"/>
      <c r="L9" s="464" t="s">
        <v>116</v>
      </c>
      <c r="M9" s="465"/>
      <c r="N9" s="465"/>
      <c r="O9" s="465"/>
      <c r="P9" s="465"/>
      <c r="Q9" s="466"/>
      <c r="R9" s="467">
        <v>132906</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119</v>
      </c>
      <c r="AV9" s="453"/>
      <c r="AW9" s="453"/>
      <c r="AX9" s="453"/>
      <c r="AY9" s="454" t="s">
        <v>120</v>
      </c>
      <c r="AZ9" s="455"/>
      <c r="BA9" s="455"/>
      <c r="BB9" s="455"/>
      <c r="BC9" s="455"/>
      <c r="BD9" s="455"/>
      <c r="BE9" s="455"/>
      <c r="BF9" s="455"/>
      <c r="BG9" s="455"/>
      <c r="BH9" s="455"/>
      <c r="BI9" s="455"/>
      <c r="BJ9" s="455"/>
      <c r="BK9" s="455"/>
      <c r="BL9" s="455"/>
      <c r="BM9" s="456"/>
      <c r="BN9" s="420">
        <v>150003</v>
      </c>
      <c r="BO9" s="421"/>
      <c r="BP9" s="421"/>
      <c r="BQ9" s="421"/>
      <c r="BR9" s="421"/>
      <c r="BS9" s="421"/>
      <c r="BT9" s="421"/>
      <c r="BU9" s="422"/>
      <c r="BV9" s="420">
        <v>-144222</v>
      </c>
      <c r="BW9" s="421"/>
      <c r="BX9" s="421"/>
      <c r="BY9" s="421"/>
      <c r="BZ9" s="421"/>
      <c r="CA9" s="421"/>
      <c r="CB9" s="421"/>
      <c r="CC9" s="422"/>
      <c r="CD9" s="423" t="s">
        <v>121</v>
      </c>
      <c r="CE9" s="424"/>
      <c r="CF9" s="424"/>
      <c r="CG9" s="424"/>
      <c r="CH9" s="424"/>
      <c r="CI9" s="424"/>
      <c r="CJ9" s="424"/>
      <c r="CK9" s="424"/>
      <c r="CL9" s="424"/>
      <c r="CM9" s="424"/>
      <c r="CN9" s="424"/>
      <c r="CO9" s="424"/>
      <c r="CP9" s="424"/>
      <c r="CQ9" s="424"/>
      <c r="CR9" s="424"/>
      <c r="CS9" s="425"/>
      <c r="CT9" s="417">
        <v>11.2</v>
      </c>
      <c r="CU9" s="418"/>
      <c r="CV9" s="418"/>
      <c r="CW9" s="418"/>
      <c r="CX9" s="418"/>
      <c r="CY9" s="418"/>
      <c r="CZ9" s="418"/>
      <c r="DA9" s="419"/>
      <c r="DB9" s="417">
        <v>13</v>
      </c>
      <c r="DC9" s="418"/>
      <c r="DD9" s="418"/>
      <c r="DE9" s="418"/>
      <c r="DF9" s="418"/>
      <c r="DG9" s="418"/>
      <c r="DH9" s="418"/>
      <c r="DI9" s="419"/>
    </row>
    <row r="10" spans="1:119" ht="18.75" customHeight="1" thickBot="1" x14ac:dyDescent="0.25">
      <c r="A10" s="171"/>
      <c r="B10" s="414"/>
      <c r="C10" s="415"/>
      <c r="D10" s="415"/>
      <c r="E10" s="415"/>
      <c r="F10" s="415"/>
      <c r="G10" s="415"/>
      <c r="H10" s="415"/>
      <c r="I10" s="415"/>
      <c r="J10" s="415"/>
      <c r="K10" s="463"/>
      <c r="L10" s="470" t="s">
        <v>122</v>
      </c>
      <c r="M10" s="450"/>
      <c r="N10" s="450"/>
      <c r="O10" s="450"/>
      <c r="P10" s="450"/>
      <c r="Q10" s="451"/>
      <c r="R10" s="471">
        <v>131190</v>
      </c>
      <c r="S10" s="472"/>
      <c r="T10" s="472"/>
      <c r="U10" s="472"/>
      <c r="V10" s="473"/>
      <c r="W10" s="408"/>
      <c r="X10" s="409"/>
      <c r="Y10" s="409"/>
      <c r="Z10" s="409"/>
      <c r="AA10" s="409"/>
      <c r="AB10" s="409"/>
      <c r="AC10" s="409"/>
      <c r="AD10" s="409"/>
      <c r="AE10" s="409"/>
      <c r="AF10" s="409"/>
      <c r="AG10" s="409"/>
      <c r="AH10" s="409"/>
      <c r="AI10" s="409"/>
      <c r="AJ10" s="409"/>
      <c r="AK10" s="409"/>
      <c r="AL10" s="412"/>
      <c r="AM10" s="449" t="s">
        <v>123</v>
      </c>
      <c r="AN10" s="450"/>
      <c r="AO10" s="450"/>
      <c r="AP10" s="450"/>
      <c r="AQ10" s="450"/>
      <c r="AR10" s="450"/>
      <c r="AS10" s="450"/>
      <c r="AT10" s="451"/>
      <c r="AU10" s="452" t="s">
        <v>124</v>
      </c>
      <c r="AV10" s="453"/>
      <c r="AW10" s="453"/>
      <c r="AX10" s="453"/>
      <c r="AY10" s="454" t="s">
        <v>125</v>
      </c>
      <c r="AZ10" s="455"/>
      <c r="BA10" s="455"/>
      <c r="BB10" s="455"/>
      <c r="BC10" s="455"/>
      <c r="BD10" s="455"/>
      <c r="BE10" s="455"/>
      <c r="BF10" s="455"/>
      <c r="BG10" s="455"/>
      <c r="BH10" s="455"/>
      <c r="BI10" s="455"/>
      <c r="BJ10" s="455"/>
      <c r="BK10" s="455"/>
      <c r="BL10" s="455"/>
      <c r="BM10" s="456"/>
      <c r="BN10" s="420">
        <v>2354000</v>
      </c>
      <c r="BO10" s="421"/>
      <c r="BP10" s="421"/>
      <c r="BQ10" s="421"/>
      <c r="BR10" s="421"/>
      <c r="BS10" s="421"/>
      <c r="BT10" s="421"/>
      <c r="BU10" s="422"/>
      <c r="BV10" s="420">
        <v>3015474</v>
      </c>
      <c r="BW10" s="421"/>
      <c r="BX10" s="421"/>
      <c r="BY10" s="421"/>
      <c r="BZ10" s="421"/>
      <c r="CA10" s="421"/>
      <c r="CB10" s="421"/>
      <c r="CC10" s="422"/>
      <c r="CD10" s="174" t="s">
        <v>126</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25">
      <c r="A11" s="171"/>
      <c r="B11" s="414"/>
      <c r="C11" s="415"/>
      <c r="D11" s="415"/>
      <c r="E11" s="415"/>
      <c r="F11" s="415"/>
      <c r="G11" s="415"/>
      <c r="H11" s="415"/>
      <c r="I11" s="415"/>
      <c r="J11" s="415"/>
      <c r="K11" s="463"/>
      <c r="L11" s="474" t="s">
        <v>127</v>
      </c>
      <c r="M11" s="475"/>
      <c r="N11" s="475"/>
      <c r="O11" s="475"/>
      <c r="P11" s="475"/>
      <c r="Q11" s="476"/>
      <c r="R11" s="477" t="s">
        <v>128</v>
      </c>
      <c r="S11" s="478"/>
      <c r="T11" s="478"/>
      <c r="U11" s="478"/>
      <c r="V11" s="479"/>
      <c r="W11" s="408"/>
      <c r="X11" s="409"/>
      <c r="Y11" s="409"/>
      <c r="Z11" s="409"/>
      <c r="AA11" s="409"/>
      <c r="AB11" s="409"/>
      <c r="AC11" s="409"/>
      <c r="AD11" s="409"/>
      <c r="AE11" s="409"/>
      <c r="AF11" s="409"/>
      <c r="AG11" s="409"/>
      <c r="AH11" s="409"/>
      <c r="AI11" s="409"/>
      <c r="AJ11" s="409"/>
      <c r="AK11" s="409"/>
      <c r="AL11" s="412"/>
      <c r="AM11" s="449" t="s">
        <v>129</v>
      </c>
      <c r="AN11" s="450"/>
      <c r="AO11" s="450"/>
      <c r="AP11" s="450"/>
      <c r="AQ11" s="450"/>
      <c r="AR11" s="450"/>
      <c r="AS11" s="450"/>
      <c r="AT11" s="451"/>
      <c r="AU11" s="452" t="s">
        <v>124</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1"/>
      <c r="B12" s="480" t="s">
        <v>133</v>
      </c>
      <c r="C12" s="481"/>
      <c r="D12" s="481"/>
      <c r="E12" s="481"/>
      <c r="F12" s="481"/>
      <c r="G12" s="481"/>
      <c r="H12" s="481"/>
      <c r="I12" s="481"/>
      <c r="J12" s="481"/>
      <c r="K12" s="482"/>
      <c r="L12" s="489" t="s">
        <v>134</v>
      </c>
      <c r="M12" s="490"/>
      <c r="N12" s="490"/>
      <c r="O12" s="490"/>
      <c r="P12" s="490"/>
      <c r="Q12" s="491"/>
      <c r="R12" s="492">
        <v>130944</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112</v>
      </c>
      <c r="AV12" s="453"/>
      <c r="AW12" s="453"/>
      <c r="AX12" s="453"/>
      <c r="AY12" s="454" t="s">
        <v>138</v>
      </c>
      <c r="AZ12" s="455"/>
      <c r="BA12" s="455"/>
      <c r="BB12" s="455"/>
      <c r="BC12" s="455"/>
      <c r="BD12" s="455"/>
      <c r="BE12" s="455"/>
      <c r="BF12" s="455"/>
      <c r="BG12" s="455"/>
      <c r="BH12" s="455"/>
      <c r="BI12" s="455"/>
      <c r="BJ12" s="455"/>
      <c r="BK12" s="455"/>
      <c r="BL12" s="455"/>
      <c r="BM12" s="456"/>
      <c r="BN12" s="420">
        <v>3718521</v>
      </c>
      <c r="BO12" s="421"/>
      <c r="BP12" s="421"/>
      <c r="BQ12" s="421"/>
      <c r="BR12" s="421"/>
      <c r="BS12" s="421"/>
      <c r="BT12" s="421"/>
      <c r="BU12" s="422"/>
      <c r="BV12" s="420">
        <v>2347077</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141</v>
      </c>
      <c r="DC12" s="461"/>
      <c r="DD12" s="461"/>
      <c r="DE12" s="461"/>
      <c r="DF12" s="461"/>
      <c r="DG12" s="461"/>
      <c r="DH12" s="461"/>
      <c r="DI12" s="462"/>
    </row>
    <row r="13" spans="1:119" ht="18.75" customHeight="1" x14ac:dyDescent="0.2">
      <c r="A13" s="171"/>
      <c r="B13" s="483"/>
      <c r="C13" s="484"/>
      <c r="D13" s="484"/>
      <c r="E13" s="484"/>
      <c r="F13" s="484"/>
      <c r="G13" s="484"/>
      <c r="H13" s="484"/>
      <c r="I13" s="484"/>
      <c r="J13" s="484"/>
      <c r="K13" s="485"/>
      <c r="L13" s="180"/>
      <c r="M13" s="511" t="s">
        <v>142</v>
      </c>
      <c r="N13" s="512"/>
      <c r="O13" s="512"/>
      <c r="P13" s="512"/>
      <c r="Q13" s="513"/>
      <c r="R13" s="504">
        <v>124152</v>
      </c>
      <c r="S13" s="505"/>
      <c r="T13" s="505"/>
      <c r="U13" s="505"/>
      <c r="V13" s="506"/>
      <c r="W13" s="436" t="s">
        <v>143</v>
      </c>
      <c r="X13" s="437"/>
      <c r="Y13" s="437"/>
      <c r="Z13" s="437"/>
      <c r="AA13" s="437"/>
      <c r="AB13" s="427"/>
      <c r="AC13" s="471">
        <v>2400</v>
      </c>
      <c r="AD13" s="472"/>
      <c r="AE13" s="472"/>
      <c r="AF13" s="472"/>
      <c r="AG13" s="514"/>
      <c r="AH13" s="471">
        <v>2451</v>
      </c>
      <c r="AI13" s="472"/>
      <c r="AJ13" s="472"/>
      <c r="AK13" s="472"/>
      <c r="AL13" s="473"/>
      <c r="AM13" s="449" t="s">
        <v>144</v>
      </c>
      <c r="AN13" s="450"/>
      <c r="AO13" s="450"/>
      <c r="AP13" s="450"/>
      <c r="AQ13" s="450"/>
      <c r="AR13" s="450"/>
      <c r="AS13" s="450"/>
      <c r="AT13" s="451"/>
      <c r="AU13" s="452" t="s">
        <v>145</v>
      </c>
      <c r="AV13" s="453"/>
      <c r="AW13" s="453"/>
      <c r="AX13" s="453"/>
      <c r="AY13" s="454" t="s">
        <v>146</v>
      </c>
      <c r="AZ13" s="455"/>
      <c r="BA13" s="455"/>
      <c r="BB13" s="455"/>
      <c r="BC13" s="455"/>
      <c r="BD13" s="455"/>
      <c r="BE13" s="455"/>
      <c r="BF13" s="455"/>
      <c r="BG13" s="455"/>
      <c r="BH13" s="455"/>
      <c r="BI13" s="455"/>
      <c r="BJ13" s="455"/>
      <c r="BK13" s="455"/>
      <c r="BL13" s="455"/>
      <c r="BM13" s="456"/>
      <c r="BN13" s="420">
        <v>-1214518</v>
      </c>
      <c r="BO13" s="421"/>
      <c r="BP13" s="421"/>
      <c r="BQ13" s="421"/>
      <c r="BR13" s="421"/>
      <c r="BS13" s="421"/>
      <c r="BT13" s="421"/>
      <c r="BU13" s="422"/>
      <c r="BV13" s="420">
        <v>524175</v>
      </c>
      <c r="BW13" s="421"/>
      <c r="BX13" s="421"/>
      <c r="BY13" s="421"/>
      <c r="BZ13" s="421"/>
      <c r="CA13" s="421"/>
      <c r="CB13" s="421"/>
      <c r="CC13" s="422"/>
      <c r="CD13" s="423" t="s">
        <v>147</v>
      </c>
      <c r="CE13" s="424"/>
      <c r="CF13" s="424"/>
      <c r="CG13" s="424"/>
      <c r="CH13" s="424"/>
      <c r="CI13" s="424"/>
      <c r="CJ13" s="424"/>
      <c r="CK13" s="424"/>
      <c r="CL13" s="424"/>
      <c r="CM13" s="424"/>
      <c r="CN13" s="424"/>
      <c r="CO13" s="424"/>
      <c r="CP13" s="424"/>
      <c r="CQ13" s="424"/>
      <c r="CR13" s="424"/>
      <c r="CS13" s="425"/>
      <c r="CT13" s="417">
        <v>9.3000000000000007</v>
      </c>
      <c r="CU13" s="418"/>
      <c r="CV13" s="418"/>
      <c r="CW13" s="418"/>
      <c r="CX13" s="418"/>
      <c r="CY13" s="418"/>
      <c r="CZ13" s="418"/>
      <c r="DA13" s="419"/>
      <c r="DB13" s="417">
        <v>8.6</v>
      </c>
      <c r="DC13" s="418"/>
      <c r="DD13" s="418"/>
      <c r="DE13" s="418"/>
      <c r="DF13" s="418"/>
      <c r="DG13" s="418"/>
      <c r="DH13" s="418"/>
      <c r="DI13" s="419"/>
    </row>
    <row r="14" spans="1:119" ht="18.75" customHeight="1" thickBot="1" x14ac:dyDescent="0.25">
      <c r="A14" s="171"/>
      <c r="B14" s="483"/>
      <c r="C14" s="484"/>
      <c r="D14" s="484"/>
      <c r="E14" s="484"/>
      <c r="F14" s="484"/>
      <c r="G14" s="484"/>
      <c r="H14" s="484"/>
      <c r="I14" s="484"/>
      <c r="J14" s="484"/>
      <c r="K14" s="485"/>
      <c r="L14" s="501" t="s">
        <v>148</v>
      </c>
      <c r="M14" s="502"/>
      <c r="N14" s="502"/>
      <c r="O14" s="502"/>
      <c r="P14" s="502"/>
      <c r="Q14" s="503"/>
      <c r="R14" s="504">
        <v>130318</v>
      </c>
      <c r="S14" s="505"/>
      <c r="T14" s="505"/>
      <c r="U14" s="505"/>
      <c r="V14" s="506"/>
      <c r="W14" s="410"/>
      <c r="X14" s="411"/>
      <c r="Y14" s="411"/>
      <c r="Z14" s="411"/>
      <c r="AA14" s="411"/>
      <c r="AB14" s="400"/>
      <c r="AC14" s="507">
        <v>3.9</v>
      </c>
      <c r="AD14" s="508"/>
      <c r="AE14" s="508"/>
      <c r="AF14" s="508"/>
      <c r="AG14" s="509"/>
      <c r="AH14" s="507">
        <v>4.0999999999999996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149</v>
      </c>
      <c r="CE14" s="516"/>
      <c r="CF14" s="516"/>
      <c r="CG14" s="516"/>
      <c r="CH14" s="516"/>
      <c r="CI14" s="516"/>
      <c r="CJ14" s="516"/>
      <c r="CK14" s="516"/>
      <c r="CL14" s="516"/>
      <c r="CM14" s="516"/>
      <c r="CN14" s="516"/>
      <c r="CO14" s="516"/>
      <c r="CP14" s="516"/>
      <c r="CQ14" s="516"/>
      <c r="CR14" s="516"/>
      <c r="CS14" s="517"/>
      <c r="CT14" s="518">
        <v>90.1</v>
      </c>
      <c r="CU14" s="519"/>
      <c r="CV14" s="519"/>
      <c r="CW14" s="519"/>
      <c r="CX14" s="519"/>
      <c r="CY14" s="519"/>
      <c r="CZ14" s="519"/>
      <c r="DA14" s="520"/>
      <c r="DB14" s="518">
        <v>99.4</v>
      </c>
      <c r="DC14" s="519"/>
      <c r="DD14" s="519"/>
      <c r="DE14" s="519"/>
      <c r="DF14" s="519"/>
      <c r="DG14" s="519"/>
      <c r="DH14" s="519"/>
      <c r="DI14" s="520"/>
    </row>
    <row r="15" spans="1:119" ht="18.75" customHeight="1" x14ac:dyDescent="0.2">
      <c r="A15" s="171"/>
      <c r="B15" s="483"/>
      <c r="C15" s="484"/>
      <c r="D15" s="484"/>
      <c r="E15" s="484"/>
      <c r="F15" s="484"/>
      <c r="G15" s="484"/>
      <c r="H15" s="484"/>
      <c r="I15" s="484"/>
      <c r="J15" s="484"/>
      <c r="K15" s="485"/>
      <c r="L15" s="180"/>
      <c r="M15" s="511" t="s">
        <v>142</v>
      </c>
      <c r="N15" s="512"/>
      <c r="O15" s="512"/>
      <c r="P15" s="512"/>
      <c r="Q15" s="513"/>
      <c r="R15" s="504">
        <v>124598</v>
      </c>
      <c r="S15" s="505"/>
      <c r="T15" s="505"/>
      <c r="U15" s="505"/>
      <c r="V15" s="506"/>
      <c r="W15" s="436" t="s">
        <v>150</v>
      </c>
      <c r="X15" s="437"/>
      <c r="Y15" s="437"/>
      <c r="Z15" s="437"/>
      <c r="AA15" s="437"/>
      <c r="AB15" s="427"/>
      <c r="AC15" s="471">
        <v>9940</v>
      </c>
      <c r="AD15" s="472"/>
      <c r="AE15" s="472"/>
      <c r="AF15" s="472"/>
      <c r="AG15" s="514"/>
      <c r="AH15" s="471">
        <v>9496</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30096674</v>
      </c>
      <c r="BO15" s="384"/>
      <c r="BP15" s="384"/>
      <c r="BQ15" s="384"/>
      <c r="BR15" s="384"/>
      <c r="BS15" s="384"/>
      <c r="BT15" s="384"/>
      <c r="BU15" s="385"/>
      <c r="BV15" s="383">
        <v>28368733</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1"/>
      <c r="CU15" s="182"/>
      <c r="CV15" s="182"/>
      <c r="CW15" s="182"/>
      <c r="CX15" s="182"/>
      <c r="CY15" s="182"/>
      <c r="CZ15" s="182"/>
      <c r="DA15" s="183"/>
      <c r="DB15" s="181"/>
      <c r="DC15" s="182"/>
      <c r="DD15" s="182"/>
      <c r="DE15" s="182"/>
      <c r="DF15" s="182"/>
      <c r="DG15" s="182"/>
      <c r="DH15" s="182"/>
      <c r="DI15" s="183"/>
    </row>
    <row r="16" spans="1:119" ht="18.75" customHeight="1" x14ac:dyDescent="0.2">
      <c r="A16" s="171"/>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16</v>
      </c>
      <c r="AD16" s="508"/>
      <c r="AE16" s="508"/>
      <c r="AF16" s="508"/>
      <c r="AG16" s="509"/>
      <c r="AH16" s="507">
        <v>15.9</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23144335</v>
      </c>
      <c r="BO16" s="421"/>
      <c r="BP16" s="421"/>
      <c r="BQ16" s="421"/>
      <c r="BR16" s="421"/>
      <c r="BS16" s="421"/>
      <c r="BT16" s="421"/>
      <c r="BU16" s="422"/>
      <c r="BV16" s="420">
        <v>23313542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1"/>
      <c r="B17" s="486"/>
      <c r="C17" s="487"/>
      <c r="D17" s="487"/>
      <c r="E17" s="487"/>
      <c r="F17" s="487"/>
      <c r="G17" s="487"/>
      <c r="H17" s="487"/>
      <c r="I17" s="487"/>
      <c r="J17" s="487"/>
      <c r="K17" s="488"/>
      <c r="L17" s="185"/>
      <c r="M17" s="531" t="s">
        <v>156</v>
      </c>
      <c r="N17" s="532"/>
      <c r="O17" s="532"/>
      <c r="P17" s="532"/>
      <c r="Q17" s="533"/>
      <c r="R17" s="526" t="s">
        <v>157</v>
      </c>
      <c r="S17" s="527"/>
      <c r="T17" s="527"/>
      <c r="U17" s="527"/>
      <c r="V17" s="528"/>
      <c r="W17" s="436" t="s">
        <v>158</v>
      </c>
      <c r="X17" s="437"/>
      <c r="Y17" s="437"/>
      <c r="Z17" s="437"/>
      <c r="AA17" s="437"/>
      <c r="AB17" s="427"/>
      <c r="AC17" s="471">
        <v>49860</v>
      </c>
      <c r="AD17" s="472"/>
      <c r="AE17" s="472"/>
      <c r="AF17" s="472"/>
      <c r="AG17" s="514"/>
      <c r="AH17" s="471">
        <v>47951</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38811892</v>
      </c>
      <c r="BO17" s="421"/>
      <c r="BP17" s="421"/>
      <c r="BQ17" s="421"/>
      <c r="BR17" s="421"/>
      <c r="BS17" s="421"/>
      <c r="BT17" s="421"/>
      <c r="BU17" s="422"/>
      <c r="BV17" s="420">
        <v>36631981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1"/>
      <c r="B18" s="542" t="s">
        <v>160</v>
      </c>
      <c r="C18" s="463"/>
      <c r="D18" s="463"/>
      <c r="E18" s="543"/>
      <c r="F18" s="543"/>
      <c r="G18" s="543"/>
      <c r="H18" s="543"/>
      <c r="I18" s="543"/>
      <c r="J18" s="543"/>
      <c r="K18" s="543"/>
      <c r="L18" s="544">
        <v>213.84</v>
      </c>
      <c r="M18" s="544"/>
      <c r="N18" s="544"/>
      <c r="O18" s="544"/>
      <c r="P18" s="544"/>
      <c r="Q18" s="544"/>
      <c r="R18" s="545"/>
      <c r="S18" s="545"/>
      <c r="T18" s="545"/>
      <c r="U18" s="545"/>
      <c r="V18" s="546"/>
      <c r="W18" s="438"/>
      <c r="X18" s="439"/>
      <c r="Y18" s="439"/>
      <c r="Z18" s="439"/>
      <c r="AA18" s="439"/>
      <c r="AB18" s="430"/>
      <c r="AC18" s="547">
        <v>80.2</v>
      </c>
      <c r="AD18" s="548"/>
      <c r="AE18" s="548"/>
      <c r="AF18" s="548"/>
      <c r="AG18" s="549"/>
      <c r="AH18" s="547">
        <v>80.099999999999994</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35390663</v>
      </c>
      <c r="BO18" s="421"/>
      <c r="BP18" s="421"/>
      <c r="BQ18" s="421"/>
      <c r="BR18" s="421"/>
      <c r="BS18" s="421"/>
      <c r="BT18" s="421"/>
      <c r="BU18" s="422"/>
      <c r="BV18" s="420">
        <v>35174846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1"/>
      <c r="B19" s="542" t="s">
        <v>162</v>
      </c>
      <c r="C19" s="463"/>
      <c r="D19" s="463"/>
      <c r="E19" s="543"/>
      <c r="F19" s="543"/>
      <c r="G19" s="543"/>
      <c r="H19" s="543"/>
      <c r="I19" s="543"/>
      <c r="J19" s="543"/>
      <c r="K19" s="543"/>
      <c r="L19" s="551">
        <v>622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49675951</v>
      </c>
      <c r="BO19" s="421"/>
      <c r="BP19" s="421"/>
      <c r="BQ19" s="421"/>
      <c r="BR19" s="421"/>
      <c r="BS19" s="421"/>
      <c r="BT19" s="421"/>
      <c r="BU19" s="422"/>
      <c r="BV19" s="420">
        <v>47699780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1"/>
      <c r="B20" s="542" t="s">
        <v>164</v>
      </c>
      <c r="C20" s="463"/>
      <c r="D20" s="463"/>
      <c r="E20" s="543"/>
      <c r="F20" s="543"/>
      <c r="G20" s="543"/>
      <c r="H20" s="543"/>
      <c r="I20" s="543"/>
      <c r="J20" s="543"/>
      <c r="K20" s="543"/>
      <c r="L20" s="551">
        <v>60231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1"/>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1"/>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45675044</v>
      </c>
      <c r="BO22" s="384"/>
      <c r="BP22" s="384"/>
      <c r="BQ22" s="384"/>
      <c r="BR22" s="384"/>
      <c r="BS22" s="384"/>
      <c r="BT22" s="384"/>
      <c r="BU22" s="385"/>
      <c r="BV22" s="383">
        <v>48762092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1"/>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15490385</v>
      </c>
      <c r="BO23" s="421"/>
      <c r="BP23" s="421"/>
      <c r="BQ23" s="421"/>
      <c r="BR23" s="421"/>
      <c r="BS23" s="421"/>
      <c r="BT23" s="421"/>
      <c r="BU23" s="422"/>
      <c r="BV23" s="420">
        <v>16063632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1"/>
      <c r="B24" s="591"/>
      <c r="C24" s="567"/>
      <c r="D24" s="568"/>
      <c r="E24" s="470" t="s">
        <v>174</v>
      </c>
      <c r="F24" s="450"/>
      <c r="G24" s="450"/>
      <c r="H24" s="450"/>
      <c r="I24" s="450"/>
      <c r="J24" s="450"/>
      <c r="K24" s="451"/>
      <c r="L24" s="471">
        <v>1</v>
      </c>
      <c r="M24" s="472"/>
      <c r="N24" s="472"/>
      <c r="O24" s="472"/>
      <c r="P24" s="514"/>
      <c r="Q24" s="471">
        <v>9300</v>
      </c>
      <c r="R24" s="472"/>
      <c r="S24" s="472"/>
      <c r="T24" s="472"/>
      <c r="U24" s="472"/>
      <c r="V24" s="514"/>
      <c r="W24" s="566"/>
      <c r="X24" s="567"/>
      <c r="Y24" s="568"/>
      <c r="Z24" s="470" t="s">
        <v>175</v>
      </c>
      <c r="AA24" s="450"/>
      <c r="AB24" s="450"/>
      <c r="AC24" s="450"/>
      <c r="AD24" s="450"/>
      <c r="AE24" s="450"/>
      <c r="AF24" s="450"/>
      <c r="AG24" s="451"/>
      <c r="AH24" s="471">
        <v>1216</v>
      </c>
      <c r="AI24" s="472"/>
      <c r="AJ24" s="472"/>
      <c r="AK24" s="472"/>
      <c r="AL24" s="514"/>
      <c r="AM24" s="471">
        <v>3551936</v>
      </c>
      <c r="AN24" s="472"/>
      <c r="AO24" s="472"/>
      <c r="AP24" s="472"/>
      <c r="AQ24" s="472"/>
      <c r="AR24" s="514"/>
      <c r="AS24" s="471">
        <v>2921</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45524672</v>
      </c>
      <c r="BO24" s="421"/>
      <c r="BP24" s="421"/>
      <c r="BQ24" s="421"/>
      <c r="BR24" s="421"/>
      <c r="BS24" s="421"/>
      <c r="BT24" s="421"/>
      <c r="BU24" s="422"/>
      <c r="BV24" s="420">
        <v>48498888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1"/>
      <c r="B25" s="591"/>
      <c r="C25" s="567"/>
      <c r="D25" s="568"/>
      <c r="E25" s="470" t="s">
        <v>177</v>
      </c>
      <c r="F25" s="450"/>
      <c r="G25" s="450"/>
      <c r="H25" s="450"/>
      <c r="I25" s="450"/>
      <c r="J25" s="450"/>
      <c r="K25" s="451"/>
      <c r="L25" s="471">
        <v>1</v>
      </c>
      <c r="M25" s="472"/>
      <c r="N25" s="472"/>
      <c r="O25" s="472"/>
      <c r="P25" s="514"/>
      <c r="Q25" s="471">
        <v>8000</v>
      </c>
      <c r="R25" s="472"/>
      <c r="S25" s="472"/>
      <c r="T25" s="472"/>
      <c r="U25" s="472"/>
      <c r="V25" s="514"/>
      <c r="W25" s="566"/>
      <c r="X25" s="567"/>
      <c r="Y25" s="568"/>
      <c r="Z25" s="470" t="s">
        <v>178</v>
      </c>
      <c r="AA25" s="450"/>
      <c r="AB25" s="450"/>
      <c r="AC25" s="450"/>
      <c r="AD25" s="450"/>
      <c r="AE25" s="450"/>
      <c r="AF25" s="450"/>
      <c r="AG25" s="451"/>
      <c r="AH25" s="471">
        <v>244</v>
      </c>
      <c r="AI25" s="472"/>
      <c r="AJ25" s="472"/>
      <c r="AK25" s="472"/>
      <c r="AL25" s="514"/>
      <c r="AM25" s="471">
        <v>731756</v>
      </c>
      <c r="AN25" s="472"/>
      <c r="AO25" s="472"/>
      <c r="AP25" s="472"/>
      <c r="AQ25" s="472"/>
      <c r="AR25" s="514"/>
      <c r="AS25" s="471">
        <v>2999</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17552935</v>
      </c>
      <c r="BO25" s="384"/>
      <c r="BP25" s="384"/>
      <c r="BQ25" s="384"/>
      <c r="BR25" s="384"/>
      <c r="BS25" s="384"/>
      <c r="BT25" s="384"/>
      <c r="BU25" s="385"/>
      <c r="BV25" s="383">
        <v>15293527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1"/>
      <c r="B26" s="591"/>
      <c r="C26" s="567"/>
      <c r="D26" s="568"/>
      <c r="E26" s="470" t="s">
        <v>180</v>
      </c>
      <c r="F26" s="450"/>
      <c r="G26" s="450"/>
      <c r="H26" s="450"/>
      <c r="I26" s="450"/>
      <c r="J26" s="450"/>
      <c r="K26" s="451"/>
      <c r="L26" s="471">
        <v>1</v>
      </c>
      <c r="M26" s="472"/>
      <c r="N26" s="472"/>
      <c r="O26" s="472"/>
      <c r="P26" s="514"/>
      <c r="Q26" s="471">
        <v>7400</v>
      </c>
      <c r="R26" s="472"/>
      <c r="S26" s="472"/>
      <c r="T26" s="472"/>
      <c r="U26" s="472"/>
      <c r="V26" s="514"/>
      <c r="W26" s="566"/>
      <c r="X26" s="567"/>
      <c r="Y26" s="568"/>
      <c r="Z26" s="470" t="s">
        <v>181</v>
      </c>
      <c r="AA26" s="572"/>
      <c r="AB26" s="572"/>
      <c r="AC26" s="572"/>
      <c r="AD26" s="572"/>
      <c r="AE26" s="572"/>
      <c r="AF26" s="572"/>
      <c r="AG26" s="573"/>
      <c r="AH26" s="471">
        <v>7</v>
      </c>
      <c r="AI26" s="472"/>
      <c r="AJ26" s="472"/>
      <c r="AK26" s="472"/>
      <c r="AL26" s="514"/>
      <c r="AM26" s="471">
        <v>18844</v>
      </c>
      <c r="AN26" s="472"/>
      <c r="AO26" s="472"/>
      <c r="AP26" s="472"/>
      <c r="AQ26" s="472"/>
      <c r="AR26" s="514"/>
      <c r="AS26" s="471">
        <v>2692</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t="s">
        <v>140</v>
      </c>
      <c r="BO26" s="421"/>
      <c r="BP26" s="421"/>
      <c r="BQ26" s="421"/>
      <c r="BR26" s="421"/>
      <c r="BS26" s="421"/>
      <c r="BT26" s="421"/>
      <c r="BU26" s="422"/>
      <c r="BV26" s="420" t="s">
        <v>140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1"/>
      <c r="B27" s="591"/>
      <c r="C27" s="567"/>
      <c r="D27" s="568"/>
      <c r="E27" s="470" t="s">
        <v>183</v>
      </c>
      <c r="F27" s="450"/>
      <c r="G27" s="450"/>
      <c r="H27" s="450"/>
      <c r="I27" s="450"/>
      <c r="J27" s="450"/>
      <c r="K27" s="451"/>
      <c r="L27" s="471">
        <v>1</v>
      </c>
      <c r="M27" s="472"/>
      <c r="N27" s="472"/>
      <c r="O27" s="472"/>
      <c r="P27" s="514"/>
      <c r="Q27" s="471">
        <v>5300</v>
      </c>
      <c r="R27" s="472"/>
      <c r="S27" s="472"/>
      <c r="T27" s="472"/>
      <c r="U27" s="472"/>
      <c r="V27" s="514"/>
      <c r="W27" s="566"/>
      <c r="X27" s="567"/>
      <c r="Y27" s="568"/>
      <c r="Z27" s="470" t="s">
        <v>184</v>
      </c>
      <c r="AA27" s="450"/>
      <c r="AB27" s="450"/>
      <c r="AC27" s="450"/>
      <c r="AD27" s="450"/>
      <c r="AE27" s="450"/>
      <c r="AF27" s="450"/>
      <c r="AG27" s="451"/>
      <c r="AH27" s="471">
        <v>29</v>
      </c>
      <c r="AI27" s="472"/>
      <c r="AJ27" s="472"/>
      <c r="AK27" s="472"/>
      <c r="AL27" s="514"/>
      <c r="AM27" s="471">
        <v>106300</v>
      </c>
      <c r="AN27" s="472"/>
      <c r="AO27" s="472"/>
      <c r="AP27" s="472"/>
      <c r="AQ27" s="472"/>
      <c r="AR27" s="514"/>
      <c r="AS27" s="471">
        <v>3666</v>
      </c>
      <c r="AT27" s="472"/>
      <c r="AU27" s="472"/>
      <c r="AV27" s="472"/>
      <c r="AW27" s="472"/>
      <c r="AX27" s="473"/>
      <c r="AY27" s="515" t="s">
        <v>185</v>
      </c>
      <c r="AZ27" s="516"/>
      <c r="BA27" s="516"/>
      <c r="BB27" s="516"/>
      <c r="BC27" s="516"/>
      <c r="BD27" s="516"/>
      <c r="BE27" s="516"/>
      <c r="BF27" s="516"/>
      <c r="BG27" s="516"/>
      <c r="BH27" s="516"/>
      <c r="BI27" s="516"/>
      <c r="BJ27" s="516"/>
      <c r="BK27" s="516"/>
      <c r="BL27" s="516"/>
      <c r="BM27" s="517"/>
      <c r="BN27" s="539">
        <v>1500000</v>
      </c>
      <c r="BO27" s="540"/>
      <c r="BP27" s="540"/>
      <c r="BQ27" s="540"/>
      <c r="BR27" s="540"/>
      <c r="BS27" s="540"/>
      <c r="BT27" s="540"/>
      <c r="BU27" s="541"/>
      <c r="BV27" s="539">
        <v>1500000</v>
      </c>
      <c r="BW27" s="540"/>
      <c r="BX27" s="540"/>
      <c r="BY27" s="540"/>
      <c r="BZ27" s="540"/>
      <c r="CA27" s="540"/>
      <c r="CB27" s="540"/>
      <c r="CC27" s="541"/>
      <c r="CD27" s="186"/>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1"/>
      <c r="B28" s="591"/>
      <c r="C28" s="567"/>
      <c r="D28" s="568"/>
      <c r="E28" s="470" t="s">
        <v>186</v>
      </c>
      <c r="F28" s="450"/>
      <c r="G28" s="450"/>
      <c r="H28" s="450"/>
      <c r="I28" s="450"/>
      <c r="J28" s="450"/>
      <c r="K28" s="451"/>
      <c r="L28" s="471">
        <v>1</v>
      </c>
      <c r="M28" s="472"/>
      <c r="N28" s="472"/>
      <c r="O28" s="472"/>
      <c r="P28" s="514"/>
      <c r="Q28" s="471">
        <v>4900</v>
      </c>
      <c r="R28" s="472"/>
      <c r="S28" s="472"/>
      <c r="T28" s="472"/>
      <c r="U28" s="472"/>
      <c r="V28" s="514"/>
      <c r="W28" s="566"/>
      <c r="X28" s="567"/>
      <c r="Y28" s="568"/>
      <c r="Z28" s="470" t="s">
        <v>187</v>
      </c>
      <c r="AA28" s="450"/>
      <c r="AB28" s="450"/>
      <c r="AC28" s="450"/>
      <c r="AD28" s="450"/>
      <c r="AE28" s="450"/>
      <c r="AF28" s="450"/>
      <c r="AG28" s="451"/>
      <c r="AH28" s="471" t="s">
        <v>140</v>
      </c>
      <c r="AI28" s="472"/>
      <c r="AJ28" s="472"/>
      <c r="AK28" s="472"/>
      <c r="AL28" s="514"/>
      <c r="AM28" s="471" t="s">
        <v>140</v>
      </c>
      <c r="AN28" s="472"/>
      <c r="AO28" s="472"/>
      <c r="AP28" s="472"/>
      <c r="AQ28" s="472"/>
      <c r="AR28" s="514"/>
      <c r="AS28" s="471" t="s">
        <v>140</v>
      </c>
      <c r="AT28" s="472"/>
      <c r="AU28" s="472"/>
      <c r="AV28" s="472"/>
      <c r="AW28" s="472"/>
      <c r="AX28" s="473"/>
      <c r="AY28" s="574" t="s">
        <v>188</v>
      </c>
      <c r="AZ28" s="575"/>
      <c r="BA28" s="575"/>
      <c r="BB28" s="576"/>
      <c r="BC28" s="380" t="s">
        <v>50</v>
      </c>
      <c r="BD28" s="381"/>
      <c r="BE28" s="381"/>
      <c r="BF28" s="381"/>
      <c r="BG28" s="381"/>
      <c r="BH28" s="381"/>
      <c r="BI28" s="381"/>
      <c r="BJ28" s="381"/>
      <c r="BK28" s="381"/>
      <c r="BL28" s="381"/>
      <c r="BM28" s="382"/>
      <c r="BN28" s="383">
        <v>4470517</v>
      </c>
      <c r="BO28" s="384"/>
      <c r="BP28" s="384"/>
      <c r="BQ28" s="384"/>
      <c r="BR28" s="384"/>
      <c r="BS28" s="384"/>
      <c r="BT28" s="384"/>
      <c r="BU28" s="385"/>
      <c r="BV28" s="383">
        <v>5835038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1"/>
      <c r="B29" s="591"/>
      <c r="C29" s="567"/>
      <c r="D29" s="568"/>
      <c r="E29" s="470" t="s">
        <v>189</v>
      </c>
      <c r="F29" s="450"/>
      <c r="G29" s="450"/>
      <c r="H29" s="450"/>
      <c r="I29" s="450"/>
      <c r="J29" s="450"/>
      <c r="K29" s="451"/>
      <c r="L29" s="471">
        <v>28</v>
      </c>
      <c r="M29" s="472"/>
      <c r="N29" s="472"/>
      <c r="O29" s="472"/>
      <c r="P29" s="514"/>
      <c r="Q29" s="471">
        <v>4700</v>
      </c>
      <c r="R29" s="472"/>
      <c r="S29" s="472"/>
      <c r="T29" s="472"/>
      <c r="U29" s="472"/>
      <c r="V29" s="514"/>
      <c r="W29" s="569"/>
      <c r="X29" s="570"/>
      <c r="Y29" s="571"/>
      <c r="Z29" s="470" t="s">
        <v>190</v>
      </c>
      <c r="AA29" s="450"/>
      <c r="AB29" s="450"/>
      <c r="AC29" s="450"/>
      <c r="AD29" s="450"/>
      <c r="AE29" s="450"/>
      <c r="AF29" s="450"/>
      <c r="AG29" s="451"/>
      <c r="AH29" s="471">
        <v>1245</v>
      </c>
      <c r="AI29" s="472"/>
      <c r="AJ29" s="472"/>
      <c r="AK29" s="472"/>
      <c r="AL29" s="514"/>
      <c r="AM29" s="471">
        <v>3658236</v>
      </c>
      <c r="AN29" s="472"/>
      <c r="AO29" s="472"/>
      <c r="AP29" s="472"/>
      <c r="AQ29" s="472"/>
      <c r="AR29" s="514"/>
      <c r="AS29" s="471">
        <v>2938</v>
      </c>
      <c r="AT29" s="472"/>
      <c r="AU29" s="472"/>
      <c r="AV29" s="472"/>
      <c r="AW29" s="472"/>
      <c r="AX29" s="473"/>
      <c r="AY29" s="577"/>
      <c r="AZ29" s="578"/>
      <c r="BA29" s="578"/>
      <c r="BB29" s="579"/>
      <c r="BC29" s="454" t="s">
        <v>191</v>
      </c>
      <c r="BD29" s="455"/>
      <c r="BE29" s="455"/>
      <c r="BF29" s="455"/>
      <c r="BG29" s="455"/>
      <c r="BH29" s="455"/>
      <c r="BI29" s="455"/>
      <c r="BJ29" s="455"/>
      <c r="BK29" s="455"/>
      <c r="BL29" s="455"/>
      <c r="BM29" s="456"/>
      <c r="BN29" s="420">
        <v>913</v>
      </c>
      <c r="BO29" s="421"/>
      <c r="BP29" s="421"/>
      <c r="BQ29" s="421"/>
      <c r="BR29" s="421"/>
      <c r="BS29" s="421"/>
      <c r="BT29" s="421"/>
      <c r="BU29" s="422"/>
      <c r="BV29" s="420">
        <v>913</v>
      </c>
      <c r="BW29" s="421"/>
      <c r="BX29" s="421"/>
      <c r="BY29" s="421"/>
      <c r="BZ29" s="421"/>
      <c r="CA29" s="421"/>
      <c r="CB29" s="421"/>
      <c r="CC29" s="422"/>
      <c r="CD29" s="186"/>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1"/>
      <c r="B30" s="592"/>
      <c r="C30" s="593"/>
      <c r="D30" s="594"/>
      <c r="E30" s="474"/>
      <c r="F30" s="475"/>
      <c r="G30" s="475"/>
      <c r="H30" s="475"/>
      <c r="I30" s="475"/>
      <c r="J30" s="475"/>
      <c r="K30" s="476"/>
      <c r="L30" s="584"/>
      <c r="M30" s="585"/>
      <c r="N30" s="585"/>
      <c r="O30" s="585"/>
      <c r="P30" s="586"/>
      <c r="Q30" s="584"/>
      <c r="R30" s="585"/>
      <c r="S30" s="585"/>
      <c r="T30" s="585"/>
      <c r="U30" s="585"/>
      <c r="V30" s="586"/>
      <c r="W30" s="587" t="s">
        <v>192</v>
      </c>
      <c r="X30" s="588"/>
      <c r="Y30" s="588"/>
      <c r="Z30" s="588"/>
      <c r="AA30" s="588"/>
      <c r="AB30" s="588"/>
      <c r="AC30" s="588"/>
      <c r="AD30" s="588"/>
      <c r="AE30" s="588"/>
      <c r="AF30" s="588"/>
      <c r="AG30" s="589"/>
      <c r="AH30" s="547">
        <v>100.9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1295436</v>
      </c>
      <c r="BO30" s="540"/>
      <c r="BP30" s="540"/>
      <c r="BQ30" s="540"/>
      <c r="BR30" s="540"/>
      <c r="BS30" s="540"/>
      <c r="BT30" s="540"/>
      <c r="BU30" s="541"/>
      <c r="BV30" s="539">
        <v>1518687</v>
      </c>
      <c r="BW30" s="540"/>
      <c r="BX30" s="540"/>
      <c r="BY30" s="540"/>
      <c r="BZ30" s="540"/>
      <c r="CA30" s="540"/>
      <c r="CB30" s="540"/>
      <c r="CC30" s="541"/>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
      <c r="A31" s="171"/>
      <c r="B31" s="193"/>
      <c r="DI31" s="194"/>
    </row>
    <row r="32" spans="1:113" ht="13.5" customHeight="1" x14ac:dyDescent="0.2">
      <c r="A32" s="171"/>
      <c r="B32" s="195"/>
      <c r="C32" s="583" t="s">
        <v>193</v>
      </c>
      <c r="D32" s="583"/>
      <c r="E32" s="583"/>
      <c r="F32" s="583"/>
      <c r="G32" s="583"/>
      <c r="H32" s="583"/>
      <c r="I32" s="583"/>
      <c r="J32" s="583"/>
      <c r="K32" s="583"/>
      <c r="L32" s="583"/>
      <c r="M32" s="583"/>
      <c r="N32" s="583"/>
      <c r="O32" s="583"/>
      <c r="P32" s="583"/>
      <c r="Q32" s="583"/>
      <c r="R32" s="583"/>
      <c r="S32" s="583"/>
      <c r="U32" s="424" t="s">
        <v>194</v>
      </c>
      <c r="V32" s="424"/>
      <c r="W32" s="424"/>
      <c r="X32" s="424"/>
      <c r="Y32" s="424"/>
      <c r="Z32" s="424"/>
      <c r="AA32" s="424"/>
      <c r="AB32" s="424"/>
      <c r="AC32" s="424"/>
      <c r="AD32" s="424"/>
      <c r="AE32" s="424"/>
      <c r="AF32" s="424"/>
      <c r="AG32" s="424"/>
      <c r="AH32" s="424"/>
      <c r="AI32" s="424"/>
      <c r="AJ32" s="424"/>
      <c r="AK32" s="424"/>
      <c r="AM32" s="424" t="s">
        <v>195</v>
      </c>
      <c r="AN32" s="424"/>
      <c r="AO32" s="424"/>
      <c r="AP32" s="424"/>
      <c r="AQ32" s="424"/>
      <c r="AR32" s="424"/>
      <c r="AS32" s="424"/>
      <c r="AT32" s="424"/>
      <c r="AU32" s="424"/>
      <c r="AV32" s="424"/>
      <c r="AW32" s="424"/>
      <c r="AX32" s="424"/>
      <c r="AY32" s="424"/>
      <c r="AZ32" s="424"/>
      <c r="BA32" s="424"/>
      <c r="BB32" s="424"/>
      <c r="BC32" s="424"/>
      <c r="BE32" s="424" t="s">
        <v>196</v>
      </c>
      <c r="BF32" s="424"/>
      <c r="BG32" s="424"/>
      <c r="BH32" s="424"/>
      <c r="BI32" s="424"/>
      <c r="BJ32" s="424"/>
      <c r="BK32" s="424"/>
      <c r="BL32" s="424"/>
      <c r="BM32" s="424"/>
      <c r="BN32" s="424"/>
      <c r="BO32" s="424"/>
      <c r="BP32" s="424"/>
      <c r="BQ32" s="424"/>
      <c r="BR32" s="424"/>
      <c r="BS32" s="424"/>
      <c r="BT32" s="424"/>
      <c r="BU32" s="424"/>
      <c r="BW32" s="424" t="s">
        <v>197</v>
      </c>
      <c r="BX32" s="424"/>
      <c r="BY32" s="424"/>
      <c r="BZ32" s="424"/>
      <c r="CA32" s="424"/>
      <c r="CB32" s="424"/>
      <c r="CC32" s="424"/>
      <c r="CD32" s="424"/>
      <c r="CE32" s="424"/>
      <c r="CF32" s="424"/>
      <c r="CG32" s="424"/>
      <c r="CH32" s="424"/>
      <c r="CI32" s="424"/>
      <c r="CJ32" s="424"/>
      <c r="CK32" s="424"/>
      <c r="CL32" s="424"/>
      <c r="CM32" s="424"/>
      <c r="CO32" s="424" t="s">
        <v>198</v>
      </c>
      <c r="CP32" s="424"/>
      <c r="CQ32" s="424"/>
      <c r="CR32" s="424"/>
      <c r="CS32" s="424"/>
      <c r="CT32" s="424"/>
      <c r="CU32" s="424"/>
      <c r="CV32" s="424"/>
      <c r="CW32" s="424"/>
      <c r="CX32" s="424"/>
      <c r="CY32" s="424"/>
      <c r="CZ32" s="424"/>
      <c r="DA32" s="424"/>
      <c r="DB32" s="424"/>
      <c r="DC32" s="424"/>
      <c r="DD32" s="424"/>
      <c r="DE32" s="424"/>
      <c r="DI32" s="194"/>
    </row>
    <row r="33" spans="1:113" ht="13.5" customHeight="1" x14ac:dyDescent="0.2">
      <c r="A33" s="171"/>
      <c r="B33" s="195"/>
      <c r="C33" s="444" t="s">
        <v>199</v>
      </c>
      <c r="D33" s="444"/>
      <c r="E33" s="409" t="s">
        <v>200</v>
      </c>
      <c r="F33" s="409"/>
      <c r="G33" s="409"/>
      <c r="H33" s="409"/>
      <c r="I33" s="409"/>
      <c r="J33" s="409"/>
      <c r="K33" s="409"/>
      <c r="L33" s="409"/>
      <c r="M33" s="409"/>
      <c r="N33" s="409"/>
      <c r="O33" s="409"/>
      <c r="P33" s="409"/>
      <c r="Q33" s="409"/>
      <c r="R33" s="409"/>
      <c r="S33" s="409"/>
      <c r="T33" s="196"/>
      <c r="U33" s="444" t="s">
        <v>199</v>
      </c>
      <c r="V33" s="444"/>
      <c r="W33" s="409" t="s">
        <v>200</v>
      </c>
      <c r="X33" s="409"/>
      <c r="Y33" s="409"/>
      <c r="Z33" s="409"/>
      <c r="AA33" s="409"/>
      <c r="AB33" s="409"/>
      <c r="AC33" s="409"/>
      <c r="AD33" s="409"/>
      <c r="AE33" s="409"/>
      <c r="AF33" s="409"/>
      <c r="AG33" s="409"/>
      <c r="AH33" s="409"/>
      <c r="AI33" s="409"/>
      <c r="AJ33" s="409"/>
      <c r="AK33" s="409"/>
      <c r="AL33" s="196"/>
      <c r="AM33" s="444" t="s">
        <v>201</v>
      </c>
      <c r="AN33" s="444"/>
      <c r="AO33" s="409" t="s">
        <v>200</v>
      </c>
      <c r="AP33" s="409"/>
      <c r="AQ33" s="409"/>
      <c r="AR33" s="409"/>
      <c r="AS33" s="409"/>
      <c r="AT33" s="409"/>
      <c r="AU33" s="409"/>
      <c r="AV33" s="409"/>
      <c r="AW33" s="409"/>
      <c r="AX33" s="409"/>
      <c r="AY33" s="409"/>
      <c r="AZ33" s="409"/>
      <c r="BA33" s="409"/>
      <c r="BB33" s="409"/>
      <c r="BC33" s="409"/>
      <c r="BD33" s="197"/>
      <c r="BE33" s="409" t="s">
        <v>202</v>
      </c>
      <c r="BF33" s="409"/>
      <c r="BG33" s="409" t="s">
        <v>203</v>
      </c>
      <c r="BH33" s="409"/>
      <c r="BI33" s="409"/>
      <c r="BJ33" s="409"/>
      <c r="BK33" s="409"/>
      <c r="BL33" s="409"/>
      <c r="BM33" s="409"/>
      <c r="BN33" s="409"/>
      <c r="BO33" s="409"/>
      <c r="BP33" s="409"/>
      <c r="BQ33" s="409"/>
      <c r="BR33" s="409"/>
      <c r="BS33" s="409"/>
      <c r="BT33" s="409"/>
      <c r="BU33" s="409"/>
      <c r="BV33" s="197"/>
      <c r="BW33" s="444" t="s">
        <v>202</v>
      </c>
      <c r="BX33" s="444"/>
      <c r="BY33" s="409" t="s">
        <v>204</v>
      </c>
      <c r="BZ33" s="409"/>
      <c r="CA33" s="409"/>
      <c r="CB33" s="409"/>
      <c r="CC33" s="409"/>
      <c r="CD33" s="409"/>
      <c r="CE33" s="409"/>
      <c r="CF33" s="409"/>
      <c r="CG33" s="409"/>
      <c r="CH33" s="409"/>
      <c r="CI33" s="409"/>
      <c r="CJ33" s="409"/>
      <c r="CK33" s="409"/>
      <c r="CL33" s="409"/>
      <c r="CM33" s="409"/>
      <c r="CN33" s="196"/>
      <c r="CO33" s="444" t="s">
        <v>199</v>
      </c>
      <c r="CP33" s="444"/>
      <c r="CQ33" s="409" t="s">
        <v>205</v>
      </c>
      <c r="CR33" s="409"/>
      <c r="CS33" s="409"/>
      <c r="CT33" s="409"/>
      <c r="CU33" s="409"/>
      <c r="CV33" s="409"/>
      <c r="CW33" s="409"/>
      <c r="CX33" s="409"/>
      <c r="CY33" s="409"/>
      <c r="CZ33" s="409"/>
      <c r="DA33" s="409"/>
      <c r="DB33" s="409"/>
      <c r="DC33" s="409"/>
      <c r="DD33" s="409"/>
      <c r="DE33" s="409"/>
      <c r="DF33" s="196"/>
      <c r="DG33" s="609" t="s">
        <v>206</v>
      </c>
      <c r="DH33" s="609"/>
      <c r="DI33" s="198"/>
    </row>
    <row r="34" spans="1:113" ht="32.25" customHeight="1" x14ac:dyDescent="0.2">
      <c r="A34" s="171"/>
      <c r="B34" s="19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1"/>
      <c r="U34" s="610">
        <f>IF(W34="","",MAX(C34:D43)+1)</f>
        <v>2</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1"/>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1"/>
      <c r="BE34" s="610">
        <f>IF(BG34="","",MAX(C34:D43,U34:V43,AM34:AN43)+1)</f>
        <v>9</v>
      </c>
      <c r="BF34" s="610"/>
      <c r="BG34" s="611" t="str">
        <f>IF('各会計、関係団体の財政状況及び健全化判断比率'!B35="","",'各会計、関係団体の財政状況及び健全化判断比率'!B35)</f>
        <v>公設地方卸売市場特別会計</v>
      </c>
      <c r="BH34" s="611"/>
      <c r="BI34" s="611"/>
      <c r="BJ34" s="611"/>
      <c r="BK34" s="611"/>
      <c r="BL34" s="611"/>
      <c r="BM34" s="611"/>
      <c r="BN34" s="611"/>
      <c r="BO34" s="611"/>
      <c r="BP34" s="611"/>
      <c r="BQ34" s="611"/>
      <c r="BR34" s="611"/>
      <c r="BS34" s="611"/>
      <c r="BT34" s="611"/>
      <c r="BU34" s="611"/>
      <c r="BV34" s="171"/>
      <c r="BW34" s="610">
        <f>IF(BY34="","",MAX(C34:D43,U34:V43,AM34:AN43,BE34:BF43)+1)</f>
        <v>11</v>
      </c>
      <c r="BX34" s="610"/>
      <c r="BY34" s="611" t="str">
        <f>IF('各会計、関係団体の財政状況及び健全化判断比率'!B68="","",'各会計、関係団体の財政状況及び健全化判断比率'!B68)</f>
        <v>千葉県市町村総合事務組合（一般会計）</v>
      </c>
      <c r="BZ34" s="611"/>
      <c r="CA34" s="611"/>
      <c r="CB34" s="611"/>
      <c r="CC34" s="611"/>
      <c r="CD34" s="611"/>
      <c r="CE34" s="611"/>
      <c r="CF34" s="611"/>
      <c r="CG34" s="611"/>
      <c r="CH34" s="611"/>
      <c r="CI34" s="611"/>
      <c r="CJ34" s="611"/>
      <c r="CK34" s="611"/>
      <c r="CL34" s="611"/>
      <c r="CM34" s="611"/>
      <c r="CN34" s="171"/>
      <c r="CO34" s="610">
        <f>IF(CQ34="","",MAX(C34:D43,U34:V43,AM34:AN43,BE34:BF43,BW34:BX43)+1)</f>
        <v>21</v>
      </c>
      <c r="CP34" s="610"/>
      <c r="CQ34" s="611" t="str">
        <f>IF('各会計、関係団体の財政状況及び健全化判断比率'!BS7="","",'各会計、関係団体の財政状況及び健全化判断比率'!BS7)</f>
        <v>（公財）成田市スポーツ・みどり振興財団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98"/>
    </row>
    <row r="35" spans="1:113" ht="32.25" customHeight="1" x14ac:dyDescent="0.2">
      <c r="A35" s="171"/>
      <c r="B35" s="19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1"/>
      <c r="U35" s="610">
        <f>IF(W35="","",U34+1)</f>
        <v>3</v>
      </c>
      <c r="V35" s="610"/>
      <c r="W35" s="611" t="str">
        <f>IF('各会計、関係団体の財政状況及び健全化判断比率'!B29="","",'各会計、関係団体の財政状況及び健全化判断比率'!B29)</f>
        <v>国民健康保険特別会計（施設勘定）</v>
      </c>
      <c r="X35" s="611"/>
      <c r="Y35" s="611"/>
      <c r="Z35" s="611"/>
      <c r="AA35" s="611"/>
      <c r="AB35" s="611"/>
      <c r="AC35" s="611"/>
      <c r="AD35" s="611"/>
      <c r="AE35" s="611"/>
      <c r="AF35" s="611"/>
      <c r="AG35" s="611"/>
      <c r="AH35" s="611"/>
      <c r="AI35" s="611"/>
      <c r="AJ35" s="611"/>
      <c r="AK35" s="611"/>
      <c r="AL35" s="171"/>
      <c r="AM35" s="610">
        <f t="shared" ref="AM35:AM43" si="0">IF(AO35="","",AM34+1)</f>
        <v>7</v>
      </c>
      <c r="AN35" s="610"/>
      <c r="AO35" s="611" t="str">
        <f>IF('各会計、関係団体の財政状況及び健全化判断比率'!B33="","",'各会計、関係団体の財政状況及び健全化判断比率'!B33)</f>
        <v>簡易水道事業会計</v>
      </c>
      <c r="AP35" s="611"/>
      <c r="AQ35" s="611"/>
      <c r="AR35" s="611"/>
      <c r="AS35" s="611"/>
      <c r="AT35" s="611"/>
      <c r="AU35" s="611"/>
      <c r="AV35" s="611"/>
      <c r="AW35" s="611"/>
      <c r="AX35" s="611"/>
      <c r="AY35" s="611"/>
      <c r="AZ35" s="611"/>
      <c r="BA35" s="611"/>
      <c r="BB35" s="611"/>
      <c r="BC35" s="611"/>
      <c r="BD35" s="171"/>
      <c r="BE35" s="610">
        <f t="shared" ref="BE35:BE43" si="1">IF(BG35="","",BE34+1)</f>
        <v>10</v>
      </c>
      <c r="BF35" s="610"/>
      <c r="BG35" s="611" t="str">
        <f>IF('各会計、関係団体の財政状況及び健全化判断比率'!B36="","",'各会計、関係団体の財政状況及び健全化判断比率'!B36)</f>
        <v>農業集落排水事業特別会計</v>
      </c>
      <c r="BH35" s="611"/>
      <c r="BI35" s="611"/>
      <c r="BJ35" s="611"/>
      <c r="BK35" s="611"/>
      <c r="BL35" s="611"/>
      <c r="BM35" s="611"/>
      <c r="BN35" s="611"/>
      <c r="BO35" s="611"/>
      <c r="BP35" s="611"/>
      <c r="BQ35" s="611"/>
      <c r="BR35" s="611"/>
      <c r="BS35" s="611"/>
      <c r="BT35" s="611"/>
      <c r="BU35" s="611"/>
      <c r="BV35" s="171"/>
      <c r="BW35" s="610">
        <f t="shared" ref="BW35:BW43" si="2">IF(BY35="","",BW34+1)</f>
        <v>12</v>
      </c>
      <c r="BX35" s="610"/>
      <c r="BY35" s="611" t="str">
        <f>IF('各会計、関係団体の財政状況及び健全化判断比率'!B69="","",'各会計、関係団体の財政状況及び健全化判断比率'!B69)</f>
        <v>千葉県市町村総合事務組合（千葉県自治会館管理運営特別会計）</v>
      </c>
      <c r="BZ35" s="611"/>
      <c r="CA35" s="611"/>
      <c r="CB35" s="611"/>
      <c r="CC35" s="611"/>
      <c r="CD35" s="611"/>
      <c r="CE35" s="611"/>
      <c r="CF35" s="611"/>
      <c r="CG35" s="611"/>
      <c r="CH35" s="611"/>
      <c r="CI35" s="611"/>
      <c r="CJ35" s="611"/>
      <c r="CK35" s="611"/>
      <c r="CL35" s="611"/>
      <c r="CM35" s="611"/>
      <c r="CN35" s="171"/>
      <c r="CO35" s="610">
        <f t="shared" ref="CO35:CO43" si="3">IF(CQ35="","",CO34+1)</f>
        <v>22</v>
      </c>
      <c r="CP35" s="610"/>
      <c r="CQ35" s="611" t="str">
        <f>IF('各会計、関係団体の財政状況及び健全化判断比率'!BS8="","",'各会計、関係団体の財政状況及び健全化判断比率'!BS8)</f>
        <v>（公財）成田市農業センター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98"/>
    </row>
    <row r="36" spans="1:113" ht="32.25" customHeight="1" x14ac:dyDescent="0.2">
      <c r="A36" s="171"/>
      <c r="B36" s="19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1"/>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1"/>
      <c r="AM36" s="610">
        <f t="shared" si="0"/>
        <v>8</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71"/>
      <c r="BE36" s="610" t="str">
        <f t="shared" si="1"/>
        <v/>
      </c>
      <c r="BF36" s="610"/>
      <c r="BG36" s="611"/>
      <c r="BH36" s="611"/>
      <c r="BI36" s="611"/>
      <c r="BJ36" s="611"/>
      <c r="BK36" s="611"/>
      <c r="BL36" s="611"/>
      <c r="BM36" s="611"/>
      <c r="BN36" s="611"/>
      <c r="BO36" s="611"/>
      <c r="BP36" s="611"/>
      <c r="BQ36" s="611"/>
      <c r="BR36" s="611"/>
      <c r="BS36" s="611"/>
      <c r="BT36" s="611"/>
      <c r="BU36" s="611"/>
      <c r="BV36" s="171"/>
      <c r="BW36" s="610">
        <f t="shared" si="2"/>
        <v>13</v>
      </c>
      <c r="BX36" s="610"/>
      <c r="BY36" s="611" t="str">
        <f>IF('各会計、関係団体の財政状況及び健全化判断比率'!B70="","",'各会計、関係団体の財政状況及び健全化判断比率'!B70)</f>
        <v>千葉県市町村総合事務組合（千葉県自治研修センター特別会計）</v>
      </c>
      <c r="BZ36" s="611"/>
      <c r="CA36" s="611"/>
      <c r="CB36" s="611"/>
      <c r="CC36" s="611"/>
      <c r="CD36" s="611"/>
      <c r="CE36" s="611"/>
      <c r="CF36" s="611"/>
      <c r="CG36" s="611"/>
      <c r="CH36" s="611"/>
      <c r="CI36" s="611"/>
      <c r="CJ36" s="611"/>
      <c r="CK36" s="611"/>
      <c r="CL36" s="611"/>
      <c r="CM36" s="611"/>
      <c r="CN36" s="171"/>
      <c r="CO36" s="610">
        <f t="shared" si="3"/>
        <v>23</v>
      </c>
      <c r="CP36" s="610"/>
      <c r="CQ36" s="611" t="str">
        <f>IF('各会計、関係団体の財政状況及び健全化判断比率'!BS9="","",'各会計、関係団体の財政状況及び健全化判断比率'!BS9)</f>
        <v>成田市土地開発公社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98"/>
    </row>
    <row r="37" spans="1:113" ht="32.25" customHeight="1" x14ac:dyDescent="0.2">
      <c r="A37" s="171"/>
      <c r="B37" s="19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1"/>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1"/>
      <c r="AM37" s="610" t="str">
        <f t="shared" si="0"/>
        <v/>
      </c>
      <c r="AN37" s="610"/>
      <c r="AO37" s="611"/>
      <c r="AP37" s="611"/>
      <c r="AQ37" s="611"/>
      <c r="AR37" s="611"/>
      <c r="AS37" s="611"/>
      <c r="AT37" s="611"/>
      <c r="AU37" s="611"/>
      <c r="AV37" s="611"/>
      <c r="AW37" s="611"/>
      <c r="AX37" s="611"/>
      <c r="AY37" s="611"/>
      <c r="AZ37" s="611"/>
      <c r="BA37" s="611"/>
      <c r="BB37" s="611"/>
      <c r="BC37" s="611"/>
      <c r="BD37" s="171"/>
      <c r="BE37" s="610" t="str">
        <f t="shared" si="1"/>
        <v/>
      </c>
      <c r="BF37" s="610"/>
      <c r="BG37" s="611"/>
      <c r="BH37" s="611"/>
      <c r="BI37" s="611"/>
      <c r="BJ37" s="611"/>
      <c r="BK37" s="611"/>
      <c r="BL37" s="611"/>
      <c r="BM37" s="611"/>
      <c r="BN37" s="611"/>
      <c r="BO37" s="611"/>
      <c r="BP37" s="611"/>
      <c r="BQ37" s="611"/>
      <c r="BR37" s="611"/>
      <c r="BS37" s="611"/>
      <c r="BT37" s="611"/>
      <c r="BU37" s="611"/>
      <c r="BV37" s="171"/>
      <c r="BW37" s="610">
        <f t="shared" si="2"/>
        <v>14</v>
      </c>
      <c r="BX37" s="610"/>
      <c r="BY37" s="611" t="str">
        <f>IF('各会計、関係団体の財政状況及び健全化判断比率'!B71="","",'各会計、関係団体の財政状況及び健全化判断比率'!B71)</f>
        <v>千葉県市町村総合事務組合（千葉県市町村交通災害共済特別会計）</v>
      </c>
      <c r="BZ37" s="611"/>
      <c r="CA37" s="611"/>
      <c r="CB37" s="611"/>
      <c r="CC37" s="611"/>
      <c r="CD37" s="611"/>
      <c r="CE37" s="611"/>
      <c r="CF37" s="611"/>
      <c r="CG37" s="611"/>
      <c r="CH37" s="611"/>
      <c r="CI37" s="611"/>
      <c r="CJ37" s="611"/>
      <c r="CK37" s="611"/>
      <c r="CL37" s="611"/>
      <c r="CM37" s="611"/>
      <c r="CN37" s="171"/>
      <c r="CO37" s="610">
        <f t="shared" si="3"/>
        <v>24</v>
      </c>
      <c r="CP37" s="610"/>
      <c r="CQ37" s="611" t="str">
        <f>IF('各会計、関係団体の財政状況及び健全化判断比率'!BS10="","",'各会計、関係団体の財政状況及び健全化判断比率'!BS10)</f>
        <v>（有）ティ・ティ・エス</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98"/>
    </row>
    <row r="38" spans="1:113" ht="32.25" customHeight="1" x14ac:dyDescent="0.2">
      <c r="A38" s="171"/>
      <c r="B38" s="19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1"/>
      <c r="U38" s="610" t="str">
        <f t="shared" si="4"/>
        <v/>
      </c>
      <c r="V38" s="610"/>
      <c r="W38" s="611"/>
      <c r="X38" s="611"/>
      <c r="Y38" s="611"/>
      <c r="Z38" s="611"/>
      <c r="AA38" s="611"/>
      <c r="AB38" s="611"/>
      <c r="AC38" s="611"/>
      <c r="AD38" s="611"/>
      <c r="AE38" s="611"/>
      <c r="AF38" s="611"/>
      <c r="AG38" s="611"/>
      <c r="AH38" s="611"/>
      <c r="AI38" s="611"/>
      <c r="AJ38" s="611"/>
      <c r="AK38" s="611"/>
      <c r="AL38" s="171"/>
      <c r="AM38" s="610" t="str">
        <f t="shared" si="0"/>
        <v/>
      </c>
      <c r="AN38" s="610"/>
      <c r="AO38" s="611"/>
      <c r="AP38" s="611"/>
      <c r="AQ38" s="611"/>
      <c r="AR38" s="611"/>
      <c r="AS38" s="611"/>
      <c r="AT38" s="611"/>
      <c r="AU38" s="611"/>
      <c r="AV38" s="611"/>
      <c r="AW38" s="611"/>
      <c r="AX38" s="611"/>
      <c r="AY38" s="611"/>
      <c r="AZ38" s="611"/>
      <c r="BA38" s="611"/>
      <c r="BB38" s="611"/>
      <c r="BC38" s="611"/>
      <c r="BD38" s="171"/>
      <c r="BE38" s="610" t="str">
        <f t="shared" si="1"/>
        <v/>
      </c>
      <c r="BF38" s="610"/>
      <c r="BG38" s="611"/>
      <c r="BH38" s="611"/>
      <c r="BI38" s="611"/>
      <c r="BJ38" s="611"/>
      <c r="BK38" s="611"/>
      <c r="BL38" s="611"/>
      <c r="BM38" s="611"/>
      <c r="BN38" s="611"/>
      <c r="BO38" s="611"/>
      <c r="BP38" s="611"/>
      <c r="BQ38" s="611"/>
      <c r="BR38" s="611"/>
      <c r="BS38" s="611"/>
      <c r="BT38" s="611"/>
      <c r="BU38" s="611"/>
      <c r="BV38" s="171"/>
      <c r="BW38" s="610">
        <f t="shared" si="2"/>
        <v>15</v>
      </c>
      <c r="BX38" s="610"/>
      <c r="BY38" s="611" t="str">
        <f>IF('各会計、関係団体の財政状況及び健全化判断比率'!B72="","",'各会計、関係団体の財政状況及び健全化判断比率'!B72)</f>
        <v>千葉県後期高齢者医療広域連合（一般会計）</v>
      </c>
      <c r="BZ38" s="611"/>
      <c r="CA38" s="611"/>
      <c r="CB38" s="611"/>
      <c r="CC38" s="611"/>
      <c r="CD38" s="611"/>
      <c r="CE38" s="611"/>
      <c r="CF38" s="611"/>
      <c r="CG38" s="611"/>
      <c r="CH38" s="611"/>
      <c r="CI38" s="611"/>
      <c r="CJ38" s="611"/>
      <c r="CK38" s="611"/>
      <c r="CL38" s="611"/>
      <c r="CM38" s="611"/>
      <c r="CN38" s="171"/>
      <c r="CO38" s="610">
        <f t="shared" si="3"/>
        <v>25</v>
      </c>
      <c r="CP38" s="610"/>
      <c r="CQ38" s="611" t="str">
        <f>IF('各会計、関係団体の財政状況及び健全化判断比率'!BS11="","",'各会計、関係団体の財政状況及び健全化判断比率'!BS11)</f>
        <v>（公財）印旛郡市文化財センター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98"/>
    </row>
    <row r="39" spans="1:113" ht="32.25" customHeight="1" x14ac:dyDescent="0.2">
      <c r="A39" s="171"/>
      <c r="B39" s="19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1"/>
      <c r="U39" s="610" t="str">
        <f t="shared" si="4"/>
        <v/>
      </c>
      <c r="V39" s="610"/>
      <c r="W39" s="611"/>
      <c r="X39" s="611"/>
      <c r="Y39" s="611"/>
      <c r="Z39" s="611"/>
      <c r="AA39" s="611"/>
      <c r="AB39" s="611"/>
      <c r="AC39" s="611"/>
      <c r="AD39" s="611"/>
      <c r="AE39" s="611"/>
      <c r="AF39" s="611"/>
      <c r="AG39" s="611"/>
      <c r="AH39" s="611"/>
      <c r="AI39" s="611"/>
      <c r="AJ39" s="611"/>
      <c r="AK39" s="611"/>
      <c r="AL39" s="171"/>
      <c r="AM39" s="610" t="str">
        <f t="shared" si="0"/>
        <v/>
      </c>
      <c r="AN39" s="610"/>
      <c r="AO39" s="611"/>
      <c r="AP39" s="611"/>
      <c r="AQ39" s="611"/>
      <c r="AR39" s="611"/>
      <c r="AS39" s="611"/>
      <c r="AT39" s="611"/>
      <c r="AU39" s="611"/>
      <c r="AV39" s="611"/>
      <c r="AW39" s="611"/>
      <c r="AX39" s="611"/>
      <c r="AY39" s="611"/>
      <c r="AZ39" s="611"/>
      <c r="BA39" s="611"/>
      <c r="BB39" s="611"/>
      <c r="BC39" s="611"/>
      <c r="BD39" s="171"/>
      <c r="BE39" s="610" t="str">
        <f t="shared" si="1"/>
        <v/>
      </c>
      <c r="BF39" s="610"/>
      <c r="BG39" s="611"/>
      <c r="BH39" s="611"/>
      <c r="BI39" s="611"/>
      <c r="BJ39" s="611"/>
      <c r="BK39" s="611"/>
      <c r="BL39" s="611"/>
      <c r="BM39" s="611"/>
      <c r="BN39" s="611"/>
      <c r="BO39" s="611"/>
      <c r="BP39" s="611"/>
      <c r="BQ39" s="611"/>
      <c r="BR39" s="611"/>
      <c r="BS39" s="611"/>
      <c r="BT39" s="611"/>
      <c r="BU39" s="611"/>
      <c r="BV39" s="171"/>
      <c r="BW39" s="610">
        <f t="shared" si="2"/>
        <v>16</v>
      </c>
      <c r="BX39" s="610"/>
      <c r="BY39" s="611" t="str">
        <f>IF('各会計、関係団体の財政状況及び健全化判断比率'!B73="","",'各会計、関係団体の財政状況及び健全化判断比率'!B73)</f>
        <v>千葉県後期高齢者医療広域連合（後期高齢者医療特別会計）</v>
      </c>
      <c r="BZ39" s="611"/>
      <c r="CA39" s="611"/>
      <c r="CB39" s="611"/>
      <c r="CC39" s="611"/>
      <c r="CD39" s="611"/>
      <c r="CE39" s="611"/>
      <c r="CF39" s="611"/>
      <c r="CG39" s="611"/>
      <c r="CH39" s="611"/>
      <c r="CI39" s="611"/>
      <c r="CJ39" s="611"/>
      <c r="CK39" s="611"/>
      <c r="CL39" s="611"/>
      <c r="CM39" s="611"/>
      <c r="CN39" s="171"/>
      <c r="CO39" s="610">
        <f t="shared" si="3"/>
        <v>26</v>
      </c>
      <c r="CP39" s="610"/>
      <c r="CQ39" s="611" t="str">
        <f>IF('各会計、関係団体の財政状況及び健全化判断比率'!BS12="","",'各会計、関係団体の財政状況及び健全化判断比率'!BS12)</f>
        <v>芝山鉄道（株）</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98"/>
    </row>
    <row r="40" spans="1:113" ht="32.25" customHeight="1" x14ac:dyDescent="0.2">
      <c r="A40" s="171"/>
      <c r="B40" s="19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1"/>
      <c r="U40" s="610" t="str">
        <f t="shared" si="4"/>
        <v/>
      </c>
      <c r="V40" s="610"/>
      <c r="W40" s="611"/>
      <c r="X40" s="611"/>
      <c r="Y40" s="611"/>
      <c r="Z40" s="611"/>
      <c r="AA40" s="611"/>
      <c r="AB40" s="611"/>
      <c r="AC40" s="611"/>
      <c r="AD40" s="611"/>
      <c r="AE40" s="611"/>
      <c r="AF40" s="611"/>
      <c r="AG40" s="611"/>
      <c r="AH40" s="611"/>
      <c r="AI40" s="611"/>
      <c r="AJ40" s="611"/>
      <c r="AK40" s="611"/>
      <c r="AL40" s="171"/>
      <c r="AM40" s="610" t="str">
        <f t="shared" si="0"/>
        <v/>
      </c>
      <c r="AN40" s="610"/>
      <c r="AO40" s="611"/>
      <c r="AP40" s="611"/>
      <c r="AQ40" s="611"/>
      <c r="AR40" s="611"/>
      <c r="AS40" s="611"/>
      <c r="AT40" s="611"/>
      <c r="AU40" s="611"/>
      <c r="AV40" s="611"/>
      <c r="AW40" s="611"/>
      <c r="AX40" s="611"/>
      <c r="AY40" s="611"/>
      <c r="AZ40" s="611"/>
      <c r="BA40" s="611"/>
      <c r="BB40" s="611"/>
      <c r="BC40" s="611"/>
      <c r="BD40" s="171"/>
      <c r="BE40" s="610" t="str">
        <f t="shared" si="1"/>
        <v/>
      </c>
      <c r="BF40" s="610"/>
      <c r="BG40" s="611"/>
      <c r="BH40" s="611"/>
      <c r="BI40" s="611"/>
      <c r="BJ40" s="611"/>
      <c r="BK40" s="611"/>
      <c r="BL40" s="611"/>
      <c r="BM40" s="611"/>
      <c r="BN40" s="611"/>
      <c r="BO40" s="611"/>
      <c r="BP40" s="611"/>
      <c r="BQ40" s="611"/>
      <c r="BR40" s="611"/>
      <c r="BS40" s="611"/>
      <c r="BT40" s="611"/>
      <c r="BU40" s="611"/>
      <c r="BV40" s="171"/>
      <c r="BW40" s="610">
        <f t="shared" si="2"/>
        <v>17</v>
      </c>
      <c r="BX40" s="610"/>
      <c r="BY40" s="611" t="str">
        <f>IF('各会計、関係団体の財政状況及び健全化判断比率'!B74="","",'各会計、関係団体の財政状況及び健全化判断比率'!B74)</f>
        <v>印旛郡市広域市町村圏事務組合（一般会計）</v>
      </c>
      <c r="BZ40" s="611"/>
      <c r="CA40" s="611"/>
      <c r="CB40" s="611"/>
      <c r="CC40" s="611"/>
      <c r="CD40" s="611"/>
      <c r="CE40" s="611"/>
      <c r="CF40" s="611"/>
      <c r="CG40" s="611"/>
      <c r="CH40" s="611"/>
      <c r="CI40" s="611"/>
      <c r="CJ40" s="611"/>
      <c r="CK40" s="611"/>
      <c r="CL40" s="611"/>
      <c r="CM40" s="611"/>
      <c r="CN40" s="171"/>
      <c r="CO40" s="610">
        <f t="shared" si="3"/>
        <v>27</v>
      </c>
      <c r="CP40" s="610"/>
      <c r="CQ40" s="611" t="str">
        <f>IF('各会計、関係団体の財政状況及び健全化判断比率'!BS13="","",'各会計、関係団体の財政状況及び健全化判断比率'!BS13)</f>
        <v>（株）成田香取エネルギー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98"/>
    </row>
    <row r="41" spans="1:113" ht="32.25" customHeight="1" x14ac:dyDescent="0.2">
      <c r="A41" s="171"/>
      <c r="B41" s="19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1"/>
      <c r="U41" s="610" t="str">
        <f t="shared" si="4"/>
        <v/>
      </c>
      <c r="V41" s="610"/>
      <c r="W41" s="611"/>
      <c r="X41" s="611"/>
      <c r="Y41" s="611"/>
      <c r="Z41" s="611"/>
      <c r="AA41" s="611"/>
      <c r="AB41" s="611"/>
      <c r="AC41" s="611"/>
      <c r="AD41" s="611"/>
      <c r="AE41" s="611"/>
      <c r="AF41" s="611"/>
      <c r="AG41" s="611"/>
      <c r="AH41" s="611"/>
      <c r="AI41" s="611"/>
      <c r="AJ41" s="611"/>
      <c r="AK41" s="611"/>
      <c r="AL41" s="171"/>
      <c r="AM41" s="610" t="str">
        <f t="shared" si="0"/>
        <v/>
      </c>
      <c r="AN41" s="610"/>
      <c r="AO41" s="611"/>
      <c r="AP41" s="611"/>
      <c r="AQ41" s="611"/>
      <c r="AR41" s="611"/>
      <c r="AS41" s="611"/>
      <c r="AT41" s="611"/>
      <c r="AU41" s="611"/>
      <c r="AV41" s="611"/>
      <c r="AW41" s="611"/>
      <c r="AX41" s="611"/>
      <c r="AY41" s="611"/>
      <c r="AZ41" s="611"/>
      <c r="BA41" s="611"/>
      <c r="BB41" s="611"/>
      <c r="BC41" s="611"/>
      <c r="BD41" s="171"/>
      <c r="BE41" s="610" t="str">
        <f t="shared" si="1"/>
        <v/>
      </c>
      <c r="BF41" s="610"/>
      <c r="BG41" s="611"/>
      <c r="BH41" s="611"/>
      <c r="BI41" s="611"/>
      <c r="BJ41" s="611"/>
      <c r="BK41" s="611"/>
      <c r="BL41" s="611"/>
      <c r="BM41" s="611"/>
      <c r="BN41" s="611"/>
      <c r="BO41" s="611"/>
      <c r="BP41" s="611"/>
      <c r="BQ41" s="611"/>
      <c r="BR41" s="611"/>
      <c r="BS41" s="611"/>
      <c r="BT41" s="611"/>
      <c r="BU41" s="611"/>
      <c r="BV41" s="171"/>
      <c r="BW41" s="610">
        <f t="shared" si="2"/>
        <v>18</v>
      </c>
      <c r="BX41" s="610"/>
      <c r="BY41" s="611" t="str">
        <f>IF('各会計、関係団体の財政状況及び健全化判断比率'!B75="","",'各会計、関係団体の財政状況及び健全化判断比率'!B75)</f>
        <v>印旛郡市広域市町村圏事務組合（水道用水供給事業会計）</v>
      </c>
      <c r="BZ41" s="611"/>
      <c r="CA41" s="611"/>
      <c r="CB41" s="611"/>
      <c r="CC41" s="611"/>
      <c r="CD41" s="611"/>
      <c r="CE41" s="611"/>
      <c r="CF41" s="611"/>
      <c r="CG41" s="611"/>
      <c r="CH41" s="611"/>
      <c r="CI41" s="611"/>
      <c r="CJ41" s="611"/>
      <c r="CK41" s="611"/>
      <c r="CL41" s="611"/>
      <c r="CM41" s="611"/>
      <c r="CN41" s="17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98"/>
    </row>
    <row r="42" spans="1:113" ht="32.25" customHeight="1" x14ac:dyDescent="0.2">
      <c r="B42" s="19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1"/>
      <c r="U42" s="610" t="str">
        <f t="shared" si="4"/>
        <v/>
      </c>
      <c r="V42" s="610"/>
      <c r="W42" s="611"/>
      <c r="X42" s="611"/>
      <c r="Y42" s="611"/>
      <c r="Z42" s="611"/>
      <c r="AA42" s="611"/>
      <c r="AB42" s="611"/>
      <c r="AC42" s="611"/>
      <c r="AD42" s="611"/>
      <c r="AE42" s="611"/>
      <c r="AF42" s="611"/>
      <c r="AG42" s="611"/>
      <c r="AH42" s="611"/>
      <c r="AI42" s="611"/>
      <c r="AJ42" s="611"/>
      <c r="AK42" s="611"/>
      <c r="AL42" s="171"/>
      <c r="AM42" s="610" t="str">
        <f t="shared" si="0"/>
        <v/>
      </c>
      <c r="AN42" s="610"/>
      <c r="AO42" s="611"/>
      <c r="AP42" s="611"/>
      <c r="AQ42" s="611"/>
      <c r="AR42" s="611"/>
      <c r="AS42" s="611"/>
      <c r="AT42" s="611"/>
      <c r="AU42" s="611"/>
      <c r="AV42" s="611"/>
      <c r="AW42" s="611"/>
      <c r="AX42" s="611"/>
      <c r="AY42" s="611"/>
      <c r="AZ42" s="611"/>
      <c r="BA42" s="611"/>
      <c r="BB42" s="611"/>
      <c r="BC42" s="611"/>
      <c r="BD42" s="171"/>
      <c r="BE42" s="610" t="str">
        <f t="shared" si="1"/>
        <v/>
      </c>
      <c r="BF42" s="610"/>
      <c r="BG42" s="611"/>
      <c r="BH42" s="611"/>
      <c r="BI42" s="611"/>
      <c r="BJ42" s="611"/>
      <c r="BK42" s="611"/>
      <c r="BL42" s="611"/>
      <c r="BM42" s="611"/>
      <c r="BN42" s="611"/>
      <c r="BO42" s="611"/>
      <c r="BP42" s="611"/>
      <c r="BQ42" s="611"/>
      <c r="BR42" s="611"/>
      <c r="BS42" s="611"/>
      <c r="BT42" s="611"/>
      <c r="BU42" s="611"/>
      <c r="BV42" s="171"/>
      <c r="BW42" s="610">
        <f t="shared" si="2"/>
        <v>19</v>
      </c>
      <c r="BX42" s="610"/>
      <c r="BY42" s="611" t="str">
        <f>IF('各会計、関係団体の財政状況及び健全化判断比率'!B76="","",'各会計、関係団体の財政状況及び健全化判断比率'!B76)</f>
        <v>香取広域市町村圏事務組合（一般会計）</v>
      </c>
      <c r="BZ42" s="611"/>
      <c r="CA42" s="611"/>
      <c r="CB42" s="611"/>
      <c r="CC42" s="611"/>
      <c r="CD42" s="611"/>
      <c r="CE42" s="611"/>
      <c r="CF42" s="611"/>
      <c r="CG42" s="611"/>
      <c r="CH42" s="611"/>
      <c r="CI42" s="611"/>
      <c r="CJ42" s="611"/>
      <c r="CK42" s="611"/>
      <c r="CL42" s="611"/>
      <c r="CM42" s="611"/>
      <c r="CN42" s="17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98"/>
    </row>
    <row r="43" spans="1:113" ht="32.25" customHeight="1" x14ac:dyDescent="0.2">
      <c r="B43" s="19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1"/>
      <c r="U43" s="610" t="str">
        <f t="shared" si="4"/>
        <v/>
      </c>
      <c r="V43" s="610"/>
      <c r="W43" s="611"/>
      <c r="X43" s="611"/>
      <c r="Y43" s="611"/>
      <c r="Z43" s="611"/>
      <c r="AA43" s="611"/>
      <c r="AB43" s="611"/>
      <c r="AC43" s="611"/>
      <c r="AD43" s="611"/>
      <c r="AE43" s="611"/>
      <c r="AF43" s="611"/>
      <c r="AG43" s="611"/>
      <c r="AH43" s="611"/>
      <c r="AI43" s="611"/>
      <c r="AJ43" s="611"/>
      <c r="AK43" s="611"/>
      <c r="AL43" s="171"/>
      <c r="AM43" s="610" t="str">
        <f t="shared" si="0"/>
        <v/>
      </c>
      <c r="AN43" s="610"/>
      <c r="AO43" s="611"/>
      <c r="AP43" s="611"/>
      <c r="AQ43" s="611"/>
      <c r="AR43" s="611"/>
      <c r="AS43" s="611"/>
      <c r="AT43" s="611"/>
      <c r="AU43" s="611"/>
      <c r="AV43" s="611"/>
      <c r="AW43" s="611"/>
      <c r="AX43" s="611"/>
      <c r="AY43" s="611"/>
      <c r="AZ43" s="611"/>
      <c r="BA43" s="611"/>
      <c r="BB43" s="611"/>
      <c r="BC43" s="611"/>
      <c r="BD43" s="171"/>
      <c r="BE43" s="610" t="str">
        <f t="shared" si="1"/>
        <v/>
      </c>
      <c r="BF43" s="610"/>
      <c r="BG43" s="611"/>
      <c r="BH43" s="611"/>
      <c r="BI43" s="611"/>
      <c r="BJ43" s="611"/>
      <c r="BK43" s="611"/>
      <c r="BL43" s="611"/>
      <c r="BM43" s="611"/>
      <c r="BN43" s="611"/>
      <c r="BO43" s="611"/>
      <c r="BP43" s="611"/>
      <c r="BQ43" s="611"/>
      <c r="BR43" s="611"/>
      <c r="BS43" s="611"/>
      <c r="BT43" s="611"/>
      <c r="BU43" s="611"/>
      <c r="BV43" s="171"/>
      <c r="BW43" s="610">
        <f t="shared" si="2"/>
        <v>20</v>
      </c>
      <c r="BX43" s="610"/>
      <c r="BY43" s="611" t="str">
        <f>IF('各会計、関係団体の財政状況及び健全化判断比率'!B77="","",'各会計、関係団体の財政状況及び健全化判断比率'!B77)</f>
        <v>印旛利根川水防事務組合（一般会計）</v>
      </c>
      <c r="BZ43" s="611"/>
      <c r="CA43" s="611"/>
      <c r="CB43" s="611"/>
      <c r="CC43" s="611"/>
      <c r="CD43" s="611"/>
      <c r="CE43" s="611"/>
      <c r="CF43" s="611"/>
      <c r="CG43" s="611"/>
      <c r="CH43" s="611"/>
      <c r="CI43" s="611"/>
      <c r="CJ43" s="611"/>
      <c r="CK43" s="611"/>
      <c r="CL43" s="611"/>
      <c r="CM43" s="611"/>
      <c r="CN43" s="17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98"/>
    </row>
    <row r="44" spans="1:113" ht="13.5" customHeight="1" thickBot="1" x14ac:dyDescent="0.25">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
    <row r="46" spans="1:113" x14ac:dyDescent="0.2">
      <c r="B46" s="170"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AFcgIr37+x82wwN/mqyo77lB2TenMveLSJSmwvg8NRFpfmZO9DUMnoilnzLXzEek+AW7/fCBC/nRRtb4a7bD1w==" saltValue="ZimarHVzIvamPEJAd6UN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62" t="s">
        <v>568</v>
      </c>
      <c r="D34" s="1162"/>
      <c r="E34" s="1163"/>
      <c r="F34" s="32">
        <v>6.41</v>
      </c>
      <c r="G34" s="33">
        <v>8.31</v>
      </c>
      <c r="H34" s="33">
        <v>8.65</v>
      </c>
      <c r="I34" s="33">
        <v>8.8800000000000008</v>
      </c>
      <c r="J34" s="34">
        <v>8.76</v>
      </c>
      <c r="K34" s="22"/>
      <c r="L34" s="22"/>
      <c r="M34" s="22"/>
      <c r="N34" s="22"/>
      <c r="O34" s="22"/>
      <c r="P34" s="22"/>
    </row>
    <row r="35" spans="1:16" ht="39" customHeight="1" x14ac:dyDescent="0.2">
      <c r="A35" s="22"/>
      <c r="B35" s="35"/>
      <c r="C35" s="1158" t="s">
        <v>569</v>
      </c>
      <c r="D35" s="1158"/>
      <c r="E35" s="1159"/>
      <c r="F35" s="36">
        <v>7.01</v>
      </c>
      <c r="G35" s="37">
        <v>6.77</v>
      </c>
      <c r="H35" s="37">
        <v>6.48</v>
      </c>
      <c r="I35" s="37">
        <v>5.94</v>
      </c>
      <c r="J35" s="38">
        <v>5.54</v>
      </c>
      <c r="K35" s="22"/>
      <c r="L35" s="22"/>
      <c r="M35" s="22"/>
      <c r="N35" s="22"/>
      <c r="O35" s="22"/>
      <c r="P35" s="22"/>
    </row>
    <row r="36" spans="1:16" ht="39" customHeight="1" x14ac:dyDescent="0.2">
      <c r="A36" s="22"/>
      <c r="B36" s="35"/>
      <c r="C36" s="1158" t="s">
        <v>570</v>
      </c>
      <c r="D36" s="1158"/>
      <c r="E36" s="1159"/>
      <c r="F36" s="36">
        <v>0.88</v>
      </c>
      <c r="G36" s="37">
        <v>0.83</v>
      </c>
      <c r="H36" s="37">
        <v>0.72</v>
      </c>
      <c r="I36" s="37">
        <v>0.66</v>
      </c>
      <c r="J36" s="38">
        <v>0.5</v>
      </c>
      <c r="K36" s="22"/>
      <c r="L36" s="22"/>
      <c r="M36" s="22"/>
      <c r="N36" s="22"/>
      <c r="O36" s="22"/>
      <c r="P36" s="22"/>
    </row>
    <row r="37" spans="1:16" ht="39" customHeight="1" x14ac:dyDescent="0.2">
      <c r="A37" s="22"/>
      <c r="B37" s="35"/>
      <c r="C37" s="1158" t="s">
        <v>571</v>
      </c>
      <c r="D37" s="1158"/>
      <c r="E37" s="1159"/>
      <c r="F37" s="36">
        <v>0.65</v>
      </c>
      <c r="G37" s="37">
        <v>0.37</v>
      </c>
      <c r="H37" s="37">
        <v>0.39</v>
      </c>
      <c r="I37" s="37">
        <v>0.47</v>
      </c>
      <c r="J37" s="38">
        <v>0.5</v>
      </c>
      <c r="K37" s="22"/>
      <c r="L37" s="22"/>
      <c r="M37" s="22"/>
      <c r="N37" s="22"/>
      <c r="O37" s="22"/>
      <c r="P37" s="22"/>
    </row>
    <row r="38" spans="1:16" ht="39" customHeight="1" x14ac:dyDescent="0.2">
      <c r="A38" s="22"/>
      <c r="B38" s="35"/>
      <c r="C38" s="1158" t="s">
        <v>572</v>
      </c>
      <c r="D38" s="1158"/>
      <c r="E38" s="1159"/>
      <c r="F38" s="36">
        <v>1.88</v>
      </c>
      <c r="G38" s="37">
        <v>0.63</v>
      </c>
      <c r="H38" s="37">
        <v>0.52</v>
      </c>
      <c r="I38" s="37">
        <v>0.48</v>
      </c>
      <c r="J38" s="38">
        <v>0.41</v>
      </c>
      <c r="K38" s="22"/>
      <c r="L38" s="22"/>
      <c r="M38" s="22"/>
      <c r="N38" s="22"/>
      <c r="O38" s="22"/>
      <c r="P38" s="22"/>
    </row>
    <row r="39" spans="1:16" ht="39" customHeight="1" x14ac:dyDescent="0.2">
      <c r="A39" s="22"/>
      <c r="B39" s="35"/>
      <c r="C39" s="1158" t="s">
        <v>573</v>
      </c>
      <c r="D39" s="1158"/>
      <c r="E39" s="1159"/>
      <c r="F39" s="36">
        <v>0.5</v>
      </c>
      <c r="G39" s="37">
        <v>0.26</v>
      </c>
      <c r="H39" s="37">
        <v>0.38</v>
      </c>
      <c r="I39" s="37">
        <v>0.33</v>
      </c>
      <c r="J39" s="38">
        <v>0.4</v>
      </c>
      <c r="K39" s="22"/>
      <c r="L39" s="22"/>
      <c r="M39" s="22"/>
      <c r="N39" s="22"/>
      <c r="O39" s="22"/>
      <c r="P39" s="22"/>
    </row>
    <row r="40" spans="1:16" ht="39" customHeight="1" x14ac:dyDescent="0.2">
      <c r="A40" s="22"/>
      <c r="B40" s="35"/>
      <c r="C40" s="1158" t="s">
        <v>574</v>
      </c>
      <c r="D40" s="1158"/>
      <c r="E40" s="1159"/>
      <c r="F40" s="36">
        <v>0.02</v>
      </c>
      <c r="G40" s="37">
        <v>0.03</v>
      </c>
      <c r="H40" s="37">
        <v>0.02</v>
      </c>
      <c r="I40" s="37">
        <v>0.03</v>
      </c>
      <c r="J40" s="38">
        <v>0.05</v>
      </c>
      <c r="K40" s="22"/>
      <c r="L40" s="22"/>
      <c r="M40" s="22"/>
      <c r="N40" s="22"/>
      <c r="O40" s="22"/>
      <c r="P40" s="22"/>
    </row>
    <row r="41" spans="1:16" ht="39" customHeight="1" x14ac:dyDescent="0.2">
      <c r="A41" s="22"/>
      <c r="B41" s="35"/>
      <c r="C41" s="1158" t="s">
        <v>575</v>
      </c>
      <c r="D41" s="1158"/>
      <c r="E41" s="1159"/>
      <c r="F41" s="36">
        <v>0.04</v>
      </c>
      <c r="G41" s="37">
        <v>0.05</v>
      </c>
      <c r="H41" s="37">
        <v>0.01</v>
      </c>
      <c r="I41" s="37">
        <v>0.03</v>
      </c>
      <c r="J41" s="38">
        <v>0.02</v>
      </c>
      <c r="K41" s="22"/>
      <c r="L41" s="22"/>
      <c r="M41" s="22"/>
      <c r="N41" s="22"/>
      <c r="O41" s="22"/>
      <c r="P41" s="22"/>
    </row>
    <row r="42" spans="1:16" ht="39" customHeight="1" x14ac:dyDescent="0.2">
      <c r="A42" s="22"/>
      <c r="B42" s="39"/>
      <c r="C42" s="1158" t="s">
        <v>576</v>
      </c>
      <c r="D42" s="1158"/>
      <c r="E42" s="1159"/>
      <c r="F42" s="36" t="s">
        <v>520</v>
      </c>
      <c r="G42" s="37" t="s">
        <v>520</v>
      </c>
      <c r="H42" s="37" t="s">
        <v>520</v>
      </c>
      <c r="I42" s="37" t="s">
        <v>520</v>
      </c>
      <c r="J42" s="38" t="s">
        <v>520</v>
      </c>
      <c r="K42" s="22"/>
      <c r="L42" s="22"/>
      <c r="M42" s="22"/>
      <c r="N42" s="22"/>
      <c r="O42" s="22"/>
      <c r="P42" s="22"/>
    </row>
    <row r="43" spans="1:16" ht="39" customHeight="1" thickBot="1" x14ac:dyDescent="0.25">
      <c r="A43" s="22"/>
      <c r="B43" s="40"/>
      <c r="C43" s="1160" t="s">
        <v>577</v>
      </c>
      <c r="D43" s="1160"/>
      <c r="E43" s="1161"/>
      <c r="F43" s="41">
        <v>0.03</v>
      </c>
      <c r="G43" s="42">
        <v>0.03</v>
      </c>
      <c r="H43" s="42">
        <v>0.02</v>
      </c>
      <c r="I43" s="42">
        <v>0.03</v>
      </c>
      <c r="J43" s="43">
        <v>0.03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O48mBKAn1uv0CEllvMv/FUON7a2QRvAq9V9XKn+J0Iwn+Qcl3ooO0Yy3krhXmKMl+f686f7PW9sX7R2K0TzQw==" saltValue="3gTdxxPToZVKiwYvrmDp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4906</v>
      </c>
      <c r="L45" s="58">
        <v>5149</v>
      </c>
      <c r="M45" s="58">
        <v>5284</v>
      </c>
      <c r="N45" s="58">
        <v>5513</v>
      </c>
      <c r="O45" s="59">
        <v>5549</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520</v>
      </c>
      <c r="L46" s="62" t="s">
        <v>520</v>
      </c>
      <c r="M46" s="62" t="s">
        <v>520</v>
      </c>
      <c r="N46" s="62" t="s">
        <v>520</v>
      </c>
      <c r="O46" s="63" t="s">
        <v>520</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520</v>
      </c>
      <c r="L47" s="62" t="s">
        <v>520</v>
      </c>
      <c r="M47" s="62" t="s">
        <v>520</v>
      </c>
      <c r="N47" s="62" t="s">
        <v>520</v>
      </c>
      <c r="O47" s="63" t="s">
        <v>520</v>
      </c>
      <c r="P47" s="46"/>
      <c r="Q47" s="46"/>
      <c r="R47" s="46"/>
      <c r="S47" s="46"/>
      <c r="T47" s="46"/>
      <c r="U47" s="46"/>
    </row>
    <row r="48" spans="1:21" ht="30.75" customHeight="1" x14ac:dyDescent="0.2">
      <c r="A48" s="46"/>
      <c r="B48" s="1166"/>
      <c r="C48" s="1167"/>
      <c r="D48" s="60"/>
      <c r="E48" s="1172" t="s">
        <v>15</v>
      </c>
      <c r="F48" s="1172"/>
      <c r="G48" s="1172"/>
      <c r="H48" s="1172"/>
      <c r="I48" s="1172"/>
      <c r="J48" s="1173"/>
      <c r="K48" s="61">
        <v>700</v>
      </c>
      <c r="L48" s="62">
        <v>398</v>
      </c>
      <c r="M48" s="62">
        <v>409</v>
      </c>
      <c r="N48" s="62">
        <v>386</v>
      </c>
      <c r="O48" s="63">
        <v>459</v>
      </c>
      <c r="P48" s="46"/>
      <c r="Q48" s="46"/>
      <c r="R48" s="46"/>
      <c r="S48" s="46"/>
      <c r="T48" s="46"/>
      <c r="U48" s="46"/>
    </row>
    <row r="49" spans="1:21" ht="30.75" customHeight="1" x14ac:dyDescent="0.2">
      <c r="A49" s="46"/>
      <c r="B49" s="1166"/>
      <c r="C49" s="1167"/>
      <c r="D49" s="60"/>
      <c r="E49" s="1172" t="s">
        <v>16</v>
      </c>
      <c r="F49" s="1172"/>
      <c r="G49" s="1172"/>
      <c r="H49" s="1172"/>
      <c r="I49" s="1172"/>
      <c r="J49" s="1173"/>
      <c r="K49" s="61">
        <v>7</v>
      </c>
      <c r="L49" s="62">
        <v>19</v>
      </c>
      <c r="M49" s="62">
        <v>7</v>
      </c>
      <c r="N49" s="62">
        <v>0</v>
      </c>
      <c r="O49" s="63">
        <v>0</v>
      </c>
      <c r="P49" s="46"/>
      <c r="Q49" s="46"/>
      <c r="R49" s="46"/>
      <c r="S49" s="46"/>
      <c r="T49" s="46"/>
      <c r="U49" s="46"/>
    </row>
    <row r="50" spans="1:21" ht="30.75" customHeight="1" x14ac:dyDescent="0.2">
      <c r="A50" s="46"/>
      <c r="B50" s="1166"/>
      <c r="C50" s="1167"/>
      <c r="D50" s="60"/>
      <c r="E50" s="1172" t="s">
        <v>17</v>
      </c>
      <c r="F50" s="1172"/>
      <c r="G50" s="1172"/>
      <c r="H50" s="1172"/>
      <c r="I50" s="1172"/>
      <c r="J50" s="1173"/>
      <c r="K50" s="61">
        <v>34</v>
      </c>
      <c r="L50" s="62">
        <v>73</v>
      </c>
      <c r="M50" s="62">
        <v>105</v>
      </c>
      <c r="N50" s="62">
        <v>2</v>
      </c>
      <c r="O50" s="63">
        <v>8</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520</v>
      </c>
      <c r="L51" s="62" t="s">
        <v>520</v>
      </c>
      <c r="M51" s="62" t="s">
        <v>520</v>
      </c>
      <c r="N51" s="62" t="s">
        <v>520</v>
      </c>
      <c r="O51" s="63" t="s">
        <v>520</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2960</v>
      </c>
      <c r="L52" s="62">
        <v>2818</v>
      </c>
      <c r="M52" s="62">
        <v>2705</v>
      </c>
      <c r="N52" s="62">
        <v>2575</v>
      </c>
      <c r="O52" s="63">
        <v>2389</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2687</v>
      </c>
      <c r="L53" s="67">
        <v>2821</v>
      </c>
      <c r="M53" s="67">
        <v>3100</v>
      </c>
      <c r="N53" s="67">
        <v>3326</v>
      </c>
      <c r="O53" s="68">
        <v>3627</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3">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520</v>
      </c>
      <c r="L58" s="82" t="s">
        <v>520</v>
      </c>
      <c r="M58" s="82" t="s">
        <v>520</v>
      </c>
      <c r="N58" s="82" t="s">
        <v>520</v>
      </c>
      <c r="O58" s="83" t="s">
        <v>520</v>
      </c>
    </row>
    <row r="59" spans="1:21" ht="31.5" customHeight="1" x14ac:dyDescent="0.2">
      <c r="B59" s="1182"/>
      <c r="C59" s="1183"/>
      <c r="D59" s="1189" t="s">
        <v>28</v>
      </c>
      <c r="E59" s="1190"/>
      <c r="F59" s="1190"/>
      <c r="G59" s="1190"/>
      <c r="H59" s="1190"/>
      <c r="I59" s="1190"/>
      <c r="J59" s="1191"/>
      <c r="K59" s="84" t="s">
        <v>520</v>
      </c>
      <c r="L59" s="85" t="s">
        <v>520</v>
      </c>
      <c r="M59" s="85" t="s">
        <v>520</v>
      </c>
      <c r="N59" s="85" t="s">
        <v>520</v>
      </c>
      <c r="O59" s="86" t="s">
        <v>520</v>
      </c>
    </row>
    <row r="60" spans="1:21" ht="31.5" customHeight="1" thickBot="1" x14ac:dyDescent="0.25">
      <c r="B60" s="1184"/>
      <c r="C60" s="1185"/>
      <c r="D60" s="1192" t="s">
        <v>29</v>
      </c>
      <c r="E60" s="1193"/>
      <c r="F60" s="1193"/>
      <c r="G60" s="1193"/>
      <c r="H60" s="1193"/>
      <c r="I60" s="1193"/>
      <c r="J60" s="1194"/>
      <c r="K60" s="87" t="s">
        <v>520</v>
      </c>
      <c r="L60" s="88" t="s">
        <v>520</v>
      </c>
      <c r="M60" s="88" t="s">
        <v>520</v>
      </c>
      <c r="N60" s="88" t="s">
        <v>520</v>
      </c>
      <c r="O60" s="89" t="s">
        <v>520</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dZFtLbz742+ozmJsjxuvIVJhxR8lKlAVyLyH/nfBlxhq7zdZjwOLGmcERUHfPs7l9jCb1eMCvcDvz7TYNyuA==" saltValue="bIl2wdINOAlUC+a1OIx6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561</v>
      </c>
      <c r="J40" s="101" t="s">
        <v>562</v>
      </c>
      <c r="K40" s="101" t="s">
        <v>563</v>
      </c>
      <c r="L40" s="101" t="s">
        <v>564</v>
      </c>
      <c r="M40" s="102" t="s">
        <v>565</v>
      </c>
    </row>
    <row r="41" spans="2:13" ht="27.75" customHeight="1" x14ac:dyDescent="0.2">
      <c r="B41" s="1195" t="s">
        <v>32</v>
      </c>
      <c r="C41" s="1196"/>
      <c r="D41" s="103"/>
      <c r="E41" s="1201" t="s">
        <v>33</v>
      </c>
      <c r="F41" s="1201"/>
      <c r="G41" s="1201"/>
      <c r="H41" s="1202"/>
      <c r="I41" s="338">
        <v>49423</v>
      </c>
      <c r="J41" s="339">
        <v>48006</v>
      </c>
      <c r="K41" s="339">
        <v>49499</v>
      </c>
      <c r="L41" s="339">
        <v>48762</v>
      </c>
      <c r="M41" s="340">
        <v>45675</v>
      </c>
    </row>
    <row r="42" spans="2:13" ht="27.75" customHeight="1" x14ac:dyDescent="0.2">
      <c r="B42" s="1197"/>
      <c r="C42" s="1198"/>
      <c r="D42" s="104"/>
      <c r="E42" s="1203" t="s">
        <v>34</v>
      </c>
      <c r="F42" s="1203"/>
      <c r="G42" s="1203"/>
      <c r="H42" s="1204"/>
      <c r="I42" s="341">
        <v>1606</v>
      </c>
      <c r="J42" s="342">
        <v>1558</v>
      </c>
      <c r="K42" s="342">
        <v>1465</v>
      </c>
      <c r="L42" s="342">
        <v>1651</v>
      </c>
      <c r="M42" s="343">
        <v>1583</v>
      </c>
    </row>
    <row r="43" spans="2:13" ht="27.75" customHeight="1" x14ac:dyDescent="0.2">
      <c r="B43" s="1197"/>
      <c r="C43" s="1198"/>
      <c r="D43" s="104"/>
      <c r="E43" s="1203" t="s">
        <v>35</v>
      </c>
      <c r="F43" s="1203"/>
      <c r="G43" s="1203"/>
      <c r="H43" s="1204"/>
      <c r="I43" s="341">
        <v>6884</v>
      </c>
      <c r="J43" s="342">
        <v>6895</v>
      </c>
      <c r="K43" s="342">
        <v>7993</v>
      </c>
      <c r="L43" s="342">
        <v>9460</v>
      </c>
      <c r="M43" s="343">
        <v>9605</v>
      </c>
    </row>
    <row r="44" spans="2:13" ht="27.75" customHeight="1" x14ac:dyDescent="0.2">
      <c r="B44" s="1197"/>
      <c r="C44" s="1198"/>
      <c r="D44" s="104"/>
      <c r="E44" s="1203" t="s">
        <v>36</v>
      </c>
      <c r="F44" s="1203"/>
      <c r="G44" s="1203"/>
      <c r="H44" s="1204"/>
      <c r="I44" s="341">
        <v>0</v>
      </c>
      <c r="J44" s="342" t="s">
        <v>520</v>
      </c>
      <c r="K44" s="342" t="s">
        <v>520</v>
      </c>
      <c r="L44" s="342" t="s">
        <v>520</v>
      </c>
      <c r="M44" s="343" t="s">
        <v>520</v>
      </c>
    </row>
    <row r="45" spans="2:13" ht="27.75" customHeight="1" x14ac:dyDescent="0.2">
      <c r="B45" s="1197"/>
      <c r="C45" s="1198"/>
      <c r="D45" s="104"/>
      <c r="E45" s="1203" t="s">
        <v>37</v>
      </c>
      <c r="F45" s="1203"/>
      <c r="G45" s="1203"/>
      <c r="H45" s="1204"/>
      <c r="I45" s="341">
        <v>5665</v>
      </c>
      <c r="J45" s="342">
        <v>5075</v>
      </c>
      <c r="K45" s="342">
        <v>4368</v>
      </c>
      <c r="L45" s="342">
        <v>3729</v>
      </c>
      <c r="M45" s="343">
        <v>3056</v>
      </c>
    </row>
    <row r="46" spans="2:13" ht="27.75" customHeight="1" x14ac:dyDescent="0.2">
      <c r="B46" s="1197"/>
      <c r="C46" s="1198"/>
      <c r="D46" s="105"/>
      <c r="E46" s="1203" t="s">
        <v>38</v>
      </c>
      <c r="F46" s="1203"/>
      <c r="G46" s="1203"/>
      <c r="H46" s="1204"/>
      <c r="I46" s="341">
        <v>15</v>
      </c>
      <c r="J46" s="342">
        <v>29</v>
      </c>
      <c r="K46" s="342">
        <v>22</v>
      </c>
      <c r="L46" s="342">
        <v>3</v>
      </c>
      <c r="M46" s="343">
        <v>6</v>
      </c>
    </row>
    <row r="47" spans="2:13" ht="27.75" customHeight="1" x14ac:dyDescent="0.2">
      <c r="B47" s="1197"/>
      <c r="C47" s="1198"/>
      <c r="D47" s="106"/>
      <c r="E47" s="1205" t="s">
        <v>39</v>
      </c>
      <c r="F47" s="1206"/>
      <c r="G47" s="1206"/>
      <c r="H47" s="1207"/>
      <c r="I47" s="341" t="s">
        <v>520</v>
      </c>
      <c r="J47" s="342" t="s">
        <v>520</v>
      </c>
      <c r="K47" s="342" t="s">
        <v>520</v>
      </c>
      <c r="L47" s="342" t="s">
        <v>520</v>
      </c>
      <c r="M47" s="343" t="s">
        <v>520</v>
      </c>
    </row>
    <row r="48" spans="2:13" ht="27.75" customHeight="1" x14ac:dyDescent="0.2">
      <c r="B48" s="1197"/>
      <c r="C48" s="1198"/>
      <c r="D48" s="104"/>
      <c r="E48" s="1203" t="s">
        <v>40</v>
      </c>
      <c r="F48" s="1203"/>
      <c r="G48" s="1203"/>
      <c r="H48" s="1204"/>
      <c r="I48" s="341" t="s">
        <v>520</v>
      </c>
      <c r="J48" s="342" t="s">
        <v>520</v>
      </c>
      <c r="K48" s="342" t="s">
        <v>520</v>
      </c>
      <c r="L48" s="342" t="s">
        <v>520</v>
      </c>
      <c r="M48" s="343" t="s">
        <v>520</v>
      </c>
    </row>
    <row r="49" spans="2:13" ht="27.75" customHeight="1" x14ac:dyDescent="0.2">
      <c r="B49" s="1199"/>
      <c r="C49" s="1200"/>
      <c r="D49" s="104"/>
      <c r="E49" s="1203" t="s">
        <v>41</v>
      </c>
      <c r="F49" s="1203"/>
      <c r="G49" s="1203"/>
      <c r="H49" s="1204"/>
      <c r="I49" s="341" t="s">
        <v>520</v>
      </c>
      <c r="J49" s="342" t="s">
        <v>520</v>
      </c>
      <c r="K49" s="342" t="s">
        <v>520</v>
      </c>
      <c r="L49" s="342" t="s">
        <v>520</v>
      </c>
      <c r="M49" s="343" t="s">
        <v>520</v>
      </c>
    </row>
    <row r="50" spans="2:13" ht="27.75" customHeight="1" x14ac:dyDescent="0.2">
      <c r="B50" s="1208" t="s">
        <v>42</v>
      </c>
      <c r="C50" s="1209"/>
      <c r="D50" s="107"/>
      <c r="E50" s="1203" t="s">
        <v>43</v>
      </c>
      <c r="F50" s="1203"/>
      <c r="G50" s="1203"/>
      <c r="H50" s="1204"/>
      <c r="I50" s="341">
        <v>10808</v>
      </c>
      <c r="J50" s="342">
        <v>10265</v>
      </c>
      <c r="K50" s="342">
        <v>8068</v>
      </c>
      <c r="L50" s="342">
        <v>8894</v>
      </c>
      <c r="M50" s="343">
        <v>7273</v>
      </c>
    </row>
    <row r="51" spans="2:13" ht="27.75" customHeight="1" x14ac:dyDescent="0.2">
      <c r="B51" s="1197"/>
      <c r="C51" s="1198"/>
      <c r="D51" s="104"/>
      <c r="E51" s="1203" t="s">
        <v>44</v>
      </c>
      <c r="F51" s="1203"/>
      <c r="G51" s="1203"/>
      <c r="H51" s="1204"/>
      <c r="I51" s="341">
        <v>2965</v>
      </c>
      <c r="J51" s="342">
        <v>2963</v>
      </c>
      <c r="K51" s="342">
        <v>3358</v>
      </c>
      <c r="L51" s="342">
        <v>2354</v>
      </c>
      <c r="M51" s="343">
        <v>2436</v>
      </c>
    </row>
    <row r="52" spans="2:13" ht="27.75" customHeight="1" x14ac:dyDescent="0.2">
      <c r="B52" s="1199"/>
      <c r="C52" s="1200"/>
      <c r="D52" s="104"/>
      <c r="E52" s="1203" t="s">
        <v>45</v>
      </c>
      <c r="F52" s="1203"/>
      <c r="G52" s="1203"/>
      <c r="H52" s="1204"/>
      <c r="I52" s="341">
        <v>22753</v>
      </c>
      <c r="J52" s="342">
        <v>20831</v>
      </c>
      <c r="K52" s="342">
        <v>20037</v>
      </c>
      <c r="L52" s="342">
        <v>18298</v>
      </c>
      <c r="M52" s="343">
        <v>17216</v>
      </c>
    </row>
    <row r="53" spans="2:13" ht="27.75" customHeight="1" thickBot="1" x14ac:dyDescent="0.25">
      <c r="B53" s="1210" t="s">
        <v>46</v>
      </c>
      <c r="C53" s="1211"/>
      <c r="D53" s="108"/>
      <c r="E53" s="1212" t="s">
        <v>47</v>
      </c>
      <c r="F53" s="1212"/>
      <c r="G53" s="1212"/>
      <c r="H53" s="1213"/>
      <c r="I53" s="344">
        <v>27067</v>
      </c>
      <c r="J53" s="345">
        <v>27503</v>
      </c>
      <c r="K53" s="345">
        <v>31884</v>
      </c>
      <c r="L53" s="345">
        <v>34060</v>
      </c>
      <c r="M53" s="346">
        <v>33001</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3G6ukXhP9gcBaM4IGG+eXTdO25g6313EjfuZJ2t4zbB5mk/mHXUrrhanX3ghgeaswjgUW2E2d2UAXi5II8QWwQ==" saltValue="Q7899BJHLILtLfm1F202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563</v>
      </c>
      <c r="G54" s="117" t="s">
        <v>564</v>
      </c>
      <c r="H54" s="118" t="s">
        <v>565</v>
      </c>
    </row>
    <row r="55" spans="2:8" ht="52.5" customHeight="1" x14ac:dyDescent="0.2">
      <c r="B55" s="119"/>
      <c r="C55" s="1216" t="s">
        <v>50</v>
      </c>
      <c r="D55" s="1216"/>
      <c r="E55" s="1217"/>
      <c r="F55" s="120">
        <v>5167</v>
      </c>
      <c r="G55" s="120">
        <v>5835</v>
      </c>
      <c r="H55" s="121">
        <v>4471</v>
      </c>
    </row>
    <row r="56" spans="2:8" ht="52.5" customHeight="1" x14ac:dyDescent="0.2">
      <c r="B56" s="122"/>
      <c r="C56" s="1218" t="s">
        <v>51</v>
      </c>
      <c r="D56" s="1218"/>
      <c r="E56" s="1219"/>
      <c r="F56" s="123">
        <v>1</v>
      </c>
      <c r="G56" s="123">
        <v>1</v>
      </c>
      <c r="H56" s="124">
        <v>1</v>
      </c>
    </row>
    <row r="57" spans="2:8" ht="53.25" customHeight="1" x14ac:dyDescent="0.2">
      <c r="B57" s="122"/>
      <c r="C57" s="1220" t="s">
        <v>52</v>
      </c>
      <c r="D57" s="1220"/>
      <c r="E57" s="1221"/>
      <c r="F57" s="125">
        <v>1812</v>
      </c>
      <c r="G57" s="125">
        <v>1519</v>
      </c>
      <c r="H57" s="126">
        <v>1295</v>
      </c>
    </row>
    <row r="58" spans="2:8" ht="45.75" customHeight="1" x14ac:dyDescent="0.2">
      <c r="B58" s="127"/>
      <c r="C58" s="1222" t="s">
        <v>601</v>
      </c>
      <c r="D58" s="1223"/>
      <c r="E58" s="1224"/>
      <c r="F58" s="347">
        <v>714</v>
      </c>
      <c r="G58" s="347">
        <v>719</v>
      </c>
      <c r="H58" s="348">
        <v>686</v>
      </c>
    </row>
    <row r="59" spans="2:8" ht="45.75" customHeight="1" x14ac:dyDescent="0.2">
      <c r="B59" s="127"/>
      <c r="C59" s="1222" t="s">
        <v>602</v>
      </c>
      <c r="D59" s="1223"/>
      <c r="E59" s="1224"/>
      <c r="F59" s="347">
        <v>204</v>
      </c>
      <c r="G59" s="347">
        <v>204</v>
      </c>
      <c r="H59" s="348">
        <v>204</v>
      </c>
    </row>
    <row r="60" spans="2:8" ht="45.75" customHeight="1" x14ac:dyDescent="0.2">
      <c r="B60" s="127"/>
      <c r="C60" s="1222" t="s">
        <v>603</v>
      </c>
      <c r="D60" s="1223"/>
      <c r="E60" s="1224"/>
      <c r="F60" s="347">
        <v>186</v>
      </c>
      <c r="G60" s="347">
        <v>165</v>
      </c>
      <c r="H60" s="348">
        <v>165</v>
      </c>
    </row>
    <row r="61" spans="2:8" ht="45.75" customHeight="1" x14ac:dyDescent="0.2">
      <c r="B61" s="127"/>
      <c r="C61" s="1222" t="s">
        <v>604</v>
      </c>
      <c r="D61" s="1223"/>
      <c r="E61" s="1224"/>
      <c r="F61" s="347">
        <v>91</v>
      </c>
      <c r="G61" s="347">
        <v>93</v>
      </c>
      <c r="H61" s="348">
        <v>94</v>
      </c>
    </row>
    <row r="62" spans="2:8" ht="45.75" customHeight="1" thickBot="1" x14ac:dyDescent="0.25">
      <c r="B62" s="128"/>
      <c r="C62" s="1225" t="s">
        <v>605</v>
      </c>
      <c r="D62" s="1226"/>
      <c r="E62" s="1227"/>
      <c r="F62" s="349">
        <v>217</v>
      </c>
      <c r="G62" s="349">
        <v>152</v>
      </c>
      <c r="H62" s="350">
        <v>87</v>
      </c>
    </row>
    <row r="63" spans="2:8" ht="52.5" customHeight="1" thickBot="1" x14ac:dyDescent="0.25">
      <c r="B63" s="129"/>
      <c r="C63" s="1214" t="s">
        <v>53</v>
      </c>
      <c r="D63" s="1214"/>
      <c r="E63" s="1215"/>
      <c r="F63" s="130">
        <v>6980</v>
      </c>
      <c r="G63" s="130">
        <v>7355</v>
      </c>
      <c r="H63" s="131">
        <v>5767</v>
      </c>
    </row>
    <row r="64" spans="2:8" ht="13" x14ac:dyDescent="0.2"/>
  </sheetData>
  <sheetProtection algorithmName="SHA-512" hashValue="inuaLEitTuYbJ4njt/CY9jhEAqBnsuSkeXG4EvpMmMSWIIUBmJAAq0PsMIBzhL4DXHQQt+I+iT++Mfm9XQDLVw==" saltValue="iFkwp4nqV5e/wG+U2436d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C3626-91B9-4DE8-BADC-FBD733FF37A7}">
  <sheetPr codeName="Sheet10">
    <pageSetUpPr fitToPage="1"/>
  </sheetPr>
  <dimension ref="A1:DE85"/>
  <sheetViews>
    <sheetView showGridLines="0" topLeftCell="A24" zoomScaleNormal="100" zoomScaleSheetLayoutView="55" workbookViewId="0">
      <selection activeCell="BB75" sqref="BB75:BO76"/>
    </sheetView>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351"/>
      <c r="B1" s="352"/>
      <c r="DD1" s="251"/>
      <c r="DE1" s="251"/>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1"/>
      <c r="DE2" s="251"/>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1"/>
      <c r="DE3" s="251"/>
    </row>
    <row r="4" spans="1:109" s="249"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49"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49"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49"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49"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49"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49"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49"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49"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49"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49"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49" customFormat="1" ht="13" x14ac:dyDescent="0.2">
      <c r="A15" s="251"/>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49" customFormat="1" ht="13" x14ac:dyDescent="0.2">
      <c r="A16" s="251"/>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49" customFormat="1" ht="13" x14ac:dyDescent="0.2">
      <c r="A17" s="251"/>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49" customFormat="1" ht="13" x14ac:dyDescent="0.2">
      <c r="A18" s="251"/>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1"/>
      <c r="DE19" s="251"/>
    </row>
    <row r="20" spans="1:109" ht="13" x14ac:dyDescent="0.2">
      <c r="DD20" s="251"/>
      <c r="DE20" s="251"/>
    </row>
    <row r="21" spans="1:109" ht="17.25" customHeight="1" x14ac:dyDescent="0.2">
      <c r="B21" s="354"/>
      <c r="C21" s="253"/>
      <c r="D21" s="253"/>
      <c r="E21" s="253"/>
      <c r="F21" s="253"/>
      <c r="G21" s="253"/>
      <c r="H21" s="253"/>
      <c r="I21" s="253"/>
      <c r="J21" s="253"/>
      <c r="K21" s="253"/>
      <c r="L21" s="253"/>
      <c r="M21" s="253"/>
      <c r="N21" s="355"/>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55"/>
      <c r="AU21" s="253"/>
      <c r="AV21" s="253"/>
      <c r="AW21" s="253"/>
      <c r="AX21" s="253"/>
      <c r="AY21" s="253"/>
      <c r="AZ21" s="253"/>
      <c r="BA21" s="253"/>
      <c r="BB21" s="253"/>
      <c r="BC21" s="253"/>
      <c r="BD21" s="253"/>
      <c r="BE21" s="253"/>
      <c r="BF21" s="355"/>
      <c r="BG21" s="253"/>
      <c r="BH21" s="253"/>
      <c r="BI21" s="253"/>
      <c r="BJ21" s="253"/>
      <c r="BK21" s="253"/>
      <c r="BL21" s="253"/>
      <c r="BM21" s="253"/>
      <c r="BN21" s="253"/>
      <c r="BO21" s="253"/>
      <c r="BP21" s="253"/>
      <c r="BQ21" s="253"/>
      <c r="BR21" s="355"/>
      <c r="BS21" s="253"/>
      <c r="BT21" s="253"/>
      <c r="BU21" s="253"/>
      <c r="BV21" s="253"/>
      <c r="BW21" s="253"/>
      <c r="BX21" s="253"/>
      <c r="BY21" s="253"/>
      <c r="BZ21" s="253"/>
      <c r="CA21" s="253"/>
      <c r="CB21" s="253"/>
      <c r="CC21" s="253"/>
      <c r="CD21" s="355"/>
      <c r="CE21" s="253"/>
      <c r="CF21" s="253"/>
      <c r="CG21" s="253"/>
      <c r="CH21" s="253"/>
      <c r="CI21" s="253"/>
      <c r="CJ21" s="253"/>
      <c r="CK21" s="253"/>
      <c r="CL21" s="253"/>
      <c r="CM21" s="253"/>
      <c r="CN21" s="253"/>
      <c r="CO21" s="253"/>
      <c r="CP21" s="355"/>
      <c r="CQ21" s="253"/>
      <c r="CR21" s="253"/>
      <c r="CS21" s="253"/>
      <c r="CT21" s="253"/>
      <c r="CU21" s="253"/>
      <c r="CV21" s="253"/>
      <c r="CW21" s="253"/>
      <c r="CX21" s="253"/>
      <c r="CY21" s="253"/>
      <c r="CZ21" s="253"/>
      <c r="DA21" s="253"/>
      <c r="DB21" s="355"/>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6"/>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7"/>
      <c r="BQ39" s="307"/>
      <c r="BR39" s="307"/>
      <c r="BS39" s="307"/>
      <c r="BT39" s="307"/>
      <c r="BU39" s="307"/>
      <c r="BV39" s="307"/>
      <c r="BW39" s="307"/>
      <c r="BX39" s="307"/>
      <c r="BY39" s="307"/>
      <c r="BZ39" s="307"/>
      <c r="CA39" s="307"/>
      <c r="CB39" s="307"/>
      <c r="CC39" s="307"/>
      <c r="CD39" s="307"/>
      <c r="CE39" s="307"/>
      <c r="CF39" s="307"/>
      <c r="CG39" s="307"/>
      <c r="CH39" s="307"/>
      <c r="CI39" s="307"/>
      <c r="CJ39" s="307"/>
      <c r="CK39" s="307"/>
      <c r="CL39" s="307"/>
      <c r="CM39" s="307"/>
      <c r="CN39" s="307"/>
      <c r="CO39" s="307"/>
      <c r="CP39" s="307"/>
      <c r="CQ39" s="307"/>
      <c r="CR39" s="307"/>
      <c r="CS39" s="307"/>
      <c r="CT39" s="307"/>
      <c r="CU39" s="307"/>
      <c r="CV39" s="307"/>
      <c r="CW39" s="307"/>
      <c r="CX39" s="307"/>
      <c r="CY39" s="307"/>
      <c r="CZ39" s="307"/>
      <c r="DA39" s="307"/>
      <c r="DB39" s="307"/>
      <c r="DC39" s="307"/>
      <c r="DD39" s="337"/>
    </row>
    <row r="40" spans="2:109" ht="13" x14ac:dyDescent="0.2">
      <c r="B40" s="356"/>
      <c r="DD40" s="356"/>
      <c r="DE40" s="251"/>
    </row>
    <row r="41" spans="2:109" ht="16.5" x14ac:dyDescent="0.2">
      <c r="B41" s="252" t="s">
        <v>606</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357"/>
      <c r="I42" s="358"/>
      <c r="J42" s="358"/>
      <c r="K42" s="358"/>
      <c r="AM42" s="357"/>
      <c r="AN42" s="357" t="s">
        <v>607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5"/>
      <c r="AN43" s="1250" t="s">
        <v>608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5"/>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5"/>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5"/>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5"/>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5"/>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5"/>
      <c r="AN49" s="251" t="s">
        <v>609</v>
      </c>
    </row>
    <row r="50" spans="1:109" ht="13" x14ac:dyDescent="0.2">
      <c r="B50" s="255"/>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561</v>
      </c>
      <c r="BQ50" s="1234"/>
      <c r="BR50" s="1234"/>
      <c r="BS50" s="1234"/>
      <c r="BT50" s="1234"/>
      <c r="BU50" s="1234"/>
      <c r="BV50" s="1234"/>
      <c r="BW50" s="1234"/>
      <c r="BX50" s="1234" t="s">
        <v>562</v>
      </c>
      <c r="BY50" s="1234"/>
      <c r="BZ50" s="1234"/>
      <c r="CA50" s="1234"/>
      <c r="CB50" s="1234"/>
      <c r="CC50" s="1234"/>
      <c r="CD50" s="1234"/>
      <c r="CE50" s="1234"/>
      <c r="CF50" s="1234" t="s">
        <v>563</v>
      </c>
      <c r="CG50" s="1234"/>
      <c r="CH50" s="1234"/>
      <c r="CI50" s="1234"/>
      <c r="CJ50" s="1234"/>
      <c r="CK50" s="1234"/>
      <c r="CL50" s="1234"/>
      <c r="CM50" s="1234"/>
      <c r="CN50" s="1234" t="s">
        <v>564</v>
      </c>
      <c r="CO50" s="1234"/>
      <c r="CP50" s="1234"/>
      <c r="CQ50" s="1234"/>
      <c r="CR50" s="1234"/>
      <c r="CS50" s="1234"/>
      <c r="CT50" s="1234"/>
      <c r="CU50" s="1234"/>
      <c r="CV50" s="1234" t="s">
        <v>565</v>
      </c>
      <c r="CW50" s="1234"/>
      <c r="CX50" s="1234"/>
      <c r="CY50" s="1234"/>
      <c r="CZ50" s="1234"/>
      <c r="DA50" s="1234"/>
      <c r="DB50" s="1234"/>
      <c r="DC50" s="1234"/>
    </row>
    <row r="51" spans="1:109" ht="13.5" customHeight="1" x14ac:dyDescent="0.2">
      <c r="B51" s="255"/>
      <c r="G51" s="1245"/>
      <c r="H51" s="1245"/>
      <c r="I51" s="1249"/>
      <c r="J51" s="1249"/>
      <c r="K51" s="1235"/>
      <c r="L51" s="1235"/>
      <c r="M51" s="1235"/>
      <c r="N51" s="1235"/>
      <c r="AM51" s="359"/>
      <c r="AN51" s="1233" t="s">
        <v>610</v>
      </c>
      <c r="AO51" s="1233"/>
      <c r="AP51" s="1233"/>
      <c r="AQ51" s="1233"/>
      <c r="AR51" s="1233"/>
      <c r="AS51" s="1233"/>
      <c r="AT51" s="1233"/>
      <c r="AU51" s="1233"/>
      <c r="AV51" s="1233"/>
      <c r="AW51" s="1233"/>
      <c r="AX51" s="1233"/>
      <c r="AY51" s="1233"/>
      <c r="AZ51" s="1233"/>
      <c r="BA51" s="1233"/>
      <c r="BB51" s="1233" t="s">
        <v>611</v>
      </c>
      <c r="BC51" s="1233"/>
      <c r="BD51" s="1233"/>
      <c r="BE51" s="1233"/>
      <c r="BF51" s="1233"/>
      <c r="BG51" s="1233"/>
      <c r="BH51" s="1233"/>
      <c r="BI51" s="1233"/>
      <c r="BJ51" s="1233"/>
      <c r="BK51" s="1233"/>
      <c r="BL51" s="1233"/>
      <c r="BM51" s="1233"/>
      <c r="BN51" s="1233"/>
      <c r="BO51" s="1233"/>
      <c r="BP51" s="1230">
        <v>76</v>
      </c>
      <c r="BQ51" s="1230"/>
      <c r="BR51" s="1230"/>
      <c r="BS51" s="1230"/>
      <c r="BT51" s="1230"/>
      <c r="BU51" s="1230"/>
      <c r="BV51" s="1230"/>
      <c r="BW51" s="1230"/>
      <c r="BX51" s="1230">
        <v>77.3</v>
      </c>
      <c r="BY51" s="1230"/>
      <c r="BZ51" s="1230"/>
      <c r="CA51" s="1230"/>
      <c r="CB51" s="1230"/>
      <c r="CC51" s="1230"/>
      <c r="CD51" s="1230"/>
      <c r="CE51" s="1230"/>
      <c r="CF51" s="1230">
        <v>86.7</v>
      </c>
      <c r="CG51" s="1230"/>
      <c r="CH51" s="1230"/>
      <c r="CI51" s="1230"/>
      <c r="CJ51" s="1230"/>
      <c r="CK51" s="1230"/>
      <c r="CL51" s="1230"/>
      <c r="CM51" s="1230"/>
      <c r="CN51" s="1230">
        <v>99.4</v>
      </c>
      <c r="CO51" s="1230"/>
      <c r="CP51" s="1230"/>
      <c r="CQ51" s="1230"/>
      <c r="CR51" s="1230"/>
      <c r="CS51" s="1230"/>
      <c r="CT51" s="1230"/>
      <c r="CU51" s="1230"/>
      <c r="CV51" s="1230">
        <v>90.1</v>
      </c>
      <c r="CW51" s="1230"/>
      <c r="CX51" s="1230"/>
      <c r="CY51" s="1230"/>
      <c r="CZ51" s="1230"/>
      <c r="DA51" s="1230"/>
      <c r="DB51" s="1230"/>
      <c r="DC51" s="1230"/>
    </row>
    <row r="52" spans="1:109" ht="13" x14ac:dyDescent="0.2">
      <c r="B52" s="255"/>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5"/>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612</v>
      </c>
      <c r="BC53" s="1233"/>
      <c r="BD53" s="1233"/>
      <c r="BE53" s="1233"/>
      <c r="BF53" s="1233"/>
      <c r="BG53" s="1233"/>
      <c r="BH53" s="1233"/>
      <c r="BI53" s="1233"/>
      <c r="BJ53" s="1233"/>
      <c r="BK53" s="1233"/>
      <c r="BL53" s="1233"/>
      <c r="BM53" s="1233"/>
      <c r="BN53" s="1233"/>
      <c r="BO53" s="1233"/>
      <c r="BP53" s="1230">
        <v>59.2</v>
      </c>
      <c r="BQ53" s="1230"/>
      <c r="BR53" s="1230"/>
      <c r="BS53" s="1230"/>
      <c r="BT53" s="1230"/>
      <c r="BU53" s="1230"/>
      <c r="BV53" s="1230"/>
      <c r="BW53" s="1230"/>
      <c r="BX53" s="1230">
        <v>60.1</v>
      </c>
      <c r="BY53" s="1230"/>
      <c r="BZ53" s="1230"/>
      <c r="CA53" s="1230"/>
      <c r="CB53" s="1230"/>
      <c r="CC53" s="1230"/>
      <c r="CD53" s="1230"/>
      <c r="CE53" s="1230"/>
      <c r="CF53" s="1230">
        <v>61.1</v>
      </c>
      <c r="CG53" s="1230"/>
      <c r="CH53" s="1230"/>
      <c r="CI53" s="1230"/>
      <c r="CJ53" s="1230"/>
      <c r="CK53" s="1230"/>
      <c r="CL53" s="1230"/>
      <c r="CM53" s="1230"/>
      <c r="CN53" s="1230">
        <v>62.5</v>
      </c>
      <c r="CO53" s="1230"/>
      <c r="CP53" s="1230"/>
      <c r="CQ53" s="1230"/>
      <c r="CR53" s="1230"/>
      <c r="CS53" s="1230"/>
      <c r="CT53" s="1230"/>
      <c r="CU53" s="1230"/>
      <c r="CV53" s="1230">
        <v>61.2</v>
      </c>
      <c r="CW53" s="1230"/>
      <c r="CX53" s="1230"/>
      <c r="CY53" s="1230"/>
      <c r="CZ53" s="1230"/>
      <c r="DA53" s="1230"/>
      <c r="DB53" s="1230"/>
      <c r="DC53" s="1230"/>
    </row>
    <row r="54" spans="1:109" ht="13" x14ac:dyDescent="0.2">
      <c r="A54" s="358"/>
      <c r="B54" s="255"/>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5"/>
      <c r="G55" s="1228"/>
      <c r="H55" s="1228"/>
      <c r="I55" s="1228"/>
      <c r="J55" s="1228"/>
      <c r="K55" s="1235"/>
      <c r="L55" s="1235"/>
      <c r="M55" s="1235"/>
      <c r="N55" s="1235"/>
      <c r="AN55" s="1234" t="s">
        <v>613</v>
      </c>
      <c r="AO55" s="1234"/>
      <c r="AP55" s="1234"/>
      <c r="AQ55" s="1234"/>
      <c r="AR55" s="1234"/>
      <c r="AS55" s="1234"/>
      <c r="AT55" s="1234"/>
      <c r="AU55" s="1234"/>
      <c r="AV55" s="1234"/>
      <c r="AW55" s="1234"/>
      <c r="AX55" s="1234"/>
      <c r="AY55" s="1234"/>
      <c r="AZ55" s="1234"/>
      <c r="BA55" s="1234"/>
      <c r="BB55" s="1233" t="s">
        <v>611</v>
      </c>
      <c r="BC55" s="1233"/>
      <c r="BD55" s="1233"/>
      <c r="BE55" s="1233"/>
      <c r="BF55" s="1233"/>
      <c r="BG55" s="1233"/>
      <c r="BH55" s="1233"/>
      <c r="BI55" s="1233"/>
      <c r="BJ55" s="1233"/>
      <c r="BK55" s="1233"/>
      <c r="BL55" s="1233"/>
      <c r="BM55" s="1233"/>
      <c r="BN55" s="1233"/>
      <c r="BO55" s="1233"/>
      <c r="BP55" s="1230">
        <v>47.2</v>
      </c>
      <c r="BQ55" s="1230"/>
      <c r="BR55" s="1230"/>
      <c r="BS55" s="1230"/>
      <c r="BT55" s="1230"/>
      <c r="BU55" s="1230"/>
      <c r="BV55" s="1230"/>
      <c r="BW55" s="1230"/>
      <c r="BX55" s="1230">
        <v>49.5</v>
      </c>
      <c r="BY55" s="1230"/>
      <c r="BZ55" s="1230"/>
      <c r="CA55" s="1230"/>
      <c r="CB55" s="1230"/>
      <c r="CC55" s="1230"/>
      <c r="CD55" s="1230"/>
      <c r="CE55" s="1230"/>
      <c r="CF55" s="1230">
        <v>46.9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5"/>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1"/>
      <c r="AN57" s="1234"/>
      <c r="AO57" s="1234"/>
      <c r="AP57" s="1234"/>
      <c r="AQ57" s="1234"/>
      <c r="AR57" s="1234"/>
      <c r="AS57" s="1234"/>
      <c r="AT57" s="1234"/>
      <c r="AU57" s="1234"/>
      <c r="AV57" s="1234"/>
      <c r="AW57" s="1234"/>
      <c r="AX57" s="1234"/>
      <c r="AY57" s="1234"/>
      <c r="AZ57" s="1234"/>
      <c r="BA57" s="1234"/>
      <c r="BB57" s="1233" t="s">
        <v>612</v>
      </c>
      <c r="BC57" s="1233"/>
      <c r="BD57" s="1233"/>
      <c r="BE57" s="1233"/>
      <c r="BF57" s="1233"/>
      <c r="BG57" s="1233"/>
      <c r="BH57" s="1233"/>
      <c r="BI57" s="1233"/>
      <c r="BJ57" s="1233"/>
      <c r="BK57" s="1233"/>
      <c r="BL57" s="1233"/>
      <c r="BM57" s="1233"/>
      <c r="BN57" s="1233"/>
      <c r="BO57" s="1233"/>
      <c r="BP57" s="1230">
        <v>59.8</v>
      </c>
      <c r="BQ57" s="1230"/>
      <c r="BR57" s="1230"/>
      <c r="BS57" s="1230"/>
      <c r="BT57" s="1230"/>
      <c r="BU57" s="1230"/>
      <c r="BV57" s="1230"/>
      <c r="BW57" s="1230"/>
      <c r="BX57" s="1230">
        <v>60.9</v>
      </c>
      <c r="BY57" s="1230"/>
      <c r="BZ57" s="1230"/>
      <c r="CA57" s="1230"/>
      <c r="CB57" s="1230"/>
      <c r="CC57" s="1230"/>
      <c r="CD57" s="1230"/>
      <c r="CE57" s="1230"/>
      <c r="CF57" s="1230">
        <v>61.2</v>
      </c>
      <c r="CG57" s="1230"/>
      <c r="CH57" s="1230"/>
      <c r="CI57" s="1230"/>
      <c r="CJ57" s="1230"/>
      <c r="CK57" s="1230"/>
      <c r="CL57" s="1230"/>
      <c r="CM57" s="1230"/>
      <c r="CN57" s="1230">
        <v>63.2</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 x14ac:dyDescent="0.2">
      <c r="A58" s="251"/>
      <c r="B58" s="362"/>
      <c r="G58" s="1228"/>
      <c r="H58" s="1228"/>
      <c r="I58" s="1231"/>
      <c r="J58" s="1231"/>
      <c r="K58" s="1235"/>
      <c r="L58" s="1235"/>
      <c r="M58" s="1235"/>
      <c r="N58" s="1235"/>
      <c r="AM58" s="251"/>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1"/>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1"/>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1"/>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1"/>
    </row>
    <row r="63" spans="1:109" ht="16.5" x14ac:dyDescent="0.2">
      <c r="B63" s="308" t="s">
        <v>614</v>
      </c>
    </row>
    <row r="64" spans="1:109" ht="13" x14ac:dyDescent="0.2">
      <c r="B64" s="255"/>
      <c r="G64" s="357"/>
      <c r="I64" s="369"/>
      <c r="J64" s="369"/>
      <c r="K64" s="369"/>
      <c r="L64" s="369"/>
      <c r="M64" s="369"/>
      <c r="N64" s="370"/>
      <c r="AM64" s="357"/>
      <c r="AN64" s="357" t="s">
        <v>607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5"/>
      <c r="AN65" s="1236" t="s">
        <v>615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5"/>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5"/>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5"/>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5"/>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5"/>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5"/>
      <c r="G71" s="374"/>
      <c r="I71" s="375"/>
      <c r="J71" s="372"/>
      <c r="K71" s="372"/>
      <c r="L71" s="373"/>
      <c r="M71" s="372"/>
      <c r="N71" s="373"/>
      <c r="AM71" s="374"/>
      <c r="AN71" s="251" t="s">
        <v>609</v>
      </c>
    </row>
    <row r="72" spans="2:107" ht="13" x14ac:dyDescent="0.2">
      <c r="B72" s="255"/>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561</v>
      </c>
      <c r="BQ72" s="1234"/>
      <c r="BR72" s="1234"/>
      <c r="BS72" s="1234"/>
      <c r="BT72" s="1234"/>
      <c r="BU72" s="1234"/>
      <c r="BV72" s="1234"/>
      <c r="BW72" s="1234"/>
      <c r="BX72" s="1234" t="s">
        <v>562</v>
      </c>
      <c r="BY72" s="1234"/>
      <c r="BZ72" s="1234"/>
      <c r="CA72" s="1234"/>
      <c r="CB72" s="1234"/>
      <c r="CC72" s="1234"/>
      <c r="CD72" s="1234"/>
      <c r="CE72" s="1234"/>
      <c r="CF72" s="1234" t="s">
        <v>563</v>
      </c>
      <c r="CG72" s="1234"/>
      <c r="CH72" s="1234"/>
      <c r="CI72" s="1234"/>
      <c r="CJ72" s="1234"/>
      <c r="CK72" s="1234"/>
      <c r="CL72" s="1234"/>
      <c r="CM72" s="1234"/>
      <c r="CN72" s="1234" t="s">
        <v>564</v>
      </c>
      <c r="CO72" s="1234"/>
      <c r="CP72" s="1234"/>
      <c r="CQ72" s="1234"/>
      <c r="CR72" s="1234"/>
      <c r="CS72" s="1234"/>
      <c r="CT72" s="1234"/>
      <c r="CU72" s="1234"/>
      <c r="CV72" s="1234" t="s">
        <v>565</v>
      </c>
      <c r="CW72" s="1234"/>
      <c r="CX72" s="1234"/>
      <c r="CY72" s="1234"/>
      <c r="CZ72" s="1234"/>
      <c r="DA72" s="1234"/>
      <c r="DB72" s="1234"/>
      <c r="DC72" s="1234"/>
    </row>
    <row r="73" spans="2:107" ht="13" x14ac:dyDescent="0.2">
      <c r="B73" s="255"/>
      <c r="G73" s="1245"/>
      <c r="H73" s="1245"/>
      <c r="I73" s="1245"/>
      <c r="J73" s="1245"/>
      <c r="K73" s="1229"/>
      <c r="L73" s="1229"/>
      <c r="M73" s="1229"/>
      <c r="N73" s="1229"/>
      <c r="AM73" s="359"/>
      <c r="AN73" s="1233" t="s">
        <v>610</v>
      </c>
      <c r="AO73" s="1233"/>
      <c r="AP73" s="1233"/>
      <c r="AQ73" s="1233"/>
      <c r="AR73" s="1233"/>
      <c r="AS73" s="1233"/>
      <c r="AT73" s="1233"/>
      <c r="AU73" s="1233"/>
      <c r="AV73" s="1233"/>
      <c r="AW73" s="1233"/>
      <c r="AX73" s="1233"/>
      <c r="AY73" s="1233"/>
      <c r="AZ73" s="1233"/>
      <c r="BA73" s="1233"/>
      <c r="BB73" s="1233" t="s">
        <v>611</v>
      </c>
      <c r="BC73" s="1233"/>
      <c r="BD73" s="1233"/>
      <c r="BE73" s="1233"/>
      <c r="BF73" s="1233"/>
      <c r="BG73" s="1233"/>
      <c r="BH73" s="1233"/>
      <c r="BI73" s="1233"/>
      <c r="BJ73" s="1233"/>
      <c r="BK73" s="1233"/>
      <c r="BL73" s="1233"/>
      <c r="BM73" s="1233"/>
      <c r="BN73" s="1233"/>
      <c r="BO73" s="1233"/>
      <c r="BP73" s="1230">
        <v>76</v>
      </c>
      <c r="BQ73" s="1230"/>
      <c r="BR73" s="1230"/>
      <c r="BS73" s="1230"/>
      <c r="BT73" s="1230"/>
      <c r="BU73" s="1230"/>
      <c r="BV73" s="1230"/>
      <c r="BW73" s="1230"/>
      <c r="BX73" s="1230">
        <v>77.3</v>
      </c>
      <c r="BY73" s="1230"/>
      <c r="BZ73" s="1230"/>
      <c r="CA73" s="1230"/>
      <c r="CB73" s="1230"/>
      <c r="CC73" s="1230"/>
      <c r="CD73" s="1230"/>
      <c r="CE73" s="1230"/>
      <c r="CF73" s="1230">
        <v>86.7</v>
      </c>
      <c r="CG73" s="1230"/>
      <c r="CH73" s="1230"/>
      <c r="CI73" s="1230"/>
      <c r="CJ73" s="1230"/>
      <c r="CK73" s="1230"/>
      <c r="CL73" s="1230"/>
      <c r="CM73" s="1230"/>
      <c r="CN73" s="1230">
        <v>99.4</v>
      </c>
      <c r="CO73" s="1230"/>
      <c r="CP73" s="1230"/>
      <c r="CQ73" s="1230"/>
      <c r="CR73" s="1230"/>
      <c r="CS73" s="1230"/>
      <c r="CT73" s="1230"/>
      <c r="CU73" s="1230"/>
      <c r="CV73" s="1230">
        <v>90.1</v>
      </c>
      <c r="CW73" s="1230"/>
      <c r="CX73" s="1230"/>
      <c r="CY73" s="1230"/>
      <c r="CZ73" s="1230"/>
      <c r="DA73" s="1230"/>
      <c r="DB73" s="1230"/>
      <c r="DC73" s="1230"/>
    </row>
    <row r="74" spans="2:107" ht="13" x14ac:dyDescent="0.2">
      <c r="B74" s="255"/>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5"/>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616</v>
      </c>
      <c r="BC75" s="1233"/>
      <c r="BD75" s="1233"/>
      <c r="BE75" s="1233"/>
      <c r="BF75" s="1233"/>
      <c r="BG75" s="1233"/>
      <c r="BH75" s="1233"/>
      <c r="BI75" s="1233"/>
      <c r="BJ75" s="1233"/>
      <c r="BK75" s="1233"/>
      <c r="BL75" s="1233"/>
      <c r="BM75" s="1233"/>
      <c r="BN75" s="1233"/>
      <c r="BO75" s="1233"/>
      <c r="BP75" s="1230">
        <v>6.7</v>
      </c>
      <c r="BQ75" s="1230"/>
      <c r="BR75" s="1230"/>
      <c r="BS75" s="1230"/>
      <c r="BT75" s="1230"/>
      <c r="BU75" s="1230"/>
      <c r="BV75" s="1230"/>
      <c r="BW75" s="1230"/>
      <c r="BX75" s="1230">
        <v>7.4</v>
      </c>
      <c r="BY75" s="1230"/>
      <c r="BZ75" s="1230"/>
      <c r="CA75" s="1230"/>
      <c r="CB75" s="1230"/>
      <c r="CC75" s="1230"/>
      <c r="CD75" s="1230"/>
      <c r="CE75" s="1230"/>
      <c r="CF75" s="1230">
        <v>7.9</v>
      </c>
      <c r="CG75" s="1230"/>
      <c r="CH75" s="1230"/>
      <c r="CI75" s="1230"/>
      <c r="CJ75" s="1230"/>
      <c r="CK75" s="1230"/>
      <c r="CL75" s="1230"/>
      <c r="CM75" s="1230"/>
      <c r="CN75" s="1230">
        <v>8.6</v>
      </c>
      <c r="CO75" s="1230"/>
      <c r="CP75" s="1230"/>
      <c r="CQ75" s="1230"/>
      <c r="CR75" s="1230"/>
      <c r="CS75" s="1230"/>
      <c r="CT75" s="1230"/>
      <c r="CU75" s="1230"/>
      <c r="CV75" s="1230">
        <v>9.3000000000000007</v>
      </c>
      <c r="CW75" s="1230"/>
      <c r="CX75" s="1230"/>
      <c r="CY75" s="1230"/>
      <c r="CZ75" s="1230"/>
      <c r="DA75" s="1230"/>
      <c r="DB75" s="1230"/>
      <c r="DC75" s="1230"/>
    </row>
    <row r="76" spans="2:107" ht="13" x14ac:dyDescent="0.2">
      <c r="B76" s="255"/>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5"/>
      <c r="G77" s="1228"/>
      <c r="H77" s="1228"/>
      <c r="I77" s="1228"/>
      <c r="J77" s="1228"/>
      <c r="K77" s="1229"/>
      <c r="L77" s="1229"/>
      <c r="M77" s="1229"/>
      <c r="N77" s="1229"/>
      <c r="AN77" s="1234" t="s">
        <v>613</v>
      </c>
      <c r="AO77" s="1234"/>
      <c r="AP77" s="1234"/>
      <c r="AQ77" s="1234"/>
      <c r="AR77" s="1234"/>
      <c r="AS77" s="1234"/>
      <c r="AT77" s="1234"/>
      <c r="AU77" s="1234"/>
      <c r="AV77" s="1234"/>
      <c r="AW77" s="1234"/>
      <c r="AX77" s="1234"/>
      <c r="AY77" s="1234"/>
      <c r="AZ77" s="1234"/>
      <c r="BA77" s="1234"/>
      <c r="BB77" s="1233" t="s">
        <v>611</v>
      </c>
      <c r="BC77" s="1233"/>
      <c r="BD77" s="1233"/>
      <c r="BE77" s="1233"/>
      <c r="BF77" s="1233"/>
      <c r="BG77" s="1233"/>
      <c r="BH77" s="1233"/>
      <c r="BI77" s="1233"/>
      <c r="BJ77" s="1233"/>
      <c r="BK77" s="1233"/>
      <c r="BL77" s="1233"/>
      <c r="BM77" s="1233"/>
      <c r="BN77" s="1233"/>
      <c r="BO77" s="1233"/>
      <c r="BP77" s="1230">
        <v>47.2</v>
      </c>
      <c r="BQ77" s="1230"/>
      <c r="BR77" s="1230"/>
      <c r="BS77" s="1230"/>
      <c r="BT77" s="1230"/>
      <c r="BU77" s="1230"/>
      <c r="BV77" s="1230"/>
      <c r="BW77" s="1230"/>
      <c r="BX77" s="1230">
        <v>49.5</v>
      </c>
      <c r="BY77" s="1230"/>
      <c r="BZ77" s="1230"/>
      <c r="CA77" s="1230"/>
      <c r="CB77" s="1230"/>
      <c r="CC77" s="1230"/>
      <c r="CD77" s="1230"/>
      <c r="CE77" s="1230"/>
      <c r="CF77" s="1230">
        <v>46.9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5"/>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5"/>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616</v>
      </c>
      <c r="BC79" s="1233"/>
      <c r="BD79" s="1233"/>
      <c r="BE79" s="1233"/>
      <c r="BF79" s="1233"/>
      <c r="BG79" s="1233"/>
      <c r="BH79" s="1233"/>
      <c r="BI79" s="1233"/>
      <c r="BJ79" s="1233"/>
      <c r="BK79" s="1233"/>
      <c r="BL79" s="1233"/>
      <c r="BM79" s="1233"/>
      <c r="BN79" s="1233"/>
      <c r="BO79" s="1233"/>
      <c r="BP79" s="1230">
        <v>7.8</v>
      </c>
      <c r="BQ79" s="1230"/>
      <c r="BR79" s="1230"/>
      <c r="BS79" s="1230"/>
      <c r="BT79" s="1230"/>
      <c r="BU79" s="1230"/>
      <c r="BV79" s="1230"/>
      <c r="BW79" s="1230"/>
      <c r="BX79" s="1230">
        <v>7.6</v>
      </c>
      <c r="BY79" s="1230"/>
      <c r="BZ79" s="1230"/>
      <c r="CA79" s="1230"/>
      <c r="CB79" s="1230"/>
      <c r="CC79" s="1230"/>
      <c r="CD79" s="1230"/>
      <c r="CE79" s="1230"/>
      <c r="CF79" s="1230">
        <v>7.2</v>
      </c>
      <c r="CG79" s="1230"/>
      <c r="CH79" s="1230"/>
      <c r="CI79" s="1230"/>
      <c r="CJ79" s="1230"/>
      <c r="CK79" s="1230"/>
      <c r="CL79" s="1230"/>
      <c r="CM79" s="1230"/>
      <c r="CN79" s="1230">
        <v>4.5</v>
      </c>
      <c r="CO79" s="1230"/>
      <c r="CP79" s="1230"/>
      <c r="CQ79" s="1230"/>
      <c r="CR79" s="1230"/>
      <c r="CS79" s="1230"/>
      <c r="CT79" s="1230"/>
      <c r="CU79" s="1230"/>
      <c r="CV79" s="1230">
        <v>4.5999999999999996</v>
      </c>
      <c r="CW79" s="1230"/>
      <c r="CX79" s="1230"/>
      <c r="CY79" s="1230"/>
      <c r="CZ79" s="1230"/>
      <c r="DA79" s="1230"/>
      <c r="DB79" s="1230"/>
      <c r="DC79" s="1230"/>
    </row>
    <row r="80" spans="2:107" ht="13" x14ac:dyDescent="0.2">
      <c r="B80" s="255"/>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5"/>
    </row>
    <row r="82" spans="2:109" ht="16.5" x14ac:dyDescent="0.2">
      <c r="B82" s="255"/>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36"/>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7"/>
      <c r="BB83" s="307"/>
      <c r="BC83" s="307"/>
      <c r="BD83" s="307"/>
      <c r="BE83" s="307"/>
      <c r="BF83" s="307"/>
      <c r="BG83" s="307"/>
      <c r="BH83" s="307"/>
      <c r="BI83" s="307"/>
      <c r="BJ83" s="307"/>
      <c r="BK83" s="307"/>
      <c r="BL83" s="307"/>
      <c r="BM83" s="307"/>
      <c r="BN83" s="307"/>
      <c r="BO83" s="307"/>
      <c r="BP83" s="307"/>
      <c r="BQ83" s="307"/>
      <c r="BR83" s="307"/>
      <c r="BS83" s="307"/>
      <c r="BT83" s="307"/>
      <c r="BU83" s="307"/>
      <c r="BV83" s="307"/>
      <c r="BW83" s="307"/>
      <c r="BX83" s="307"/>
      <c r="BY83" s="307"/>
      <c r="BZ83" s="307"/>
      <c r="CA83" s="307"/>
      <c r="CB83" s="307"/>
      <c r="CC83" s="307"/>
      <c r="CD83" s="307"/>
      <c r="CE83" s="307"/>
      <c r="CF83" s="307"/>
      <c r="CG83" s="307"/>
      <c r="CH83" s="307"/>
      <c r="CI83" s="307"/>
      <c r="CJ83" s="307"/>
      <c r="CK83" s="307"/>
      <c r="CL83" s="307"/>
      <c r="CM83" s="307"/>
      <c r="CN83" s="307"/>
      <c r="CO83" s="307"/>
      <c r="CP83" s="307"/>
      <c r="CQ83" s="307"/>
      <c r="CR83" s="307"/>
      <c r="CS83" s="307"/>
      <c r="CT83" s="307"/>
      <c r="CU83" s="307"/>
      <c r="CV83" s="307"/>
      <c r="CW83" s="307"/>
      <c r="CX83" s="307"/>
      <c r="CY83" s="307"/>
      <c r="CZ83" s="307"/>
      <c r="DA83" s="307"/>
      <c r="DB83" s="307"/>
      <c r="DC83" s="307"/>
      <c r="DD83" s="337"/>
    </row>
    <row r="84" spans="2:109" ht="13" x14ac:dyDescent="0.2">
      <c r="DD84" s="251"/>
      <c r="DE84" s="251"/>
    </row>
    <row r="85" spans="2:109" ht="13" x14ac:dyDescent="0.2">
      <c r="DD85" s="251"/>
      <c r="DE85" s="251"/>
    </row>
  </sheetData>
  <sheetProtection algorithmName="SHA-512" hashValue="o/b83TkO2TEIM1oCMscB+Y9MGegaWj4ku9G3svOX9V5RGpHKW5ypi0GnxYLEDDzrnM2j9Tb8BpL0jURrVz7RPQ==" saltValue="QN0tGVwe3MfnOkYNbRgTq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85179-3746-4976-B1DA-102B7679F4CB}">
  <sheetPr codeName="Sheet11">
    <pageSetUpPr fitToPage="1"/>
  </sheetPr>
  <dimension ref="A1:DR125"/>
  <sheetViews>
    <sheetView showGridLines="0" topLeftCell="A28" zoomScaleNormal="100" zoomScaleSheetLayoutView="70" workbookViewId="0">
      <selection activeCell="AE111" sqref="AE111"/>
    </sheetView>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O28" s="249"/>
      <c r="T28" s="249"/>
      <c r="AH28" s="249"/>
    </row>
    <row r="29" spans="12:34" ht="13" x14ac:dyDescent="0.2"/>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P34" s="249"/>
      <c r="R34" s="249"/>
      <c r="T34" s="249"/>
    </row>
    <row r="35" spans="2:34" ht="13" x14ac:dyDescent="0.2">
      <c r="D35" s="249"/>
      <c r="W35" s="249"/>
      <c r="AC35" s="249"/>
      <c r="AD35" s="249"/>
      <c r="AE35" s="249"/>
      <c r="AF35" s="249"/>
      <c r="AG35" s="249"/>
      <c r="AH35" s="249"/>
    </row>
    <row r="36" spans="2:34" ht="13" x14ac:dyDescent="0.2">
      <c r="H36" s="249"/>
      <c r="J36" s="249"/>
      <c r="K36" s="249"/>
      <c r="M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508</v>
      </c>
    </row>
  </sheetData>
  <sheetProtection algorithmName="SHA-512" hashValue="YsSLAF5S9S83ptK/2llUT23uzgtxcyOJ9UTAA5ROxD4GCMvczKcvzEjghEOpPoaUr2bMgvmr/UY+bwcM5Gm9Aw==" saltValue="zhtd2TDVs361gSlXn/y0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0CF34-75C9-4031-933F-D368A50E8081}">
  <sheetPr codeName="Sheet12">
    <pageSetUpPr fitToPage="1"/>
  </sheetPr>
  <dimension ref="A1:DR125"/>
  <sheetViews>
    <sheetView showGridLines="0" topLeftCell="A97"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2:34" ht="13.5" customHeight="1"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2:34" ht="13" x14ac:dyDescent="0.2">
      <c r="S2" s="249"/>
      <c r="AH2" s="249"/>
    </row>
    <row r="3" spans="2: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2:34" ht="13" x14ac:dyDescent="0.2"/>
    <row r="5" spans="2:34" ht="13" x14ac:dyDescent="0.2"/>
    <row r="6" spans="2:34" ht="13" x14ac:dyDescent="0.2"/>
    <row r="7" spans="2:34" ht="13" x14ac:dyDescent="0.2"/>
    <row r="8" spans="2:34" ht="13" x14ac:dyDescent="0.2"/>
    <row r="9" spans="2:34" ht="13" x14ac:dyDescent="0.2">
      <c r="AH9" s="24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O28" s="249"/>
      <c r="T28" s="249"/>
      <c r="AH28" s="249"/>
    </row>
    <row r="29" spans="12:34" ht="13" x14ac:dyDescent="0.2"/>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P34" s="249"/>
      <c r="R34" s="249"/>
      <c r="T34" s="249"/>
    </row>
    <row r="35" spans="2:34" ht="13" x14ac:dyDescent="0.2">
      <c r="D35" s="249"/>
      <c r="W35" s="249"/>
      <c r="AC35" s="249"/>
      <c r="AD35" s="249"/>
      <c r="AE35" s="249"/>
      <c r="AF35" s="249"/>
      <c r="AG35" s="249"/>
      <c r="AH35" s="249"/>
    </row>
    <row r="36" spans="2:34" ht="13" x14ac:dyDescent="0.2">
      <c r="H36" s="249"/>
      <c r="J36" s="249"/>
      <c r="K36" s="249"/>
      <c r="M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c r="AG59" s="249"/>
      <c r="AH59" s="249"/>
    </row>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508</v>
      </c>
    </row>
  </sheetData>
  <sheetProtection algorithmName="SHA-512" hashValue="5F38qHvAcodJa0XPJ7Noie5L+bOwXjlXySRJn6hFvaswQnL7w2Vs/rYOPrPsfQGKiylpvciiOtLzxX+Lg7gsuA==" saltValue="4FTJTMn+rryDOaygwnge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8" customWidth="1"/>
    <col min="2" max="8" width="13.36328125" style="138" customWidth="1"/>
    <col min="9" max="16384" width="11.08984375" style="138"/>
  </cols>
  <sheetData>
    <row r="1" spans="1:8" x14ac:dyDescent="0.2">
      <c r="A1" s="132"/>
      <c r="B1" s="133"/>
      <c r="C1" s="134"/>
      <c r="D1" s="135"/>
      <c r="E1" s="136"/>
      <c r="F1" s="136"/>
      <c r="G1" s="136"/>
      <c r="H1" s="137"/>
    </row>
    <row r="2" spans="1:8" x14ac:dyDescent="0.2">
      <c r="A2" s="139"/>
      <c r="B2" s="140"/>
      <c r="C2" s="141"/>
      <c r="D2" s="142" t="s">
        <v>54</v>
      </c>
      <c r="E2" s="143"/>
      <c r="F2" s="144" t="s">
        <v>558</v>
      </c>
      <c r="G2" s="145"/>
      <c r="H2" s="146"/>
    </row>
    <row r="3" spans="1:8" x14ac:dyDescent="0.2">
      <c r="A3" s="142" t="s">
        <v>551</v>
      </c>
      <c r="B3" s="147"/>
      <c r="C3" s="148"/>
      <c r="D3" s="149">
        <v>73752</v>
      </c>
      <c r="E3" s="150"/>
      <c r="F3" s="151">
        <v>66863</v>
      </c>
      <c r="G3" s="152"/>
      <c r="H3" s="153"/>
    </row>
    <row r="4" spans="1:8" x14ac:dyDescent="0.2">
      <c r="A4" s="154"/>
      <c r="B4" s="155"/>
      <c r="C4" s="156"/>
      <c r="D4" s="157">
        <v>57789</v>
      </c>
      <c r="E4" s="158"/>
      <c r="F4" s="159">
        <v>32770</v>
      </c>
      <c r="G4" s="160"/>
      <c r="H4" s="161"/>
    </row>
    <row r="5" spans="1:8" x14ac:dyDescent="0.2">
      <c r="A5" s="142" t="s">
        <v>553</v>
      </c>
      <c r="B5" s="147"/>
      <c r="C5" s="148"/>
      <c r="D5" s="149">
        <v>64673</v>
      </c>
      <c r="E5" s="150"/>
      <c r="F5" s="151">
        <v>72051</v>
      </c>
      <c r="G5" s="152"/>
      <c r="H5" s="153"/>
    </row>
    <row r="6" spans="1:8" x14ac:dyDescent="0.2">
      <c r="A6" s="154"/>
      <c r="B6" s="155"/>
      <c r="C6" s="156"/>
      <c r="D6" s="157">
        <v>55456</v>
      </c>
      <c r="E6" s="158"/>
      <c r="F6" s="159">
        <v>34140</v>
      </c>
      <c r="G6" s="160"/>
      <c r="H6" s="161"/>
    </row>
    <row r="7" spans="1:8" x14ac:dyDescent="0.2">
      <c r="A7" s="142" t="s">
        <v>554</v>
      </c>
      <c r="B7" s="147"/>
      <c r="C7" s="148"/>
      <c r="D7" s="149">
        <v>79480</v>
      </c>
      <c r="E7" s="150"/>
      <c r="F7" s="151">
        <v>72756</v>
      </c>
      <c r="G7" s="152"/>
      <c r="H7" s="153"/>
    </row>
    <row r="8" spans="1:8" x14ac:dyDescent="0.2">
      <c r="A8" s="154"/>
      <c r="B8" s="155"/>
      <c r="C8" s="156"/>
      <c r="D8" s="157">
        <v>61744</v>
      </c>
      <c r="E8" s="158"/>
      <c r="F8" s="159">
        <v>32117</v>
      </c>
      <c r="G8" s="160"/>
      <c r="H8" s="161"/>
    </row>
    <row r="9" spans="1:8" x14ac:dyDescent="0.2">
      <c r="A9" s="142" t="s">
        <v>555</v>
      </c>
      <c r="B9" s="147"/>
      <c r="C9" s="148"/>
      <c r="D9" s="149">
        <v>79748</v>
      </c>
      <c r="E9" s="150"/>
      <c r="F9" s="151">
        <v>43955</v>
      </c>
      <c r="G9" s="152"/>
      <c r="H9" s="153"/>
    </row>
    <row r="10" spans="1:8" x14ac:dyDescent="0.2">
      <c r="A10" s="154"/>
      <c r="B10" s="155"/>
      <c r="C10" s="156"/>
      <c r="D10" s="157">
        <v>55736</v>
      </c>
      <c r="E10" s="158"/>
      <c r="F10" s="159">
        <v>21318</v>
      </c>
      <c r="G10" s="160"/>
      <c r="H10" s="161"/>
    </row>
    <row r="11" spans="1:8" x14ac:dyDescent="0.2">
      <c r="A11" s="142" t="s">
        <v>556</v>
      </c>
      <c r="B11" s="147"/>
      <c r="C11" s="148"/>
      <c r="D11" s="149">
        <v>45365</v>
      </c>
      <c r="E11" s="150"/>
      <c r="F11" s="151">
        <v>41921</v>
      </c>
      <c r="G11" s="152"/>
      <c r="H11" s="153"/>
    </row>
    <row r="12" spans="1:8" x14ac:dyDescent="0.2">
      <c r="A12" s="154"/>
      <c r="B12" s="155"/>
      <c r="C12" s="162"/>
      <c r="D12" s="157">
        <v>38315</v>
      </c>
      <c r="E12" s="158"/>
      <c r="F12" s="159">
        <v>21655</v>
      </c>
      <c r="G12" s="160"/>
      <c r="H12" s="161"/>
    </row>
    <row r="13" spans="1:8" x14ac:dyDescent="0.2">
      <c r="A13" s="142"/>
      <c r="B13" s="147"/>
      <c r="C13" s="148"/>
      <c r="D13" s="149">
        <v>68604</v>
      </c>
      <c r="E13" s="150"/>
      <c r="F13" s="151">
        <v>59509</v>
      </c>
      <c r="G13" s="163"/>
      <c r="H13" s="153"/>
    </row>
    <row r="14" spans="1:8" x14ac:dyDescent="0.2">
      <c r="A14" s="154"/>
      <c r="B14" s="155"/>
      <c r="C14" s="156"/>
      <c r="D14" s="157">
        <v>53808</v>
      </c>
      <c r="E14" s="158"/>
      <c r="F14" s="159">
        <v>28400</v>
      </c>
      <c r="G14" s="160"/>
      <c r="H14" s="161"/>
    </row>
    <row r="17" spans="1:11" x14ac:dyDescent="0.2">
      <c r="A17" s="138" t="s">
        <v>55</v>
      </c>
    </row>
    <row r="18" spans="1:11" x14ac:dyDescent="0.2">
      <c r="A18" s="164"/>
      <c r="B18" s="164" t="str">
        <f>実質収支比率等に係る経年分析!F$46</f>
        <v>H30</v>
      </c>
      <c r="C18" s="164" t="str">
        <f>実質収支比率等に係る経年分析!G$46</f>
        <v>R01</v>
      </c>
      <c r="D18" s="164" t="str">
        <f>実質収支比率等に係る経年分析!H$46</f>
        <v>R02</v>
      </c>
      <c r="E18" s="164" t="str">
        <f>実質収支比率等に係る経年分析!I$46</f>
        <v>R03</v>
      </c>
      <c r="F18" s="164" t="str">
        <f>実質収支比率等に係る経年分析!J$46</f>
        <v>R04</v>
      </c>
    </row>
    <row r="19" spans="1:11" x14ac:dyDescent="0.2">
      <c r="A19" s="164" t="s">
        <v>56</v>
      </c>
      <c r="B19" s="164">
        <f>ROUND(VALUE(SUBSTITUTE(実質収支比率等に係る経年分析!F$48,"▲","-")),2)</f>
        <v>6.42</v>
      </c>
      <c r="C19" s="164">
        <f>ROUND(VALUE(SUBSTITUTE(実質収支比率等に係る経年分析!G$48,"▲","-")),2)</f>
        <v>8.31</v>
      </c>
      <c r="D19" s="164">
        <f>ROUND(VALUE(SUBSTITUTE(実質収支比率等に係る経年分析!H$48,"▲","-")),2)</f>
        <v>8.66</v>
      </c>
      <c r="E19" s="164">
        <f>ROUND(VALUE(SUBSTITUTE(実質収支比率等に係る経年分析!I$48,"▲","-")),2)</f>
        <v>8.8800000000000008</v>
      </c>
      <c r="F19" s="164">
        <f>ROUND(VALUE(SUBSTITUTE(実質収支比率等に係る経年分析!J$48,"▲","-")),2)</f>
        <v>8.77</v>
      </c>
    </row>
    <row r="20" spans="1:11" x14ac:dyDescent="0.2">
      <c r="A20" s="164" t="s">
        <v>57</v>
      </c>
      <c r="B20" s="164">
        <f>ROUND(VALUE(SUBSTITUTE(実質収支比率等に係る経年分析!F$47,"▲","-")),2)</f>
        <v>20.5</v>
      </c>
      <c r="C20" s="164">
        <f>ROUND(VALUE(SUBSTITUTE(実質収支比率等に係る経年分析!G$47,"▲","-")),2)</f>
        <v>19.09</v>
      </c>
      <c r="D20" s="164">
        <f>ROUND(VALUE(SUBSTITUTE(実質収支比率等に係る経年分析!H$47,"▲","-")),2)</f>
        <v>13.16</v>
      </c>
      <c r="E20" s="164">
        <f>ROUND(VALUE(SUBSTITUTE(実質収支比率等に係る経年分析!I$47,"▲","-")),2)</f>
        <v>15.93</v>
      </c>
      <c r="F20" s="164">
        <f>ROUND(VALUE(SUBSTITUTE(実質収支比率等に係る経年分析!J$47,"▲","-")),2)</f>
        <v>11.52</v>
      </c>
    </row>
    <row r="21" spans="1:11" x14ac:dyDescent="0.2">
      <c r="A21" s="164" t="s">
        <v>58</v>
      </c>
      <c r="B21" s="164">
        <f>IF(ISNUMBER(VALUE(SUBSTITUTE(実質収支比率等に係る経年分析!F$49,"▲","-"))),ROUND(VALUE(SUBSTITUTE(実質収支比率等に係る経年分析!F$49,"▲","-")),2),NA())</f>
        <v>2.17</v>
      </c>
      <c r="C21" s="164">
        <f>IF(ISNUMBER(VALUE(SUBSTITUTE(実質収支比率等に係る経年分析!G$49,"▲","-"))),ROUND(VALUE(SUBSTITUTE(実質収支比率等に係る経年分析!G$49,"▲","-")),2),NA())</f>
        <v>0.36</v>
      </c>
      <c r="D21" s="164">
        <f>IF(ISNUMBER(VALUE(SUBSTITUTE(実質収支比率等に係る経年分析!H$49,"▲","-"))),ROUND(VALUE(SUBSTITUTE(実質収支比率等に係る経年分析!H$49,"▲","-")),2),NA())</f>
        <v>-4.83</v>
      </c>
      <c r="E21" s="164">
        <f>IF(ISNUMBER(VALUE(SUBSTITUTE(実質収支比率等に係る経年分析!I$49,"▲","-"))),ROUND(VALUE(SUBSTITUTE(実質収支比率等に係る経年分析!I$49,"▲","-")),2),NA())</f>
        <v>1.43</v>
      </c>
      <c r="F21" s="164">
        <f>IF(ISNUMBER(VALUE(SUBSTITUTE(実質収支比率等に係る経年分析!J$49,"▲","-"))),ROUND(VALUE(SUBSTITUTE(実質収支比率等に係る経年分析!J$49,"▲","-")),2),NA())</f>
        <v>-3.13</v>
      </c>
    </row>
    <row r="24" spans="1:11" x14ac:dyDescent="0.2">
      <c r="A24" s="138" t="s">
        <v>59</v>
      </c>
    </row>
    <row r="25" spans="1:11" x14ac:dyDescent="0.2">
      <c r="A25" s="165"/>
      <c r="B25" s="165" t="str">
        <f>連結実質赤字比率に係る赤字・黒字の構成分析!F$33</f>
        <v>H30</v>
      </c>
      <c r="C25" s="165"/>
      <c r="D25" s="165" t="str">
        <f>連結実質赤字比率に係る赤字・黒字の構成分析!G$33</f>
        <v>R01</v>
      </c>
      <c r="E25" s="165"/>
      <c r="F25" s="165" t="str">
        <f>連結実質赤字比率に係る赤字・黒字の構成分析!H$33</f>
        <v>R02</v>
      </c>
      <c r="G25" s="165"/>
      <c r="H25" s="165" t="str">
        <f>連結実質赤字比率に係る赤字・黒字の構成分析!I$33</f>
        <v>R03</v>
      </c>
      <c r="I25" s="165"/>
      <c r="J25" s="165" t="str">
        <f>連結実質赤字比率に係る赤字・黒字の構成分析!J$33</f>
        <v>R04</v>
      </c>
      <c r="K25" s="165"/>
    </row>
    <row r="26" spans="1:11" x14ac:dyDescent="0.2">
      <c r="A26" s="165"/>
      <c r="B26" s="165" t="s">
        <v>60</v>
      </c>
      <c r="C26" s="165" t="s">
        <v>61</v>
      </c>
      <c r="D26" s="165" t="s">
        <v>60</v>
      </c>
      <c r="E26" s="165" t="s">
        <v>61</v>
      </c>
      <c r="F26" s="165" t="s">
        <v>60</v>
      </c>
      <c r="G26" s="165" t="s">
        <v>61</v>
      </c>
      <c r="H26" s="165" t="s">
        <v>60</v>
      </c>
      <c r="I26" s="165" t="s">
        <v>61</v>
      </c>
      <c r="J26" s="165" t="s">
        <v>60</v>
      </c>
      <c r="K26" s="165" t="s">
        <v>61</v>
      </c>
    </row>
    <row r="27" spans="1:11" x14ac:dyDescent="0.2">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#N/A</v>
      </c>
      <c r="C27" s="165">
        <f>IF(ROUND(VALUE(SUBSTITUTE(連結実質赤字比率に係る赤字・黒字の構成分析!F$43,"▲", "-")), 2) &gt;= 0, ABS(ROUND(VALUE(SUBSTITUTE(連結実質赤字比率に係る赤字・黒字の構成分析!F$43,"▲", "-")), 2)), NA())</f>
        <v>0.03</v>
      </c>
      <c r="D27" s="165" t="e">
        <f>IF(ROUND(VALUE(SUBSTITUTE(連結実質赤字比率に係る赤字・黒字の構成分析!G$43,"▲", "-")), 2) &lt; 0, ABS(ROUND(VALUE(SUBSTITUTE(連結実質赤字比率に係る赤字・黒字の構成分析!G$43,"▲", "-")), 2)), NA())</f>
        <v>#N/A</v>
      </c>
      <c r="E27" s="165">
        <f>IF(ROUND(VALUE(SUBSTITUTE(連結実質赤字比率に係る赤字・黒字の構成分析!G$43,"▲", "-")), 2) &gt;= 0, ABS(ROUND(VALUE(SUBSTITUTE(連結実質赤字比率に係る赤字・黒字の構成分析!G$43,"▲", "-")), 2)), NA())</f>
        <v>0.03</v>
      </c>
      <c r="F27" s="165" t="e">
        <f>IF(ROUND(VALUE(SUBSTITUTE(連結実質赤字比率に係る赤字・黒字の構成分析!H$43,"▲", "-")), 2) &lt; 0, ABS(ROUND(VALUE(SUBSTITUTE(連結実質赤字比率に係る赤字・黒字の構成分析!H$43,"▲", "-")), 2)), NA())</f>
        <v>#N/A</v>
      </c>
      <c r="G27" s="165">
        <f>IF(ROUND(VALUE(SUBSTITUTE(連結実質赤字比率に係る赤字・黒字の構成分析!H$43,"▲", "-")), 2) &gt;= 0, ABS(ROUND(VALUE(SUBSTITUTE(連結実質赤字比率に係る赤字・黒字の構成分析!H$43,"▲", "-")), 2)), NA())</f>
        <v>0.02</v>
      </c>
      <c r="H27" s="165" t="e">
        <f>IF(ROUND(VALUE(SUBSTITUTE(連結実質赤字比率に係る赤字・黒字の構成分析!I$43,"▲", "-")), 2) &lt; 0, ABS(ROUND(VALUE(SUBSTITUTE(連結実質赤字比率に係る赤字・黒字の構成分析!I$43,"▲", "-")), 2)), NA())</f>
        <v>#N/A</v>
      </c>
      <c r="I27" s="165">
        <f>IF(ROUND(VALUE(SUBSTITUTE(連結実質赤字比率に係る赤字・黒字の構成分析!I$43,"▲", "-")), 2) &gt;= 0, ABS(ROUND(VALUE(SUBSTITUTE(連結実質赤字比率に係る赤字・黒字の構成分析!I$43,"▲", "-")), 2)), NA())</f>
        <v>0.03</v>
      </c>
      <c r="J27" s="165" t="e">
        <f>IF(ROUND(VALUE(SUBSTITUTE(連結実質赤字比率に係る赤字・黒字の構成分析!J$43,"▲", "-")), 2) &lt; 0, ABS(ROUND(VALUE(SUBSTITUTE(連結実質赤字比率に係る赤字・黒字の構成分析!J$43,"▲", "-")), 2)), NA())</f>
        <v>#N/A</v>
      </c>
      <c r="K27" s="165">
        <f>IF(ROUND(VALUE(SUBSTITUTE(連結実質赤字比率に係る赤字・黒字の構成分析!J$43,"▲", "-")), 2) &gt;= 0, ABS(ROUND(VALUE(SUBSTITUTE(連結実質赤字比率に係る赤字・黒字の構成分析!J$43,"▲", "-")), 2)), NA())</f>
        <v>0.03</v>
      </c>
    </row>
    <row r="28" spans="1:11" x14ac:dyDescent="0.2">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2">
      <c r="A29" s="165" t="str">
        <f>IF(連結実質赤字比率に係る赤字・黒字の構成分析!C$41="",NA(),連結実質赤字比率に係る赤字・黒字の構成分析!C$41)</f>
        <v>後期高齢者医療特別会計</v>
      </c>
      <c r="B29" s="165" t="e">
        <f>IF(ROUND(VALUE(SUBSTITUTE(連結実質赤字比率に係る赤字・黒字の構成分析!F$41,"▲", "-")), 2) &lt; 0, ABS(ROUND(VALUE(SUBSTITUTE(連結実質赤字比率に係る赤字・黒字の構成分析!F$41,"▲", "-")), 2)), NA())</f>
        <v>#N/A</v>
      </c>
      <c r="C29" s="165">
        <f>IF(ROUND(VALUE(SUBSTITUTE(連結実質赤字比率に係る赤字・黒字の構成分析!F$41,"▲", "-")), 2) &gt;= 0, ABS(ROUND(VALUE(SUBSTITUTE(連結実質赤字比率に係る赤字・黒字の構成分析!F$41,"▲", "-")), 2)), NA())</f>
        <v>0.04</v>
      </c>
      <c r="D29" s="165" t="e">
        <f>IF(ROUND(VALUE(SUBSTITUTE(連結実質赤字比率に係る赤字・黒字の構成分析!G$41,"▲", "-")), 2) &lt; 0, ABS(ROUND(VALUE(SUBSTITUTE(連結実質赤字比率に係る赤字・黒字の構成分析!G$41,"▲", "-")), 2)), NA())</f>
        <v>#N/A</v>
      </c>
      <c r="E29" s="165">
        <f>IF(ROUND(VALUE(SUBSTITUTE(連結実質赤字比率に係る赤字・黒字の構成分析!G$41,"▲", "-")), 2) &gt;= 0, ABS(ROUND(VALUE(SUBSTITUTE(連結実質赤字比率に係る赤字・黒字の構成分析!G$41,"▲", "-")), 2)), NA())</f>
        <v>0.05</v>
      </c>
      <c r="F29" s="165" t="e">
        <f>IF(ROUND(VALUE(SUBSTITUTE(連結実質赤字比率に係る赤字・黒字の構成分析!H$41,"▲", "-")), 2) &lt; 0, ABS(ROUND(VALUE(SUBSTITUTE(連結実質赤字比率に係る赤字・黒字の構成分析!H$41,"▲", "-")), 2)), NA())</f>
        <v>#N/A</v>
      </c>
      <c r="G29" s="165">
        <f>IF(ROUND(VALUE(SUBSTITUTE(連結実質赤字比率に係る赤字・黒字の構成分析!H$41,"▲", "-")), 2) &gt;= 0, ABS(ROUND(VALUE(SUBSTITUTE(連結実質赤字比率に係る赤字・黒字の構成分析!H$41,"▲", "-")), 2)), NA())</f>
        <v>0.01</v>
      </c>
      <c r="H29" s="165" t="e">
        <f>IF(ROUND(VALUE(SUBSTITUTE(連結実質赤字比率に係る赤字・黒字の構成分析!I$41,"▲", "-")), 2) &lt; 0, ABS(ROUND(VALUE(SUBSTITUTE(連結実質赤字比率に係る赤字・黒字の構成分析!I$41,"▲", "-")), 2)), NA())</f>
        <v>#N/A</v>
      </c>
      <c r="I29" s="165">
        <f>IF(ROUND(VALUE(SUBSTITUTE(連結実質赤字比率に係る赤字・黒字の構成分析!I$41,"▲", "-")), 2) &gt;= 0, ABS(ROUND(VALUE(SUBSTITUTE(連結実質赤字比率に係る赤字・黒字の構成分析!I$41,"▲", "-")), 2)), NA())</f>
        <v>0.03</v>
      </c>
      <c r="J29" s="165" t="e">
        <f>IF(ROUND(VALUE(SUBSTITUTE(連結実質赤字比率に係る赤字・黒字の構成分析!J$41,"▲", "-")), 2) &lt; 0, ABS(ROUND(VALUE(SUBSTITUTE(連結実質赤字比率に係る赤字・黒字の構成分析!J$41,"▲", "-")), 2)), NA())</f>
        <v>#N/A</v>
      </c>
      <c r="K29" s="165">
        <f>IF(ROUND(VALUE(SUBSTITUTE(連結実質赤字比率に係る赤字・黒字の構成分析!J$41,"▲", "-")), 2) &gt;= 0, ABS(ROUND(VALUE(SUBSTITUTE(連結実質赤字比率に係る赤字・黒字の構成分析!J$41,"▲", "-")), 2)), NA())</f>
        <v>0.02</v>
      </c>
    </row>
    <row r="30" spans="1:11" x14ac:dyDescent="0.2">
      <c r="A30" s="165" t="str">
        <f>IF(連結実質赤字比率に係る赤字・黒字の構成分析!C$40="",NA(),連結実質赤字比率に係る赤字・黒字の構成分析!C$40)</f>
        <v>公設地方卸売市場特別会計</v>
      </c>
      <c r="B30" s="165" t="e">
        <f>IF(ROUND(VALUE(SUBSTITUTE(連結実質赤字比率に係る赤字・黒字の構成分析!F$40,"▲", "-")), 2) &lt; 0, ABS(ROUND(VALUE(SUBSTITUTE(連結実質赤字比率に係る赤字・黒字の構成分析!F$40,"▲", "-")), 2)), NA())</f>
        <v>#N/A</v>
      </c>
      <c r="C30" s="165">
        <f>IF(ROUND(VALUE(SUBSTITUTE(連結実質赤字比率に係る赤字・黒字の構成分析!F$40,"▲", "-")), 2) &gt;= 0, ABS(ROUND(VALUE(SUBSTITUTE(連結実質赤字比率に係る赤字・黒字の構成分析!F$40,"▲", "-")), 2)), NA())</f>
        <v>0.02</v>
      </c>
      <c r="D30" s="165" t="e">
        <f>IF(ROUND(VALUE(SUBSTITUTE(連結実質赤字比率に係る赤字・黒字の構成分析!G$40,"▲", "-")), 2) &lt; 0, ABS(ROUND(VALUE(SUBSTITUTE(連結実質赤字比率に係る赤字・黒字の構成分析!G$40,"▲", "-")), 2)), NA())</f>
        <v>#N/A</v>
      </c>
      <c r="E30" s="165">
        <f>IF(ROUND(VALUE(SUBSTITUTE(連結実質赤字比率に係る赤字・黒字の構成分析!G$40,"▲", "-")), 2) &gt;= 0, ABS(ROUND(VALUE(SUBSTITUTE(連結実質赤字比率に係る赤字・黒字の構成分析!G$40,"▲", "-")), 2)), NA())</f>
        <v>0.03</v>
      </c>
      <c r="F30" s="165" t="e">
        <f>IF(ROUND(VALUE(SUBSTITUTE(連結実質赤字比率に係る赤字・黒字の構成分析!H$40,"▲", "-")), 2) &lt; 0, ABS(ROUND(VALUE(SUBSTITUTE(連結実質赤字比率に係る赤字・黒字の構成分析!H$40,"▲", "-")), 2)), NA())</f>
        <v>#N/A</v>
      </c>
      <c r="G30" s="165">
        <f>IF(ROUND(VALUE(SUBSTITUTE(連結実質赤字比率に係る赤字・黒字の構成分析!H$40,"▲", "-")), 2) &gt;= 0, ABS(ROUND(VALUE(SUBSTITUTE(連結実質赤字比率に係る赤字・黒字の構成分析!H$40,"▲", "-")), 2)), NA())</f>
        <v>0.02</v>
      </c>
      <c r="H30" s="165" t="e">
        <f>IF(ROUND(VALUE(SUBSTITUTE(連結実質赤字比率に係る赤字・黒字の構成分析!I$40,"▲", "-")), 2) &lt; 0, ABS(ROUND(VALUE(SUBSTITUTE(連結実質赤字比率に係る赤字・黒字の構成分析!I$40,"▲", "-")), 2)), NA())</f>
        <v>#N/A</v>
      </c>
      <c r="I30" s="165">
        <f>IF(ROUND(VALUE(SUBSTITUTE(連結実質赤字比率に係る赤字・黒字の構成分析!I$40,"▲", "-")), 2) &gt;= 0, ABS(ROUND(VALUE(SUBSTITUTE(連結実質赤字比率に係る赤字・黒字の構成分析!I$40,"▲", "-")), 2)), NA())</f>
        <v>0.03</v>
      </c>
      <c r="J30" s="165" t="e">
        <f>IF(ROUND(VALUE(SUBSTITUTE(連結実質赤字比率に係る赤字・黒字の構成分析!J$40,"▲", "-")), 2) &lt; 0, ABS(ROUND(VALUE(SUBSTITUTE(連結実質赤字比率に係る赤字・黒字の構成分析!J$40,"▲", "-")), 2)), NA())</f>
        <v>#N/A</v>
      </c>
      <c r="K30" s="165">
        <f>IF(ROUND(VALUE(SUBSTITUTE(連結実質赤字比率に係る赤字・黒字の構成分析!J$40,"▲", "-")), 2) &gt;= 0, ABS(ROUND(VALUE(SUBSTITUTE(連結実質赤字比率に係る赤字・黒字の構成分析!J$40,"▲", "-")), 2)), NA())</f>
        <v>0.05</v>
      </c>
    </row>
    <row r="31" spans="1:11" x14ac:dyDescent="0.2">
      <c r="A31" s="165" t="str">
        <f>IF(連結実質赤字比率に係る赤字・黒字の構成分析!C$39="",NA(),連結実質赤字比率に係る赤字・黒字の構成分析!C$39)</f>
        <v>介護保険特別会計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0.5</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0.26</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0.38</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0.33</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0.4</v>
      </c>
    </row>
    <row r="32" spans="1:11" x14ac:dyDescent="0.2">
      <c r="A32" s="165" t="str">
        <f>IF(連結実質赤字比率に係る赤字・黒字の構成分析!C$38="",NA(),連結実質赤字比率に係る赤字・黒字の構成分析!C$38)</f>
        <v>下水道事業会計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1.88</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0.63</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0.52</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0.48</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0.41</v>
      </c>
    </row>
    <row r="33" spans="1:16" x14ac:dyDescent="0.2">
      <c r="A33" s="165" t="str">
        <f>IF(連結実質赤字比率に係る赤字・黒字の構成分析!C$37="",NA(),連結実質赤字比率に係る赤字・黒字の構成分析!C$37)</f>
        <v>国民健康保険特別会計（事業勘定）</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0.65</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0.37</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0.39</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0.47</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0.5</v>
      </c>
    </row>
    <row r="34" spans="1:16" x14ac:dyDescent="0.2">
      <c r="A34" s="165" t="str">
        <f>IF(連結実質赤字比率に係る赤字・黒字の構成分析!C$36="",NA(),連結実質赤字比率に係る赤字・黒字の構成分析!C$36)</f>
        <v>簡易水道事業会計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0.88</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0.83</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0.72</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0.66</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0.5</v>
      </c>
    </row>
    <row r="35" spans="1:16" x14ac:dyDescent="0.2">
      <c r="A35" s="165" t="str">
        <f>IF(連結実質赤字比率に係る赤字・黒字の構成分析!C$35="",NA(),連結実質赤字比率に係る赤字・黒字の構成分析!C$35)</f>
        <v>水道事業会計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7.01</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6.77</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6.48</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5.94</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5.54</v>
      </c>
    </row>
    <row r="36" spans="1:16" x14ac:dyDescent="0.2">
      <c r="A36" s="165" t="str">
        <f>IF(連結実質赤字比率に係る赤字・黒字の構成分析!C$34="",NA(),連結実質赤字比率に係る赤字・黒字の構成分析!C$34)</f>
        <v>一般会計</v>
      </c>
      <c r="B36" s="165" t="e">
        <f>IF(ROUND(VALUE(SUBSTITUTE(連結実質赤字比率に係る赤字・黒字の構成分析!F$34,"▲", "-")), 2) &lt; 0, ABS(ROUND(VALUE(SUBSTITUTE(連結実質赤字比率に係る赤字・黒字の構成分析!F$34,"▲", "-")), 2)), NA())</f>
        <v>#N/A</v>
      </c>
      <c r="C36" s="165">
        <f>IF(ROUND(VALUE(SUBSTITUTE(連結実質赤字比率に係る赤字・黒字の構成分析!F$34,"▲", "-")), 2) &gt;= 0, ABS(ROUND(VALUE(SUBSTITUTE(連結実質赤字比率に係る赤字・黒字の構成分析!F$34,"▲", "-")), 2)), NA())</f>
        <v>6.41</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8.31</v>
      </c>
      <c r="F36" s="165" t="e">
        <f>IF(ROUND(VALUE(SUBSTITUTE(連結実質赤字比率に係る赤字・黒字の構成分析!H$34,"▲", "-")), 2) &lt; 0, ABS(ROUND(VALUE(SUBSTITUTE(連結実質赤字比率に係る赤字・黒字の構成分析!H$34,"▲", "-")), 2)), NA())</f>
        <v>#N/A</v>
      </c>
      <c r="G36" s="165">
        <f>IF(ROUND(VALUE(SUBSTITUTE(連結実質赤字比率に係る赤字・黒字の構成分析!H$34,"▲", "-")), 2) &gt;= 0, ABS(ROUND(VALUE(SUBSTITUTE(連結実質赤字比率に係る赤字・黒字の構成分析!H$34,"▲", "-")), 2)), NA())</f>
        <v>8.65</v>
      </c>
      <c r="H36" s="165" t="e">
        <f>IF(ROUND(VALUE(SUBSTITUTE(連結実質赤字比率に係る赤字・黒字の構成分析!I$34,"▲", "-")), 2) &lt; 0, ABS(ROUND(VALUE(SUBSTITUTE(連結実質赤字比率に係る赤字・黒字の構成分析!I$34,"▲", "-")), 2)), NA())</f>
        <v>#N/A</v>
      </c>
      <c r="I36" s="165">
        <f>IF(ROUND(VALUE(SUBSTITUTE(連結実質赤字比率に係る赤字・黒字の構成分析!I$34,"▲", "-")), 2) &gt;= 0, ABS(ROUND(VALUE(SUBSTITUTE(連結実質赤字比率に係る赤字・黒字の構成分析!I$34,"▲", "-")), 2)), NA())</f>
        <v>8.8800000000000008</v>
      </c>
      <c r="J36" s="165" t="e">
        <f>IF(ROUND(VALUE(SUBSTITUTE(連結実質赤字比率に係る赤字・黒字の構成分析!J$34,"▲", "-")), 2) &lt; 0, ABS(ROUND(VALUE(SUBSTITUTE(連結実質赤字比率に係る赤字・黒字の構成分析!J$34,"▲", "-")), 2)), NA())</f>
        <v>#N/A</v>
      </c>
      <c r="K36" s="165">
        <f>IF(ROUND(VALUE(SUBSTITUTE(連結実質赤字比率に係る赤字・黒字の構成分析!J$34,"▲", "-")), 2) &gt;= 0, ABS(ROUND(VALUE(SUBSTITUTE(連結実質赤字比率に係る赤字・黒字の構成分析!J$34,"▲", "-")), 2)), NA())</f>
        <v>8.76</v>
      </c>
    </row>
    <row r="39" spans="1:16" x14ac:dyDescent="0.2">
      <c r="A39" s="138" t="s">
        <v>62</v>
      </c>
    </row>
    <row r="40" spans="1:16" x14ac:dyDescent="0.2">
      <c r="A40" s="166"/>
      <c r="B40" s="166" t="str">
        <f>'実質公債費比率（分子）の構造'!K$44</f>
        <v>H30</v>
      </c>
      <c r="C40" s="166"/>
      <c r="D40" s="166"/>
      <c r="E40" s="166" t="str">
        <f>'実質公債費比率（分子）の構造'!L$44</f>
        <v>R01</v>
      </c>
      <c r="F40" s="166"/>
      <c r="G40" s="166"/>
      <c r="H40" s="166" t="str">
        <f>'実質公債費比率（分子）の構造'!M$44</f>
        <v>R02</v>
      </c>
      <c r="I40" s="166"/>
      <c r="J40" s="166"/>
      <c r="K40" s="166" t="str">
        <f>'実質公債費比率（分子）の構造'!N$44</f>
        <v>R03</v>
      </c>
      <c r="L40" s="166"/>
      <c r="M40" s="166"/>
      <c r="N40" s="166" t="str">
        <f>'実質公債費比率（分子）の構造'!O$44</f>
        <v>R04</v>
      </c>
      <c r="O40" s="166"/>
      <c r="P40" s="166"/>
    </row>
    <row r="41" spans="1:16" x14ac:dyDescent="0.2">
      <c r="A41" s="166"/>
      <c r="B41" s="166" t="s">
        <v>63</v>
      </c>
      <c r="C41" s="166"/>
      <c r="D41" s="166" t="s">
        <v>64</v>
      </c>
      <c r="E41" s="166" t="s">
        <v>63</v>
      </c>
      <c r="F41" s="166"/>
      <c r="G41" s="166" t="s">
        <v>64</v>
      </c>
      <c r="H41" s="166" t="s">
        <v>63</v>
      </c>
      <c r="I41" s="166"/>
      <c r="J41" s="166" t="s">
        <v>64</v>
      </c>
      <c r="K41" s="166" t="s">
        <v>63</v>
      </c>
      <c r="L41" s="166"/>
      <c r="M41" s="166" t="s">
        <v>64</v>
      </c>
      <c r="N41" s="166" t="s">
        <v>63</v>
      </c>
      <c r="O41" s="166"/>
      <c r="P41" s="166" t="s">
        <v>64</v>
      </c>
    </row>
    <row r="42" spans="1:16" x14ac:dyDescent="0.2">
      <c r="A42" s="166" t="s">
        <v>65</v>
      </c>
      <c r="B42" s="166"/>
      <c r="C42" s="166"/>
      <c r="D42" s="166">
        <f>'実質公債費比率（分子）の構造'!K$52</f>
        <v>2960</v>
      </c>
      <c r="E42" s="166"/>
      <c r="F42" s="166"/>
      <c r="G42" s="166">
        <f>'実質公債費比率（分子）の構造'!L$52</f>
        <v>2818</v>
      </c>
      <c r="H42" s="166"/>
      <c r="I42" s="166"/>
      <c r="J42" s="166">
        <f>'実質公債費比率（分子）の構造'!M$52</f>
        <v>2705</v>
      </c>
      <c r="K42" s="166"/>
      <c r="L42" s="166"/>
      <c r="M42" s="166">
        <f>'実質公債費比率（分子）の構造'!N$52</f>
        <v>2575</v>
      </c>
      <c r="N42" s="166"/>
      <c r="O42" s="166"/>
      <c r="P42" s="166">
        <f>'実質公債費比率（分子）の構造'!O$52</f>
        <v>2389</v>
      </c>
    </row>
    <row r="43" spans="1:16" x14ac:dyDescent="0.2">
      <c r="A43" s="166" t="s">
        <v>66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x14ac:dyDescent="0.2">
      <c r="A44" s="166" t="s">
        <v>67</v>
      </c>
      <c r="B44" s="166">
        <f>'実質公債費比率（分子）の構造'!K$50</f>
        <v>34</v>
      </c>
      <c r="C44" s="166"/>
      <c r="D44" s="166"/>
      <c r="E44" s="166">
        <f>'実質公債費比率（分子）の構造'!L$50</f>
        <v>73</v>
      </c>
      <c r="F44" s="166"/>
      <c r="G44" s="166"/>
      <c r="H44" s="166">
        <f>'実質公債費比率（分子）の構造'!M$50</f>
        <v>105</v>
      </c>
      <c r="I44" s="166"/>
      <c r="J44" s="166"/>
      <c r="K44" s="166">
        <f>'実質公債費比率（分子）の構造'!N$50</f>
        <v>2</v>
      </c>
      <c r="L44" s="166"/>
      <c r="M44" s="166"/>
      <c r="N44" s="166">
        <f>'実質公債費比率（分子）の構造'!O$50</f>
        <v>8</v>
      </c>
      <c r="O44" s="166"/>
      <c r="P44" s="166"/>
    </row>
    <row r="45" spans="1:16" x14ac:dyDescent="0.2">
      <c r="A45" s="166" t="s">
        <v>68</v>
      </c>
      <c r="B45" s="166">
        <f>'実質公債費比率（分子）の構造'!K$49</f>
        <v>7</v>
      </c>
      <c r="C45" s="166"/>
      <c r="D45" s="166"/>
      <c r="E45" s="166">
        <f>'実質公債費比率（分子）の構造'!L$49</f>
        <v>19</v>
      </c>
      <c r="F45" s="166"/>
      <c r="G45" s="166"/>
      <c r="H45" s="166">
        <f>'実質公債費比率（分子）の構造'!M$49</f>
        <v>7</v>
      </c>
      <c r="I45" s="166"/>
      <c r="J45" s="166"/>
      <c r="K45" s="166">
        <f>'実質公債費比率（分子）の構造'!N$49</f>
        <v>0</v>
      </c>
      <c r="L45" s="166"/>
      <c r="M45" s="166"/>
      <c r="N45" s="166">
        <f>'実質公債費比率（分子）の構造'!O$49</f>
        <v>0</v>
      </c>
      <c r="O45" s="166"/>
      <c r="P45" s="166"/>
    </row>
    <row r="46" spans="1:16" x14ac:dyDescent="0.2">
      <c r="A46" s="166" t="s">
        <v>69</v>
      </c>
      <c r="B46" s="166">
        <f>'実質公債費比率（分子）の構造'!K$48</f>
        <v>700</v>
      </c>
      <c r="C46" s="166"/>
      <c r="D46" s="166"/>
      <c r="E46" s="166">
        <f>'実質公債費比率（分子）の構造'!L$48</f>
        <v>398</v>
      </c>
      <c r="F46" s="166"/>
      <c r="G46" s="166"/>
      <c r="H46" s="166">
        <f>'実質公債費比率（分子）の構造'!M$48</f>
        <v>409</v>
      </c>
      <c r="I46" s="166"/>
      <c r="J46" s="166"/>
      <c r="K46" s="166">
        <f>'実質公債費比率（分子）の構造'!N$48</f>
        <v>386</v>
      </c>
      <c r="L46" s="166"/>
      <c r="M46" s="166"/>
      <c r="N46" s="166">
        <f>'実質公債費比率（分子）の構造'!O$48</f>
        <v>459</v>
      </c>
      <c r="O46" s="166"/>
      <c r="P46" s="166"/>
    </row>
    <row r="47" spans="1:16" x14ac:dyDescent="0.2">
      <c r="A47" s="166" t="s">
        <v>70</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x14ac:dyDescent="0.2">
      <c r="A48" s="166" t="s">
        <v>71</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2">
      <c r="A49" s="166" t="s">
        <v>72</v>
      </c>
      <c r="B49" s="166">
        <f>'実質公債費比率（分子）の構造'!K$45</f>
        <v>4906</v>
      </c>
      <c r="C49" s="166"/>
      <c r="D49" s="166"/>
      <c r="E49" s="166">
        <f>'実質公債費比率（分子）の構造'!L$45</f>
        <v>5149</v>
      </c>
      <c r="F49" s="166"/>
      <c r="G49" s="166"/>
      <c r="H49" s="166">
        <f>'実質公債費比率（分子）の構造'!M$45</f>
        <v>5284</v>
      </c>
      <c r="I49" s="166"/>
      <c r="J49" s="166"/>
      <c r="K49" s="166">
        <f>'実質公債費比率（分子）の構造'!N$45</f>
        <v>5513</v>
      </c>
      <c r="L49" s="166"/>
      <c r="M49" s="166"/>
      <c r="N49" s="166">
        <f>'実質公債費比率（分子）の構造'!O$45</f>
        <v>5549</v>
      </c>
      <c r="O49" s="166"/>
      <c r="P49" s="166"/>
    </row>
    <row r="50" spans="1:16" x14ac:dyDescent="0.2">
      <c r="A50" s="166" t="s">
        <v>73</v>
      </c>
      <c r="B50" s="166" t="e">
        <f>NA()</f>
        <v>#N/A</v>
      </c>
      <c r="C50" s="166">
        <f>IF(ISNUMBER('実質公債費比率（分子）の構造'!K$53),'実質公債費比率（分子）の構造'!K$53,NA())</f>
        <v>2687</v>
      </c>
      <c r="D50" s="166" t="e">
        <f>NA()</f>
        <v>#N/A</v>
      </c>
      <c r="E50" s="166" t="e">
        <f>NA()</f>
        <v>#N/A</v>
      </c>
      <c r="F50" s="166">
        <f>IF(ISNUMBER('実質公債費比率（分子）の構造'!L$53),'実質公債費比率（分子）の構造'!L$53,NA())</f>
        <v>2821</v>
      </c>
      <c r="G50" s="166" t="e">
        <f>NA()</f>
        <v>#N/A</v>
      </c>
      <c r="H50" s="166" t="e">
        <f>NA()</f>
        <v>#N/A</v>
      </c>
      <c r="I50" s="166">
        <f>IF(ISNUMBER('実質公債費比率（分子）の構造'!M$53),'実質公債費比率（分子）の構造'!M$53,NA())</f>
        <v>3100</v>
      </c>
      <c r="J50" s="166" t="e">
        <f>NA()</f>
        <v>#N/A</v>
      </c>
      <c r="K50" s="166" t="e">
        <f>NA()</f>
        <v>#N/A</v>
      </c>
      <c r="L50" s="166">
        <f>IF(ISNUMBER('実質公債費比率（分子）の構造'!N$53),'実質公債費比率（分子）の構造'!N$53,NA())</f>
        <v>3326</v>
      </c>
      <c r="M50" s="166" t="e">
        <f>NA()</f>
        <v>#N/A</v>
      </c>
      <c r="N50" s="166" t="e">
        <f>NA()</f>
        <v>#N/A</v>
      </c>
      <c r="O50" s="166">
        <f>IF(ISNUMBER('実質公債費比率（分子）の構造'!O$53),'実質公債費比率（分子）の構造'!O$53,NA())</f>
        <v>3627</v>
      </c>
      <c r="P50" s="166" t="e">
        <f>NA()</f>
        <v>#N/A</v>
      </c>
    </row>
    <row r="53" spans="1:16" x14ac:dyDescent="0.2">
      <c r="A53" s="138" t="s">
        <v>74</v>
      </c>
    </row>
    <row r="54" spans="1:16" x14ac:dyDescent="0.2">
      <c r="A54" s="165"/>
      <c r="B54" s="165" t="str">
        <f>'将来負担比率（分子）の構造'!I$40</f>
        <v>H30</v>
      </c>
      <c r="C54" s="165"/>
      <c r="D54" s="165"/>
      <c r="E54" s="165" t="str">
        <f>'将来負担比率（分子）の構造'!J$40</f>
        <v>R01</v>
      </c>
      <c r="F54" s="165"/>
      <c r="G54" s="165"/>
      <c r="H54" s="165" t="str">
        <f>'将来負担比率（分子）の構造'!K$40</f>
        <v>R02</v>
      </c>
      <c r="I54" s="165"/>
      <c r="J54" s="165"/>
      <c r="K54" s="165" t="str">
        <f>'将来負担比率（分子）の構造'!L$40</f>
        <v>R03</v>
      </c>
      <c r="L54" s="165"/>
      <c r="M54" s="165"/>
      <c r="N54" s="165" t="str">
        <f>'将来負担比率（分子）の構造'!M$40</f>
        <v>R04</v>
      </c>
      <c r="O54" s="165"/>
      <c r="P54" s="165"/>
    </row>
    <row r="55" spans="1:16" x14ac:dyDescent="0.2">
      <c r="A55" s="165"/>
      <c r="B55" s="165" t="s">
        <v>75</v>
      </c>
      <c r="C55" s="165"/>
      <c r="D55" s="165" t="s">
        <v>76</v>
      </c>
      <c r="E55" s="165" t="s">
        <v>75</v>
      </c>
      <c r="F55" s="165"/>
      <c r="G55" s="165" t="s">
        <v>76</v>
      </c>
      <c r="H55" s="165" t="s">
        <v>75</v>
      </c>
      <c r="I55" s="165"/>
      <c r="J55" s="165" t="s">
        <v>76</v>
      </c>
      <c r="K55" s="165" t="s">
        <v>75</v>
      </c>
      <c r="L55" s="165"/>
      <c r="M55" s="165" t="s">
        <v>76</v>
      </c>
      <c r="N55" s="165" t="s">
        <v>75</v>
      </c>
      <c r="O55" s="165"/>
      <c r="P55" s="165" t="s">
        <v>76</v>
      </c>
    </row>
    <row r="56" spans="1:16" x14ac:dyDescent="0.2">
      <c r="A56" s="165" t="s">
        <v>45</v>
      </c>
      <c r="B56" s="165"/>
      <c r="C56" s="165"/>
      <c r="D56" s="165">
        <f>'将来負担比率（分子）の構造'!I$52</f>
        <v>22753</v>
      </c>
      <c r="E56" s="165"/>
      <c r="F56" s="165"/>
      <c r="G56" s="165">
        <f>'将来負担比率（分子）の構造'!J$52</f>
        <v>20831</v>
      </c>
      <c r="H56" s="165"/>
      <c r="I56" s="165"/>
      <c r="J56" s="165">
        <f>'将来負担比率（分子）の構造'!K$52</f>
        <v>20037</v>
      </c>
      <c r="K56" s="165"/>
      <c r="L56" s="165"/>
      <c r="M56" s="165">
        <f>'将来負担比率（分子）の構造'!L$52</f>
        <v>18298</v>
      </c>
      <c r="N56" s="165"/>
      <c r="O56" s="165"/>
      <c r="P56" s="165">
        <f>'将来負担比率（分子）の構造'!M$52</f>
        <v>17216</v>
      </c>
    </row>
    <row r="57" spans="1:16" x14ac:dyDescent="0.2">
      <c r="A57" s="165" t="s">
        <v>44</v>
      </c>
      <c r="B57" s="165"/>
      <c r="C57" s="165"/>
      <c r="D57" s="165">
        <f>'将来負担比率（分子）の構造'!I$51</f>
        <v>2965</v>
      </c>
      <c r="E57" s="165"/>
      <c r="F57" s="165"/>
      <c r="G57" s="165">
        <f>'将来負担比率（分子）の構造'!J$51</f>
        <v>2963</v>
      </c>
      <c r="H57" s="165"/>
      <c r="I57" s="165"/>
      <c r="J57" s="165">
        <f>'将来負担比率（分子）の構造'!K$51</f>
        <v>3358</v>
      </c>
      <c r="K57" s="165"/>
      <c r="L57" s="165"/>
      <c r="M57" s="165">
        <f>'将来負担比率（分子）の構造'!L$51</f>
        <v>2354</v>
      </c>
      <c r="N57" s="165"/>
      <c r="O57" s="165"/>
      <c r="P57" s="165">
        <f>'将来負担比率（分子）の構造'!M$51</f>
        <v>2436</v>
      </c>
    </row>
    <row r="58" spans="1:16" x14ac:dyDescent="0.2">
      <c r="A58" s="165" t="s">
        <v>43</v>
      </c>
      <c r="B58" s="165"/>
      <c r="C58" s="165"/>
      <c r="D58" s="165">
        <f>'将来負担比率（分子）の構造'!I$50</f>
        <v>10808</v>
      </c>
      <c r="E58" s="165"/>
      <c r="F58" s="165"/>
      <c r="G58" s="165">
        <f>'将来負担比率（分子）の構造'!J$50</f>
        <v>10265</v>
      </c>
      <c r="H58" s="165"/>
      <c r="I58" s="165"/>
      <c r="J58" s="165">
        <f>'将来負担比率（分子）の構造'!K$50</f>
        <v>8068</v>
      </c>
      <c r="K58" s="165"/>
      <c r="L58" s="165"/>
      <c r="M58" s="165">
        <f>'将来負担比率（分子）の構造'!L$50</f>
        <v>8894</v>
      </c>
      <c r="N58" s="165"/>
      <c r="O58" s="165"/>
      <c r="P58" s="165">
        <f>'将来負担比率（分子）の構造'!M$50</f>
        <v>7273</v>
      </c>
    </row>
    <row r="59" spans="1:16" x14ac:dyDescent="0.2">
      <c r="A59" s="165" t="s">
        <v>41</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2">
      <c r="A60" s="165" t="s">
        <v>40</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2">
      <c r="A61" s="165" t="s">
        <v>38</v>
      </c>
      <c r="B61" s="165">
        <f>'将来負担比率（分子）の構造'!I$46</f>
        <v>15</v>
      </c>
      <c r="C61" s="165"/>
      <c r="D61" s="165"/>
      <c r="E61" s="165">
        <f>'将来負担比率（分子）の構造'!J$46</f>
        <v>29</v>
      </c>
      <c r="F61" s="165"/>
      <c r="G61" s="165"/>
      <c r="H61" s="165">
        <f>'将来負担比率（分子）の構造'!K$46</f>
        <v>22</v>
      </c>
      <c r="I61" s="165"/>
      <c r="J61" s="165"/>
      <c r="K61" s="165">
        <f>'将来負担比率（分子）の構造'!L$46</f>
        <v>3</v>
      </c>
      <c r="L61" s="165"/>
      <c r="M61" s="165"/>
      <c r="N61" s="165">
        <f>'将来負担比率（分子）の構造'!M$46</f>
        <v>6</v>
      </c>
      <c r="O61" s="165"/>
      <c r="P61" s="165"/>
    </row>
    <row r="62" spans="1:16" x14ac:dyDescent="0.2">
      <c r="A62" s="165" t="s">
        <v>37</v>
      </c>
      <c r="B62" s="165">
        <f>'将来負担比率（分子）の構造'!I$45</f>
        <v>5665</v>
      </c>
      <c r="C62" s="165"/>
      <c r="D62" s="165"/>
      <c r="E62" s="165">
        <f>'将来負担比率（分子）の構造'!J$45</f>
        <v>5075</v>
      </c>
      <c r="F62" s="165"/>
      <c r="G62" s="165"/>
      <c r="H62" s="165">
        <f>'将来負担比率（分子）の構造'!K$45</f>
        <v>4368</v>
      </c>
      <c r="I62" s="165"/>
      <c r="J62" s="165"/>
      <c r="K62" s="165">
        <f>'将来負担比率（分子）の構造'!L$45</f>
        <v>3729</v>
      </c>
      <c r="L62" s="165"/>
      <c r="M62" s="165"/>
      <c r="N62" s="165">
        <f>'将来負担比率（分子）の構造'!M$45</f>
        <v>3056</v>
      </c>
      <c r="O62" s="165"/>
      <c r="P62" s="165"/>
    </row>
    <row r="63" spans="1:16" x14ac:dyDescent="0.2">
      <c r="A63" s="165" t="s">
        <v>36</v>
      </c>
      <c r="B63" s="165">
        <f>'将来負担比率（分子）の構造'!I$44</f>
        <v>0</v>
      </c>
      <c r="C63" s="165"/>
      <c r="D63" s="165"/>
      <c r="E63" s="165" t="str">
        <f>'将来負担比率（分子）の構造'!J$44</f>
        <v>-</v>
      </c>
      <c r="F63" s="165"/>
      <c r="G63" s="165"/>
      <c r="H63" s="165" t="str">
        <f>'将来負担比率（分子）の構造'!K$44</f>
        <v>-</v>
      </c>
      <c r="I63" s="165"/>
      <c r="J63" s="165"/>
      <c r="K63" s="165" t="str">
        <f>'将来負担比率（分子）の構造'!L$44</f>
        <v>-</v>
      </c>
      <c r="L63" s="165"/>
      <c r="M63" s="165"/>
      <c r="N63" s="165" t="str">
        <f>'将来負担比率（分子）の構造'!M$44</f>
        <v>-</v>
      </c>
      <c r="O63" s="165"/>
      <c r="P63" s="165"/>
    </row>
    <row r="64" spans="1:16" x14ac:dyDescent="0.2">
      <c r="A64" s="165" t="s">
        <v>35</v>
      </c>
      <c r="B64" s="165">
        <f>'将来負担比率（分子）の構造'!I$43</f>
        <v>6884</v>
      </c>
      <c r="C64" s="165"/>
      <c r="D64" s="165"/>
      <c r="E64" s="165">
        <f>'将来負担比率（分子）の構造'!J$43</f>
        <v>6895</v>
      </c>
      <c r="F64" s="165"/>
      <c r="G64" s="165"/>
      <c r="H64" s="165">
        <f>'将来負担比率（分子）の構造'!K$43</f>
        <v>7993</v>
      </c>
      <c r="I64" s="165"/>
      <c r="J64" s="165"/>
      <c r="K64" s="165">
        <f>'将来負担比率（分子）の構造'!L$43</f>
        <v>9460</v>
      </c>
      <c r="L64" s="165"/>
      <c r="M64" s="165"/>
      <c r="N64" s="165">
        <f>'将来負担比率（分子）の構造'!M$43</f>
        <v>9605</v>
      </c>
      <c r="O64" s="165"/>
      <c r="P64" s="165"/>
    </row>
    <row r="65" spans="1:16" x14ac:dyDescent="0.2">
      <c r="A65" s="165" t="s">
        <v>34</v>
      </c>
      <c r="B65" s="165">
        <f>'将来負担比率（分子）の構造'!I$42</f>
        <v>1606</v>
      </c>
      <c r="C65" s="165"/>
      <c r="D65" s="165"/>
      <c r="E65" s="165">
        <f>'将来負担比率（分子）の構造'!J$42</f>
        <v>1558</v>
      </c>
      <c r="F65" s="165"/>
      <c r="G65" s="165"/>
      <c r="H65" s="165">
        <f>'将来負担比率（分子）の構造'!K$42</f>
        <v>1465</v>
      </c>
      <c r="I65" s="165"/>
      <c r="J65" s="165"/>
      <c r="K65" s="165">
        <f>'将来負担比率（分子）の構造'!L$42</f>
        <v>1651</v>
      </c>
      <c r="L65" s="165"/>
      <c r="M65" s="165"/>
      <c r="N65" s="165">
        <f>'将来負担比率（分子）の構造'!M$42</f>
        <v>1583</v>
      </c>
      <c r="O65" s="165"/>
      <c r="P65" s="165"/>
    </row>
    <row r="66" spans="1:16" x14ac:dyDescent="0.2">
      <c r="A66" s="165" t="s">
        <v>33</v>
      </c>
      <c r="B66" s="165">
        <f>'将来負担比率（分子）の構造'!I$41</f>
        <v>49423</v>
      </c>
      <c r="C66" s="165"/>
      <c r="D66" s="165"/>
      <c r="E66" s="165">
        <f>'将来負担比率（分子）の構造'!J$41</f>
        <v>48006</v>
      </c>
      <c r="F66" s="165"/>
      <c r="G66" s="165"/>
      <c r="H66" s="165">
        <f>'将来負担比率（分子）の構造'!K$41</f>
        <v>49499</v>
      </c>
      <c r="I66" s="165"/>
      <c r="J66" s="165"/>
      <c r="K66" s="165">
        <f>'将来負担比率（分子）の構造'!L$41</f>
        <v>48762</v>
      </c>
      <c r="L66" s="165"/>
      <c r="M66" s="165"/>
      <c r="N66" s="165">
        <f>'将来負担比率（分子）の構造'!M$41</f>
        <v>45675</v>
      </c>
      <c r="O66" s="165"/>
      <c r="P66" s="165"/>
    </row>
    <row r="67" spans="1:16" x14ac:dyDescent="0.2">
      <c r="A67" s="165" t="s">
        <v>77</v>
      </c>
      <c r="B67" s="165" t="e">
        <f>NA()</f>
        <v>#N/A</v>
      </c>
      <c r="C67" s="165">
        <f>IF(ISNUMBER('将来負担比率（分子）の構造'!I$53), IF('将来負担比率（分子）の構造'!I$53 &lt; 0, 0, '将来負担比率（分子）の構造'!I$53), NA())</f>
        <v>27067</v>
      </c>
      <c r="D67" s="165" t="e">
        <f>NA()</f>
        <v>#N/A</v>
      </c>
      <c r="E67" s="165" t="e">
        <f>NA()</f>
        <v>#N/A</v>
      </c>
      <c r="F67" s="165">
        <f>IF(ISNUMBER('将来負担比率（分子）の構造'!J$53), IF('将来負担比率（分子）の構造'!J$53 &lt; 0, 0, '将来負担比率（分子）の構造'!J$53), NA())</f>
        <v>27503</v>
      </c>
      <c r="G67" s="165" t="e">
        <f>NA()</f>
        <v>#N/A</v>
      </c>
      <c r="H67" s="165" t="e">
        <f>NA()</f>
        <v>#N/A</v>
      </c>
      <c r="I67" s="165">
        <f>IF(ISNUMBER('将来負担比率（分子）の構造'!K$53), IF('将来負担比率（分子）の構造'!K$53 &lt; 0, 0, '将来負担比率（分子）の構造'!K$53), NA())</f>
        <v>31884</v>
      </c>
      <c r="J67" s="165" t="e">
        <f>NA()</f>
        <v>#N/A</v>
      </c>
      <c r="K67" s="165" t="e">
        <f>NA()</f>
        <v>#N/A</v>
      </c>
      <c r="L67" s="165">
        <f>IF(ISNUMBER('将来負担比率（分子）の構造'!L$53), IF('将来負担比率（分子）の構造'!L$53 &lt; 0, 0, '将来負担比率（分子）の構造'!L$53), NA())</f>
        <v>34060</v>
      </c>
      <c r="M67" s="165" t="e">
        <f>NA()</f>
        <v>#N/A</v>
      </c>
      <c r="N67" s="165" t="e">
        <f>NA()</f>
        <v>#N/A</v>
      </c>
      <c r="O67" s="165">
        <f>IF(ISNUMBER('将来負担比率（分子）の構造'!M$53), IF('将来負担比率（分子）の構造'!M$53 &lt; 0, 0, '将来負担比率（分子）の構造'!M$53), NA())</f>
        <v>33001</v>
      </c>
      <c r="P67" s="165" t="e">
        <f>NA()</f>
        <v>#N/A</v>
      </c>
    </row>
    <row r="70" spans="1:16" x14ac:dyDescent="0.2">
      <c r="A70" s="167" t="s">
        <v>78</v>
      </c>
      <c r="B70" s="167"/>
      <c r="C70" s="167"/>
      <c r="D70" s="167"/>
      <c r="E70" s="167"/>
      <c r="F70" s="167"/>
    </row>
    <row r="71" spans="1:16" x14ac:dyDescent="0.2">
      <c r="A71" s="168"/>
      <c r="B71" s="168" t="str">
        <f>基金残高に係る経年分析!F54</f>
        <v>R02</v>
      </c>
      <c r="C71" s="168" t="str">
        <f>基金残高に係る経年分析!G54</f>
        <v>R03</v>
      </c>
      <c r="D71" s="168" t="str">
        <f>基金残高に係る経年分析!H54</f>
        <v>R04</v>
      </c>
    </row>
    <row r="72" spans="1:16" x14ac:dyDescent="0.2">
      <c r="A72" s="168" t="s">
        <v>79</v>
      </c>
      <c r="B72" s="169">
        <f>基金残高に係る経年分析!F55</f>
        <v>5167</v>
      </c>
      <c r="C72" s="169">
        <f>基金残高に係る経年分析!G55</f>
        <v>5835</v>
      </c>
      <c r="D72" s="169">
        <f>基金残高に係る経年分析!H55</f>
        <v>4471</v>
      </c>
    </row>
    <row r="73" spans="1:16" x14ac:dyDescent="0.2">
      <c r="A73" s="168" t="s">
        <v>80</v>
      </c>
      <c r="B73" s="169">
        <f>基金残高に係る経年分析!F56</f>
        <v>1</v>
      </c>
      <c r="C73" s="169">
        <f>基金残高に係る経年分析!G56</f>
        <v>1</v>
      </c>
      <c r="D73" s="169">
        <f>基金残高に係る経年分析!H56</f>
        <v>1</v>
      </c>
    </row>
    <row r="74" spans="1:16" x14ac:dyDescent="0.2">
      <c r="A74" s="168" t="s">
        <v>81</v>
      </c>
      <c r="B74" s="169">
        <f>基金残高に係る経年分析!F57</f>
        <v>1812</v>
      </c>
      <c r="C74" s="169">
        <f>基金残高に係る経年分析!G57</f>
        <v>1519</v>
      </c>
      <c r="D74" s="169">
        <f>基金残高に係る経年分析!H57</f>
        <v>1295</v>
      </c>
    </row>
  </sheetData>
  <sheetProtection algorithmName="SHA-512" hashValue="J9nDkZBhvkfKTTy+lfPw8ljMeGO50h9uGlcT4b70pMKvvSYccutk3Inq3rf59Havjd7IMvrQt2uGppG3+Dt9LQ==" saltValue="bgUuveLfF6TxdUcNpf349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04" customWidth="1"/>
    <col min="2" max="2" width="2.36328125" style="204" customWidth="1"/>
    <col min="3" max="16" width="2.6328125" style="204" customWidth="1"/>
    <col min="17" max="17" width="2.36328125" style="204" customWidth="1"/>
    <col min="18" max="95" width="1.6328125" style="204" customWidth="1"/>
    <col min="96" max="133" width="1.6328125" style="216" customWidth="1"/>
    <col min="134" max="143" width="1.6328125" style="204" customWidth="1"/>
    <col min="144" max="16384" width="0" style="204"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615" t="s">
        <v>216</v>
      </c>
      <c r="DI1" s="616"/>
      <c r="DJ1" s="616"/>
      <c r="DK1" s="616"/>
      <c r="DL1" s="616"/>
      <c r="DM1" s="616"/>
      <c r="DN1" s="617"/>
      <c r="DO1" s="204"/>
      <c r="DP1" s="615" t="s">
        <v>217</v>
      </c>
      <c r="DQ1" s="616"/>
      <c r="DR1" s="616"/>
      <c r="DS1" s="616"/>
      <c r="DT1" s="616"/>
      <c r="DU1" s="616"/>
      <c r="DV1" s="616"/>
      <c r="DW1" s="616"/>
      <c r="DX1" s="616"/>
      <c r="DY1" s="616"/>
      <c r="DZ1" s="616"/>
      <c r="EA1" s="616"/>
      <c r="EB1" s="616"/>
      <c r="EC1" s="617"/>
      <c r="ED1" s="203"/>
      <c r="EE1" s="203"/>
      <c r="EF1" s="203"/>
      <c r="EG1" s="203"/>
      <c r="EH1" s="203"/>
      <c r="EI1" s="203"/>
      <c r="EJ1" s="203"/>
      <c r="EK1" s="203"/>
      <c r="EL1" s="203"/>
      <c r="EM1" s="203"/>
    </row>
    <row r="2" spans="2:143" ht="22.5" customHeight="1" x14ac:dyDescent="0.2">
      <c r="B2" s="205" t="s">
        <v>218</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34288757</v>
      </c>
      <c r="S5" s="626"/>
      <c r="T5" s="626"/>
      <c r="U5" s="626"/>
      <c r="V5" s="626"/>
      <c r="W5" s="626"/>
      <c r="X5" s="626"/>
      <c r="Y5" s="627"/>
      <c r="Z5" s="628">
        <v>49.5</v>
      </c>
      <c r="AA5" s="628"/>
      <c r="AB5" s="628"/>
      <c r="AC5" s="628"/>
      <c r="AD5" s="629">
        <v>34074136</v>
      </c>
      <c r="AE5" s="629"/>
      <c r="AF5" s="629"/>
      <c r="AG5" s="629"/>
      <c r="AH5" s="629"/>
      <c r="AI5" s="629"/>
      <c r="AJ5" s="629"/>
      <c r="AK5" s="629"/>
      <c r="AL5" s="630">
        <v>85.3</v>
      </c>
      <c r="AM5" s="631"/>
      <c r="AN5" s="631"/>
      <c r="AO5" s="632"/>
      <c r="AP5" s="622" t="s">
        <v>230</v>
      </c>
      <c r="AQ5" s="623"/>
      <c r="AR5" s="623"/>
      <c r="AS5" s="623"/>
      <c r="AT5" s="623"/>
      <c r="AU5" s="623"/>
      <c r="AV5" s="623"/>
      <c r="AW5" s="623"/>
      <c r="AX5" s="623"/>
      <c r="AY5" s="623"/>
      <c r="AZ5" s="623"/>
      <c r="BA5" s="623"/>
      <c r="BB5" s="623"/>
      <c r="BC5" s="623"/>
      <c r="BD5" s="623"/>
      <c r="BE5" s="623"/>
      <c r="BF5" s="624"/>
      <c r="BG5" s="636">
        <v>34066419</v>
      </c>
      <c r="BH5" s="637"/>
      <c r="BI5" s="637"/>
      <c r="BJ5" s="637"/>
      <c r="BK5" s="637"/>
      <c r="BL5" s="637"/>
      <c r="BM5" s="637"/>
      <c r="BN5" s="638"/>
      <c r="BO5" s="639">
        <v>99.4</v>
      </c>
      <c r="BP5" s="639"/>
      <c r="BQ5" s="639"/>
      <c r="BR5" s="639"/>
      <c r="BS5" s="640">
        <v>356879</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611927</v>
      </c>
      <c r="S6" s="637"/>
      <c r="T6" s="637"/>
      <c r="U6" s="637"/>
      <c r="V6" s="637"/>
      <c r="W6" s="637"/>
      <c r="X6" s="637"/>
      <c r="Y6" s="638"/>
      <c r="Z6" s="639">
        <v>0.9</v>
      </c>
      <c r="AA6" s="639"/>
      <c r="AB6" s="639"/>
      <c r="AC6" s="639"/>
      <c r="AD6" s="640">
        <v>611927</v>
      </c>
      <c r="AE6" s="640"/>
      <c r="AF6" s="640"/>
      <c r="AG6" s="640"/>
      <c r="AH6" s="640"/>
      <c r="AI6" s="640"/>
      <c r="AJ6" s="640"/>
      <c r="AK6" s="640"/>
      <c r="AL6" s="641">
        <v>1.5</v>
      </c>
      <c r="AM6" s="642"/>
      <c r="AN6" s="642"/>
      <c r="AO6" s="643"/>
      <c r="AP6" s="633" t="s">
        <v>235</v>
      </c>
      <c r="AQ6" s="634"/>
      <c r="AR6" s="634"/>
      <c r="AS6" s="634"/>
      <c r="AT6" s="634"/>
      <c r="AU6" s="634"/>
      <c r="AV6" s="634"/>
      <c r="AW6" s="634"/>
      <c r="AX6" s="634"/>
      <c r="AY6" s="634"/>
      <c r="AZ6" s="634"/>
      <c r="BA6" s="634"/>
      <c r="BB6" s="634"/>
      <c r="BC6" s="634"/>
      <c r="BD6" s="634"/>
      <c r="BE6" s="634"/>
      <c r="BF6" s="635"/>
      <c r="BG6" s="636">
        <v>34066419</v>
      </c>
      <c r="BH6" s="637"/>
      <c r="BI6" s="637"/>
      <c r="BJ6" s="637"/>
      <c r="BK6" s="637"/>
      <c r="BL6" s="637"/>
      <c r="BM6" s="637"/>
      <c r="BN6" s="638"/>
      <c r="BO6" s="639">
        <v>99.4</v>
      </c>
      <c r="BP6" s="639"/>
      <c r="BQ6" s="639"/>
      <c r="BR6" s="639"/>
      <c r="BS6" s="640">
        <v>356879</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403831</v>
      </c>
      <c r="CS6" s="637"/>
      <c r="CT6" s="637"/>
      <c r="CU6" s="637"/>
      <c r="CV6" s="637"/>
      <c r="CW6" s="637"/>
      <c r="CX6" s="637"/>
      <c r="CY6" s="638"/>
      <c r="CZ6" s="630">
        <v>0.6</v>
      </c>
      <c r="DA6" s="631"/>
      <c r="DB6" s="631"/>
      <c r="DC6" s="647"/>
      <c r="DD6" s="645">
        <v>1171</v>
      </c>
      <c r="DE6" s="637"/>
      <c r="DF6" s="637"/>
      <c r="DG6" s="637"/>
      <c r="DH6" s="637"/>
      <c r="DI6" s="637"/>
      <c r="DJ6" s="637"/>
      <c r="DK6" s="637"/>
      <c r="DL6" s="637"/>
      <c r="DM6" s="637"/>
      <c r="DN6" s="637"/>
      <c r="DO6" s="637"/>
      <c r="DP6" s="638"/>
      <c r="DQ6" s="645">
        <v>403831</v>
      </c>
      <c r="DR6" s="637"/>
      <c r="DS6" s="637"/>
      <c r="DT6" s="637"/>
      <c r="DU6" s="637"/>
      <c r="DV6" s="637"/>
      <c r="DW6" s="637"/>
      <c r="DX6" s="637"/>
      <c r="DY6" s="637"/>
      <c r="DZ6" s="637"/>
      <c r="EA6" s="637"/>
      <c r="EB6" s="637"/>
      <c r="EC6" s="646"/>
    </row>
    <row r="7" spans="2:143" ht="11.25" customHeight="1" x14ac:dyDescent="0.2">
      <c r="B7" s="633" t="s">
        <v>237</v>
      </c>
      <c r="C7" s="634"/>
      <c r="D7" s="634"/>
      <c r="E7" s="634"/>
      <c r="F7" s="634"/>
      <c r="G7" s="634"/>
      <c r="H7" s="634"/>
      <c r="I7" s="634"/>
      <c r="J7" s="634"/>
      <c r="K7" s="634"/>
      <c r="L7" s="634"/>
      <c r="M7" s="634"/>
      <c r="N7" s="634"/>
      <c r="O7" s="634"/>
      <c r="P7" s="634"/>
      <c r="Q7" s="635"/>
      <c r="R7" s="636">
        <v>12829</v>
      </c>
      <c r="S7" s="637"/>
      <c r="T7" s="637"/>
      <c r="U7" s="637"/>
      <c r="V7" s="637"/>
      <c r="W7" s="637"/>
      <c r="X7" s="637"/>
      <c r="Y7" s="638"/>
      <c r="Z7" s="639">
        <v>0</v>
      </c>
      <c r="AA7" s="639"/>
      <c r="AB7" s="639"/>
      <c r="AC7" s="639"/>
      <c r="AD7" s="640">
        <v>12829</v>
      </c>
      <c r="AE7" s="640"/>
      <c r="AF7" s="640"/>
      <c r="AG7" s="640"/>
      <c r="AH7" s="640"/>
      <c r="AI7" s="640"/>
      <c r="AJ7" s="640"/>
      <c r="AK7" s="640"/>
      <c r="AL7" s="641">
        <v>0</v>
      </c>
      <c r="AM7" s="642"/>
      <c r="AN7" s="642"/>
      <c r="AO7" s="643"/>
      <c r="AP7" s="633" t="s">
        <v>238</v>
      </c>
      <c r="AQ7" s="634"/>
      <c r="AR7" s="634"/>
      <c r="AS7" s="634"/>
      <c r="AT7" s="634"/>
      <c r="AU7" s="634"/>
      <c r="AV7" s="634"/>
      <c r="AW7" s="634"/>
      <c r="AX7" s="634"/>
      <c r="AY7" s="634"/>
      <c r="AZ7" s="634"/>
      <c r="BA7" s="634"/>
      <c r="BB7" s="634"/>
      <c r="BC7" s="634"/>
      <c r="BD7" s="634"/>
      <c r="BE7" s="634"/>
      <c r="BF7" s="635"/>
      <c r="BG7" s="636">
        <v>10408427</v>
      </c>
      <c r="BH7" s="637"/>
      <c r="BI7" s="637"/>
      <c r="BJ7" s="637"/>
      <c r="BK7" s="637"/>
      <c r="BL7" s="637"/>
      <c r="BM7" s="637"/>
      <c r="BN7" s="638"/>
      <c r="BO7" s="639">
        <v>30.4</v>
      </c>
      <c r="BP7" s="639"/>
      <c r="BQ7" s="639"/>
      <c r="BR7" s="639"/>
      <c r="BS7" s="640">
        <v>356879</v>
      </c>
      <c r="BT7" s="640"/>
      <c r="BU7" s="640"/>
      <c r="BV7" s="640"/>
      <c r="BW7" s="640"/>
      <c r="BX7" s="640"/>
      <c r="BY7" s="640"/>
      <c r="BZ7" s="640"/>
      <c r="CA7" s="640"/>
      <c r="CB7" s="644"/>
      <c r="CD7" s="633" t="s">
        <v>239</v>
      </c>
      <c r="CE7" s="634"/>
      <c r="CF7" s="634"/>
      <c r="CG7" s="634"/>
      <c r="CH7" s="634"/>
      <c r="CI7" s="634"/>
      <c r="CJ7" s="634"/>
      <c r="CK7" s="634"/>
      <c r="CL7" s="634"/>
      <c r="CM7" s="634"/>
      <c r="CN7" s="634"/>
      <c r="CO7" s="634"/>
      <c r="CP7" s="634"/>
      <c r="CQ7" s="635"/>
      <c r="CR7" s="636">
        <v>8472814</v>
      </c>
      <c r="CS7" s="637"/>
      <c r="CT7" s="637"/>
      <c r="CU7" s="637"/>
      <c r="CV7" s="637"/>
      <c r="CW7" s="637"/>
      <c r="CX7" s="637"/>
      <c r="CY7" s="638"/>
      <c r="CZ7" s="639">
        <v>13</v>
      </c>
      <c r="DA7" s="639"/>
      <c r="DB7" s="639"/>
      <c r="DC7" s="639"/>
      <c r="DD7" s="645">
        <v>37027</v>
      </c>
      <c r="DE7" s="637"/>
      <c r="DF7" s="637"/>
      <c r="DG7" s="637"/>
      <c r="DH7" s="637"/>
      <c r="DI7" s="637"/>
      <c r="DJ7" s="637"/>
      <c r="DK7" s="637"/>
      <c r="DL7" s="637"/>
      <c r="DM7" s="637"/>
      <c r="DN7" s="637"/>
      <c r="DO7" s="637"/>
      <c r="DP7" s="638"/>
      <c r="DQ7" s="645">
        <v>7931846</v>
      </c>
      <c r="DR7" s="637"/>
      <c r="DS7" s="637"/>
      <c r="DT7" s="637"/>
      <c r="DU7" s="637"/>
      <c r="DV7" s="637"/>
      <c r="DW7" s="637"/>
      <c r="DX7" s="637"/>
      <c r="DY7" s="637"/>
      <c r="DZ7" s="637"/>
      <c r="EA7" s="637"/>
      <c r="EB7" s="637"/>
      <c r="EC7" s="646"/>
    </row>
    <row r="8" spans="2:143" ht="11.25" customHeight="1" x14ac:dyDescent="0.2">
      <c r="B8" s="633" t="s">
        <v>240</v>
      </c>
      <c r="C8" s="634"/>
      <c r="D8" s="634"/>
      <c r="E8" s="634"/>
      <c r="F8" s="634"/>
      <c r="G8" s="634"/>
      <c r="H8" s="634"/>
      <c r="I8" s="634"/>
      <c r="J8" s="634"/>
      <c r="K8" s="634"/>
      <c r="L8" s="634"/>
      <c r="M8" s="634"/>
      <c r="N8" s="634"/>
      <c r="O8" s="634"/>
      <c r="P8" s="634"/>
      <c r="Q8" s="635"/>
      <c r="R8" s="636">
        <v>129372</v>
      </c>
      <c r="S8" s="637"/>
      <c r="T8" s="637"/>
      <c r="U8" s="637"/>
      <c r="V8" s="637"/>
      <c r="W8" s="637"/>
      <c r="X8" s="637"/>
      <c r="Y8" s="638"/>
      <c r="Z8" s="639">
        <v>0.2</v>
      </c>
      <c r="AA8" s="639"/>
      <c r="AB8" s="639"/>
      <c r="AC8" s="639"/>
      <c r="AD8" s="640">
        <v>129372</v>
      </c>
      <c r="AE8" s="640"/>
      <c r="AF8" s="640"/>
      <c r="AG8" s="640"/>
      <c r="AH8" s="640"/>
      <c r="AI8" s="640"/>
      <c r="AJ8" s="640"/>
      <c r="AK8" s="640"/>
      <c r="AL8" s="641">
        <v>0.3</v>
      </c>
      <c r="AM8" s="642"/>
      <c r="AN8" s="642"/>
      <c r="AO8" s="643"/>
      <c r="AP8" s="633" t="s">
        <v>241</v>
      </c>
      <c r="AQ8" s="634"/>
      <c r="AR8" s="634"/>
      <c r="AS8" s="634"/>
      <c r="AT8" s="634"/>
      <c r="AU8" s="634"/>
      <c r="AV8" s="634"/>
      <c r="AW8" s="634"/>
      <c r="AX8" s="634"/>
      <c r="AY8" s="634"/>
      <c r="AZ8" s="634"/>
      <c r="BA8" s="634"/>
      <c r="BB8" s="634"/>
      <c r="BC8" s="634"/>
      <c r="BD8" s="634"/>
      <c r="BE8" s="634"/>
      <c r="BF8" s="635"/>
      <c r="BG8" s="636">
        <v>254710</v>
      </c>
      <c r="BH8" s="637"/>
      <c r="BI8" s="637"/>
      <c r="BJ8" s="637"/>
      <c r="BK8" s="637"/>
      <c r="BL8" s="637"/>
      <c r="BM8" s="637"/>
      <c r="BN8" s="638"/>
      <c r="BO8" s="639">
        <v>0.7</v>
      </c>
      <c r="BP8" s="639"/>
      <c r="BQ8" s="639"/>
      <c r="BR8" s="639"/>
      <c r="BS8" s="640" t="s">
        <v>242</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21736912</v>
      </c>
      <c r="CS8" s="637"/>
      <c r="CT8" s="637"/>
      <c r="CU8" s="637"/>
      <c r="CV8" s="637"/>
      <c r="CW8" s="637"/>
      <c r="CX8" s="637"/>
      <c r="CY8" s="638"/>
      <c r="CZ8" s="639">
        <v>33.5</v>
      </c>
      <c r="DA8" s="639"/>
      <c r="DB8" s="639"/>
      <c r="DC8" s="639"/>
      <c r="DD8" s="645">
        <v>56686</v>
      </c>
      <c r="DE8" s="637"/>
      <c r="DF8" s="637"/>
      <c r="DG8" s="637"/>
      <c r="DH8" s="637"/>
      <c r="DI8" s="637"/>
      <c r="DJ8" s="637"/>
      <c r="DK8" s="637"/>
      <c r="DL8" s="637"/>
      <c r="DM8" s="637"/>
      <c r="DN8" s="637"/>
      <c r="DO8" s="637"/>
      <c r="DP8" s="638"/>
      <c r="DQ8" s="645">
        <v>11143732</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103096</v>
      </c>
      <c r="S9" s="637"/>
      <c r="T9" s="637"/>
      <c r="U9" s="637"/>
      <c r="V9" s="637"/>
      <c r="W9" s="637"/>
      <c r="X9" s="637"/>
      <c r="Y9" s="638"/>
      <c r="Z9" s="639">
        <v>0.1</v>
      </c>
      <c r="AA9" s="639"/>
      <c r="AB9" s="639"/>
      <c r="AC9" s="639"/>
      <c r="AD9" s="640">
        <v>103096</v>
      </c>
      <c r="AE9" s="640"/>
      <c r="AF9" s="640"/>
      <c r="AG9" s="640"/>
      <c r="AH9" s="640"/>
      <c r="AI9" s="640"/>
      <c r="AJ9" s="640"/>
      <c r="AK9" s="640"/>
      <c r="AL9" s="641">
        <v>0.3</v>
      </c>
      <c r="AM9" s="642"/>
      <c r="AN9" s="642"/>
      <c r="AO9" s="643"/>
      <c r="AP9" s="633" t="s">
        <v>245</v>
      </c>
      <c r="AQ9" s="634"/>
      <c r="AR9" s="634"/>
      <c r="AS9" s="634"/>
      <c r="AT9" s="634"/>
      <c r="AU9" s="634"/>
      <c r="AV9" s="634"/>
      <c r="AW9" s="634"/>
      <c r="AX9" s="634"/>
      <c r="AY9" s="634"/>
      <c r="AZ9" s="634"/>
      <c r="BA9" s="634"/>
      <c r="BB9" s="634"/>
      <c r="BC9" s="634"/>
      <c r="BD9" s="634"/>
      <c r="BE9" s="634"/>
      <c r="BF9" s="635"/>
      <c r="BG9" s="636">
        <v>7759644</v>
      </c>
      <c r="BH9" s="637"/>
      <c r="BI9" s="637"/>
      <c r="BJ9" s="637"/>
      <c r="BK9" s="637"/>
      <c r="BL9" s="637"/>
      <c r="BM9" s="637"/>
      <c r="BN9" s="638"/>
      <c r="BO9" s="639">
        <v>22.6</v>
      </c>
      <c r="BP9" s="639"/>
      <c r="BQ9" s="639"/>
      <c r="BR9" s="639"/>
      <c r="BS9" s="640" t="s">
        <v>246</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8060974</v>
      </c>
      <c r="CS9" s="637"/>
      <c r="CT9" s="637"/>
      <c r="CU9" s="637"/>
      <c r="CV9" s="637"/>
      <c r="CW9" s="637"/>
      <c r="CX9" s="637"/>
      <c r="CY9" s="638"/>
      <c r="CZ9" s="639">
        <v>12.4</v>
      </c>
      <c r="DA9" s="639"/>
      <c r="DB9" s="639"/>
      <c r="DC9" s="639"/>
      <c r="DD9" s="645">
        <v>478494</v>
      </c>
      <c r="DE9" s="637"/>
      <c r="DF9" s="637"/>
      <c r="DG9" s="637"/>
      <c r="DH9" s="637"/>
      <c r="DI9" s="637"/>
      <c r="DJ9" s="637"/>
      <c r="DK9" s="637"/>
      <c r="DL9" s="637"/>
      <c r="DM9" s="637"/>
      <c r="DN9" s="637"/>
      <c r="DO9" s="637"/>
      <c r="DP9" s="638"/>
      <c r="DQ9" s="645">
        <v>5735567</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140</v>
      </c>
      <c r="S10" s="637"/>
      <c r="T10" s="637"/>
      <c r="U10" s="637"/>
      <c r="V10" s="637"/>
      <c r="W10" s="637"/>
      <c r="X10" s="637"/>
      <c r="Y10" s="638"/>
      <c r="Z10" s="639" t="s">
        <v>140</v>
      </c>
      <c r="AA10" s="639"/>
      <c r="AB10" s="639"/>
      <c r="AC10" s="639"/>
      <c r="AD10" s="640" t="s">
        <v>242</v>
      </c>
      <c r="AE10" s="640"/>
      <c r="AF10" s="640"/>
      <c r="AG10" s="640"/>
      <c r="AH10" s="640"/>
      <c r="AI10" s="640"/>
      <c r="AJ10" s="640"/>
      <c r="AK10" s="640"/>
      <c r="AL10" s="641" t="s">
        <v>242</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592336</v>
      </c>
      <c r="BH10" s="637"/>
      <c r="BI10" s="637"/>
      <c r="BJ10" s="637"/>
      <c r="BK10" s="637"/>
      <c r="BL10" s="637"/>
      <c r="BM10" s="637"/>
      <c r="BN10" s="638"/>
      <c r="BO10" s="639">
        <v>1.7</v>
      </c>
      <c r="BP10" s="639"/>
      <c r="BQ10" s="639"/>
      <c r="BR10" s="639"/>
      <c r="BS10" s="640" t="s">
        <v>246</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46761</v>
      </c>
      <c r="CS10" s="637"/>
      <c r="CT10" s="637"/>
      <c r="CU10" s="637"/>
      <c r="CV10" s="637"/>
      <c r="CW10" s="637"/>
      <c r="CX10" s="637"/>
      <c r="CY10" s="638"/>
      <c r="CZ10" s="639">
        <v>0.1</v>
      </c>
      <c r="DA10" s="639"/>
      <c r="DB10" s="639"/>
      <c r="DC10" s="639"/>
      <c r="DD10" s="645" t="s">
        <v>242</v>
      </c>
      <c r="DE10" s="637"/>
      <c r="DF10" s="637"/>
      <c r="DG10" s="637"/>
      <c r="DH10" s="637"/>
      <c r="DI10" s="637"/>
      <c r="DJ10" s="637"/>
      <c r="DK10" s="637"/>
      <c r="DL10" s="637"/>
      <c r="DM10" s="637"/>
      <c r="DN10" s="637"/>
      <c r="DO10" s="637"/>
      <c r="DP10" s="638"/>
      <c r="DQ10" s="645">
        <v>43780</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3877531</v>
      </c>
      <c r="S11" s="637"/>
      <c r="T11" s="637"/>
      <c r="U11" s="637"/>
      <c r="V11" s="637"/>
      <c r="W11" s="637"/>
      <c r="X11" s="637"/>
      <c r="Y11" s="638"/>
      <c r="Z11" s="641">
        <v>5.6</v>
      </c>
      <c r="AA11" s="642"/>
      <c r="AB11" s="642"/>
      <c r="AC11" s="648"/>
      <c r="AD11" s="645">
        <v>3877531</v>
      </c>
      <c r="AE11" s="637"/>
      <c r="AF11" s="637"/>
      <c r="AG11" s="637"/>
      <c r="AH11" s="637"/>
      <c r="AI11" s="637"/>
      <c r="AJ11" s="637"/>
      <c r="AK11" s="638"/>
      <c r="AL11" s="641">
        <v>9.6999999999999993</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1801737</v>
      </c>
      <c r="BH11" s="637"/>
      <c r="BI11" s="637"/>
      <c r="BJ11" s="637"/>
      <c r="BK11" s="637"/>
      <c r="BL11" s="637"/>
      <c r="BM11" s="637"/>
      <c r="BN11" s="638"/>
      <c r="BO11" s="639">
        <v>5.3</v>
      </c>
      <c r="BP11" s="639"/>
      <c r="BQ11" s="639"/>
      <c r="BR11" s="639"/>
      <c r="BS11" s="640">
        <v>356879</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1412582</v>
      </c>
      <c r="CS11" s="637"/>
      <c r="CT11" s="637"/>
      <c r="CU11" s="637"/>
      <c r="CV11" s="637"/>
      <c r="CW11" s="637"/>
      <c r="CX11" s="637"/>
      <c r="CY11" s="638"/>
      <c r="CZ11" s="639">
        <v>2.2000000000000002</v>
      </c>
      <c r="DA11" s="639"/>
      <c r="DB11" s="639"/>
      <c r="DC11" s="639"/>
      <c r="DD11" s="645">
        <v>369654</v>
      </c>
      <c r="DE11" s="637"/>
      <c r="DF11" s="637"/>
      <c r="DG11" s="637"/>
      <c r="DH11" s="637"/>
      <c r="DI11" s="637"/>
      <c r="DJ11" s="637"/>
      <c r="DK11" s="637"/>
      <c r="DL11" s="637"/>
      <c r="DM11" s="637"/>
      <c r="DN11" s="637"/>
      <c r="DO11" s="637"/>
      <c r="DP11" s="638"/>
      <c r="DQ11" s="645">
        <v>1104663</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v>266067</v>
      </c>
      <c r="S12" s="637"/>
      <c r="T12" s="637"/>
      <c r="U12" s="637"/>
      <c r="V12" s="637"/>
      <c r="W12" s="637"/>
      <c r="X12" s="637"/>
      <c r="Y12" s="638"/>
      <c r="Z12" s="639">
        <v>0.4</v>
      </c>
      <c r="AA12" s="639"/>
      <c r="AB12" s="639"/>
      <c r="AC12" s="639"/>
      <c r="AD12" s="640">
        <v>266067</v>
      </c>
      <c r="AE12" s="640"/>
      <c r="AF12" s="640"/>
      <c r="AG12" s="640"/>
      <c r="AH12" s="640"/>
      <c r="AI12" s="640"/>
      <c r="AJ12" s="640"/>
      <c r="AK12" s="640"/>
      <c r="AL12" s="641">
        <v>0.7</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22109198</v>
      </c>
      <c r="BH12" s="637"/>
      <c r="BI12" s="637"/>
      <c r="BJ12" s="637"/>
      <c r="BK12" s="637"/>
      <c r="BL12" s="637"/>
      <c r="BM12" s="637"/>
      <c r="BN12" s="638"/>
      <c r="BO12" s="639">
        <v>64.5</v>
      </c>
      <c r="BP12" s="639"/>
      <c r="BQ12" s="639"/>
      <c r="BR12" s="639"/>
      <c r="BS12" s="640" t="s">
        <v>242</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2821890</v>
      </c>
      <c r="CS12" s="637"/>
      <c r="CT12" s="637"/>
      <c r="CU12" s="637"/>
      <c r="CV12" s="637"/>
      <c r="CW12" s="637"/>
      <c r="CX12" s="637"/>
      <c r="CY12" s="638"/>
      <c r="CZ12" s="639">
        <v>4.3</v>
      </c>
      <c r="DA12" s="639"/>
      <c r="DB12" s="639"/>
      <c r="DC12" s="639"/>
      <c r="DD12" s="645">
        <v>1000</v>
      </c>
      <c r="DE12" s="637"/>
      <c r="DF12" s="637"/>
      <c r="DG12" s="637"/>
      <c r="DH12" s="637"/>
      <c r="DI12" s="637"/>
      <c r="DJ12" s="637"/>
      <c r="DK12" s="637"/>
      <c r="DL12" s="637"/>
      <c r="DM12" s="637"/>
      <c r="DN12" s="637"/>
      <c r="DO12" s="637"/>
      <c r="DP12" s="638"/>
      <c r="DQ12" s="645">
        <v>1530020</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246</v>
      </c>
      <c r="S13" s="637"/>
      <c r="T13" s="637"/>
      <c r="U13" s="637"/>
      <c r="V13" s="637"/>
      <c r="W13" s="637"/>
      <c r="X13" s="637"/>
      <c r="Y13" s="638"/>
      <c r="Z13" s="639" t="s">
        <v>246</v>
      </c>
      <c r="AA13" s="639"/>
      <c r="AB13" s="639"/>
      <c r="AC13" s="639"/>
      <c r="AD13" s="640" t="s">
        <v>246</v>
      </c>
      <c r="AE13" s="640"/>
      <c r="AF13" s="640"/>
      <c r="AG13" s="640"/>
      <c r="AH13" s="640"/>
      <c r="AI13" s="640"/>
      <c r="AJ13" s="640"/>
      <c r="AK13" s="640"/>
      <c r="AL13" s="641" t="s">
        <v>242</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22068657</v>
      </c>
      <c r="BH13" s="637"/>
      <c r="BI13" s="637"/>
      <c r="BJ13" s="637"/>
      <c r="BK13" s="637"/>
      <c r="BL13" s="637"/>
      <c r="BM13" s="637"/>
      <c r="BN13" s="638"/>
      <c r="BO13" s="639">
        <v>64.400000000000006</v>
      </c>
      <c r="BP13" s="639"/>
      <c r="BQ13" s="639"/>
      <c r="BR13" s="639"/>
      <c r="BS13" s="640" t="s">
        <v>140</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4720377</v>
      </c>
      <c r="CS13" s="637"/>
      <c r="CT13" s="637"/>
      <c r="CU13" s="637"/>
      <c r="CV13" s="637"/>
      <c r="CW13" s="637"/>
      <c r="CX13" s="637"/>
      <c r="CY13" s="638"/>
      <c r="CZ13" s="639">
        <v>7.3</v>
      </c>
      <c r="DA13" s="639"/>
      <c r="DB13" s="639"/>
      <c r="DC13" s="639"/>
      <c r="DD13" s="645">
        <v>2420335</v>
      </c>
      <c r="DE13" s="637"/>
      <c r="DF13" s="637"/>
      <c r="DG13" s="637"/>
      <c r="DH13" s="637"/>
      <c r="DI13" s="637"/>
      <c r="DJ13" s="637"/>
      <c r="DK13" s="637"/>
      <c r="DL13" s="637"/>
      <c r="DM13" s="637"/>
      <c r="DN13" s="637"/>
      <c r="DO13" s="637"/>
      <c r="DP13" s="638"/>
      <c r="DQ13" s="645">
        <v>2940353</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1450</v>
      </c>
      <c r="S14" s="637"/>
      <c r="T14" s="637"/>
      <c r="U14" s="637"/>
      <c r="V14" s="637"/>
      <c r="W14" s="637"/>
      <c r="X14" s="637"/>
      <c r="Y14" s="638"/>
      <c r="Z14" s="639">
        <v>0</v>
      </c>
      <c r="AA14" s="639"/>
      <c r="AB14" s="639"/>
      <c r="AC14" s="639"/>
      <c r="AD14" s="640">
        <v>1450</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367016</v>
      </c>
      <c r="BH14" s="637"/>
      <c r="BI14" s="637"/>
      <c r="BJ14" s="637"/>
      <c r="BK14" s="637"/>
      <c r="BL14" s="637"/>
      <c r="BM14" s="637"/>
      <c r="BN14" s="638"/>
      <c r="BO14" s="639">
        <v>1.1000000000000001</v>
      </c>
      <c r="BP14" s="639"/>
      <c r="BQ14" s="639"/>
      <c r="BR14" s="639"/>
      <c r="BS14" s="640" t="s">
        <v>140</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2883314</v>
      </c>
      <c r="CS14" s="637"/>
      <c r="CT14" s="637"/>
      <c r="CU14" s="637"/>
      <c r="CV14" s="637"/>
      <c r="CW14" s="637"/>
      <c r="CX14" s="637"/>
      <c r="CY14" s="638"/>
      <c r="CZ14" s="639">
        <v>4.4000000000000004</v>
      </c>
      <c r="DA14" s="639"/>
      <c r="DB14" s="639"/>
      <c r="DC14" s="639"/>
      <c r="DD14" s="645">
        <v>214450</v>
      </c>
      <c r="DE14" s="637"/>
      <c r="DF14" s="637"/>
      <c r="DG14" s="637"/>
      <c r="DH14" s="637"/>
      <c r="DI14" s="637"/>
      <c r="DJ14" s="637"/>
      <c r="DK14" s="637"/>
      <c r="DL14" s="637"/>
      <c r="DM14" s="637"/>
      <c r="DN14" s="637"/>
      <c r="DO14" s="637"/>
      <c r="DP14" s="638"/>
      <c r="DQ14" s="645">
        <v>2549169</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242</v>
      </c>
      <c r="S15" s="637"/>
      <c r="T15" s="637"/>
      <c r="U15" s="637"/>
      <c r="V15" s="637"/>
      <c r="W15" s="637"/>
      <c r="X15" s="637"/>
      <c r="Y15" s="638"/>
      <c r="Z15" s="639" t="s">
        <v>140</v>
      </c>
      <c r="AA15" s="639"/>
      <c r="AB15" s="639"/>
      <c r="AC15" s="639"/>
      <c r="AD15" s="640" t="s">
        <v>242</v>
      </c>
      <c r="AE15" s="640"/>
      <c r="AF15" s="640"/>
      <c r="AG15" s="640"/>
      <c r="AH15" s="640"/>
      <c r="AI15" s="640"/>
      <c r="AJ15" s="640"/>
      <c r="AK15" s="640"/>
      <c r="AL15" s="641" t="s">
        <v>242</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1181302</v>
      </c>
      <c r="BH15" s="637"/>
      <c r="BI15" s="637"/>
      <c r="BJ15" s="637"/>
      <c r="BK15" s="637"/>
      <c r="BL15" s="637"/>
      <c r="BM15" s="637"/>
      <c r="BN15" s="638"/>
      <c r="BO15" s="639">
        <v>3.4</v>
      </c>
      <c r="BP15" s="639"/>
      <c r="BQ15" s="639"/>
      <c r="BR15" s="639"/>
      <c r="BS15" s="640" t="s">
        <v>246</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8832083</v>
      </c>
      <c r="CS15" s="637"/>
      <c r="CT15" s="637"/>
      <c r="CU15" s="637"/>
      <c r="CV15" s="637"/>
      <c r="CW15" s="637"/>
      <c r="CX15" s="637"/>
      <c r="CY15" s="638"/>
      <c r="CZ15" s="639">
        <v>13.6</v>
      </c>
      <c r="DA15" s="639"/>
      <c r="DB15" s="639"/>
      <c r="DC15" s="639"/>
      <c r="DD15" s="645">
        <v>2361480</v>
      </c>
      <c r="DE15" s="637"/>
      <c r="DF15" s="637"/>
      <c r="DG15" s="637"/>
      <c r="DH15" s="637"/>
      <c r="DI15" s="637"/>
      <c r="DJ15" s="637"/>
      <c r="DK15" s="637"/>
      <c r="DL15" s="637"/>
      <c r="DM15" s="637"/>
      <c r="DN15" s="637"/>
      <c r="DO15" s="637"/>
      <c r="DP15" s="638"/>
      <c r="DQ15" s="645">
        <v>6469638</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65484</v>
      </c>
      <c r="S16" s="637"/>
      <c r="T16" s="637"/>
      <c r="U16" s="637"/>
      <c r="V16" s="637"/>
      <c r="W16" s="637"/>
      <c r="X16" s="637"/>
      <c r="Y16" s="638"/>
      <c r="Z16" s="639">
        <v>0.1</v>
      </c>
      <c r="AA16" s="639"/>
      <c r="AB16" s="639"/>
      <c r="AC16" s="639"/>
      <c r="AD16" s="640">
        <v>65484</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v>476</v>
      </c>
      <c r="BH16" s="637"/>
      <c r="BI16" s="637"/>
      <c r="BJ16" s="637"/>
      <c r="BK16" s="637"/>
      <c r="BL16" s="637"/>
      <c r="BM16" s="637"/>
      <c r="BN16" s="638"/>
      <c r="BO16" s="639">
        <v>0</v>
      </c>
      <c r="BP16" s="639"/>
      <c r="BQ16" s="639"/>
      <c r="BR16" s="639"/>
      <c r="BS16" s="640" t="s">
        <v>242</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242</v>
      </c>
      <c r="CS16" s="637"/>
      <c r="CT16" s="637"/>
      <c r="CU16" s="637"/>
      <c r="CV16" s="637"/>
      <c r="CW16" s="637"/>
      <c r="CX16" s="637"/>
      <c r="CY16" s="638"/>
      <c r="CZ16" s="639" t="s">
        <v>246</v>
      </c>
      <c r="DA16" s="639"/>
      <c r="DB16" s="639"/>
      <c r="DC16" s="639"/>
      <c r="DD16" s="645" t="s">
        <v>242</v>
      </c>
      <c r="DE16" s="637"/>
      <c r="DF16" s="637"/>
      <c r="DG16" s="637"/>
      <c r="DH16" s="637"/>
      <c r="DI16" s="637"/>
      <c r="DJ16" s="637"/>
      <c r="DK16" s="637"/>
      <c r="DL16" s="637"/>
      <c r="DM16" s="637"/>
      <c r="DN16" s="637"/>
      <c r="DO16" s="637"/>
      <c r="DP16" s="638"/>
      <c r="DQ16" s="645" t="s">
        <v>246</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532118</v>
      </c>
      <c r="S17" s="637"/>
      <c r="T17" s="637"/>
      <c r="U17" s="637"/>
      <c r="V17" s="637"/>
      <c r="W17" s="637"/>
      <c r="X17" s="637"/>
      <c r="Y17" s="638"/>
      <c r="Z17" s="639">
        <v>0.8</v>
      </c>
      <c r="AA17" s="639"/>
      <c r="AB17" s="639"/>
      <c r="AC17" s="639"/>
      <c r="AD17" s="640">
        <v>532118</v>
      </c>
      <c r="AE17" s="640"/>
      <c r="AF17" s="640"/>
      <c r="AG17" s="640"/>
      <c r="AH17" s="640"/>
      <c r="AI17" s="640"/>
      <c r="AJ17" s="640"/>
      <c r="AK17" s="640"/>
      <c r="AL17" s="641">
        <v>1.3</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242</v>
      </c>
      <c r="BH17" s="637"/>
      <c r="BI17" s="637"/>
      <c r="BJ17" s="637"/>
      <c r="BK17" s="637"/>
      <c r="BL17" s="637"/>
      <c r="BM17" s="637"/>
      <c r="BN17" s="638"/>
      <c r="BO17" s="639" t="s">
        <v>140</v>
      </c>
      <c r="BP17" s="639"/>
      <c r="BQ17" s="639"/>
      <c r="BR17" s="639"/>
      <c r="BS17" s="640" t="s">
        <v>271</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5549344</v>
      </c>
      <c r="CS17" s="637"/>
      <c r="CT17" s="637"/>
      <c r="CU17" s="637"/>
      <c r="CV17" s="637"/>
      <c r="CW17" s="637"/>
      <c r="CX17" s="637"/>
      <c r="CY17" s="638"/>
      <c r="CZ17" s="639">
        <v>8.5</v>
      </c>
      <c r="DA17" s="639"/>
      <c r="DB17" s="639"/>
      <c r="DC17" s="639"/>
      <c r="DD17" s="645" t="s">
        <v>242</v>
      </c>
      <c r="DE17" s="637"/>
      <c r="DF17" s="637"/>
      <c r="DG17" s="637"/>
      <c r="DH17" s="637"/>
      <c r="DI17" s="637"/>
      <c r="DJ17" s="637"/>
      <c r="DK17" s="637"/>
      <c r="DL17" s="637"/>
      <c r="DM17" s="637"/>
      <c r="DN17" s="637"/>
      <c r="DO17" s="637"/>
      <c r="DP17" s="638"/>
      <c r="DQ17" s="645">
        <v>5547609</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134483</v>
      </c>
      <c r="S18" s="637"/>
      <c r="T18" s="637"/>
      <c r="U18" s="637"/>
      <c r="V18" s="637"/>
      <c r="W18" s="637"/>
      <c r="X18" s="637"/>
      <c r="Y18" s="638"/>
      <c r="Z18" s="639">
        <v>0.2</v>
      </c>
      <c r="AA18" s="639"/>
      <c r="AB18" s="639"/>
      <c r="AC18" s="639"/>
      <c r="AD18" s="640">
        <v>134483</v>
      </c>
      <c r="AE18" s="640"/>
      <c r="AF18" s="640"/>
      <c r="AG18" s="640"/>
      <c r="AH18" s="640"/>
      <c r="AI18" s="640"/>
      <c r="AJ18" s="640"/>
      <c r="AK18" s="640"/>
      <c r="AL18" s="641">
        <v>0.3</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242</v>
      </c>
      <c r="BH18" s="637"/>
      <c r="BI18" s="637"/>
      <c r="BJ18" s="637"/>
      <c r="BK18" s="637"/>
      <c r="BL18" s="637"/>
      <c r="BM18" s="637"/>
      <c r="BN18" s="638"/>
      <c r="BO18" s="639" t="s">
        <v>242</v>
      </c>
      <c r="BP18" s="639"/>
      <c r="BQ18" s="639"/>
      <c r="BR18" s="639"/>
      <c r="BS18" s="640" t="s">
        <v>242</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242</v>
      </c>
      <c r="CS18" s="637"/>
      <c r="CT18" s="637"/>
      <c r="CU18" s="637"/>
      <c r="CV18" s="637"/>
      <c r="CW18" s="637"/>
      <c r="CX18" s="637"/>
      <c r="CY18" s="638"/>
      <c r="CZ18" s="639" t="s">
        <v>140</v>
      </c>
      <c r="DA18" s="639"/>
      <c r="DB18" s="639"/>
      <c r="DC18" s="639"/>
      <c r="DD18" s="645" t="s">
        <v>246</v>
      </c>
      <c r="DE18" s="637"/>
      <c r="DF18" s="637"/>
      <c r="DG18" s="637"/>
      <c r="DH18" s="637"/>
      <c r="DI18" s="637"/>
      <c r="DJ18" s="637"/>
      <c r="DK18" s="637"/>
      <c r="DL18" s="637"/>
      <c r="DM18" s="637"/>
      <c r="DN18" s="637"/>
      <c r="DO18" s="637"/>
      <c r="DP18" s="638"/>
      <c r="DQ18" s="645" t="s">
        <v>242</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131683</v>
      </c>
      <c r="S19" s="637"/>
      <c r="T19" s="637"/>
      <c r="U19" s="637"/>
      <c r="V19" s="637"/>
      <c r="W19" s="637"/>
      <c r="X19" s="637"/>
      <c r="Y19" s="638"/>
      <c r="Z19" s="639">
        <v>0.2</v>
      </c>
      <c r="AA19" s="639"/>
      <c r="AB19" s="639"/>
      <c r="AC19" s="639"/>
      <c r="AD19" s="640">
        <v>131683</v>
      </c>
      <c r="AE19" s="640"/>
      <c r="AF19" s="640"/>
      <c r="AG19" s="640"/>
      <c r="AH19" s="640"/>
      <c r="AI19" s="640"/>
      <c r="AJ19" s="640"/>
      <c r="AK19" s="640"/>
      <c r="AL19" s="641">
        <v>0.3</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222338</v>
      </c>
      <c r="BH19" s="637"/>
      <c r="BI19" s="637"/>
      <c r="BJ19" s="637"/>
      <c r="BK19" s="637"/>
      <c r="BL19" s="637"/>
      <c r="BM19" s="637"/>
      <c r="BN19" s="638"/>
      <c r="BO19" s="639">
        <v>0.6</v>
      </c>
      <c r="BP19" s="639"/>
      <c r="BQ19" s="639"/>
      <c r="BR19" s="639"/>
      <c r="BS19" s="640" t="s">
        <v>246</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242</v>
      </c>
      <c r="CS19" s="637"/>
      <c r="CT19" s="637"/>
      <c r="CU19" s="637"/>
      <c r="CV19" s="637"/>
      <c r="CW19" s="637"/>
      <c r="CX19" s="637"/>
      <c r="CY19" s="638"/>
      <c r="CZ19" s="639" t="s">
        <v>242</v>
      </c>
      <c r="DA19" s="639"/>
      <c r="DB19" s="639"/>
      <c r="DC19" s="639"/>
      <c r="DD19" s="645" t="s">
        <v>242</v>
      </c>
      <c r="DE19" s="637"/>
      <c r="DF19" s="637"/>
      <c r="DG19" s="637"/>
      <c r="DH19" s="637"/>
      <c r="DI19" s="637"/>
      <c r="DJ19" s="637"/>
      <c r="DK19" s="637"/>
      <c r="DL19" s="637"/>
      <c r="DM19" s="637"/>
      <c r="DN19" s="637"/>
      <c r="DO19" s="637"/>
      <c r="DP19" s="638"/>
      <c r="DQ19" s="645" t="s">
        <v>242</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2800</v>
      </c>
      <c r="S20" s="637"/>
      <c r="T20" s="637"/>
      <c r="U20" s="637"/>
      <c r="V20" s="637"/>
      <c r="W20" s="637"/>
      <c r="X20" s="637"/>
      <c r="Y20" s="638"/>
      <c r="Z20" s="639">
        <v>0</v>
      </c>
      <c r="AA20" s="639"/>
      <c r="AB20" s="639"/>
      <c r="AC20" s="639"/>
      <c r="AD20" s="640">
        <v>2800</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222338</v>
      </c>
      <c r="BH20" s="637"/>
      <c r="BI20" s="637"/>
      <c r="BJ20" s="637"/>
      <c r="BK20" s="637"/>
      <c r="BL20" s="637"/>
      <c r="BM20" s="637"/>
      <c r="BN20" s="638"/>
      <c r="BO20" s="639">
        <v>0.6</v>
      </c>
      <c r="BP20" s="639"/>
      <c r="BQ20" s="639"/>
      <c r="BR20" s="639"/>
      <c r="BS20" s="640" t="s">
        <v>246</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64940882</v>
      </c>
      <c r="CS20" s="637"/>
      <c r="CT20" s="637"/>
      <c r="CU20" s="637"/>
      <c r="CV20" s="637"/>
      <c r="CW20" s="637"/>
      <c r="CX20" s="637"/>
      <c r="CY20" s="638"/>
      <c r="CZ20" s="639">
        <v>100</v>
      </c>
      <c r="DA20" s="639"/>
      <c r="DB20" s="639"/>
      <c r="DC20" s="639"/>
      <c r="DD20" s="645">
        <v>5940297</v>
      </c>
      <c r="DE20" s="637"/>
      <c r="DF20" s="637"/>
      <c r="DG20" s="637"/>
      <c r="DH20" s="637"/>
      <c r="DI20" s="637"/>
      <c r="DJ20" s="637"/>
      <c r="DK20" s="637"/>
      <c r="DL20" s="637"/>
      <c r="DM20" s="637"/>
      <c r="DN20" s="637"/>
      <c r="DO20" s="637"/>
      <c r="DP20" s="638"/>
      <c r="DQ20" s="645">
        <v>45400208</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232436</v>
      </c>
      <c r="S21" s="637"/>
      <c r="T21" s="637"/>
      <c r="U21" s="637"/>
      <c r="V21" s="637"/>
      <c r="W21" s="637"/>
      <c r="X21" s="637"/>
      <c r="Y21" s="638"/>
      <c r="Z21" s="639">
        <v>0.3</v>
      </c>
      <c r="AA21" s="639"/>
      <c r="AB21" s="639"/>
      <c r="AC21" s="639"/>
      <c r="AD21" s="640" t="s">
        <v>242</v>
      </c>
      <c r="AE21" s="640"/>
      <c r="AF21" s="640"/>
      <c r="AG21" s="640"/>
      <c r="AH21" s="640"/>
      <c r="AI21" s="640"/>
      <c r="AJ21" s="640"/>
      <c r="AK21" s="640"/>
      <c r="AL21" s="641" t="s">
        <v>242</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v>7717</v>
      </c>
      <c r="BH21" s="637"/>
      <c r="BI21" s="637"/>
      <c r="BJ21" s="637"/>
      <c r="BK21" s="637"/>
      <c r="BL21" s="637"/>
      <c r="BM21" s="637"/>
      <c r="BN21" s="638"/>
      <c r="BO21" s="639">
        <v>0</v>
      </c>
      <c r="BP21" s="639"/>
      <c r="BQ21" s="639"/>
      <c r="BR21" s="639"/>
      <c r="BS21" s="640" t="s">
        <v>242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t="s">
        <v>242</v>
      </c>
      <c r="S22" s="637"/>
      <c r="T22" s="637"/>
      <c r="U22" s="637"/>
      <c r="V22" s="637"/>
      <c r="W22" s="637"/>
      <c r="X22" s="637"/>
      <c r="Y22" s="638"/>
      <c r="Z22" s="639" t="s">
        <v>242</v>
      </c>
      <c r="AA22" s="639"/>
      <c r="AB22" s="639"/>
      <c r="AC22" s="639"/>
      <c r="AD22" s="640" t="s">
        <v>242</v>
      </c>
      <c r="AE22" s="640"/>
      <c r="AF22" s="640"/>
      <c r="AG22" s="640"/>
      <c r="AH22" s="640"/>
      <c r="AI22" s="640"/>
      <c r="AJ22" s="640"/>
      <c r="AK22" s="640"/>
      <c r="AL22" s="641" t="s">
        <v>246</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242</v>
      </c>
      <c r="BH22" s="637"/>
      <c r="BI22" s="637"/>
      <c r="BJ22" s="637"/>
      <c r="BK22" s="637"/>
      <c r="BL22" s="637"/>
      <c r="BM22" s="637"/>
      <c r="BN22" s="638"/>
      <c r="BO22" s="639" t="s">
        <v>242</v>
      </c>
      <c r="BP22" s="639"/>
      <c r="BQ22" s="639"/>
      <c r="BR22" s="639"/>
      <c r="BS22" s="640" t="s">
        <v>242</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230551</v>
      </c>
      <c r="S23" s="637"/>
      <c r="T23" s="637"/>
      <c r="U23" s="637"/>
      <c r="V23" s="637"/>
      <c r="W23" s="637"/>
      <c r="X23" s="637"/>
      <c r="Y23" s="638"/>
      <c r="Z23" s="639">
        <v>0.3</v>
      </c>
      <c r="AA23" s="639"/>
      <c r="AB23" s="639"/>
      <c r="AC23" s="639"/>
      <c r="AD23" s="640" t="s">
        <v>140</v>
      </c>
      <c r="AE23" s="640"/>
      <c r="AF23" s="640"/>
      <c r="AG23" s="640"/>
      <c r="AH23" s="640"/>
      <c r="AI23" s="640"/>
      <c r="AJ23" s="640"/>
      <c r="AK23" s="640"/>
      <c r="AL23" s="641" t="s">
        <v>140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214621</v>
      </c>
      <c r="BH23" s="637"/>
      <c r="BI23" s="637"/>
      <c r="BJ23" s="637"/>
      <c r="BK23" s="637"/>
      <c r="BL23" s="637"/>
      <c r="BM23" s="637"/>
      <c r="BN23" s="638"/>
      <c r="BO23" s="639">
        <v>0.6</v>
      </c>
      <c r="BP23" s="639"/>
      <c r="BQ23" s="639"/>
      <c r="BR23" s="639"/>
      <c r="BS23" s="640" t="s">
        <v>140</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5" t="s">
        <v>292</v>
      </c>
      <c r="DM23" s="666"/>
      <c r="DN23" s="666"/>
      <c r="DO23" s="666"/>
      <c r="DP23" s="666"/>
      <c r="DQ23" s="666"/>
      <c r="DR23" s="666"/>
      <c r="DS23" s="666"/>
      <c r="DT23" s="666"/>
      <c r="DU23" s="666"/>
      <c r="DV23" s="667"/>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v>1885</v>
      </c>
      <c r="S24" s="637"/>
      <c r="T24" s="637"/>
      <c r="U24" s="637"/>
      <c r="V24" s="637"/>
      <c r="W24" s="637"/>
      <c r="X24" s="637"/>
      <c r="Y24" s="638"/>
      <c r="Z24" s="639">
        <v>0</v>
      </c>
      <c r="AA24" s="639"/>
      <c r="AB24" s="639"/>
      <c r="AC24" s="639"/>
      <c r="AD24" s="640" t="s">
        <v>246</v>
      </c>
      <c r="AE24" s="640"/>
      <c r="AF24" s="640"/>
      <c r="AG24" s="640"/>
      <c r="AH24" s="640"/>
      <c r="AI24" s="640"/>
      <c r="AJ24" s="640"/>
      <c r="AK24" s="640"/>
      <c r="AL24" s="641" t="s">
        <v>242</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242</v>
      </c>
      <c r="BH24" s="637"/>
      <c r="BI24" s="637"/>
      <c r="BJ24" s="637"/>
      <c r="BK24" s="637"/>
      <c r="BL24" s="637"/>
      <c r="BM24" s="637"/>
      <c r="BN24" s="638"/>
      <c r="BO24" s="639" t="s">
        <v>246</v>
      </c>
      <c r="BP24" s="639"/>
      <c r="BQ24" s="639"/>
      <c r="BR24" s="639"/>
      <c r="BS24" s="640" t="s">
        <v>242</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31727149</v>
      </c>
      <c r="CS24" s="626"/>
      <c r="CT24" s="626"/>
      <c r="CU24" s="626"/>
      <c r="CV24" s="626"/>
      <c r="CW24" s="626"/>
      <c r="CX24" s="626"/>
      <c r="CY24" s="627"/>
      <c r="CZ24" s="630">
        <v>48.9</v>
      </c>
      <c r="DA24" s="631"/>
      <c r="DB24" s="631"/>
      <c r="DC24" s="647"/>
      <c r="DD24" s="668">
        <v>21774890</v>
      </c>
      <c r="DE24" s="626"/>
      <c r="DF24" s="626"/>
      <c r="DG24" s="626"/>
      <c r="DH24" s="626"/>
      <c r="DI24" s="626"/>
      <c r="DJ24" s="626"/>
      <c r="DK24" s="627"/>
      <c r="DL24" s="668">
        <v>21712606</v>
      </c>
      <c r="DM24" s="626"/>
      <c r="DN24" s="626"/>
      <c r="DO24" s="626"/>
      <c r="DP24" s="626"/>
      <c r="DQ24" s="626"/>
      <c r="DR24" s="626"/>
      <c r="DS24" s="626"/>
      <c r="DT24" s="626"/>
      <c r="DU24" s="626"/>
      <c r="DV24" s="627"/>
      <c r="DW24" s="630">
        <v>54.3</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40255550</v>
      </c>
      <c r="S25" s="637"/>
      <c r="T25" s="637"/>
      <c r="U25" s="637"/>
      <c r="V25" s="637"/>
      <c r="W25" s="637"/>
      <c r="X25" s="637"/>
      <c r="Y25" s="638"/>
      <c r="Z25" s="639">
        <v>58.2</v>
      </c>
      <c r="AA25" s="639"/>
      <c r="AB25" s="639"/>
      <c r="AC25" s="639"/>
      <c r="AD25" s="640">
        <v>39808493</v>
      </c>
      <c r="AE25" s="640"/>
      <c r="AF25" s="640"/>
      <c r="AG25" s="640"/>
      <c r="AH25" s="640"/>
      <c r="AI25" s="640"/>
      <c r="AJ25" s="640"/>
      <c r="AK25" s="640"/>
      <c r="AL25" s="641">
        <v>99.6</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242</v>
      </c>
      <c r="BH25" s="637"/>
      <c r="BI25" s="637"/>
      <c r="BJ25" s="637"/>
      <c r="BK25" s="637"/>
      <c r="BL25" s="637"/>
      <c r="BM25" s="637"/>
      <c r="BN25" s="638"/>
      <c r="BO25" s="639" t="s">
        <v>271</v>
      </c>
      <c r="BP25" s="639"/>
      <c r="BQ25" s="639"/>
      <c r="BR25" s="639"/>
      <c r="BS25" s="640" t="s">
        <v>242</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12972728</v>
      </c>
      <c r="CS25" s="657"/>
      <c r="CT25" s="657"/>
      <c r="CU25" s="657"/>
      <c r="CV25" s="657"/>
      <c r="CW25" s="657"/>
      <c r="CX25" s="657"/>
      <c r="CY25" s="658"/>
      <c r="CZ25" s="641">
        <v>20</v>
      </c>
      <c r="DA25" s="669"/>
      <c r="DB25" s="669"/>
      <c r="DC25" s="671"/>
      <c r="DD25" s="645">
        <v>12223930</v>
      </c>
      <c r="DE25" s="657"/>
      <c r="DF25" s="657"/>
      <c r="DG25" s="657"/>
      <c r="DH25" s="657"/>
      <c r="DI25" s="657"/>
      <c r="DJ25" s="657"/>
      <c r="DK25" s="658"/>
      <c r="DL25" s="645">
        <v>12203360</v>
      </c>
      <c r="DM25" s="657"/>
      <c r="DN25" s="657"/>
      <c r="DO25" s="657"/>
      <c r="DP25" s="657"/>
      <c r="DQ25" s="657"/>
      <c r="DR25" s="657"/>
      <c r="DS25" s="657"/>
      <c r="DT25" s="657"/>
      <c r="DU25" s="657"/>
      <c r="DV25" s="658"/>
      <c r="DW25" s="641">
        <v>30.5</v>
      </c>
      <c r="DX25" s="669"/>
      <c r="DY25" s="669"/>
      <c r="DZ25" s="669"/>
      <c r="EA25" s="669"/>
      <c r="EB25" s="669"/>
      <c r="EC25" s="670"/>
    </row>
    <row r="26" spans="2:133" ht="11.25" customHeight="1" x14ac:dyDescent="0.2">
      <c r="B26" s="633" t="s">
        <v>300</v>
      </c>
      <c r="C26" s="634"/>
      <c r="D26" s="634"/>
      <c r="E26" s="634"/>
      <c r="F26" s="634"/>
      <c r="G26" s="634"/>
      <c r="H26" s="634"/>
      <c r="I26" s="634"/>
      <c r="J26" s="634"/>
      <c r="K26" s="634"/>
      <c r="L26" s="634"/>
      <c r="M26" s="634"/>
      <c r="N26" s="634"/>
      <c r="O26" s="634"/>
      <c r="P26" s="634"/>
      <c r="Q26" s="635"/>
      <c r="R26" s="636">
        <v>18135</v>
      </c>
      <c r="S26" s="637"/>
      <c r="T26" s="637"/>
      <c r="U26" s="637"/>
      <c r="V26" s="637"/>
      <c r="W26" s="637"/>
      <c r="X26" s="637"/>
      <c r="Y26" s="638"/>
      <c r="Z26" s="639">
        <v>0</v>
      </c>
      <c r="AA26" s="639"/>
      <c r="AB26" s="639"/>
      <c r="AC26" s="639"/>
      <c r="AD26" s="640">
        <v>18135</v>
      </c>
      <c r="AE26" s="640"/>
      <c r="AF26" s="640"/>
      <c r="AG26" s="640"/>
      <c r="AH26" s="640"/>
      <c r="AI26" s="640"/>
      <c r="AJ26" s="640"/>
      <c r="AK26" s="640"/>
      <c r="AL26" s="641">
        <v>0</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242</v>
      </c>
      <c r="BH26" s="637"/>
      <c r="BI26" s="637"/>
      <c r="BJ26" s="637"/>
      <c r="BK26" s="637"/>
      <c r="BL26" s="637"/>
      <c r="BM26" s="637"/>
      <c r="BN26" s="638"/>
      <c r="BO26" s="639" t="s">
        <v>246</v>
      </c>
      <c r="BP26" s="639"/>
      <c r="BQ26" s="639"/>
      <c r="BR26" s="639"/>
      <c r="BS26" s="640" t="s">
        <v>242</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7892847</v>
      </c>
      <c r="CS26" s="637"/>
      <c r="CT26" s="637"/>
      <c r="CU26" s="637"/>
      <c r="CV26" s="637"/>
      <c r="CW26" s="637"/>
      <c r="CX26" s="637"/>
      <c r="CY26" s="638"/>
      <c r="CZ26" s="641">
        <v>12.2</v>
      </c>
      <c r="DA26" s="669"/>
      <c r="DB26" s="669"/>
      <c r="DC26" s="671"/>
      <c r="DD26" s="645">
        <v>7538885</v>
      </c>
      <c r="DE26" s="637"/>
      <c r="DF26" s="637"/>
      <c r="DG26" s="637"/>
      <c r="DH26" s="637"/>
      <c r="DI26" s="637"/>
      <c r="DJ26" s="637"/>
      <c r="DK26" s="638"/>
      <c r="DL26" s="645" t="s">
        <v>271</v>
      </c>
      <c r="DM26" s="637"/>
      <c r="DN26" s="637"/>
      <c r="DO26" s="637"/>
      <c r="DP26" s="637"/>
      <c r="DQ26" s="637"/>
      <c r="DR26" s="637"/>
      <c r="DS26" s="637"/>
      <c r="DT26" s="637"/>
      <c r="DU26" s="637"/>
      <c r="DV26" s="638"/>
      <c r="DW26" s="641" t="s">
        <v>242</v>
      </c>
      <c r="DX26" s="669"/>
      <c r="DY26" s="669"/>
      <c r="DZ26" s="669"/>
      <c r="EA26" s="669"/>
      <c r="EB26" s="669"/>
      <c r="EC26" s="670"/>
    </row>
    <row r="27" spans="2:133" ht="11.25" customHeight="1" x14ac:dyDescent="0.2">
      <c r="B27" s="633" t="s">
        <v>303</v>
      </c>
      <c r="C27" s="634"/>
      <c r="D27" s="634"/>
      <c r="E27" s="634"/>
      <c r="F27" s="634"/>
      <c r="G27" s="634"/>
      <c r="H27" s="634"/>
      <c r="I27" s="634"/>
      <c r="J27" s="634"/>
      <c r="K27" s="634"/>
      <c r="L27" s="634"/>
      <c r="M27" s="634"/>
      <c r="N27" s="634"/>
      <c r="O27" s="634"/>
      <c r="P27" s="634"/>
      <c r="Q27" s="635"/>
      <c r="R27" s="636">
        <v>607178</v>
      </c>
      <c r="S27" s="637"/>
      <c r="T27" s="637"/>
      <c r="U27" s="637"/>
      <c r="V27" s="637"/>
      <c r="W27" s="637"/>
      <c r="X27" s="637"/>
      <c r="Y27" s="638"/>
      <c r="Z27" s="639">
        <v>0.9</v>
      </c>
      <c r="AA27" s="639"/>
      <c r="AB27" s="639"/>
      <c r="AC27" s="639"/>
      <c r="AD27" s="640" t="s">
        <v>242</v>
      </c>
      <c r="AE27" s="640"/>
      <c r="AF27" s="640"/>
      <c r="AG27" s="640"/>
      <c r="AH27" s="640"/>
      <c r="AI27" s="640"/>
      <c r="AJ27" s="640"/>
      <c r="AK27" s="640"/>
      <c r="AL27" s="641" t="s">
        <v>242</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34288757</v>
      </c>
      <c r="BH27" s="637"/>
      <c r="BI27" s="637"/>
      <c r="BJ27" s="637"/>
      <c r="BK27" s="637"/>
      <c r="BL27" s="637"/>
      <c r="BM27" s="637"/>
      <c r="BN27" s="638"/>
      <c r="BO27" s="639">
        <v>100</v>
      </c>
      <c r="BP27" s="639"/>
      <c r="BQ27" s="639"/>
      <c r="BR27" s="639"/>
      <c r="BS27" s="640">
        <v>356879</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13205077</v>
      </c>
      <c r="CS27" s="657"/>
      <c r="CT27" s="657"/>
      <c r="CU27" s="657"/>
      <c r="CV27" s="657"/>
      <c r="CW27" s="657"/>
      <c r="CX27" s="657"/>
      <c r="CY27" s="658"/>
      <c r="CZ27" s="641">
        <v>20.3</v>
      </c>
      <c r="DA27" s="669"/>
      <c r="DB27" s="669"/>
      <c r="DC27" s="671"/>
      <c r="DD27" s="645">
        <v>4003351</v>
      </c>
      <c r="DE27" s="657"/>
      <c r="DF27" s="657"/>
      <c r="DG27" s="657"/>
      <c r="DH27" s="657"/>
      <c r="DI27" s="657"/>
      <c r="DJ27" s="657"/>
      <c r="DK27" s="658"/>
      <c r="DL27" s="645">
        <v>3961637</v>
      </c>
      <c r="DM27" s="657"/>
      <c r="DN27" s="657"/>
      <c r="DO27" s="657"/>
      <c r="DP27" s="657"/>
      <c r="DQ27" s="657"/>
      <c r="DR27" s="657"/>
      <c r="DS27" s="657"/>
      <c r="DT27" s="657"/>
      <c r="DU27" s="657"/>
      <c r="DV27" s="658"/>
      <c r="DW27" s="641">
        <v>9.9</v>
      </c>
      <c r="DX27" s="669"/>
      <c r="DY27" s="669"/>
      <c r="DZ27" s="669"/>
      <c r="EA27" s="669"/>
      <c r="EB27" s="669"/>
      <c r="EC27" s="670"/>
    </row>
    <row r="28" spans="2:133" ht="11.25" customHeight="1" x14ac:dyDescent="0.2">
      <c r="B28" s="633" t="s">
        <v>306</v>
      </c>
      <c r="C28" s="634"/>
      <c r="D28" s="634"/>
      <c r="E28" s="634"/>
      <c r="F28" s="634"/>
      <c r="G28" s="634"/>
      <c r="H28" s="634"/>
      <c r="I28" s="634"/>
      <c r="J28" s="634"/>
      <c r="K28" s="634"/>
      <c r="L28" s="634"/>
      <c r="M28" s="634"/>
      <c r="N28" s="634"/>
      <c r="O28" s="634"/>
      <c r="P28" s="634"/>
      <c r="Q28" s="635"/>
      <c r="R28" s="636">
        <v>536991</v>
      </c>
      <c r="S28" s="637"/>
      <c r="T28" s="637"/>
      <c r="U28" s="637"/>
      <c r="V28" s="637"/>
      <c r="W28" s="637"/>
      <c r="X28" s="637"/>
      <c r="Y28" s="638"/>
      <c r="Z28" s="639">
        <v>0.8</v>
      </c>
      <c r="AA28" s="639"/>
      <c r="AB28" s="639"/>
      <c r="AC28" s="639"/>
      <c r="AD28" s="640">
        <v>95754</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5549344</v>
      </c>
      <c r="CS28" s="637"/>
      <c r="CT28" s="637"/>
      <c r="CU28" s="637"/>
      <c r="CV28" s="637"/>
      <c r="CW28" s="637"/>
      <c r="CX28" s="637"/>
      <c r="CY28" s="638"/>
      <c r="CZ28" s="641">
        <v>8.5</v>
      </c>
      <c r="DA28" s="669"/>
      <c r="DB28" s="669"/>
      <c r="DC28" s="671"/>
      <c r="DD28" s="645">
        <v>5547609</v>
      </c>
      <c r="DE28" s="637"/>
      <c r="DF28" s="637"/>
      <c r="DG28" s="637"/>
      <c r="DH28" s="637"/>
      <c r="DI28" s="637"/>
      <c r="DJ28" s="637"/>
      <c r="DK28" s="638"/>
      <c r="DL28" s="645">
        <v>5547609</v>
      </c>
      <c r="DM28" s="637"/>
      <c r="DN28" s="637"/>
      <c r="DO28" s="637"/>
      <c r="DP28" s="637"/>
      <c r="DQ28" s="637"/>
      <c r="DR28" s="637"/>
      <c r="DS28" s="637"/>
      <c r="DT28" s="637"/>
      <c r="DU28" s="637"/>
      <c r="DV28" s="638"/>
      <c r="DW28" s="641">
        <v>13.9</v>
      </c>
      <c r="DX28" s="669"/>
      <c r="DY28" s="669"/>
      <c r="DZ28" s="669"/>
      <c r="EA28" s="669"/>
      <c r="EB28" s="669"/>
      <c r="EC28" s="670"/>
    </row>
    <row r="29" spans="2:133" ht="11.25" customHeight="1" x14ac:dyDescent="0.2">
      <c r="B29" s="633" t="s">
        <v>308</v>
      </c>
      <c r="C29" s="634"/>
      <c r="D29" s="634"/>
      <c r="E29" s="634"/>
      <c r="F29" s="634"/>
      <c r="G29" s="634"/>
      <c r="H29" s="634"/>
      <c r="I29" s="634"/>
      <c r="J29" s="634"/>
      <c r="K29" s="634"/>
      <c r="L29" s="634"/>
      <c r="M29" s="634"/>
      <c r="N29" s="634"/>
      <c r="O29" s="634"/>
      <c r="P29" s="634"/>
      <c r="Q29" s="635"/>
      <c r="R29" s="636">
        <v>420955</v>
      </c>
      <c r="S29" s="637"/>
      <c r="T29" s="637"/>
      <c r="U29" s="637"/>
      <c r="V29" s="637"/>
      <c r="W29" s="637"/>
      <c r="X29" s="637"/>
      <c r="Y29" s="638"/>
      <c r="Z29" s="639">
        <v>0.6</v>
      </c>
      <c r="AA29" s="639"/>
      <c r="AB29" s="639"/>
      <c r="AC29" s="639"/>
      <c r="AD29" s="640" t="s">
        <v>246</v>
      </c>
      <c r="AE29" s="640"/>
      <c r="AF29" s="640"/>
      <c r="AG29" s="640"/>
      <c r="AH29" s="640"/>
      <c r="AI29" s="640"/>
      <c r="AJ29" s="640"/>
      <c r="AK29" s="640"/>
      <c r="AL29" s="641" t="s">
        <v>246</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309</v>
      </c>
      <c r="CE29" s="675"/>
      <c r="CF29" s="633" t="s">
        <v>310</v>
      </c>
      <c r="CG29" s="634"/>
      <c r="CH29" s="634"/>
      <c r="CI29" s="634"/>
      <c r="CJ29" s="634"/>
      <c r="CK29" s="634"/>
      <c r="CL29" s="634"/>
      <c r="CM29" s="634"/>
      <c r="CN29" s="634"/>
      <c r="CO29" s="634"/>
      <c r="CP29" s="634"/>
      <c r="CQ29" s="635"/>
      <c r="CR29" s="636">
        <v>5549344</v>
      </c>
      <c r="CS29" s="657"/>
      <c r="CT29" s="657"/>
      <c r="CU29" s="657"/>
      <c r="CV29" s="657"/>
      <c r="CW29" s="657"/>
      <c r="CX29" s="657"/>
      <c r="CY29" s="658"/>
      <c r="CZ29" s="641">
        <v>8.5</v>
      </c>
      <c r="DA29" s="669"/>
      <c r="DB29" s="669"/>
      <c r="DC29" s="671"/>
      <c r="DD29" s="645">
        <v>5547609</v>
      </c>
      <c r="DE29" s="657"/>
      <c r="DF29" s="657"/>
      <c r="DG29" s="657"/>
      <c r="DH29" s="657"/>
      <c r="DI29" s="657"/>
      <c r="DJ29" s="657"/>
      <c r="DK29" s="658"/>
      <c r="DL29" s="645">
        <v>5547609</v>
      </c>
      <c r="DM29" s="657"/>
      <c r="DN29" s="657"/>
      <c r="DO29" s="657"/>
      <c r="DP29" s="657"/>
      <c r="DQ29" s="657"/>
      <c r="DR29" s="657"/>
      <c r="DS29" s="657"/>
      <c r="DT29" s="657"/>
      <c r="DU29" s="657"/>
      <c r="DV29" s="658"/>
      <c r="DW29" s="641">
        <v>13.9</v>
      </c>
      <c r="DX29" s="669"/>
      <c r="DY29" s="669"/>
      <c r="DZ29" s="669"/>
      <c r="EA29" s="669"/>
      <c r="EB29" s="669"/>
      <c r="EC29" s="670"/>
    </row>
    <row r="30" spans="2:133" ht="11.25" customHeight="1" x14ac:dyDescent="0.2">
      <c r="B30" s="633" t="s">
        <v>311</v>
      </c>
      <c r="C30" s="634"/>
      <c r="D30" s="634"/>
      <c r="E30" s="634"/>
      <c r="F30" s="634"/>
      <c r="G30" s="634"/>
      <c r="H30" s="634"/>
      <c r="I30" s="634"/>
      <c r="J30" s="634"/>
      <c r="K30" s="634"/>
      <c r="L30" s="634"/>
      <c r="M30" s="634"/>
      <c r="N30" s="634"/>
      <c r="O30" s="634"/>
      <c r="P30" s="634"/>
      <c r="Q30" s="635"/>
      <c r="R30" s="636">
        <v>9536554</v>
      </c>
      <c r="S30" s="637"/>
      <c r="T30" s="637"/>
      <c r="U30" s="637"/>
      <c r="V30" s="637"/>
      <c r="W30" s="637"/>
      <c r="X30" s="637"/>
      <c r="Y30" s="638"/>
      <c r="Z30" s="639">
        <v>13.8</v>
      </c>
      <c r="AA30" s="639"/>
      <c r="AB30" s="639"/>
      <c r="AC30" s="639"/>
      <c r="AD30" s="640" t="s">
        <v>140</v>
      </c>
      <c r="AE30" s="640"/>
      <c r="AF30" s="640"/>
      <c r="AG30" s="640"/>
      <c r="AH30" s="640"/>
      <c r="AI30" s="640"/>
      <c r="AJ30" s="640"/>
      <c r="AK30" s="640"/>
      <c r="AL30" s="641" t="s">
        <v>140</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312</v>
      </c>
      <c r="BH30" s="672"/>
      <c r="BI30" s="672"/>
      <c r="BJ30" s="672"/>
      <c r="BK30" s="672"/>
      <c r="BL30" s="672"/>
      <c r="BM30" s="672"/>
      <c r="BN30" s="672"/>
      <c r="BO30" s="672"/>
      <c r="BP30" s="672"/>
      <c r="BQ30" s="673"/>
      <c r="BR30" s="618" t="s">
        <v>313</v>
      </c>
      <c r="BS30" s="672"/>
      <c r="BT30" s="672"/>
      <c r="BU30" s="672"/>
      <c r="BV30" s="672"/>
      <c r="BW30" s="672"/>
      <c r="BX30" s="672"/>
      <c r="BY30" s="672"/>
      <c r="BZ30" s="672"/>
      <c r="CA30" s="672"/>
      <c r="CB30" s="673"/>
      <c r="CD30" s="676"/>
      <c r="CE30" s="677"/>
      <c r="CF30" s="633" t="s">
        <v>314</v>
      </c>
      <c r="CG30" s="634"/>
      <c r="CH30" s="634"/>
      <c r="CI30" s="634"/>
      <c r="CJ30" s="634"/>
      <c r="CK30" s="634"/>
      <c r="CL30" s="634"/>
      <c r="CM30" s="634"/>
      <c r="CN30" s="634"/>
      <c r="CO30" s="634"/>
      <c r="CP30" s="634"/>
      <c r="CQ30" s="635"/>
      <c r="CR30" s="636">
        <v>5254848</v>
      </c>
      <c r="CS30" s="637"/>
      <c r="CT30" s="637"/>
      <c r="CU30" s="637"/>
      <c r="CV30" s="637"/>
      <c r="CW30" s="637"/>
      <c r="CX30" s="637"/>
      <c r="CY30" s="638"/>
      <c r="CZ30" s="641">
        <v>8.1</v>
      </c>
      <c r="DA30" s="669"/>
      <c r="DB30" s="669"/>
      <c r="DC30" s="671"/>
      <c r="DD30" s="645">
        <v>5253198</v>
      </c>
      <c r="DE30" s="637"/>
      <c r="DF30" s="637"/>
      <c r="DG30" s="637"/>
      <c r="DH30" s="637"/>
      <c r="DI30" s="637"/>
      <c r="DJ30" s="637"/>
      <c r="DK30" s="638"/>
      <c r="DL30" s="645">
        <v>5253198</v>
      </c>
      <c r="DM30" s="637"/>
      <c r="DN30" s="637"/>
      <c r="DO30" s="637"/>
      <c r="DP30" s="637"/>
      <c r="DQ30" s="637"/>
      <c r="DR30" s="637"/>
      <c r="DS30" s="637"/>
      <c r="DT30" s="637"/>
      <c r="DU30" s="637"/>
      <c r="DV30" s="638"/>
      <c r="DW30" s="641">
        <v>13.1</v>
      </c>
      <c r="DX30" s="669"/>
      <c r="DY30" s="669"/>
      <c r="DZ30" s="669"/>
      <c r="EA30" s="669"/>
      <c r="EB30" s="669"/>
      <c r="EC30" s="670"/>
    </row>
    <row r="31" spans="2:133" ht="11.25" customHeight="1" x14ac:dyDescent="0.2">
      <c r="B31" s="649" t="s">
        <v>315</v>
      </c>
      <c r="C31" s="650"/>
      <c r="D31" s="650"/>
      <c r="E31" s="650"/>
      <c r="F31" s="650"/>
      <c r="G31" s="650"/>
      <c r="H31" s="650"/>
      <c r="I31" s="650"/>
      <c r="J31" s="650"/>
      <c r="K31" s="650"/>
      <c r="L31" s="650"/>
      <c r="M31" s="650"/>
      <c r="N31" s="650"/>
      <c r="O31" s="650"/>
      <c r="P31" s="650"/>
      <c r="Q31" s="651"/>
      <c r="R31" s="636" t="s">
        <v>140</v>
      </c>
      <c r="S31" s="637"/>
      <c r="T31" s="637"/>
      <c r="U31" s="637"/>
      <c r="V31" s="637"/>
      <c r="W31" s="637"/>
      <c r="X31" s="637"/>
      <c r="Y31" s="638"/>
      <c r="Z31" s="639" t="s">
        <v>140</v>
      </c>
      <c r="AA31" s="639"/>
      <c r="AB31" s="639"/>
      <c r="AC31" s="639"/>
      <c r="AD31" s="640" t="s">
        <v>140</v>
      </c>
      <c r="AE31" s="640"/>
      <c r="AF31" s="640"/>
      <c r="AG31" s="640"/>
      <c r="AH31" s="640"/>
      <c r="AI31" s="640"/>
      <c r="AJ31" s="640"/>
      <c r="AK31" s="640"/>
      <c r="AL31" s="641" t="s">
        <v>140</v>
      </c>
      <c r="AM31" s="642"/>
      <c r="AN31" s="642"/>
      <c r="AO31" s="643"/>
      <c r="AP31" s="684" t="s">
        <v>316</v>
      </c>
      <c r="AQ31" s="685"/>
      <c r="AR31" s="685"/>
      <c r="AS31" s="685"/>
      <c r="AT31" s="690" t="s">
        <v>317</v>
      </c>
      <c r="AU31" s="208"/>
      <c r="AV31" s="208"/>
      <c r="AW31" s="208"/>
      <c r="AX31" s="622" t="s">
        <v>190</v>
      </c>
      <c r="AY31" s="623"/>
      <c r="AZ31" s="623"/>
      <c r="BA31" s="623"/>
      <c r="BB31" s="623"/>
      <c r="BC31" s="623"/>
      <c r="BD31" s="623"/>
      <c r="BE31" s="623"/>
      <c r="BF31" s="624"/>
      <c r="BG31" s="683">
        <v>99.4</v>
      </c>
      <c r="BH31" s="680"/>
      <c r="BI31" s="680"/>
      <c r="BJ31" s="680"/>
      <c r="BK31" s="680"/>
      <c r="BL31" s="680"/>
      <c r="BM31" s="631">
        <v>97.9</v>
      </c>
      <c r="BN31" s="680"/>
      <c r="BO31" s="680"/>
      <c r="BP31" s="680"/>
      <c r="BQ31" s="681"/>
      <c r="BR31" s="683">
        <v>99.4</v>
      </c>
      <c r="BS31" s="680"/>
      <c r="BT31" s="680"/>
      <c r="BU31" s="680"/>
      <c r="BV31" s="680"/>
      <c r="BW31" s="680"/>
      <c r="BX31" s="631">
        <v>97.8</v>
      </c>
      <c r="BY31" s="680"/>
      <c r="BZ31" s="680"/>
      <c r="CA31" s="680"/>
      <c r="CB31" s="681"/>
      <c r="CD31" s="676"/>
      <c r="CE31" s="677"/>
      <c r="CF31" s="633" t="s">
        <v>318</v>
      </c>
      <c r="CG31" s="634"/>
      <c r="CH31" s="634"/>
      <c r="CI31" s="634"/>
      <c r="CJ31" s="634"/>
      <c r="CK31" s="634"/>
      <c r="CL31" s="634"/>
      <c r="CM31" s="634"/>
      <c r="CN31" s="634"/>
      <c r="CO31" s="634"/>
      <c r="CP31" s="634"/>
      <c r="CQ31" s="635"/>
      <c r="CR31" s="636">
        <v>294496</v>
      </c>
      <c r="CS31" s="657"/>
      <c r="CT31" s="657"/>
      <c r="CU31" s="657"/>
      <c r="CV31" s="657"/>
      <c r="CW31" s="657"/>
      <c r="CX31" s="657"/>
      <c r="CY31" s="658"/>
      <c r="CZ31" s="641">
        <v>0.5</v>
      </c>
      <c r="DA31" s="669"/>
      <c r="DB31" s="669"/>
      <c r="DC31" s="671"/>
      <c r="DD31" s="645">
        <v>294411</v>
      </c>
      <c r="DE31" s="657"/>
      <c r="DF31" s="657"/>
      <c r="DG31" s="657"/>
      <c r="DH31" s="657"/>
      <c r="DI31" s="657"/>
      <c r="DJ31" s="657"/>
      <c r="DK31" s="658"/>
      <c r="DL31" s="645">
        <v>294411</v>
      </c>
      <c r="DM31" s="657"/>
      <c r="DN31" s="657"/>
      <c r="DO31" s="657"/>
      <c r="DP31" s="657"/>
      <c r="DQ31" s="657"/>
      <c r="DR31" s="657"/>
      <c r="DS31" s="657"/>
      <c r="DT31" s="657"/>
      <c r="DU31" s="657"/>
      <c r="DV31" s="658"/>
      <c r="DW31" s="641">
        <v>0.7</v>
      </c>
      <c r="DX31" s="669"/>
      <c r="DY31" s="669"/>
      <c r="DZ31" s="669"/>
      <c r="EA31" s="669"/>
      <c r="EB31" s="669"/>
      <c r="EC31" s="670"/>
    </row>
    <row r="32" spans="2:133" ht="11.25" customHeight="1" x14ac:dyDescent="0.2">
      <c r="B32" s="633" t="s">
        <v>319</v>
      </c>
      <c r="C32" s="634"/>
      <c r="D32" s="634"/>
      <c r="E32" s="634"/>
      <c r="F32" s="634"/>
      <c r="G32" s="634"/>
      <c r="H32" s="634"/>
      <c r="I32" s="634"/>
      <c r="J32" s="634"/>
      <c r="K32" s="634"/>
      <c r="L32" s="634"/>
      <c r="M32" s="634"/>
      <c r="N32" s="634"/>
      <c r="O32" s="634"/>
      <c r="P32" s="634"/>
      <c r="Q32" s="635"/>
      <c r="R32" s="636">
        <v>3262600</v>
      </c>
      <c r="S32" s="637"/>
      <c r="T32" s="637"/>
      <c r="U32" s="637"/>
      <c r="V32" s="637"/>
      <c r="W32" s="637"/>
      <c r="X32" s="637"/>
      <c r="Y32" s="638"/>
      <c r="Z32" s="639">
        <v>4.7</v>
      </c>
      <c r="AA32" s="639"/>
      <c r="AB32" s="639"/>
      <c r="AC32" s="639"/>
      <c r="AD32" s="640" t="s">
        <v>242</v>
      </c>
      <c r="AE32" s="640"/>
      <c r="AF32" s="640"/>
      <c r="AG32" s="640"/>
      <c r="AH32" s="640"/>
      <c r="AI32" s="640"/>
      <c r="AJ32" s="640"/>
      <c r="AK32" s="640"/>
      <c r="AL32" s="641" t="s">
        <v>140</v>
      </c>
      <c r="AM32" s="642"/>
      <c r="AN32" s="642"/>
      <c r="AO32" s="643"/>
      <c r="AP32" s="686"/>
      <c r="AQ32" s="687"/>
      <c r="AR32" s="687"/>
      <c r="AS32" s="687"/>
      <c r="AT32" s="691"/>
      <c r="AU32" s="204" t="s">
        <v>320</v>
      </c>
      <c r="AX32" s="633" t="s">
        <v>321</v>
      </c>
      <c r="AY32" s="634"/>
      <c r="AZ32" s="634"/>
      <c r="BA32" s="634"/>
      <c r="BB32" s="634"/>
      <c r="BC32" s="634"/>
      <c r="BD32" s="634"/>
      <c r="BE32" s="634"/>
      <c r="BF32" s="635"/>
      <c r="BG32" s="693">
        <v>98.8</v>
      </c>
      <c r="BH32" s="657"/>
      <c r="BI32" s="657"/>
      <c r="BJ32" s="657"/>
      <c r="BK32" s="657"/>
      <c r="BL32" s="657"/>
      <c r="BM32" s="642">
        <v>96.5</v>
      </c>
      <c r="BN32" s="657"/>
      <c r="BO32" s="657"/>
      <c r="BP32" s="657"/>
      <c r="BQ32" s="682"/>
      <c r="BR32" s="693">
        <v>98.9</v>
      </c>
      <c r="BS32" s="657"/>
      <c r="BT32" s="657"/>
      <c r="BU32" s="657"/>
      <c r="BV32" s="657"/>
      <c r="BW32" s="657"/>
      <c r="BX32" s="642">
        <v>96.5</v>
      </c>
      <c r="BY32" s="657"/>
      <c r="BZ32" s="657"/>
      <c r="CA32" s="657"/>
      <c r="CB32" s="682"/>
      <c r="CD32" s="678"/>
      <c r="CE32" s="679"/>
      <c r="CF32" s="633" t="s">
        <v>322</v>
      </c>
      <c r="CG32" s="634"/>
      <c r="CH32" s="634"/>
      <c r="CI32" s="634"/>
      <c r="CJ32" s="634"/>
      <c r="CK32" s="634"/>
      <c r="CL32" s="634"/>
      <c r="CM32" s="634"/>
      <c r="CN32" s="634"/>
      <c r="CO32" s="634"/>
      <c r="CP32" s="634"/>
      <c r="CQ32" s="635"/>
      <c r="CR32" s="636" t="s">
        <v>242</v>
      </c>
      <c r="CS32" s="637"/>
      <c r="CT32" s="637"/>
      <c r="CU32" s="637"/>
      <c r="CV32" s="637"/>
      <c r="CW32" s="637"/>
      <c r="CX32" s="637"/>
      <c r="CY32" s="638"/>
      <c r="CZ32" s="641" t="s">
        <v>246</v>
      </c>
      <c r="DA32" s="669"/>
      <c r="DB32" s="669"/>
      <c r="DC32" s="671"/>
      <c r="DD32" s="645" t="s">
        <v>242</v>
      </c>
      <c r="DE32" s="637"/>
      <c r="DF32" s="637"/>
      <c r="DG32" s="637"/>
      <c r="DH32" s="637"/>
      <c r="DI32" s="637"/>
      <c r="DJ32" s="637"/>
      <c r="DK32" s="638"/>
      <c r="DL32" s="645" t="s">
        <v>242</v>
      </c>
      <c r="DM32" s="637"/>
      <c r="DN32" s="637"/>
      <c r="DO32" s="637"/>
      <c r="DP32" s="637"/>
      <c r="DQ32" s="637"/>
      <c r="DR32" s="637"/>
      <c r="DS32" s="637"/>
      <c r="DT32" s="637"/>
      <c r="DU32" s="637"/>
      <c r="DV32" s="638"/>
      <c r="DW32" s="641" t="s">
        <v>242</v>
      </c>
      <c r="DX32" s="669"/>
      <c r="DY32" s="669"/>
      <c r="DZ32" s="669"/>
      <c r="EA32" s="669"/>
      <c r="EB32" s="669"/>
      <c r="EC32" s="670"/>
    </row>
    <row r="33" spans="2:133" ht="11.25" customHeight="1" x14ac:dyDescent="0.2">
      <c r="B33" s="633" t="s">
        <v>323</v>
      </c>
      <c r="C33" s="634"/>
      <c r="D33" s="634"/>
      <c r="E33" s="634"/>
      <c r="F33" s="634"/>
      <c r="G33" s="634"/>
      <c r="H33" s="634"/>
      <c r="I33" s="634"/>
      <c r="J33" s="634"/>
      <c r="K33" s="634"/>
      <c r="L33" s="634"/>
      <c r="M33" s="634"/>
      <c r="N33" s="634"/>
      <c r="O33" s="634"/>
      <c r="P33" s="634"/>
      <c r="Q33" s="635"/>
      <c r="R33" s="636">
        <v>115317</v>
      </c>
      <c r="S33" s="637"/>
      <c r="T33" s="637"/>
      <c r="U33" s="637"/>
      <c r="V33" s="637"/>
      <c r="W33" s="637"/>
      <c r="X33" s="637"/>
      <c r="Y33" s="638"/>
      <c r="Z33" s="639">
        <v>0.2</v>
      </c>
      <c r="AA33" s="639"/>
      <c r="AB33" s="639"/>
      <c r="AC33" s="639"/>
      <c r="AD33" s="640">
        <v>39375</v>
      </c>
      <c r="AE33" s="640"/>
      <c r="AF33" s="640"/>
      <c r="AG33" s="640"/>
      <c r="AH33" s="640"/>
      <c r="AI33" s="640"/>
      <c r="AJ33" s="640"/>
      <c r="AK33" s="640"/>
      <c r="AL33" s="641">
        <v>0.1</v>
      </c>
      <c r="AM33" s="642"/>
      <c r="AN33" s="642"/>
      <c r="AO33" s="643"/>
      <c r="AP33" s="688"/>
      <c r="AQ33" s="689"/>
      <c r="AR33" s="689"/>
      <c r="AS33" s="689"/>
      <c r="AT33" s="692"/>
      <c r="AU33" s="209"/>
      <c r="AV33" s="209"/>
      <c r="AW33" s="209"/>
      <c r="AX33" s="659" t="s">
        <v>324</v>
      </c>
      <c r="AY33" s="660"/>
      <c r="AZ33" s="660"/>
      <c r="BA33" s="660"/>
      <c r="BB33" s="660"/>
      <c r="BC33" s="660"/>
      <c r="BD33" s="660"/>
      <c r="BE33" s="660"/>
      <c r="BF33" s="661"/>
      <c r="BG33" s="694">
        <v>99.6</v>
      </c>
      <c r="BH33" s="695"/>
      <c r="BI33" s="695"/>
      <c r="BJ33" s="695"/>
      <c r="BK33" s="695"/>
      <c r="BL33" s="695"/>
      <c r="BM33" s="696">
        <v>98.6</v>
      </c>
      <c r="BN33" s="695"/>
      <c r="BO33" s="695"/>
      <c r="BP33" s="695"/>
      <c r="BQ33" s="697"/>
      <c r="BR33" s="694">
        <v>99.6</v>
      </c>
      <c r="BS33" s="695"/>
      <c r="BT33" s="695"/>
      <c r="BU33" s="695"/>
      <c r="BV33" s="695"/>
      <c r="BW33" s="695"/>
      <c r="BX33" s="696">
        <v>98.5</v>
      </c>
      <c r="BY33" s="695"/>
      <c r="BZ33" s="695"/>
      <c r="CA33" s="695"/>
      <c r="CB33" s="697"/>
      <c r="CD33" s="633" t="s">
        <v>325</v>
      </c>
      <c r="CE33" s="634"/>
      <c r="CF33" s="634"/>
      <c r="CG33" s="634"/>
      <c r="CH33" s="634"/>
      <c r="CI33" s="634"/>
      <c r="CJ33" s="634"/>
      <c r="CK33" s="634"/>
      <c r="CL33" s="634"/>
      <c r="CM33" s="634"/>
      <c r="CN33" s="634"/>
      <c r="CO33" s="634"/>
      <c r="CP33" s="634"/>
      <c r="CQ33" s="635"/>
      <c r="CR33" s="636">
        <v>27273436</v>
      </c>
      <c r="CS33" s="657"/>
      <c r="CT33" s="657"/>
      <c r="CU33" s="657"/>
      <c r="CV33" s="657"/>
      <c r="CW33" s="657"/>
      <c r="CX33" s="657"/>
      <c r="CY33" s="658"/>
      <c r="CZ33" s="641">
        <v>42</v>
      </c>
      <c r="DA33" s="669"/>
      <c r="DB33" s="669"/>
      <c r="DC33" s="671"/>
      <c r="DD33" s="645">
        <v>21226629</v>
      </c>
      <c r="DE33" s="657"/>
      <c r="DF33" s="657"/>
      <c r="DG33" s="657"/>
      <c r="DH33" s="657"/>
      <c r="DI33" s="657"/>
      <c r="DJ33" s="657"/>
      <c r="DK33" s="658"/>
      <c r="DL33" s="645">
        <v>13678057</v>
      </c>
      <c r="DM33" s="657"/>
      <c r="DN33" s="657"/>
      <c r="DO33" s="657"/>
      <c r="DP33" s="657"/>
      <c r="DQ33" s="657"/>
      <c r="DR33" s="657"/>
      <c r="DS33" s="657"/>
      <c r="DT33" s="657"/>
      <c r="DU33" s="657"/>
      <c r="DV33" s="658"/>
      <c r="DW33" s="641">
        <v>34.200000000000003</v>
      </c>
      <c r="DX33" s="669"/>
      <c r="DY33" s="669"/>
      <c r="DZ33" s="669"/>
      <c r="EA33" s="669"/>
      <c r="EB33" s="669"/>
      <c r="EC33" s="670"/>
    </row>
    <row r="34" spans="2:133" ht="11.25" customHeight="1" x14ac:dyDescent="0.2">
      <c r="B34" s="633" t="s">
        <v>326</v>
      </c>
      <c r="C34" s="634"/>
      <c r="D34" s="634"/>
      <c r="E34" s="634"/>
      <c r="F34" s="634"/>
      <c r="G34" s="634"/>
      <c r="H34" s="634"/>
      <c r="I34" s="634"/>
      <c r="J34" s="634"/>
      <c r="K34" s="634"/>
      <c r="L34" s="634"/>
      <c r="M34" s="634"/>
      <c r="N34" s="634"/>
      <c r="O34" s="634"/>
      <c r="P34" s="634"/>
      <c r="Q34" s="635"/>
      <c r="R34" s="636">
        <v>408507</v>
      </c>
      <c r="S34" s="637"/>
      <c r="T34" s="637"/>
      <c r="U34" s="637"/>
      <c r="V34" s="637"/>
      <c r="W34" s="637"/>
      <c r="X34" s="637"/>
      <c r="Y34" s="638"/>
      <c r="Z34" s="639">
        <v>0.6</v>
      </c>
      <c r="AA34" s="639"/>
      <c r="AB34" s="639"/>
      <c r="AC34" s="639"/>
      <c r="AD34" s="640" t="s">
        <v>246</v>
      </c>
      <c r="AE34" s="640"/>
      <c r="AF34" s="640"/>
      <c r="AG34" s="640"/>
      <c r="AH34" s="640"/>
      <c r="AI34" s="640"/>
      <c r="AJ34" s="640"/>
      <c r="AK34" s="640"/>
      <c r="AL34" s="641" t="s">
        <v>242</v>
      </c>
      <c r="AM34" s="642"/>
      <c r="AN34" s="642"/>
      <c r="AO34" s="643"/>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3" t="s">
        <v>327</v>
      </c>
      <c r="CE34" s="634"/>
      <c r="CF34" s="634"/>
      <c r="CG34" s="634"/>
      <c r="CH34" s="634"/>
      <c r="CI34" s="634"/>
      <c r="CJ34" s="634"/>
      <c r="CK34" s="634"/>
      <c r="CL34" s="634"/>
      <c r="CM34" s="634"/>
      <c r="CN34" s="634"/>
      <c r="CO34" s="634"/>
      <c r="CP34" s="634"/>
      <c r="CQ34" s="635"/>
      <c r="CR34" s="636">
        <v>12349902</v>
      </c>
      <c r="CS34" s="637"/>
      <c r="CT34" s="637"/>
      <c r="CU34" s="637"/>
      <c r="CV34" s="637"/>
      <c r="CW34" s="637"/>
      <c r="CX34" s="637"/>
      <c r="CY34" s="638"/>
      <c r="CZ34" s="641">
        <v>19</v>
      </c>
      <c r="DA34" s="669"/>
      <c r="DB34" s="669"/>
      <c r="DC34" s="671"/>
      <c r="DD34" s="645">
        <v>8916016</v>
      </c>
      <c r="DE34" s="637"/>
      <c r="DF34" s="637"/>
      <c r="DG34" s="637"/>
      <c r="DH34" s="637"/>
      <c r="DI34" s="637"/>
      <c r="DJ34" s="637"/>
      <c r="DK34" s="638"/>
      <c r="DL34" s="645">
        <v>7676127</v>
      </c>
      <c r="DM34" s="637"/>
      <c r="DN34" s="637"/>
      <c r="DO34" s="637"/>
      <c r="DP34" s="637"/>
      <c r="DQ34" s="637"/>
      <c r="DR34" s="637"/>
      <c r="DS34" s="637"/>
      <c r="DT34" s="637"/>
      <c r="DU34" s="637"/>
      <c r="DV34" s="638"/>
      <c r="DW34" s="641">
        <v>19.2</v>
      </c>
      <c r="DX34" s="669"/>
      <c r="DY34" s="669"/>
      <c r="DZ34" s="669"/>
      <c r="EA34" s="669"/>
      <c r="EB34" s="669"/>
      <c r="EC34" s="670"/>
    </row>
    <row r="35" spans="2:133" ht="11.25" customHeight="1" x14ac:dyDescent="0.2">
      <c r="B35" s="633" t="s">
        <v>328</v>
      </c>
      <c r="C35" s="634"/>
      <c r="D35" s="634"/>
      <c r="E35" s="634"/>
      <c r="F35" s="634"/>
      <c r="G35" s="634"/>
      <c r="H35" s="634"/>
      <c r="I35" s="634"/>
      <c r="J35" s="634"/>
      <c r="K35" s="634"/>
      <c r="L35" s="634"/>
      <c r="M35" s="634"/>
      <c r="N35" s="634"/>
      <c r="O35" s="634"/>
      <c r="P35" s="634"/>
      <c r="Q35" s="635"/>
      <c r="R35" s="636">
        <v>3990050</v>
      </c>
      <c r="S35" s="637"/>
      <c r="T35" s="637"/>
      <c r="U35" s="637"/>
      <c r="V35" s="637"/>
      <c r="W35" s="637"/>
      <c r="X35" s="637"/>
      <c r="Y35" s="638"/>
      <c r="Z35" s="639">
        <v>5.8</v>
      </c>
      <c r="AA35" s="639"/>
      <c r="AB35" s="639"/>
      <c r="AC35" s="639"/>
      <c r="AD35" s="640" t="s">
        <v>242</v>
      </c>
      <c r="AE35" s="640"/>
      <c r="AF35" s="640"/>
      <c r="AG35" s="640"/>
      <c r="AH35" s="640"/>
      <c r="AI35" s="640"/>
      <c r="AJ35" s="640"/>
      <c r="AK35" s="640"/>
      <c r="AL35" s="641" t="s">
        <v>246</v>
      </c>
      <c r="AM35" s="642"/>
      <c r="AN35" s="642"/>
      <c r="AO35" s="643"/>
      <c r="AP35" s="212"/>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623453</v>
      </c>
      <c r="CS35" s="657"/>
      <c r="CT35" s="657"/>
      <c r="CU35" s="657"/>
      <c r="CV35" s="657"/>
      <c r="CW35" s="657"/>
      <c r="CX35" s="657"/>
      <c r="CY35" s="658"/>
      <c r="CZ35" s="641">
        <v>1</v>
      </c>
      <c r="DA35" s="669"/>
      <c r="DB35" s="669"/>
      <c r="DC35" s="671"/>
      <c r="DD35" s="645">
        <v>596854</v>
      </c>
      <c r="DE35" s="657"/>
      <c r="DF35" s="657"/>
      <c r="DG35" s="657"/>
      <c r="DH35" s="657"/>
      <c r="DI35" s="657"/>
      <c r="DJ35" s="657"/>
      <c r="DK35" s="658"/>
      <c r="DL35" s="645">
        <v>596854</v>
      </c>
      <c r="DM35" s="657"/>
      <c r="DN35" s="657"/>
      <c r="DO35" s="657"/>
      <c r="DP35" s="657"/>
      <c r="DQ35" s="657"/>
      <c r="DR35" s="657"/>
      <c r="DS35" s="657"/>
      <c r="DT35" s="657"/>
      <c r="DU35" s="657"/>
      <c r="DV35" s="658"/>
      <c r="DW35" s="641">
        <v>1.5</v>
      </c>
      <c r="DX35" s="669"/>
      <c r="DY35" s="669"/>
      <c r="DZ35" s="669"/>
      <c r="EA35" s="669"/>
      <c r="EB35" s="669"/>
      <c r="EC35" s="670"/>
    </row>
    <row r="36" spans="2:133" ht="11.25" customHeight="1" x14ac:dyDescent="0.2">
      <c r="B36" s="633" t="s">
        <v>332</v>
      </c>
      <c r="C36" s="634"/>
      <c r="D36" s="634"/>
      <c r="E36" s="634"/>
      <c r="F36" s="634"/>
      <c r="G36" s="634"/>
      <c r="H36" s="634"/>
      <c r="I36" s="634"/>
      <c r="J36" s="634"/>
      <c r="K36" s="634"/>
      <c r="L36" s="634"/>
      <c r="M36" s="634"/>
      <c r="N36" s="634"/>
      <c r="O36" s="634"/>
      <c r="P36" s="634"/>
      <c r="Q36" s="635"/>
      <c r="R36" s="636">
        <v>3896049</v>
      </c>
      <c r="S36" s="637"/>
      <c r="T36" s="637"/>
      <c r="U36" s="637"/>
      <c r="V36" s="637"/>
      <c r="W36" s="637"/>
      <c r="X36" s="637"/>
      <c r="Y36" s="638"/>
      <c r="Z36" s="639">
        <v>5.6</v>
      </c>
      <c r="AA36" s="639"/>
      <c r="AB36" s="639"/>
      <c r="AC36" s="639"/>
      <c r="AD36" s="640" t="s">
        <v>246</v>
      </c>
      <c r="AE36" s="640"/>
      <c r="AF36" s="640"/>
      <c r="AG36" s="640"/>
      <c r="AH36" s="640"/>
      <c r="AI36" s="640"/>
      <c r="AJ36" s="640"/>
      <c r="AK36" s="640"/>
      <c r="AL36" s="641" t="s">
        <v>242</v>
      </c>
      <c r="AM36" s="642"/>
      <c r="AN36" s="642"/>
      <c r="AO36" s="643"/>
      <c r="AP36" s="212"/>
      <c r="AQ36" s="702" t="s">
        <v>333</v>
      </c>
      <c r="AR36" s="703"/>
      <c r="AS36" s="703"/>
      <c r="AT36" s="703"/>
      <c r="AU36" s="703"/>
      <c r="AV36" s="703"/>
      <c r="AW36" s="703"/>
      <c r="AX36" s="703"/>
      <c r="AY36" s="704"/>
      <c r="AZ36" s="625">
        <v>5373324</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v>194978</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5957458</v>
      </c>
      <c r="CS36" s="637"/>
      <c r="CT36" s="637"/>
      <c r="CU36" s="637"/>
      <c r="CV36" s="637"/>
      <c r="CW36" s="637"/>
      <c r="CX36" s="637"/>
      <c r="CY36" s="638"/>
      <c r="CZ36" s="641">
        <v>9.1999999999999993</v>
      </c>
      <c r="DA36" s="669"/>
      <c r="DB36" s="669"/>
      <c r="DC36" s="671"/>
      <c r="DD36" s="645">
        <v>5303174</v>
      </c>
      <c r="DE36" s="637"/>
      <c r="DF36" s="637"/>
      <c r="DG36" s="637"/>
      <c r="DH36" s="637"/>
      <c r="DI36" s="637"/>
      <c r="DJ36" s="637"/>
      <c r="DK36" s="638"/>
      <c r="DL36" s="645">
        <v>2393707</v>
      </c>
      <c r="DM36" s="637"/>
      <c r="DN36" s="637"/>
      <c r="DO36" s="637"/>
      <c r="DP36" s="637"/>
      <c r="DQ36" s="637"/>
      <c r="DR36" s="637"/>
      <c r="DS36" s="637"/>
      <c r="DT36" s="637"/>
      <c r="DU36" s="637"/>
      <c r="DV36" s="638"/>
      <c r="DW36" s="641">
        <v>6</v>
      </c>
      <c r="DX36" s="669"/>
      <c r="DY36" s="669"/>
      <c r="DZ36" s="669"/>
      <c r="EA36" s="669"/>
      <c r="EB36" s="669"/>
      <c r="EC36" s="670"/>
    </row>
    <row r="37" spans="2:133" ht="11.25" customHeight="1" x14ac:dyDescent="0.2">
      <c r="B37" s="633" t="s">
        <v>336</v>
      </c>
      <c r="C37" s="634"/>
      <c r="D37" s="634"/>
      <c r="E37" s="634"/>
      <c r="F37" s="634"/>
      <c r="G37" s="634"/>
      <c r="H37" s="634"/>
      <c r="I37" s="634"/>
      <c r="J37" s="634"/>
      <c r="K37" s="634"/>
      <c r="L37" s="634"/>
      <c r="M37" s="634"/>
      <c r="N37" s="634"/>
      <c r="O37" s="634"/>
      <c r="P37" s="634"/>
      <c r="Q37" s="635"/>
      <c r="R37" s="636">
        <v>4000939</v>
      </c>
      <c r="S37" s="637"/>
      <c r="T37" s="637"/>
      <c r="U37" s="637"/>
      <c r="V37" s="637"/>
      <c r="W37" s="637"/>
      <c r="X37" s="637"/>
      <c r="Y37" s="638"/>
      <c r="Z37" s="639">
        <v>5.8</v>
      </c>
      <c r="AA37" s="639"/>
      <c r="AB37" s="639"/>
      <c r="AC37" s="639"/>
      <c r="AD37" s="640">
        <v>4025</v>
      </c>
      <c r="AE37" s="640"/>
      <c r="AF37" s="640"/>
      <c r="AG37" s="640"/>
      <c r="AH37" s="640"/>
      <c r="AI37" s="640"/>
      <c r="AJ37" s="640"/>
      <c r="AK37" s="640"/>
      <c r="AL37" s="641">
        <v>0</v>
      </c>
      <c r="AM37" s="642"/>
      <c r="AN37" s="642"/>
      <c r="AO37" s="643"/>
      <c r="AQ37" s="699" t="s">
        <v>337</v>
      </c>
      <c r="AR37" s="700"/>
      <c r="AS37" s="700"/>
      <c r="AT37" s="700"/>
      <c r="AU37" s="700"/>
      <c r="AV37" s="700"/>
      <c r="AW37" s="700"/>
      <c r="AX37" s="700"/>
      <c r="AY37" s="701"/>
      <c r="AZ37" s="636">
        <v>748634</v>
      </c>
      <c r="BA37" s="637"/>
      <c r="BB37" s="637"/>
      <c r="BC37" s="637"/>
      <c r="BD37" s="657"/>
      <c r="BE37" s="657"/>
      <c r="BF37" s="682"/>
      <c r="BG37" s="633" t="s">
        <v>338</v>
      </c>
      <c r="BH37" s="634"/>
      <c r="BI37" s="634"/>
      <c r="BJ37" s="634"/>
      <c r="BK37" s="634"/>
      <c r="BL37" s="634"/>
      <c r="BM37" s="634"/>
      <c r="BN37" s="634"/>
      <c r="BO37" s="634"/>
      <c r="BP37" s="634"/>
      <c r="BQ37" s="634"/>
      <c r="BR37" s="634"/>
      <c r="BS37" s="634"/>
      <c r="BT37" s="634"/>
      <c r="BU37" s="635"/>
      <c r="BV37" s="636">
        <v>166693</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73735</v>
      </c>
      <c r="CS37" s="657"/>
      <c r="CT37" s="657"/>
      <c r="CU37" s="657"/>
      <c r="CV37" s="657"/>
      <c r="CW37" s="657"/>
      <c r="CX37" s="657"/>
      <c r="CY37" s="658"/>
      <c r="CZ37" s="641">
        <v>0.1</v>
      </c>
      <c r="DA37" s="669"/>
      <c r="DB37" s="669"/>
      <c r="DC37" s="671"/>
      <c r="DD37" s="645">
        <v>72939</v>
      </c>
      <c r="DE37" s="657"/>
      <c r="DF37" s="657"/>
      <c r="DG37" s="657"/>
      <c r="DH37" s="657"/>
      <c r="DI37" s="657"/>
      <c r="DJ37" s="657"/>
      <c r="DK37" s="658"/>
      <c r="DL37" s="645">
        <v>72723</v>
      </c>
      <c r="DM37" s="657"/>
      <c r="DN37" s="657"/>
      <c r="DO37" s="657"/>
      <c r="DP37" s="657"/>
      <c r="DQ37" s="657"/>
      <c r="DR37" s="657"/>
      <c r="DS37" s="657"/>
      <c r="DT37" s="657"/>
      <c r="DU37" s="657"/>
      <c r="DV37" s="658"/>
      <c r="DW37" s="641">
        <v>0.2</v>
      </c>
      <c r="DX37" s="669"/>
      <c r="DY37" s="669"/>
      <c r="DZ37" s="669"/>
      <c r="EA37" s="669"/>
      <c r="EB37" s="669"/>
      <c r="EC37" s="670"/>
    </row>
    <row r="38" spans="2:133" ht="11.25" customHeight="1" x14ac:dyDescent="0.2">
      <c r="B38" s="633" t="s">
        <v>340</v>
      </c>
      <c r="C38" s="634"/>
      <c r="D38" s="634"/>
      <c r="E38" s="634"/>
      <c r="F38" s="634"/>
      <c r="G38" s="634"/>
      <c r="H38" s="634"/>
      <c r="I38" s="634"/>
      <c r="J38" s="634"/>
      <c r="K38" s="634"/>
      <c r="L38" s="634"/>
      <c r="M38" s="634"/>
      <c r="N38" s="634"/>
      <c r="O38" s="634"/>
      <c r="P38" s="634"/>
      <c r="Q38" s="635"/>
      <c r="R38" s="636">
        <v>2167800</v>
      </c>
      <c r="S38" s="637"/>
      <c r="T38" s="637"/>
      <c r="U38" s="637"/>
      <c r="V38" s="637"/>
      <c r="W38" s="637"/>
      <c r="X38" s="637"/>
      <c r="Y38" s="638"/>
      <c r="Z38" s="639">
        <v>3.1</v>
      </c>
      <c r="AA38" s="639"/>
      <c r="AB38" s="639"/>
      <c r="AC38" s="639"/>
      <c r="AD38" s="640" t="s">
        <v>242</v>
      </c>
      <c r="AE38" s="640"/>
      <c r="AF38" s="640"/>
      <c r="AG38" s="640"/>
      <c r="AH38" s="640"/>
      <c r="AI38" s="640"/>
      <c r="AJ38" s="640"/>
      <c r="AK38" s="640"/>
      <c r="AL38" s="641" t="s">
        <v>246</v>
      </c>
      <c r="AM38" s="642"/>
      <c r="AN38" s="642"/>
      <c r="AO38" s="643"/>
      <c r="AQ38" s="699" t="s">
        <v>341</v>
      </c>
      <c r="AR38" s="700"/>
      <c r="AS38" s="700"/>
      <c r="AT38" s="700"/>
      <c r="AU38" s="700"/>
      <c r="AV38" s="700"/>
      <c r="AW38" s="700"/>
      <c r="AX38" s="700"/>
      <c r="AY38" s="701"/>
      <c r="AZ38" s="636">
        <v>243212</v>
      </c>
      <c r="BA38" s="637"/>
      <c r="BB38" s="637"/>
      <c r="BC38" s="637"/>
      <c r="BD38" s="657"/>
      <c r="BE38" s="657"/>
      <c r="BF38" s="682"/>
      <c r="BG38" s="633" t="s">
        <v>342</v>
      </c>
      <c r="BH38" s="634"/>
      <c r="BI38" s="634"/>
      <c r="BJ38" s="634"/>
      <c r="BK38" s="634"/>
      <c r="BL38" s="634"/>
      <c r="BM38" s="634"/>
      <c r="BN38" s="634"/>
      <c r="BO38" s="634"/>
      <c r="BP38" s="634"/>
      <c r="BQ38" s="634"/>
      <c r="BR38" s="634"/>
      <c r="BS38" s="634"/>
      <c r="BT38" s="634"/>
      <c r="BU38" s="635"/>
      <c r="BV38" s="636">
        <v>17307</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4421546</v>
      </c>
      <c r="CS38" s="637"/>
      <c r="CT38" s="637"/>
      <c r="CU38" s="637"/>
      <c r="CV38" s="637"/>
      <c r="CW38" s="637"/>
      <c r="CX38" s="637"/>
      <c r="CY38" s="638"/>
      <c r="CZ38" s="641">
        <v>6.8</v>
      </c>
      <c r="DA38" s="669"/>
      <c r="DB38" s="669"/>
      <c r="DC38" s="671"/>
      <c r="DD38" s="645">
        <v>3799559</v>
      </c>
      <c r="DE38" s="637"/>
      <c r="DF38" s="637"/>
      <c r="DG38" s="637"/>
      <c r="DH38" s="637"/>
      <c r="DI38" s="637"/>
      <c r="DJ38" s="637"/>
      <c r="DK38" s="638"/>
      <c r="DL38" s="645">
        <v>2875091</v>
      </c>
      <c r="DM38" s="637"/>
      <c r="DN38" s="637"/>
      <c r="DO38" s="637"/>
      <c r="DP38" s="637"/>
      <c r="DQ38" s="637"/>
      <c r="DR38" s="637"/>
      <c r="DS38" s="637"/>
      <c r="DT38" s="637"/>
      <c r="DU38" s="637"/>
      <c r="DV38" s="638"/>
      <c r="DW38" s="641">
        <v>7.2</v>
      </c>
      <c r="DX38" s="669"/>
      <c r="DY38" s="669"/>
      <c r="DZ38" s="669"/>
      <c r="EA38" s="669"/>
      <c r="EB38" s="669"/>
      <c r="EC38" s="670"/>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246</v>
      </c>
      <c r="S39" s="637"/>
      <c r="T39" s="637"/>
      <c r="U39" s="637"/>
      <c r="V39" s="637"/>
      <c r="W39" s="637"/>
      <c r="X39" s="637"/>
      <c r="Y39" s="638"/>
      <c r="Z39" s="639" t="s">
        <v>242</v>
      </c>
      <c r="AA39" s="639"/>
      <c r="AB39" s="639"/>
      <c r="AC39" s="639"/>
      <c r="AD39" s="640" t="s">
        <v>140</v>
      </c>
      <c r="AE39" s="640"/>
      <c r="AF39" s="640"/>
      <c r="AG39" s="640"/>
      <c r="AH39" s="640"/>
      <c r="AI39" s="640"/>
      <c r="AJ39" s="640"/>
      <c r="AK39" s="640"/>
      <c r="AL39" s="641" t="s">
        <v>242</v>
      </c>
      <c r="AM39" s="642"/>
      <c r="AN39" s="642"/>
      <c r="AO39" s="643"/>
      <c r="AQ39" s="699" t="s">
        <v>345</v>
      </c>
      <c r="AR39" s="700"/>
      <c r="AS39" s="700"/>
      <c r="AT39" s="700"/>
      <c r="AU39" s="700"/>
      <c r="AV39" s="700"/>
      <c r="AW39" s="700"/>
      <c r="AX39" s="700"/>
      <c r="AY39" s="701"/>
      <c r="AZ39" s="636">
        <v>135000</v>
      </c>
      <c r="BA39" s="637"/>
      <c r="BB39" s="637"/>
      <c r="BC39" s="637"/>
      <c r="BD39" s="657"/>
      <c r="BE39" s="657"/>
      <c r="BF39" s="682"/>
      <c r="BG39" s="633" t="s">
        <v>346</v>
      </c>
      <c r="BH39" s="634"/>
      <c r="BI39" s="634"/>
      <c r="BJ39" s="634"/>
      <c r="BK39" s="634"/>
      <c r="BL39" s="634"/>
      <c r="BM39" s="634"/>
      <c r="BN39" s="634"/>
      <c r="BO39" s="634"/>
      <c r="BP39" s="634"/>
      <c r="BQ39" s="634"/>
      <c r="BR39" s="634"/>
      <c r="BS39" s="634"/>
      <c r="BT39" s="634"/>
      <c r="BU39" s="635"/>
      <c r="BV39" s="636">
        <v>26141</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2375884</v>
      </c>
      <c r="CS39" s="657"/>
      <c r="CT39" s="657"/>
      <c r="CU39" s="657"/>
      <c r="CV39" s="657"/>
      <c r="CW39" s="657"/>
      <c r="CX39" s="657"/>
      <c r="CY39" s="658"/>
      <c r="CZ39" s="641">
        <v>3.7</v>
      </c>
      <c r="DA39" s="669"/>
      <c r="DB39" s="669"/>
      <c r="DC39" s="671"/>
      <c r="DD39" s="645">
        <v>2372147</v>
      </c>
      <c r="DE39" s="657"/>
      <c r="DF39" s="657"/>
      <c r="DG39" s="657"/>
      <c r="DH39" s="657"/>
      <c r="DI39" s="657"/>
      <c r="DJ39" s="657"/>
      <c r="DK39" s="658"/>
      <c r="DL39" s="645" t="s">
        <v>242</v>
      </c>
      <c r="DM39" s="657"/>
      <c r="DN39" s="657"/>
      <c r="DO39" s="657"/>
      <c r="DP39" s="657"/>
      <c r="DQ39" s="657"/>
      <c r="DR39" s="657"/>
      <c r="DS39" s="657"/>
      <c r="DT39" s="657"/>
      <c r="DU39" s="657"/>
      <c r="DV39" s="658"/>
      <c r="DW39" s="641" t="s">
        <v>246</v>
      </c>
      <c r="DX39" s="669"/>
      <c r="DY39" s="669"/>
      <c r="DZ39" s="669"/>
      <c r="EA39" s="669"/>
      <c r="EB39" s="669"/>
      <c r="EC39" s="670"/>
    </row>
    <row r="40" spans="2:133" ht="11.25" customHeight="1" x14ac:dyDescent="0.2">
      <c r="B40" s="633" t="s">
        <v>348</v>
      </c>
      <c r="C40" s="634"/>
      <c r="D40" s="634"/>
      <c r="E40" s="634"/>
      <c r="F40" s="634"/>
      <c r="G40" s="634"/>
      <c r="H40" s="634"/>
      <c r="I40" s="634"/>
      <c r="J40" s="634"/>
      <c r="K40" s="634"/>
      <c r="L40" s="634"/>
      <c r="M40" s="634"/>
      <c r="N40" s="634"/>
      <c r="O40" s="634"/>
      <c r="P40" s="634"/>
      <c r="Q40" s="635"/>
      <c r="R40" s="636" t="s">
        <v>242</v>
      </c>
      <c r="S40" s="637"/>
      <c r="T40" s="637"/>
      <c r="U40" s="637"/>
      <c r="V40" s="637"/>
      <c r="W40" s="637"/>
      <c r="X40" s="637"/>
      <c r="Y40" s="638"/>
      <c r="Z40" s="639" t="s">
        <v>242</v>
      </c>
      <c r="AA40" s="639"/>
      <c r="AB40" s="639"/>
      <c r="AC40" s="639"/>
      <c r="AD40" s="640" t="s">
        <v>246</v>
      </c>
      <c r="AE40" s="640"/>
      <c r="AF40" s="640"/>
      <c r="AG40" s="640"/>
      <c r="AH40" s="640"/>
      <c r="AI40" s="640"/>
      <c r="AJ40" s="640"/>
      <c r="AK40" s="640"/>
      <c r="AL40" s="641" t="s">
        <v>246</v>
      </c>
      <c r="AM40" s="642"/>
      <c r="AN40" s="642"/>
      <c r="AO40" s="643"/>
      <c r="AQ40" s="699" t="s">
        <v>349</v>
      </c>
      <c r="AR40" s="700"/>
      <c r="AS40" s="700"/>
      <c r="AT40" s="700"/>
      <c r="AU40" s="700"/>
      <c r="AV40" s="700"/>
      <c r="AW40" s="700"/>
      <c r="AX40" s="700"/>
      <c r="AY40" s="701"/>
      <c r="AZ40" s="636">
        <v>124119</v>
      </c>
      <c r="BA40" s="637"/>
      <c r="BB40" s="637"/>
      <c r="BC40" s="637"/>
      <c r="BD40" s="657"/>
      <c r="BE40" s="657"/>
      <c r="BF40" s="682"/>
      <c r="BG40" s="686" t="s">
        <v>350</v>
      </c>
      <c r="BH40" s="687"/>
      <c r="BI40" s="687"/>
      <c r="BJ40" s="687"/>
      <c r="BK40" s="687"/>
      <c r="BL40" s="213"/>
      <c r="BM40" s="634" t="s">
        <v>351</v>
      </c>
      <c r="BN40" s="634"/>
      <c r="BO40" s="634"/>
      <c r="BP40" s="634"/>
      <c r="BQ40" s="634"/>
      <c r="BR40" s="634"/>
      <c r="BS40" s="634"/>
      <c r="BT40" s="634"/>
      <c r="BU40" s="635"/>
      <c r="BV40" s="636">
        <v>94</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v>1545193</v>
      </c>
      <c r="CS40" s="637"/>
      <c r="CT40" s="637"/>
      <c r="CU40" s="637"/>
      <c r="CV40" s="637"/>
      <c r="CW40" s="637"/>
      <c r="CX40" s="637"/>
      <c r="CY40" s="638"/>
      <c r="CZ40" s="641">
        <v>2.4</v>
      </c>
      <c r="DA40" s="669"/>
      <c r="DB40" s="669"/>
      <c r="DC40" s="671"/>
      <c r="DD40" s="645">
        <v>238879</v>
      </c>
      <c r="DE40" s="637"/>
      <c r="DF40" s="637"/>
      <c r="DG40" s="637"/>
      <c r="DH40" s="637"/>
      <c r="DI40" s="637"/>
      <c r="DJ40" s="637"/>
      <c r="DK40" s="638"/>
      <c r="DL40" s="645">
        <v>136278</v>
      </c>
      <c r="DM40" s="637"/>
      <c r="DN40" s="637"/>
      <c r="DO40" s="637"/>
      <c r="DP40" s="637"/>
      <c r="DQ40" s="637"/>
      <c r="DR40" s="637"/>
      <c r="DS40" s="637"/>
      <c r="DT40" s="637"/>
      <c r="DU40" s="637"/>
      <c r="DV40" s="638"/>
      <c r="DW40" s="641">
        <v>0.3</v>
      </c>
      <c r="DX40" s="669"/>
      <c r="DY40" s="669"/>
      <c r="DZ40" s="669"/>
      <c r="EA40" s="669"/>
      <c r="EB40" s="669"/>
      <c r="EC40" s="670"/>
    </row>
    <row r="41" spans="2:133" ht="11.25" customHeight="1" x14ac:dyDescent="0.2">
      <c r="B41" s="659" t="s">
        <v>353</v>
      </c>
      <c r="C41" s="660"/>
      <c r="D41" s="660"/>
      <c r="E41" s="660"/>
      <c r="F41" s="660"/>
      <c r="G41" s="660"/>
      <c r="H41" s="660"/>
      <c r="I41" s="660"/>
      <c r="J41" s="660"/>
      <c r="K41" s="660"/>
      <c r="L41" s="660"/>
      <c r="M41" s="660"/>
      <c r="N41" s="660"/>
      <c r="O41" s="660"/>
      <c r="P41" s="660"/>
      <c r="Q41" s="661"/>
      <c r="R41" s="708">
        <v>69216625</v>
      </c>
      <c r="S41" s="709"/>
      <c r="T41" s="709"/>
      <c r="U41" s="709"/>
      <c r="V41" s="709"/>
      <c r="W41" s="709"/>
      <c r="X41" s="709"/>
      <c r="Y41" s="713"/>
      <c r="Z41" s="714">
        <v>100</v>
      </c>
      <c r="AA41" s="714"/>
      <c r="AB41" s="714"/>
      <c r="AC41" s="714"/>
      <c r="AD41" s="715">
        <v>39965782</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1524330</v>
      </c>
      <c r="BA41" s="637"/>
      <c r="BB41" s="637"/>
      <c r="BC41" s="637"/>
      <c r="BD41" s="657"/>
      <c r="BE41" s="657"/>
      <c r="BF41" s="682"/>
      <c r="BG41" s="686"/>
      <c r="BH41" s="687"/>
      <c r="BI41" s="687"/>
      <c r="BJ41" s="687"/>
      <c r="BK41" s="687"/>
      <c r="BL41" s="213"/>
      <c r="BM41" s="634" t="s">
        <v>355</v>
      </c>
      <c r="BN41" s="634"/>
      <c r="BO41" s="634"/>
      <c r="BP41" s="634"/>
      <c r="BQ41" s="634"/>
      <c r="BR41" s="634"/>
      <c r="BS41" s="634"/>
      <c r="BT41" s="634"/>
      <c r="BU41" s="635"/>
      <c r="BV41" s="636" t="s">
        <v>242</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242</v>
      </c>
      <c r="CS41" s="657"/>
      <c r="CT41" s="657"/>
      <c r="CU41" s="657"/>
      <c r="CV41" s="657"/>
      <c r="CW41" s="657"/>
      <c r="CX41" s="657"/>
      <c r="CY41" s="658"/>
      <c r="CZ41" s="641" t="s">
        <v>242</v>
      </c>
      <c r="DA41" s="669"/>
      <c r="DB41" s="669"/>
      <c r="DC41" s="671"/>
      <c r="DD41" s="645" t="s">
        <v>242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357</v>
      </c>
      <c r="AR42" s="706"/>
      <c r="AS42" s="706"/>
      <c r="AT42" s="706"/>
      <c r="AU42" s="706"/>
      <c r="AV42" s="706"/>
      <c r="AW42" s="706"/>
      <c r="AX42" s="706"/>
      <c r="AY42" s="707"/>
      <c r="AZ42" s="708">
        <v>2598029</v>
      </c>
      <c r="BA42" s="709"/>
      <c r="BB42" s="709"/>
      <c r="BC42" s="709"/>
      <c r="BD42" s="695"/>
      <c r="BE42" s="695"/>
      <c r="BF42" s="697"/>
      <c r="BG42" s="688"/>
      <c r="BH42" s="689"/>
      <c r="BI42" s="689"/>
      <c r="BJ42" s="689"/>
      <c r="BK42" s="689"/>
      <c r="BL42" s="214"/>
      <c r="BM42" s="660" t="s">
        <v>358</v>
      </c>
      <c r="BN42" s="660"/>
      <c r="BO42" s="660"/>
      <c r="BP42" s="660"/>
      <c r="BQ42" s="660"/>
      <c r="BR42" s="660"/>
      <c r="BS42" s="660"/>
      <c r="BT42" s="660"/>
      <c r="BU42" s="661"/>
      <c r="BV42" s="708">
        <v>343</v>
      </c>
      <c r="BW42" s="709"/>
      <c r="BX42" s="709"/>
      <c r="BY42" s="709"/>
      <c r="BZ42" s="709"/>
      <c r="CA42" s="709"/>
      <c r="CB42" s="718"/>
      <c r="CD42" s="633" t="s">
        <v>359</v>
      </c>
      <c r="CE42" s="634"/>
      <c r="CF42" s="634"/>
      <c r="CG42" s="634"/>
      <c r="CH42" s="634"/>
      <c r="CI42" s="634"/>
      <c r="CJ42" s="634"/>
      <c r="CK42" s="634"/>
      <c r="CL42" s="634"/>
      <c r="CM42" s="634"/>
      <c r="CN42" s="634"/>
      <c r="CO42" s="634"/>
      <c r="CP42" s="634"/>
      <c r="CQ42" s="635"/>
      <c r="CR42" s="636">
        <v>5940297</v>
      </c>
      <c r="CS42" s="657"/>
      <c r="CT42" s="657"/>
      <c r="CU42" s="657"/>
      <c r="CV42" s="657"/>
      <c r="CW42" s="657"/>
      <c r="CX42" s="657"/>
      <c r="CY42" s="658"/>
      <c r="CZ42" s="641">
        <v>9.1</v>
      </c>
      <c r="DA42" s="669"/>
      <c r="DB42" s="669"/>
      <c r="DC42" s="671"/>
      <c r="DD42" s="645">
        <v>2398689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4" t="s">
        <v>360</v>
      </c>
      <c r="CD43" s="633" t="s">
        <v>361</v>
      </c>
      <c r="CE43" s="634"/>
      <c r="CF43" s="634"/>
      <c r="CG43" s="634"/>
      <c r="CH43" s="634"/>
      <c r="CI43" s="634"/>
      <c r="CJ43" s="634"/>
      <c r="CK43" s="634"/>
      <c r="CL43" s="634"/>
      <c r="CM43" s="634"/>
      <c r="CN43" s="634"/>
      <c r="CO43" s="634"/>
      <c r="CP43" s="634"/>
      <c r="CQ43" s="635"/>
      <c r="CR43" s="636">
        <v>277916</v>
      </c>
      <c r="CS43" s="657"/>
      <c r="CT43" s="657"/>
      <c r="CU43" s="657"/>
      <c r="CV43" s="657"/>
      <c r="CW43" s="657"/>
      <c r="CX43" s="657"/>
      <c r="CY43" s="658"/>
      <c r="CZ43" s="641">
        <v>0.4</v>
      </c>
      <c r="DA43" s="669"/>
      <c r="DB43" s="669"/>
      <c r="DC43" s="671"/>
      <c r="DD43" s="645">
        <v>277916</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309</v>
      </c>
      <c r="CE44" s="675"/>
      <c r="CF44" s="633" t="s">
        <v>363</v>
      </c>
      <c r="CG44" s="634"/>
      <c r="CH44" s="634"/>
      <c r="CI44" s="634"/>
      <c r="CJ44" s="634"/>
      <c r="CK44" s="634"/>
      <c r="CL44" s="634"/>
      <c r="CM44" s="634"/>
      <c r="CN44" s="634"/>
      <c r="CO44" s="634"/>
      <c r="CP44" s="634"/>
      <c r="CQ44" s="635"/>
      <c r="CR44" s="636">
        <v>5940297</v>
      </c>
      <c r="CS44" s="637"/>
      <c r="CT44" s="637"/>
      <c r="CU44" s="637"/>
      <c r="CV44" s="637"/>
      <c r="CW44" s="637"/>
      <c r="CX44" s="637"/>
      <c r="CY44" s="638"/>
      <c r="CZ44" s="641">
        <v>9.1</v>
      </c>
      <c r="DA44" s="642"/>
      <c r="DB44" s="642"/>
      <c r="DC44" s="648"/>
      <c r="DD44" s="645">
        <v>2398689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365</v>
      </c>
      <c r="CG45" s="634"/>
      <c r="CH45" s="634"/>
      <c r="CI45" s="634"/>
      <c r="CJ45" s="634"/>
      <c r="CK45" s="634"/>
      <c r="CL45" s="634"/>
      <c r="CM45" s="634"/>
      <c r="CN45" s="634"/>
      <c r="CO45" s="634"/>
      <c r="CP45" s="634"/>
      <c r="CQ45" s="635"/>
      <c r="CR45" s="636">
        <v>866829</v>
      </c>
      <c r="CS45" s="657"/>
      <c r="CT45" s="657"/>
      <c r="CU45" s="657"/>
      <c r="CV45" s="657"/>
      <c r="CW45" s="657"/>
      <c r="CX45" s="657"/>
      <c r="CY45" s="658"/>
      <c r="CZ45" s="641">
        <v>1.3</v>
      </c>
      <c r="DA45" s="669"/>
      <c r="DB45" s="669"/>
      <c r="DC45" s="671"/>
      <c r="DD45" s="645">
        <v>88237</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5"/>
      <c r="CD46" s="676"/>
      <c r="CE46" s="677"/>
      <c r="CF46" s="633" t="s">
        <v>366</v>
      </c>
      <c r="CG46" s="634"/>
      <c r="CH46" s="634"/>
      <c r="CI46" s="634"/>
      <c r="CJ46" s="634"/>
      <c r="CK46" s="634"/>
      <c r="CL46" s="634"/>
      <c r="CM46" s="634"/>
      <c r="CN46" s="634"/>
      <c r="CO46" s="634"/>
      <c r="CP46" s="634"/>
      <c r="CQ46" s="635"/>
      <c r="CR46" s="636">
        <v>5017121</v>
      </c>
      <c r="CS46" s="637"/>
      <c r="CT46" s="637"/>
      <c r="CU46" s="637"/>
      <c r="CV46" s="637"/>
      <c r="CW46" s="637"/>
      <c r="CX46" s="637"/>
      <c r="CY46" s="638"/>
      <c r="CZ46" s="641">
        <v>7.7</v>
      </c>
      <c r="DA46" s="642"/>
      <c r="DB46" s="642"/>
      <c r="DC46" s="648"/>
      <c r="DD46" s="645">
        <v>2295594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5"/>
      <c r="CD47" s="676"/>
      <c r="CE47" s="677"/>
      <c r="CF47" s="633" t="s">
        <v>367</v>
      </c>
      <c r="CG47" s="634"/>
      <c r="CH47" s="634"/>
      <c r="CI47" s="634"/>
      <c r="CJ47" s="634"/>
      <c r="CK47" s="634"/>
      <c r="CL47" s="634"/>
      <c r="CM47" s="634"/>
      <c r="CN47" s="634"/>
      <c r="CO47" s="634"/>
      <c r="CP47" s="634"/>
      <c r="CQ47" s="635"/>
      <c r="CR47" s="636" t="s">
        <v>242</v>
      </c>
      <c r="CS47" s="657"/>
      <c r="CT47" s="657"/>
      <c r="CU47" s="657"/>
      <c r="CV47" s="657"/>
      <c r="CW47" s="657"/>
      <c r="CX47" s="657"/>
      <c r="CY47" s="658"/>
      <c r="CZ47" s="641" t="s">
        <v>246</v>
      </c>
      <c r="DA47" s="669"/>
      <c r="DB47" s="669"/>
      <c r="DC47" s="671"/>
      <c r="DD47" s="645" t="s">
        <v>246</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5"/>
      <c r="CD48" s="678"/>
      <c r="CE48" s="679"/>
      <c r="CF48" s="633" t="s">
        <v>368</v>
      </c>
      <c r="CG48" s="634"/>
      <c r="CH48" s="634"/>
      <c r="CI48" s="634"/>
      <c r="CJ48" s="634"/>
      <c r="CK48" s="634"/>
      <c r="CL48" s="634"/>
      <c r="CM48" s="634"/>
      <c r="CN48" s="634"/>
      <c r="CO48" s="634"/>
      <c r="CP48" s="634"/>
      <c r="CQ48" s="635"/>
      <c r="CR48" s="636" t="s">
        <v>246</v>
      </c>
      <c r="CS48" s="637"/>
      <c r="CT48" s="637"/>
      <c r="CU48" s="637"/>
      <c r="CV48" s="637"/>
      <c r="CW48" s="637"/>
      <c r="CX48" s="637"/>
      <c r="CY48" s="638"/>
      <c r="CZ48" s="641" t="s">
        <v>242</v>
      </c>
      <c r="DA48" s="642"/>
      <c r="DB48" s="642"/>
      <c r="DC48" s="648"/>
      <c r="DD48" s="645" t="s">
        <v>246</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5"/>
      <c r="CD49" s="659" t="s">
        <v>369</v>
      </c>
      <c r="CE49" s="660"/>
      <c r="CF49" s="660"/>
      <c r="CG49" s="660"/>
      <c r="CH49" s="660"/>
      <c r="CI49" s="660"/>
      <c r="CJ49" s="660"/>
      <c r="CK49" s="660"/>
      <c r="CL49" s="660"/>
      <c r="CM49" s="660"/>
      <c r="CN49" s="660"/>
      <c r="CO49" s="660"/>
      <c r="CP49" s="660"/>
      <c r="CQ49" s="661"/>
      <c r="CR49" s="708">
        <v>64940882</v>
      </c>
      <c r="CS49" s="695"/>
      <c r="CT49" s="695"/>
      <c r="CU49" s="695"/>
      <c r="CV49" s="695"/>
      <c r="CW49" s="695"/>
      <c r="CX49" s="695"/>
      <c r="CY49" s="724"/>
      <c r="CZ49" s="716">
        <v>100</v>
      </c>
      <c r="DA49" s="725"/>
      <c r="DB49" s="725"/>
      <c r="DC49" s="726"/>
      <c r="DD49" s="727">
        <v>45400208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veHHorNfbW0iFv3QsXY+GYhKkVkomkhC7VSnNRH3tvxInoD5z9eD3+Ryy7ybWkVOFk7m6CbPPvAQxqQ/4JFIw==" saltValue="PpvJYlQ1cilNseOIhbq1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775" t="s">
        <v>370</v>
      </c>
      <c r="B2" s="775"/>
      <c r="C2" s="775"/>
      <c r="D2" s="775"/>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c r="AM2" s="775"/>
      <c r="AN2" s="775"/>
      <c r="AO2" s="775"/>
      <c r="AP2" s="775"/>
      <c r="AQ2" s="775"/>
      <c r="AR2" s="775"/>
      <c r="AS2" s="775"/>
      <c r="AT2" s="775"/>
      <c r="AU2" s="775"/>
      <c r="AV2" s="775"/>
      <c r="AW2" s="775"/>
      <c r="AX2" s="775"/>
      <c r="AY2" s="775"/>
      <c r="AZ2" s="775"/>
      <c r="BA2" s="775"/>
      <c r="BB2" s="775"/>
      <c r="BC2" s="775"/>
      <c r="BD2" s="775"/>
      <c r="BE2" s="775"/>
      <c r="BF2" s="775"/>
      <c r="BG2" s="775"/>
      <c r="BH2" s="775"/>
      <c r="BI2" s="775"/>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76" t="s">
        <v>371</v>
      </c>
      <c r="DK2" s="777"/>
      <c r="DL2" s="777"/>
      <c r="DM2" s="777"/>
      <c r="DN2" s="777"/>
      <c r="DO2" s="778"/>
      <c r="DP2" s="218"/>
      <c r="DQ2" s="776" t="s">
        <v>372</v>
      </c>
      <c r="DR2" s="777"/>
      <c r="DS2" s="777"/>
      <c r="DT2" s="777"/>
      <c r="DU2" s="777"/>
      <c r="DV2" s="777"/>
      <c r="DW2" s="777"/>
      <c r="DX2" s="777"/>
      <c r="DY2" s="777"/>
      <c r="DZ2" s="778"/>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779" t="s">
        <v>373</v>
      </c>
      <c r="B4" s="779"/>
      <c r="C4" s="779"/>
      <c r="D4" s="779"/>
      <c r="E4" s="779"/>
      <c r="F4" s="779"/>
      <c r="G4" s="779"/>
      <c r="H4" s="779"/>
      <c r="I4" s="779"/>
      <c r="J4" s="779"/>
      <c r="K4" s="779"/>
      <c r="L4" s="779"/>
      <c r="M4" s="779"/>
      <c r="N4" s="779"/>
      <c r="O4" s="779"/>
      <c r="P4" s="779"/>
      <c r="Q4" s="779"/>
      <c r="R4" s="779"/>
      <c r="S4" s="779"/>
      <c r="T4" s="779"/>
      <c r="U4" s="779"/>
      <c r="V4" s="779"/>
      <c r="W4" s="779"/>
      <c r="X4" s="779"/>
      <c r="Y4" s="779"/>
      <c r="Z4" s="779"/>
      <c r="AA4" s="779"/>
      <c r="AB4" s="779"/>
      <c r="AC4" s="779"/>
      <c r="AD4" s="779"/>
      <c r="AE4" s="779"/>
      <c r="AF4" s="779"/>
      <c r="AG4" s="779"/>
      <c r="AH4" s="779"/>
      <c r="AI4" s="779"/>
      <c r="AJ4" s="779"/>
      <c r="AK4" s="779"/>
      <c r="AL4" s="779"/>
      <c r="AM4" s="779"/>
      <c r="AN4" s="779"/>
      <c r="AO4" s="779"/>
      <c r="AP4" s="779"/>
      <c r="AQ4" s="779"/>
      <c r="AR4" s="779"/>
      <c r="AS4" s="779"/>
      <c r="AT4" s="779"/>
      <c r="AU4" s="779"/>
      <c r="AV4" s="779"/>
      <c r="AW4" s="779"/>
      <c r="AX4" s="779"/>
      <c r="AY4" s="779"/>
      <c r="AZ4" s="222"/>
      <c r="BA4" s="222"/>
      <c r="BB4" s="222"/>
      <c r="BC4" s="222"/>
      <c r="BD4" s="222"/>
      <c r="BE4" s="223"/>
      <c r="BF4" s="223"/>
      <c r="BG4" s="223"/>
      <c r="BH4" s="223"/>
      <c r="BI4" s="223"/>
      <c r="BJ4" s="223"/>
      <c r="BK4" s="223"/>
      <c r="BL4" s="223"/>
      <c r="BM4" s="223"/>
      <c r="BN4" s="223"/>
      <c r="BO4" s="223"/>
      <c r="BP4" s="223"/>
      <c r="BQ4" s="780" t="s">
        <v>374</v>
      </c>
      <c r="BR4" s="780"/>
      <c r="BS4" s="780"/>
      <c r="BT4" s="780"/>
      <c r="BU4" s="780"/>
      <c r="BV4" s="780"/>
      <c r="BW4" s="780"/>
      <c r="BX4" s="780"/>
      <c r="BY4" s="780"/>
      <c r="BZ4" s="780"/>
      <c r="CA4" s="780"/>
      <c r="CB4" s="780"/>
      <c r="CC4" s="780"/>
      <c r="CD4" s="780"/>
      <c r="CE4" s="780"/>
      <c r="CF4" s="780"/>
      <c r="CG4" s="780"/>
      <c r="CH4" s="780"/>
      <c r="CI4" s="780"/>
      <c r="CJ4" s="780"/>
      <c r="CK4" s="780"/>
      <c r="CL4" s="780"/>
      <c r="CM4" s="780"/>
      <c r="CN4" s="780"/>
      <c r="CO4" s="780"/>
      <c r="CP4" s="780"/>
      <c r="CQ4" s="780"/>
      <c r="CR4" s="780"/>
      <c r="CS4" s="780"/>
      <c r="CT4" s="780"/>
      <c r="CU4" s="780"/>
      <c r="CV4" s="780"/>
      <c r="CW4" s="780"/>
      <c r="CX4" s="780"/>
      <c r="CY4" s="780"/>
      <c r="CZ4" s="780"/>
      <c r="DA4" s="780"/>
      <c r="DB4" s="780"/>
      <c r="DC4" s="780"/>
      <c r="DD4" s="780"/>
      <c r="DE4" s="780"/>
      <c r="DF4" s="780"/>
      <c r="DG4" s="780"/>
      <c r="DH4" s="780"/>
      <c r="DI4" s="780"/>
      <c r="DJ4" s="780"/>
      <c r="DK4" s="780"/>
      <c r="DL4" s="780"/>
      <c r="DM4" s="780"/>
      <c r="DN4" s="780"/>
      <c r="DO4" s="780"/>
      <c r="DP4" s="780"/>
      <c r="DQ4" s="780"/>
      <c r="DR4" s="780"/>
      <c r="DS4" s="780"/>
      <c r="DT4" s="780"/>
      <c r="DU4" s="780"/>
      <c r="DV4" s="780"/>
      <c r="DW4" s="780"/>
      <c r="DX4" s="780"/>
      <c r="DY4" s="780"/>
      <c r="DZ4" s="780"/>
      <c r="EA4" s="224"/>
    </row>
    <row r="5" spans="1:131" s="225" customFormat="1" ht="26.25" customHeight="1" x14ac:dyDescent="0.2">
      <c r="A5" s="781" t="s">
        <v>375</v>
      </c>
      <c r="B5" s="782"/>
      <c r="C5" s="782"/>
      <c r="D5" s="782"/>
      <c r="E5" s="782"/>
      <c r="F5" s="782"/>
      <c r="G5" s="782"/>
      <c r="H5" s="782"/>
      <c r="I5" s="782"/>
      <c r="J5" s="782"/>
      <c r="K5" s="782"/>
      <c r="L5" s="782"/>
      <c r="M5" s="782"/>
      <c r="N5" s="782"/>
      <c r="O5" s="782"/>
      <c r="P5" s="783"/>
      <c r="Q5" s="787" t="s">
        <v>376</v>
      </c>
      <c r="R5" s="788"/>
      <c r="S5" s="788"/>
      <c r="T5" s="788"/>
      <c r="U5" s="789"/>
      <c r="V5" s="787" t="s">
        <v>377</v>
      </c>
      <c r="W5" s="788"/>
      <c r="X5" s="788"/>
      <c r="Y5" s="788"/>
      <c r="Z5" s="789"/>
      <c r="AA5" s="787" t="s">
        <v>378</v>
      </c>
      <c r="AB5" s="788"/>
      <c r="AC5" s="788"/>
      <c r="AD5" s="788"/>
      <c r="AE5" s="788"/>
      <c r="AF5" s="793" t="s">
        <v>379</v>
      </c>
      <c r="AG5" s="788"/>
      <c r="AH5" s="788"/>
      <c r="AI5" s="788"/>
      <c r="AJ5" s="794"/>
      <c r="AK5" s="788" t="s">
        <v>380</v>
      </c>
      <c r="AL5" s="788"/>
      <c r="AM5" s="788"/>
      <c r="AN5" s="788"/>
      <c r="AO5" s="789"/>
      <c r="AP5" s="787" t="s">
        <v>381</v>
      </c>
      <c r="AQ5" s="788"/>
      <c r="AR5" s="788"/>
      <c r="AS5" s="788"/>
      <c r="AT5" s="789"/>
      <c r="AU5" s="787" t="s">
        <v>382</v>
      </c>
      <c r="AV5" s="788"/>
      <c r="AW5" s="788"/>
      <c r="AX5" s="788"/>
      <c r="AY5" s="794"/>
      <c r="AZ5" s="222"/>
      <c r="BA5" s="222"/>
      <c r="BB5" s="222"/>
      <c r="BC5" s="222"/>
      <c r="BD5" s="222"/>
      <c r="BE5" s="223"/>
      <c r="BF5" s="223"/>
      <c r="BG5" s="223"/>
      <c r="BH5" s="223"/>
      <c r="BI5" s="223"/>
      <c r="BJ5" s="223"/>
      <c r="BK5" s="223"/>
      <c r="BL5" s="223"/>
      <c r="BM5" s="223"/>
      <c r="BN5" s="223"/>
      <c r="BO5" s="223"/>
      <c r="BP5" s="223"/>
      <c r="BQ5" s="781" t="s">
        <v>383</v>
      </c>
      <c r="BR5" s="782"/>
      <c r="BS5" s="782"/>
      <c r="BT5" s="782"/>
      <c r="BU5" s="782"/>
      <c r="BV5" s="782"/>
      <c r="BW5" s="782"/>
      <c r="BX5" s="782"/>
      <c r="BY5" s="782"/>
      <c r="BZ5" s="782"/>
      <c r="CA5" s="782"/>
      <c r="CB5" s="782"/>
      <c r="CC5" s="782"/>
      <c r="CD5" s="782"/>
      <c r="CE5" s="782"/>
      <c r="CF5" s="782"/>
      <c r="CG5" s="783"/>
      <c r="CH5" s="787" t="s">
        <v>384</v>
      </c>
      <c r="CI5" s="788"/>
      <c r="CJ5" s="788"/>
      <c r="CK5" s="788"/>
      <c r="CL5" s="789"/>
      <c r="CM5" s="787" t="s">
        <v>385</v>
      </c>
      <c r="CN5" s="788"/>
      <c r="CO5" s="788"/>
      <c r="CP5" s="788"/>
      <c r="CQ5" s="789"/>
      <c r="CR5" s="787" t="s">
        <v>386</v>
      </c>
      <c r="CS5" s="788"/>
      <c r="CT5" s="788"/>
      <c r="CU5" s="788"/>
      <c r="CV5" s="789"/>
      <c r="CW5" s="787" t="s">
        <v>387</v>
      </c>
      <c r="CX5" s="788"/>
      <c r="CY5" s="788"/>
      <c r="CZ5" s="788"/>
      <c r="DA5" s="789"/>
      <c r="DB5" s="787" t="s">
        <v>388</v>
      </c>
      <c r="DC5" s="788"/>
      <c r="DD5" s="788"/>
      <c r="DE5" s="788"/>
      <c r="DF5" s="789"/>
      <c r="DG5" s="820" t="s">
        <v>389</v>
      </c>
      <c r="DH5" s="821"/>
      <c r="DI5" s="821"/>
      <c r="DJ5" s="821"/>
      <c r="DK5" s="822"/>
      <c r="DL5" s="820" t="s">
        <v>390</v>
      </c>
      <c r="DM5" s="821"/>
      <c r="DN5" s="821"/>
      <c r="DO5" s="821"/>
      <c r="DP5" s="822"/>
      <c r="DQ5" s="787" t="s">
        <v>391</v>
      </c>
      <c r="DR5" s="788"/>
      <c r="DS5" s="788"/>
      <c r="DT5" s="788"/>
      <c r="DU5" s="789"/>
      <c r="DV5" s="787" t="s">
        <v>382</v>
      </c>
      <c r="DW5" s="788"/>
      <c r="DX5" s="788"/>
      <c r="DY5" s="788"/>
      <c r="DZ5" s="794"/>
      <c r="EA5" s="224"/>
    </row>
    <row r="6" spans="1:131" s="225" customFormat="1" ht="26.25" customHeight="1" thickBot="1" x14ac:dyDescent="0.25">
      <c r="A6" s="784"/>
      <c r="B6" s="785"/>
      <c r="C6" s="785"/>
      <c r="D6" s="785"/>
      <c r="E6" s="785"/>
      <c r="F6" s="785"/>
      <c r="G6" s="785"/>
      <c r="H6" s="785"/>
      <c r="I6" s="785"/>
      <c r="J6" s="785"/>
      <c r="K6" s="785"/>
      <c r="L6" s="785"/>
      <c r="M6" s="785"/>
      <c r="N6" s="785"/>
      <c r="O6" s="785"/>
      <c r="P6" s="786"/>
      <c r="Q6" s="790"/>
      <c r="R6" s="791"/>
      <c r="S6" s="791"/>
      <c r="T6" s="791"/>
      <c r="U6" s="792"/>
      <c r="V6" s="790"/>
      <c r="W6" s="791"/>
      <c r="X6" s="791"/>
      <c r="Y6" s="791"/>
      <c r="Z6" s="792"/>
      <c r="AA6" s="790"/>
      <c r="AB6" s="791"/>
      <c r="AC6" s="791"/>
      <c r="AD6" s="791"/>
      <c r="AE6" s="791"/>
      <c r="AF6" s="795"/>
      <c r="AG6" s="791"/>
      <c r="AH6" s="791"/>
      <c r="AI6" s="791"/>
      <c r="AJ6" s="796"/>
      <c r="AK6" s="791"/>
      <c r="AL6" s="791"/>
      <c r="AM6" s="791"/>
      <c r="AN6" s="791"/>
      <c r="AO6" s="792"/>
      <c r="AP6" s="790"/>
      <c r="AQ6" s="791"/>
      <c r="AR6" s="791"/>
      <c r="AS6" s="791"/>
      <c r="AT6" s="792"/>
      <c r="AU6" s="790"/>
      <c r="AV6" s="791"/>
      <c r="AW6" s="791"/>
      <c r="AX6" s="791"/>
      <c r="AY6" s="796"/>
      <c r="AZ6" s="222"/>
      <c r="BA6" s="222"/>
      <c r="BB6" s="222"/>
      <c r="BC6" s="222"/>
      <c r="BD6" s="222"/>
      <c r="BE6" s="223"/>
      <c r="BF6" s="223"/>
      <c r="BG6" s="223"/>
      <c r="BH6" s="223"/>
      <c r="BI6" s="223"/>
      <c r="BJ6" s="223"/>
      <c r="BK6" s="223"/>
      <c r="BL6" s="223"/>
      <c r="BM6" s="223"/>
      <c r="BN6" s="223"/>
      <c r="BO6" s="223"/>
      <c r="BP6" s="223"/>
      <c r="BQ6" s="784"/>
      <c r="BR6" s="785"/>
      <c r="BS6" s="785"/>
      <c r="BT6" s="785"/>
      <c r="BU6" s="785"/>
      <c r="BV6" s="785"/>
      <c r="BW6" s="785"/>
      <c r="BX6" s="785"/>
      <c r="BY6" s="785"/>
      <c r="BZ6" s="785"/>
      <c r="CA6" s="785"/>
      <c r="CB6" s="785"/>
      <c r="CC6" s="785"/>
      <c r="CD6" s="785"/>
      <c r="CE6" s="785"/>
      <c r="CF6" s="785"/>
      <c r="CG6" s="786"/>
      <c r="CH6" s="790"/>
      <c r="CI6" s="791"/>
      <c r="CJ6" s="791"/>
      <c r="CK6" s="791"/>
      <c r="CL6" s="792"/>
      <c r="CM6" s="790"/>
      <c r="CN6" s="791"/>
      <c r="CO6" s="791"/>
      <c r="CP6" s="791"/>
      <c r="CQ6" s="792"/>
      <c r="CR6" s="790"/>
      <c r="CS6" s="791"/>
      <c r="CT6" s="791"/>
      <c r="CU6" s="791"/>
      <c r="CV6" s="792"/>
      <c r="CW6" s="790"/>
      <c r="CX6" s="791"/>
      <c r="CY6" s="791"/>
      <c r="CZ6" s="791"/>
      <c r="DA6" s="792"/>
      <c r="DB6" s="790"/>
      <c r="DC6" s="791"/>
      <c r="DD6" s="791"/>
      <c r="DE6" s="791"/>
      <c r="DF6" s="792"/>
      <c r="DG6" s="823"/>
      <c r="DH6" s="824"/>
      <c r="DI6" s="824"/>
      <c r="DJ6" s="824"/>
      <c r="DK6" s="825"/>
      <c r="DL6" s="823"/>
      <c r="DM6" s="824"/>
      <c r="DN6" s="824"/>
      <c r="DO6" s="824"/>
      <c r="DP6" s="825"/>
      <c r="DQ6" s="790"/>
      <c r="DR6" s="791"/>
      <c r="DS6" s="791"/>
      <c r="DT6" s="791"/>
      <c r="DU6" s="792"/>
      <c r="DV6" s="790"/>
      <c r="DW6" s="791"/>
      <c r="DX6" s="791"/>
      <c r="DY6" s="791"/>
      <c r="DZ6" s="796"/>
      <c r="EA6" s="224"/>
    </row>
    <row r="7" spans="1:131" s="225" customFormat="1" ht="26.25" customHeight="1" thickTop="1" x14ac:dyDescent="0.2">
      <c r="A7" s="226">
        <v>1</v>
      </c>
      <c r="B7" s="811" t="s">
        <v>392</v>
      </c>
      <c r="C7" s="812"/>
      <c r="D7" s="812"/>
      <c r="E7" s="812"/>
      <c r="F7" s="812"/>
      <c r="G7" s="812"/>
      <c r="H7" s="812"/>
      <c r="I7" s="812"/>
      <c r="J7" s="812"/>
      <c r="K7" s="812"/>
      <c r="L7" s="812"/>
      <c r="M7" s="812"/>
      <c r="N7" s="812"/>
      <c r="O7" s="812"/>
      <c r="P7" s="813"/>
      <c r="Q7" s="814">
        <v>69285</v>
      </c>
      <c r="R7" s="797"/>
      <c r="S7" s="797"/>
      <c r="T7" s="797"/>
      <c r="U7" s="797"/>
      <c r="V7" s="797">
        <v>65009</v>
      </c>
      <c r="W7" s="797"/>
      <c r="X7" s="797"/>
      <c r="Y7" s="797"/>
      <c r="Z7" s="797"/>
      <c r="AA7" s="797">
        <v>4276</v>
      </c>
      <c r="AB7" s="797"/>
      <c r="AC7" s="797"/>
      <c r="AD7" s="797"/>
      <c r="AE7" s="798"/>
      <c r="AF7" s="815">
        <v>3404</v>
      </c>
      <c r="AG7" s="816"/>
      <c r="AH7" s="816"/>
      <c r="AI7" s="816"/>
      <c r="AJ7" s="817"/>
      <c r="AK7" s="799">
        <v>3964</v>
      </c>
      <c r="AL7" s="800"/>
      <c r="AM7" s="800"/>
      <c r="AN7" s="800"/>
      <c r="AO7" s="800"/>
      <c r="AP7" s="800">
        <v>45675</v>
      </c>
      <c r="AQ7" s="800"/>
      <c r="AR7" s="800"/>
      <c r="AS7" s="800"/>
      <c r="AT7" s="800"/>
      <c r="AU7" s="818"/>
      <c r="AV7" s="818"/>
      <c r="AW7" s="818"/>
      <c r="AX7" s="818"/>
      <c r="AY7" s="819"/>
      <c r="AZ7" s="222"/>
      <c r="BA7" s="222"/>
      <c r="BB7" s="222"/>
      <c r="BC7" s="222"/>
      <c r="BD7" s="222"/>
      <c r="BE7" s="223"/>
      <c r="BF7" s="223"/>
      <c r="BG7" s="223"/>
      <c r="BH7" s="223"/>
      <c r="BI7" s="223"/>
      <c r="BJ7" s="223"/>
      <c r="BK7" s="223"/>
      <c r="BL7" s="223"/>
      <c r="BM7" s="223"/>
      <c r="BN7" s="223"/>
      <c r="BO7" s="223"/>
      <c r="BP7" s="223"/>
      <c r="BQ7" s="226">
        <v>1</v>
      </c>
      <c r="BR7" s="227"/>
      <c r="BS7" s="801" t="s">
        <v>584</v>
      </c>
      <c r="BT7" s="802"/>
      <c r="BU7" s="802"/>
      <c r="BV7" s="802"/>
      <c r="BW7" s="802"/>
      <c r="BX7" s="802"/>
      <c r="BY7" s="802"/>
      <c r="BZ7" s="802"/>
      <c r="CA7" s="802"/>
      <c r="CB7" s="802"/>
      <c r="CC7" s="802"/>
      <c r="CD7" s="802"/>
      <c r="CE7" s="802"/>
      <c r="CF7" s="802"/>
      <c r="CG7" s="803"/>
      <c r="CH7" s="772">
        <v>5</v>
      </c>
      <c r="CI7" s="773"/>
      <c r="CJ7" s="773"/>
      <c r="CK7" s="773"/>
      <c r="CL7" s="774"/>
      <c r="CM7" s="772">
        <v>67</v>
      </c>
      <c r="CN7" s="773"/>
      <c r="CO7" s="773"/>
      <c r="CP7" s="773"/>
      <c r="CQ7" s="774"/>
      <c r="CR7" s="772">
        <v>0</v>
      </c>
      <c r="CS7" s="773"/>
      <c r="CT7" s="773"/>
      <c r="CU7" s="773"/>
      <c r="CV7" s="774"/>
      <c r="CW7" s="766" t="s">
        <v>520</v>
      </c>
      <c r="CX7" s="767"/>
      <c r="CY7" s="767"/>
      <c r="CZ7" s="767"/>
      <c r="DA7" s="768"/>
      <c r="DB7" s="766" t="s">
        <v>520</v>
      </c>
      <c r="DC7" s="767"/>
      <c r="DD7" s="767"/>
      <c r="DE7" s="767"/>
      <c r="DF7" s="768"/>
      <c r="DG7" s="766" t="s">
        <v>520</v>
      </c>
      <c r="DH7" s="767"/>
      <c r="DI7" s="767"/>
      <c r="DJ7" s="767"/>
      <c r="DK7" s="768"/>
      <c r="DL7" s="766" t="s">
        <v>520</v>
      </c>
      <c r="DM7" s="767"/>
      <c r="DN7" s="767"/>
      <c r="DO7" s="767"/>
      <c r="DP7" s="768"/>
      <c r="DQ7" s="766" t="s">
        <v>520</v>
      </c>
      <c r="DR7" s="767"/>
      <c r="DS7" s="767"/>
      <c r="DT7" s="767"/>
      <c r="DU7" s="768"/>
      <c r="DV7" s="801"/>
      <c r="DW7" s="802"/>
      <c r="DX7" s="802"/>
      <c r="DY7" s="802"/>
      <c r="DZ7" s="804"/>
      <c r="EA7" s="224"/>
    </row>
    <row r="8" spans="1:131" s="225" customFormat="1" ht="26.25" customHeight="1" x14ac:dyDescent="0.2">
      <c r="A8" s="228">
        <v>2</v>
      </c>
      <c r="B8" s="829"/>
      <c r="C8" s="830"/>
      <c r="D8" s="830"/>
      <c r="E8" s="830"/>
      <c r="F8" s="830"/>
      <c r="G8" s="830"/>
      <c r="H8" s="830"/>
      <c r="I8" s="830"/>
      <c r="J8" s="830"/>
      <c r="K8" s="830"/>
      <c r="L8" s="830"/>
      <c r="M8" s="830"/>
      <c r="N8" s="830"/>
      <c r="O8" s="830"/>
      <c r="P8" s="831"/>
      <c r="Q8" s="805"/>
      <c r="R8" s="763"/>
      <c r="S8" s="763"/>
      <c r="T8" s="763"/>
      <c r="U8" s="763"/>
      <c r="V8" s="763"/>
      <c r="W8" s="763"/>
      <c r="X8" s="763"/>
      <c r="Y8" s="763"/>
      <c r="Z8" s="763"/>
      <c r="AA8" s="763"/>
      <c r="AB8" s="763"/>
      <c r="AC8" s="763"/>
      <c r="AD8" s="763"/>
      <c r="AE8" s="764"/>
      <c r="AF8" s="806"/>
      <c r="AG8" s="807"/>
      <c r="AH8" s="807"/>
      <c r="AI8" s="807"/>
      <c r="AJ8" s="808"/>
      <c r="AK8" s="809"/>
      <c r="AL8" s="810"/>
      <c r="AM8" s="810"/>
      <c r="AN8" s="810"/>
      <c r="AO8" s="810"/>
      <c r="AP8" s="810"/>
      <c r="AQ8" s="810"/>
      <c r="AR8" s="810"/>
      <c r="AS8" s="810"/>
      <c r="AT8" s="810"/>
      <c r="AU8" s="826"/>
      <c r="AV8" s="826"/>
      <c r="AW8" s="826"/>
      <c r="AX8" s="826"/>
      <c r="AY8" s="827"/>
      <c r="AZ8" s="222"/>
      <c r="BA8" s="222"/>
      <c r="BB8" s="222"/>
      <c r="BC8" s="222"/>
      <c r="BD8" s="222"/>
      <c r="BE8" s="223"/>
      <c r="BF8" s="223"/>
      <c r="BG8" s="223"/>
      <c r="BH8" s="223"/>
      <c r="BI8" s="223"/>
      <c r="BJ8" s="223"/>
      <c r="BK8" s="223"/>
      <c r="BL8" s="223"/>
      <c r="BM8" s="223"/>
      <c r="BN8" s="223"/>
      <c r="BO8" s="223"/>
      <c r="BP8" s="223"/>
      <c r="BQ8" s="228">
        <v>2</v>
      </c>
      <c r="BR8" s="229"/>
      <c r="BS8" s="769" t="s">
        <v>585</v>
      </c>
      <c r="BT8" s="770"/>
      <c r="BU8" s="770"/>
      <c r="BV8" s="770"/>
      <c r="BW8" s="770"/>
      <c r="BX8" s="770"/>
      <c r="BY8" s="770"/>
      <c r="BZ8" s="770"/>
      <c r="CA8" s="770"/>
      <c r="CB8" s="770"/>
      <c r="CC8" s="770"/>
      <c r="CD8" s="770"/>
      <c r="CE8" s="770"/>
      <c r="CF8" s="770"/>
      <c r="CG8" s="771"/>
      <c r="CH8" s="766">
        <v>-2</v>
      </c>
      <c r="CI8" s="767"/>
      <c r="CJ8" s="767"/>
      <c r="CK8" s="767"/>
      <c r="CL8" s="768"/>
      <c r="CM8" s="766">
        <v>343</v>
      </c>
      <c r="CN8" s="767"/>
      <c r="CO8" s="767"/>
      <c r="CP8" s="767"/>
      <c r="CQ8" s="768"/>
      <c r="CR8" s="766">
        <v>210</v>
      </c>
      <c r="CS8" s="767"/>
      <c r="CT8" s="767"/>
      <c r="CU8" s="767"/>
      <c r="CV8" s="768"/>
      <c r="CW8" s="766">
        <v>22</v>
      </c>
      <c r="CX8" s="767"/>
      <c r="CY8" s="767"/>
      <c r="CZ8" s="767"/>
      <c r="DA8" s="768"/>
      <c r="DB8" s="766" t="s">
        <v>520</v>
      </c>
      <c r="DC8" s="767"/>
      <c r="DD8" s="767"/>
      <c r="DE8" s="767"/>
      <c r="DF8" s="768"/>
      <c r="DG8" s="766" t="s">
        <v>520</v>
      </c>
      <c r="DH8" s="767"/>
      <c r="DI8" s="767"/>
      <c r="DJ8" s="767"/>
      <c r="DK8" s="768"/>
      <c r="DL8" s="766" t="s">
        <v>520</v>
      </c>
      <c r="DM8" s="767"/>
      <c r="DN8" s="767"/>
      <c r="DO8" s="767"/>
      <c r="DP8" s="768"/>
      <c r="DQ8" s="766" t="s">
        <v>520</v>
      </c>
      <c r="DR8" s="767"/>
      <c r="DS8" s="767"/>
      <c r="DT8" s="767"/>
      <c r="DU8" s="768"/>
      <c r="DV8" s="769"/>
      <c r="DW8" s="770"/>
      <c r="DX8" s="770"/>
      <c r="DY8" s="770"/>
      <c r="DZ8" s="828"/>
      <c r="EA8" s="224"/>
    </row>
    <row r="9" spans="1:131" s="225" customFormat="1" ht="26.25" customHeight="1" x14ac:dyDescent="0.2">
      <c r="A9" s="228">
        <v>3</v>
      </c>
      <c r="B9" s="829"/>
      <c r="C9" s="830"/>
      <c r="D9" s="830"/>
      <c r="E9" s="830"/>
      <c r="F9" s="830"/>
      <c r="G9" s="830"/>
      <c r="H9" s="830"/>
      <c r="I9" s="830"/>
      <c r="J9" s="830"/>
      <c r="K9" s="830"/>
      <c r="L9" s="830"/>
      <c r="M9" s="830"/>
      <c r="N9" s="830"/>
      <c r="O9" s="830"/>
      <c r="P9" s="831"/>
      <c r="Q9" s="805"/>
      <c r="R9" s="763"/>
      <c r="S9" s="763"/>
      <c r="T9" s="763"/>
      <c r="U9" s="763"/>
      <c r="V9" s="763"/>
      <c r="W9" s="763"/>
      <c r="X9" s="763"/>
      <c r="Y9" s="763"/>
      <c r="Z9" s="763"/>
      <c r="AA9" s="763"/>
      <c r="AB9" s="763"/>
      <c r="AC9" s="763"/>
      <c r="AD9" s="763"/>
      <c r="AE9" s="764"/>
      <c r="AF9" s="806"/>
      <c r="AG9" s="807"/>
      <c r="AH9" s="807"/>
      <c r="AI9" s="807"/>
      <c r="AJ9" s="808"/>
      <c r="AK9" s="809"/>
      <c r="AL9" s="810"/>
      <c r="AM9" s="810"/>
      <c r="AN9" s="810"/>
      <c r="AO9" s="810"/>
      <c r="AP9" s="810"/>
      <c r="AQ9" s="810"/>
      <c r="AR9" s="810"/>
      <c r="AS9" s="810"/>
      <c r="AT9" s="810"/>
      <c r="AU9" s="826"/>
      <c r="AV9" s="826"/>
      <c r="AW9" s="826"/>
      <c r="AX9" s="826"/>
      <c r="AY9" s="827"/>
      <c r="AZ9" s="222"/>
      <c r="BA9" s="222"/>
      <c r="BB9" s="222"/>
      <c r="BC9" s="222"/>
      <c r="BD9" s="222"/>
      <c r="BE9" s="223"/>
      <c r="BF9" s="223"/>
      <c r="BG9" s="223"/>
      <c r="BH9" s="223"/>
      <c r="BI9" s="223"/>
      <c r="BJ9" s="223"/>
      <c r="BK9" s="223"/>
      <c r="BL9" s="223"/>
      <c r="BM9" s="223"/>
      <c r="BN9" s="223"/>
      <c r="BO9" s="223"/>
      <c r="BP9" s="223"/>
      <c r="BQ9" s="228">
        <v>3</v>
      </c>
      <c r="BR9" s="229"/>
      <c r="BS9" s="769" t="s">
        <v>586</v>
      </c>
      <c r="BT9" s="770"/>
      <c r="BU9" s="770"/>
      <c r="BV9" s="770"/>
      <c r="BW9" s="770"/>
      <c r="BX9" s="770"/>
      <c r="BY9" s="770"/>
      <c r="BZ9" s="770"/>
      <c r="CA9" s="770"/>
      <c r="CB9" s="770"/>
      <c r="CC9" s="770"/>
      <c r="CD9" s="770"/>
      <c r="CE9" s="770"/>
      <c r="CF9" s="770"/>
      <c r="CG9" s="771"/>
      <c r="CH9" s="766">
        <v>6</v>
      </c>
      <c r="CI9" s="767"/>
      <c r="CJ9" s="767"/>
      <c r="CK9" s="767"/>
      <c r="CL9" s="768"/>
      <c r="CM9" s="766">
        <v>162</v>
      </c>
      <c r="CN9" s="767"/>
      <c r="CO9" s="767"/>
      <c r="CP9" s="767"/>
      <c r="CQ9" s="768"/>
      <c r="CR9" s="766">
        <v>10</v>
      </c>
      <c r="CS9" s="767"/>
      <c r="CT9" s="767"/>
      <c r="CU9" s="767"/>
      <c r="CV9" s="768"/>
      <c r="CW9" s="766" t="s">
        <v>520</v>
      </c>
      <c r="CX9" s="767"/>
      <c r="CY9" s="767"/>
      <c r="CZ9" s="767"/>
      <c r="DA9" s="768"/>
      <c r="DB9" s="766">
        <v>1398</v>
      </c>
      <c r="DC9" s="767"/>
      <c r="DD9" s="767"/>
      <c r="DE9" s="767"/>
      <c r="DF9" s="768"/>
      <c r="DG9" s="766">
        <v>84</v>
      </c>
      <c r="DH9" s="767"/>
      <c r="DI9" s="767"/>
      <c r="DJ9" s="767"/>
      <c r="DK9" s="768"/>
      <c r="DL9" s="766" t="s">
        <v>520</v>
      </c>
      <c r="DM9" s="767"/>
      <c r="DN9" s="767"/>
      <c r="DO9" s="767"/>
      <c r="DP9" s="768"/>
      <c r="DQ9" s="766" t="s">
        <v>520</v>
      </c>
      <c r="DR9" s="767"/>
      <c r="DS9" s="767"/>
      <c r="DT9" s="767"/>
      <c r="DU9" s="768"/>
      <c r="DV9" s="769"/>
      <c r="DW9" s="770"/>
      <c r="DX9" s="770"/>
      <c r="DY9" s="770"/>
      <c r="DZ9" s="828"/>
      <c r="EA9" s="224"/>
    </row>
    <row r="10" spans="1:131" s="225" customFormat="1" ht="26.25" customHeight="1" x14ac:dyDescent="0.2">
      <c r="A10" s="228">
        <v>4</v>
      </c>
      <c r="B10" s="829"/>
      <c r="C10" s="830"/>
      <c r="D10" s="830"/>
      <c r="E10" s="830"/>
      <c r="F10" s="830"/>
      <c r="G10" s="830"/>
      <c r="H10" s="830"/>
      <c r="I10" s="830"/>
      <c r="J10" s="830"/>
      <c r="K10" s="830"/>
      <c r="L10" s="830"/>
      <c r="M10" s="830"/>
      <c r="N10" s="830"/>
      <c r="O10" s="830"/>
      <c r="P10" s="831"/>
      <c r="Q10" s="805"/>
      <c r="R10" s="763"/>
      <c r="S10" s="763"/>
      <c r="T10" s="763"/>
      <c r="U10" s="763"/>
      <c r="V10" s="763"/>
      <c r="W10" s="763"/>
      <c r="X10" s="763"/>
      <c r="Y10" s="763"/>
      <c r="Z10" s="763"/>
      <c r="AA10" s="763"/>
      <c r="AB10" s="763"/>
      <c r="AC10" s="763"/>
      <c r="AD10" s="763"/>
      <c r="AE10" s="764"/>
      <c r="AF10" s="806"/>
      <c r="AG10" s="807"/>
      <c r="AH10" s="807"/>
      <c r="AI10" s="807"/>
      <c r="AJ10" s="808"/>
      <c r="AK10" s="809"/>
      <c r="AL10" s="810"/>
      <c r="AM10" s="810"/>
      <c r="AN10" s="810"/>
      <c r="AO10" s="810"/>
      <c r="AP10" s="810"/>
      <c r="AQ10" s="810"/>
      <c r="AR10" s="810"/>
      <c r="AS10" s="810"/>
      <c r="AT10" s="810"/>
      <c r="AU10" s="826"/>
      <c r="AV10" s="826"/>
      <c r="AW10" s="826"/>
      <c r="AX10" s="826"/>
      <c r="AY10" s="827"/>
      <c r="AZ10" s="222"/>
      <c r="BA10" s="222"/>
      <c r="BB10" s="222"/>
      <c r="BC10" s="222"/>
      <c r="BD10" s="222"/>
      <c r="BE10" s="223"/>
      <c r="BF10" s="223"/>
      <c r="BG10" s="223"/>
      <c r="BH10" s="223"/>
      <c r="BI10" s="223"/>
      <c r="BJ10" s="223"/>
      <c r="BK10" s="223"/>
      <c r="BL10" s="223"/>
      <c r="BM10" s="223"/>
      <c r="BN10" s="223"/>
      <c r="BO10" s="223"/>
      <c r="BP10" s="223"/>
      <c r="BQ10" s="228">
        <v>4</v>
      </c>
      <c r="BR10" s="229"/>
      <c r="BS10" s="769" t="s">
        <v>587</v>
      </c>
      <c r="BT10" s="770"/>
      <c r="BU10" s="770"/>
      <c r="BV10" s="770"/>
      <c r="BW10" s="770"/>
      <c r="BX10" s="770"/>
      <c r="BY10" s="770"/>
      <c r="BZ10" s="770"/>
      <c r="CA10" s="770"/>
      <c r="CB10" s="770"/>
      <c r="CC10" s="770"/>
      <c r="CD10" s="770"/>
      <c r="CE10" s="770"/>
      <c r="CF10" s="770"/>
      <c r="CG10" s="771"/>
      <c r="CH10" s="766">
        <v>5</v>
      </c>
      <c r="CI10" s="767"/>
      <c r="CJ10" s="767"/>
      <c r="CK10" s="767"/>
      <c r="CL10" s="768"/>
      <c r="CM10" s="766">
        <v>119</v>
      </c>
      <c r="CN10" s="767"/>
      <c r="CO10" s="767"/>
      <c r="CP10" s="767"/>
      <c r="CQ10" s="768"/>
      <c r="CR10" s="766">
        <v>6</v>
      </c>
      <c r="CS10" s="767"/>
      <c r="CT10" s="767"/>
      <c r="CU10" s="767"/>
      <c r="CV10" s="768"/>
      <c r="CW10" s="766">
        <v>0</v>
      </c>
      <c r="CX10" s="767"/>
      <c r="CY10" s="767"/>
      <c r="CZ10" s="767"/>
      <c r="DA10" s="768"/>
      <c r="DB10" s="766" t="s">
        <v>520</v>
      </c>
      <c r="DC10" s="767"/>
      <c r="DD10" s="767"/>
      <c r="DE10" s="767"/>
      <c r="DF10" s="768"/>
      <c r="DG10" s="766" t="s">
        <v>520</v>
      </c>
      <c r="DH10" s="767"/>
      <c r="DI10" s="767"/>
      <c r="DJ10" s="767"/>
      <c r="DK10" s="768"/>
      <c r="DL10" s="766" t="s">
        <v>520</v>
      </c>
      <c r="DM10" s="767"/>
      <c r="DN10" s="767"/>
      <c r="DO10" s="767"/>
      <c r="DP10" s="768"/>
      <c r="DQ10" s="766" t="s">
        <v>520</v>
      </c>
      <c r="DR10" s="767"/>
      <c r="DS10" s="767"/>
      <c r="DT10" s="767"/>
      <c r="DU10" s="768"/>
      <c r="DV10" s="769"/>
      <c r="DW10" s="770"/>
      <c r="DX10" s="770"/>
      <c r="DY10" s="770"/>
      <c r="DZ10" s="828"/>
      <c r="EA10" s="224"/>
    </row>
    <row r="11" spans="1:131" s="225" customFormat="1" ht="26.25" customHeight="1" x14ac:dyDescent="0.2">
      <c r="A11" s="228">
        <v>5</v>
      </c>
      <c r="B11" s="829"/>
      <c r="C11" s="830"/>
      <c r="D11" s="830"/>
      <c r="E11" s="830"/>
      <c r="F11" s="830"/>
      <c r="G11" s="830"/>
      <c r="H11" s="830"/>
      <c r="I11" s="830"/>
      <c r="J11" s="830"/>
      <c r="K11" s="830"/>
      <c r="L11" s="830"/>
      <c r="M11" s="830"/>
      <c r="N11" s="830"/>
      <c r="O11" s="830"/>
      <c r="P11" s="831"/>
      <c r="Q11" s="805"/>
      <c r="R11" s="763"/>
      <c r="S11" s="763"/>
      <c r="T11" s="763"/>
      <c r="U11" s="763"/>
      <c r="V11" s="763"/>
      <c r="W11" s="763"/>
      <c r="X11" s="763"/>
      <c r="Y11" s="763"/>
      <c r="Z11" s="763"/>
      <c r="AA11" s="763"/>
      <c r="AB11" s="763"/>
      <c r="AC11" s="763"/>
      <c r="AD11" s="763"/>
      <c r="AE11" s="764"/>
      <c r="AF11" s="806"/>
      <c r="AG11" s="807"/>
      <c r="AH11" s="807"/>
      <c r="AI11" s="807"/>
      <c r="AJ11" s="808"/>
      <c r="AK11" s="809"/>
      <c r="AL11" s="810"/>
      <c r="AM11" s="810"/>
      <c r="AN11" s="810"/>
      <c r="AO11" s="810"/>
      <c r="AP11" s="810"/>
      <c r="AQ11" s="810"/>
      <c r="AR11" s="810"/>
      <c r="AS11" s="810"/>
      <c r="AT11" s="810"/>
      <c r="AU11" s="826"/>
      <c r="AV11" s="826"/>
      <c r="AW11" s="826"/>
      <c r="AX11" s="826"/>
      <c r="AY11" s="827"/>
      <c r="AZ11" s="222"/>
      <c r="BA11" s="222"/>
      <c r="BB11" s="222"/>
      <c r="BC11" s="222"/>
      <c r="BD11" s="222"/>
      <c r="BE11" s="223"/>
      <c r="BF11" s="223"/>
      <c r="BG11" s="223"/>
      <c r="BH11" s="223"/>
      <c r="BI11" s="223"/>
      <c r="BJ11" s="223"/>
      <c r="BK11" s="223"/>
      <c r="BL11" s="223"/>
      <c r="BM11" s="223"/>
      <c r="BN11" s="223"/>
      <c r="BO11" s="223"/>
      <c r="BP11" s="223"/>
      <c r="BQ11" s="228">
        <v>5</v>
      </c>
      <c r="BR11" s="229"/>
      <c r="BS11" s="769" t="s">
        <v>588</v>
      </c>
      <c r="BT11" s="770"/>
      <c r="BU11" s="770"/>
      <c r="BV11" s="770"/>
      <c r="BW11" s="770"/>
      <c r="BX11" s="770"/>
      <c r="BY11" s="770"/>
      <c r="BZ11" s="770"/>
      <c r="CA11" s="770"/>
      <c r="CB11" s="770"/>
      <c r="CC11" s="770"/>
      <c r="CD11" s="770"/>
      <c r="CE11" s="770"/>
      <c r="CF11" s="770"/>
      <c r="CG11" s="771"/>
      <c r="CH11" s="766">
        <v>-16</v>
      </c>
      <c r="CI11" s="767"/>
      <c r="CJ11" s="767"/>
      <c r="CK11" s="767"/>
      <c r="CL11" s="768"/>
      <c r="CM11" s="766">
        <v>180</v>
      </c>
      <c r="CN11" s="767"/>
      <c r="CO11" s="767"/>
      <c r="CP11" s="767"/>
      <c r="CQ11" s="768"/>
      <c r="CR11" s="766">
        <v>3</v>
      </c>
      <c r="CS11" s="767"/>
      <c r="CT11" s="767"/>
      <c r="CU11" s="767"/>
      <c r="CV11" s="768"/>
      <c r="CW11" s="766" t="s">
        <v>520</v>
      </c>
      <c r="CX11" s="767"/>
      <c r="CY11" s="767"/>
      <c r="CZ11" s="767"/>
      <c r="DA11" s="768"/>
      <c r="DB11" s="766" t="s">
        <v>520</v>
      </c>
      <c r="DC11" s="767"/>
      <c r="DD11" s="767"/>
      <c r="DE11" s="767"/>
      <c r="DF11" s="768"/>
      <c r="DG11" s="766" t="s">
        <v>520</v>
      </c>
      <c r="DH11" s="767"/>
      <c r="DI11" s="767"/>
      <c r="DJ11" s="767"/>
      <c r="DK11" s="768"/>
      <c r="DL11" s="766" t="s">
        <v>520</v>
      </c>
      <c r="DM11" s="767"/>
      <c r="DN11" s="767"/>
      <c r="DO11" s="767"/>
      <c r="DP11" s="768"/>
      <c r="DQ11" s="766" t="s">
        <v>520</v>
      </c>
      <c r="DR11" s="767"/>
      <c r="DS11" s="767"/>
      <c r="DT11" s="767"/>
      <c r="DU11" s="768"/>
      <c r="DV11" s="769"/>
      <c r="DW11" s="770"/>
      <c r="DX11" s="770"/>
      <c r="DY11" s="770"/>
      <c r="DZ11" s="828"/>
      <c r="EA11" s="224"/>
    </row>
    <row r="12" spans="1:131" s="225" customFormat="1" ht="26.25" customHeight="1" x14ac:dyDescent="0.2">
      <c r="A12" s="228">
        <v>6</v>
      </c>
      <c r="B12" s="829"/>
      <c r="C12" s="830"/>
      <c r="D12" s="830"/>
      <c r="E12" s="830"/>
      <c r="F12" s="830"/>
      <c r="G12" s="830"/>
      <c r="H12" s="830"/>
      <c r="I12" s="830"/>
      <c r="J12" s="830"/>
      <c r="K12" s="830"/>
      <c r="L12" s="830"/>
      <c r="M12" s="830"/>
      <c r="N12" s="830"/>
      <c r="O12" s="830"/>
      <c r="P12" s="831"/>
      <c r="Q12" s="805"/>
      <c r="R12" s="763"/>
      <c r="S12" s="763"/>
      <c r="T12" s="763"/>
      <c r="U12" s="763"/>
      <c r="V12" s="763"/>
      <c r="W12" s="763"/>
      <c r="X12" s="763"/>
      <c r="Y12" s="763"/>
      <c r="Z12" s="763"/>
      <c r="AA12" s="763"/>
      <c r="AB12" s="763"/>
      <c r="AC12" s="763"/>
      <c r="AD12" s="763"/>
      <c r="AE12" s="764"/>
      <c r="AF12" s="806"/>
      <c r="AG12" s="807"/>
      <c r="AH12" s="807"/>
      <c r="AI12" s="807"/>
      <c r="AJ12" s="808"/>
      <c r="AK12" s="809"/>
      <c r="AL12" s="810"/>
      <c r="AM12" s="810"/>
      <c r="AN12" s="810"/>
      <c r="AO12" s="810"/>
      <c r="AP12" s="810"/>
      <c r="AQ12" s="810"/>
      <c r="AR12" s="810"/>
      <c r="AS12" s="810"/>
      <c r="AT12" s="810"/>
      <c r="AU12" s="826"/>
      <c r="AV12" s="826"/>
      <c r="AW12" s="826"/>
      <c r="AX12" s="826"/>
      <c r="AY12" s="827"/>
      <c r="AZ12" s="222"/>
      <c r="BA12" s="222"/>
      <c r="BB12" s="222"/>
      <c r="BC12" s="222"/>
      <c r="BD12" s="222"/>
      <c r="BE12" s="223"/>
      <c r="BF12" s="223"/>
      <c r="BG12" s="223"/>
      <c r="BH12" s="223"/>
      <c r="BI12" s="223"/>
      <c r="BJ12" s="223"/>
      <c r="BK12" s="223"/>
      <c r="BL12" s="223"/>
      <c r="BM12" s="223"/>
      <c r="BN12" s="223"/>
      <c r="BO12" s="223"/>
      <c r="BP12" s="223"/>
      <c r="BQ12" s="228">
        <v>6</v>
      </c>
      <c r="BR12" s="229"/>
      <c r="BS12" s="769" t="s">
        <v>589</v>
      </c>
      <c r="BT12" s="770"/>
      <c r="BU12" s="770"/>
      <c r="BV12" s="770"/>
      <c r="BW12" s="770"/>
      <c r="BX12" s="770"/>
      <c r="BY12" s="770"/>
      <c r="BZ12" s="770"/>
      <c r="CA12" s="770"/>
      <c r="CB12" s="770"/>
      <c r="CC12" s="770"/>
      <c r="CD12" s="770"/>
      <c r="CE12" s="770"/>
      <c r="CF12" s="770"/>
      <c r="CG12" s="771"/>
      <c r="CH12" s="766">
        <v>-273</v>
      </c>
      <c r="CI12" s="767"/>
      <c r="CJ12" s="767"/>
      <c r="CK12" s="767"/>
      <c r="CL12" s="768"/>
      <c r="CM12" s="766">
        <v>1015</v>
      </c>
      <c r="CN12" s="767"/>
      <c r="CO12" s="767"/>
      <c r="CP12" s="767"/>
      <c r="CQ12" s="768"/>
      <c r="CR12" s="766">
        <v>50</v>
      </c>
      <c r="CS12" s="767"/>
      <c r="CT12" s="767"/>
      <c r="CU12" s="767"/>
      <c r="CV12" s="768"/>
      <c r="CW12" s="766">
        <v>60</v>
      </c>
      <c r="CX12" s="767"/>
      <c r="CY12" s="767"/>
      <c r="CZ12" s="767"/>
      <c r="DA12" s="768"/>
      <c r="DB12" s="766" t="s">
        <v>520</v>
      </c>
      <c r="DC12" s="767"/>
      <c r="DD12" s="767"/>
      <c r="DE12" s="767"/>
      <c r="DF12" s="768"/>
      <c r="DG12" s="766" t="s">
        <v>520</v>
      </c>
      <c r="DH12" s="767"/>
      <c r="DI12" s="767"/>
      <c r="DJ12" s="767"/>
      <c r="DK12" s="768"/>
      <c r="DL12" s="766" t="s">
        <v>520</v>
      </c>
      <c r="DM12" s="767"/>
      <c r="DN12" s="767"/>
      <c r="DO12" s="767"/>
      <c r="DP12" s="768"/>
      <c r="DQ12" s="766" t="s">
        <v>520</v>
      </c>
      <c r="DR12" s="767"/>
      <c r="DS12" s="767"/>
      <c r="DT12" s="767"/>
      <c r="DU12" s="768"/>
      <c r="DV12" s="769"/>
      <c r="DW12" s="770"/>
      <c r="DX12" s="770"/>
      <c r="DY12" s="770"/>
      <c r="DZ12" s="828"/>
      <c r="EA12" s="224"/>
    </row>
    <row r="13" spans="1:131" s="225" customFormat="1" ht="26.25" customHeight="1" x14ac:dyDescent="0.2">
      <c r="A13" s="228">
        <v>7</v>
      </c>
      <c r="B13" s="829"/>
      <c r="C13" s="830"/>
      <c r="D13" s="830"/>
      <c r="E13" s="830"/>
      <c r="F13" s="830"/>
      <c r="G13" s="830"/>
      <c r="H13" s="830"/>
      <c r="I13" s="830"/>
      <c r="J13" s="830"/>
      <c r="K13" s="830"/>
      <c r="L13" s="830"/>
      <c r="M13" s="830"/>
      <c r="N13" s="830"/>
      <c r="O13" s="830"/>
      <c r="P13" s="831"/>
      <c r="Q13" s="805"/>
      <c r="R13" s="763"/>
      <c r="S13" s="763"/>
      <c r="T13" s="763"/>
      <c r="U13" s="763"/>
      <c r="V13" s="763"/>
      <c r="W13" s="763"/>
      <c r="X13" s="763"/>
      <c r="Y13" s="763"/>
      <c r="Z13" s="763"/>
      <c r="AA13" s="763"/>
      <c r="AB13" s="763"/>
      <c r="AC13" s="763"/>
      <c r="AD13" s="763"/>
      <c r="AE13" s="764"/>
      <c r="AF13" s="806"/>
      <c r="AG13" s="807"/>
      <c r="AH13" s="807"/>
      <c r="AI13" s="807"/>
      <c r="AJ13" s="808"/>
      <c r="AK13" s="809"/>
      <c r="AL13" s="810"/>
      <c r="AM13" s="810"/>
      <c r="AN13" s="810"/>
      <c r="AO13" s="810"/>
      <c r="AP13" s="810"/>
      <c r="AQ13" s="810"/>
      <c r="AR13" s="810"/>
      <c r="AS13" s="810"/>
      <c r="AT13" s="810"/>
      <c r="AU13" s="826"/>
      <c r="AV13" s="826"/>
      <c r="AW13" s="826"/>
      <c r="AX13" s="826"/>
      <c r="AY13" s="827"/>
      <c r="AZ13" s="222"/>
      <c r="BA13" s="222"/>
      <c r="BB13" s="222"/>
      <c r="BC13" s="222"/>
      <c r="BD13" s="222"/>
      <c r="BE13" s="223"/>
      <c r="BF13" s="223"/>
      <c r="BG13" s="223"/>
      <c r="BH13" s="223"/>
      <c r="BI13" s="223"/>
      <c r="BJ13" s="223"/>
      <c r="BK13" s="223"/>
      <c r="BL13" s="223"/>
      <c r="BM13" s="223"/>
      <c r="BN13" s="223"/>
      <c r="BO13" s="223"/>
      <c r="BP13" s="223"/>
      <c r="BQ13" s="228">
        <v>7</v>
      </c>
      <c r="BR13" s="229"/>
      <c r="BS13" s="769" t="s">
        <v>590</v>
      </c>
      <c r="BT13" s="770"/>
      <c r="BU13" s="770"/>
      <c r="BV13" s="770"/>
      <c r="BW13" s="770"/>
      <c r="BX13" s="770"/>
      <c r="BY13" s="770"/>
      <c r="BZ13" s="770"/>
      <c r="CA13" s="770"/>
      <c r="CB13" s="770"/>
      <c r="CC13" s="770"/>
      <c r="CD13" s="770"/>
      <c r="CE13" s="770"/>
      <c r="CF13" s="770"/>
      <c r="CG13" s="771"/>
      <c r="CH13" s="766">
        <v>16</v>
      </c>
      <c r="CI13" s="767"/>
      <c r="CJ13" s="767"/>
      <c r="CK13" s="767"/>
      <c r="CL13" s="768"/>
      <c r="CM13" s="766">
        <v>202</v>
      </c>
      <c r="CN13" s="767"/>
      <c r="CO13" s="767"/>
      <c r="CP13" s="767"/>
      <c r="CQ13" s="768"/>
      <c r="CR13" s="766">
        <v>4</v>
      </c>
      <c r="CS13" s="767"/>
      <c r="CT13" s="767"/>
      <c r="CU13" s="767"/>
      <c r="CV13" s="768"/>
      <c r="CW13" s="766" t="s">
        <v>520</v>
      </c>
      <c r="CX13" s="767"/>
      <c r="CY13" s="767"/>
      <c r="CZ13" s="767"/>
      <c r="DA13" s="768"/>
      <c r="DB13" s="766" t="s">
        <v>520</v>
      </c>
      <c r="DC13" s="767"/>
      <c r="DD13" s="767"/>
      <c r="DE13" s="767"/>
      <c r="DF13" s="768"/>
      <c r="DG13" s="766" t="s">
        <v>520</v>
      </c>
      <c r="DH13" s="767"/>
      <c r="DI13" s="767"/>
      <c r="DJ13" s="767"/>
      <c r="DK13" s="768"/>
      <c r="DL13" s="766" t="s">
        <v>520</v>
      </c>
      <c r="DM13" s="767"/>
      <c r="DN13" s="767"/>
      <c r="DO13" s="767"/>
      <c r="DP13" s="768"/>
      <c r="DQ13" s="766" t="s">
        <v>520</v>
      </c>
      <c r="DR13" s="767"/>
      <c r="DS13" s="767"/>
      <c r="DT13" s="767"/>
      <c r="DU13" s="768"/>
      <c r="DV13" s="769"/>
      <c r="DW13" s="770"/>
      <c r="DX13" s="770"/>
      <c r="DY13" s="770"/>
      <c r="DZ13" s="828"/>
      <c r="EA13" s="224"/>
    </row>
    <row r="14" spans="1:131" s="225" customFormat="1" ht="26.25" customHeight="1" x14ac:dyDescent="0.2">
      <c r="A14" s="228">
        <v>8</v>
      </c>
      <c r="B14" s="829"/>
      <c r="C14" s="830"/>
      <c r="D14" s="830"/>
      <c r="E14" s="830"/>
      <c r="F14" s="830"/>
      <c r="G14" s="830"/>
      <c r="H14" s="830"/>
      <c r="I14" s="830"/>
      <c r="J14" s="830"/>
      <c r="K14" s="830"/>
      <c r="L14" s="830"/>
      <c r="M14" s="830"/>
      <c r="N14" s="830"/>
      <c r="O14" s="830"/>
      <c r="P14" s="831"/>
      <c r="Q14" s="805"/>
      <c r="R14" s="763"/>
      <c r="S14" s="763"/>
      <c r="T14" s="763"/>
      <c r="U14" s="763"/>
      <c r="V14" s="763"/>
      <c r="W14" s="763"/>
      <c r="X14" s="763"/>
      <c r="Y14" s="763"/>
      <c r="Z14" s="763"/>
      <c r="AA14" s="763"/>
      <c r="AB14" s="763"/>
      <c r="AC14" s="763"/>
      <c r="AD14" s="763"/>
      <c r="AE14" s="764"/>
      <c r="AF14" s="806"/>
      <c r="AG14" s="807"/>
      <c r="AH14" s="807"/>
      <c r="AI14" s="807"/>
      <c r="AJ14" s="808"/>
      <c r="AK14" s="809"/>
      <c r="AL14" s="810"/>
      <c r="AM14" s="810"/>
      <c r="AN14" s="810"/>
      <c r="AO14" s="810"/>
      <c r="AP14" s="810"/>
      <c r="AQ14" s="810"/>
      <c r="AR14" s="810"/>
      <c r="AS14" s="810"/>
      <c r="AT14" s="810"/>
      <c r="AU14" s="826"/>
      <c r="AV14" s="826"/>
      <c r="AW14" s="826"/>
      <c r="AX14" s="826"/>
      <c r="AY14" s="827"/>
      <c r="AZ14" s="222"/>
      <c r="BA14" s="222"/>
      <c r="BB14" s="222"/>
      <c r="BC14" s="222"/>
      <c r="BD14" s="222"/>
      <c r="BE14" s="223"/>
      <c r="BF14" s="223"/>
      <c r="BG14" s="223"/>
      <c r="BH14" s="223"/>
      <c r="BI14" s="223"/>
      <c r="BJ14" s="223"/>
      <c r="BK14" s="223"/>
      <c r="BL14" s="223"/>
      <c r="BM14" s="223"/>
      <c r="BN14" s="223"/>
      <c r="BO14" s="223"/>
      <c r="BP14" s="223"/>
      <c r="BQ14" s="228">
        <v>8</v>
      </c>
      <c r="BR14" s="229"/>
      <c r="BS14" s="769"/>
      <c r="BT14" s="770"/>
      <c r="BU14" s="770"/>
      <c r="BV14" s="770"/>
      <c r="BW14" s="770"/>
      <c r="BX14" s="770"/>
      <c r="BY14" s="770"/>
      <c r="BZ14" s="770"/>
      <c r="CA14" s="770"/>
      <c r="CB14" s="770"/>
      <c r="CC14" s="770"/>
      <c r="CD14" s="770"/>
      <c r="CE14" s="770"/>
      <c r="CF14" s="770"/>
      <c r="CG14" s="771"/>
      <c r="CH14" s="766"/>
      <c r="CI14" s="767"/>
      <c r="CJ14" s="767"/>
      <c r="CK14" s="767"/>
      <c r="CL14" s="768"/>
      <c r="CM14" s="766"/>
      <c r="CN14" s="767"/>
      <c r="CO14" s="767"/>
      <c r="CP14" s="767"/>
      <c r="CQ14" s="768"/>
      <c r="CR14" s="766"/>
      <c r="CS14" s="767"/>
      <c r="CT14" s="767"/>
      <c r="CU14" s="767"/>
      <c r="CV14" s="768"/>
      <c r="CW14" s="766"/>
      <c r="CX14" s="767"/>
      <c r="CY14" s="767"/>
      <c r="CZ14" s="767"/>
      <c r="DA14" s="768"/>
      <c r="DB14" s="766"/>
      <c r="DC14" s="767"/>
      <c r="DD14" s="767"/>
      <c r="DE14" s="767"/>
      <c r="DF14" s="768"/>
      <c r="DG14" s="766"/>
      <c r="DH14" s="767"/>
      <c r="DI14" s="767"/>
      <c r="DJ14" s="767"/>
      <c r="DK14" s="768"/>
      <c r="DL14" s="766"/>
      <c r="DM14" s="767"/>
      <c r="DN14" s="767"/>
      <c r="DO14" s="767"/>
      <c r="DP14" s="768"/>
      <c r="DQ14" s="766"/>
      <c r="DR14" s="767"/>
      <c r="DS14" s="767"/>
      <c r="DT14" s="767"/>
      <c r="DU14" s="768"/>
      <c r="DV14" s="769"/>
      <c r="DW14" s="770"/>
      <c r="DX14" s="770"/>
      <c r="DY14" s="770"/>
      <c r="DZ14" s="828"/>
      <c r="EA14" s="224"/>
    </row>
    <row r="15" spans="1:131" s="225" customFormat="1" ht="26.25" customHeight="1" x14ac:dyDescent="0.2">
      <c r="A15" s="228">
        <v>9</v>
      </c>
      <c r="B15" s="829"/>
      <c r="C15" s="830"/>
      <c r="D15" s="830"/>
      <c r="E15" s="830"/>
      <c r="F15" s="830"/>
      <c r="G15" s="830"/>
      <c r="H15" s="830"/>
      <c r="I15" s="830"/>
      <c r="J15" s="830"/>
      <c r="K15" s="830"/>
      <c r="L15" s="830"/>
      <c r="M15" s="830"/>
      <c r="N15" s="830"/>
      <c r="O15" s="830"/>
      <c r="P15" s="831"/>
      <c r="Q15" s="805"/>
      <c r="R15" s="763"/>
      <c r="S15" s="763"/>
      <c r="T15" s="763"/>
      <c r="U15" s="763"/>
      <c r="V15" s="763"/>
      <c r="W15" s="763"/>
      <c r="X15" s="763"/>
      <c r="Y15" s="763"/>
      <c r="Z15" s="763"/>
      <c r="AA15" s="763"/>
      <c r="AB15" s="763"/>
      <c r="AC15" s="763"/>
      <c r="AD15" s="763"/>
      <c r="AE15" s="764"/>
      <c r="AF15" s="806"/>
      <c r="AG15" s="807"/>
      <c r="AH15" s="807"/>
      <c r="AI15" s="807"/>
      <c r="AJ15" s="808"/>
      <c r="AK15" s="809"/>
      <c r="AL15" s="810"/>
      <c r="AM15" s="810"/>
      <c r="AN15" s="810"/>
      <c r="AO15" s="810"/>
      <c r="AP15" s="810"/>
      <c r="AQ15" s="810"/>
      <c r="AR15" s="810"/>
      <c r="AS15" s="810"/>
      <c r="AT15" s="810"/>
      <c r="AU15" s="826"/>
      <c r="AV15" s="826"/>
      <c r="AW15" s="826"/>
      <c r="AX15" s="826"/>
      <c r="AY15" s="827"/>
      <c r="AZ15" s="222"/>
      <c r="BA15" s="222"/>
      <c r="BB15" s="222"/>
      <c r="BC15" s="222"/>
      <c r="BD15" s="222"/>
      <c r="BE15" s="223"/>
      <c r="BF15" s="223"/>
      <c r="BG15" s="223"/>
      <c r="BH15" s="223"/>
      <c r="BI15" s="223"/>
      <c r="BJ15" s="223"/>
      <c r="BK15" s="223"/>
      <c r="BL15" s="223"/>
      <c r="BM15" s="223"/>
      <c r="BN15" s="223"/>
      <c r="BO15" s="223"/>
      <c r="BP15" s="223"/>
      <c r="BQ15" s="228">
        <v>9</v>
      </c>
      <c r="BR15" s="229"/>
      <c r="BS15" s="769"/>
      <c r="BT15" s="770"/>
      <c r="BU15" s="770"/>
      <c r="BV15" s="770"/>
      <c r="BW15" s="770"/>
      <c r="BX15" s="770"/>
      <c r="BY15" s="770"/>
      <c r="BZ15" s="770"/>
      <c r="CA15" s="770"/>
      <c r="CB15" s="770"/>
      <c r="CC15" s="770"/>
      <c r="CD15" s="770"/>
      <c r="CE15" s="770"/>
      <c r="CF15" s="770"/>
      <c r="CG15" s="771"/>
      <c r="CH15" s="766"/>
      <c r="CI15" s="767"/>
      <c r="CJ15" s="767"/>
      <c r="CK15" s="767"/>
      <c r="CL15" s="768"/>
      <c r="CM15" s="766"/>
      <c r="CN15" s="767"/>
      <c r="CO15" s="767"/>
      <c r="CP15" s="767"/>
      <c r="CQ15" s="768"/>
      <c r="CR15" s="766"/>
      <c r="CS15" s="767"/>
      <c r="CT15" s="767"/>
      <c r="CU15" s="767"/>
      <c r="CV15" s="768"/>
      <c r="CW15" s="766"/>
      <c r="CX15" s="767"/>
      <c r="CY15" s="767"/>
      <c r="CZ15" s="767"/>
      <c r="DA15" s="768"/>
      <c r="DB15" s="766"/>
      <c r="DC15" s="767"/>
      <c r="DD15" s="767"/>
      <c r="DE15" s="767"/>
      <c r="DF15" s="768"/>
      <c r="DG15" s="766"/>
      <c r="DH15" s="767"/>
      <c r="DI15" s="767"/>
      <c r="DJ15" s="767"/>
      <c r="DK15" s="768"/>
      <c r="DL15" s="766"/>
      <c r="DM15" s="767"/>
      <c r="DN15" s="767"/>
      <c r="DO15" s="767"/>
      <c r="DP15" s="768"/>
      <c r="DQ15" s="766"/>
      <c r="DR15" s="767"/>
      <c r="DS15" s="767"/>
      <c r="DT15" s="767"/>
      <c r="DU15" s="768"/>
      <c r="DV15" s="769"/>
      <c r="DW15" s="770"/>
      <c r="DX15" s="770"/>
      <c r="DY15" s="770"/>
      <c r="DZ15" s="828"/>
      <c r="EA15" s="224"/>
    </row>
    <row r="16" spans="1:131" s="225" customFormat="1" ht="26.25" customHeight="1" x14ac:dyDescent="0.2">
      <c r="A16" s="228">
        <v>10</v>
      </c>
      <c r="B16" s="829"/>
      <c r="C16" s="830"/>
      <c r="D16" s="830"/>
      <c r="E16" s="830"/>
      <c r="F16" s="830"/>
      <c r="G16" s="830"/>
      <c r="H16" s="830"/>
      <c r="I16" s="830"/>
      <c r="J16" s="830"/>
      <c r="K16" s="830"/>
      <c r="L16" s="830"/>
      <c r="M16" s="830"/>
      <c r="N16" s="830"/>
      <c r="O16" s="830"/>
      <c r="P16" s="831"/>
      <c r="Q16" s="805"/>
      <c r="R16" s="763"/>
      <c r="S16" s="763"/>
      <c r="T16" s="763"/>
      <c r="U16" s="763"/>
      <c r="V16" s="763"/>
      <c r="W16" s="763"/>
      <c r="X16" s="763"/>
      <c r="Y16" s="763"/>
      <c r="Z16" s="763"/>
      <c r="AA16" s="763"/>
      <c r="AB16" s="763"/>
      <c r="AC16" s="763"/>
      <c r="AD16" s="763"/>
      <c r="AE16" s="764"/>
      <c r="AF16" s="806"/>
      <c r="AG16" s="807"/>
      <c r="AH16" s="807"/>
      <c r="AI16" s="807"/>
      <c r="AJ16" s="808"/>
      <c r="AK16" s="809"/>
      <c r="AL16" s="810"/>
      <c r="AM16" s="810"/>
      <c r="AN16" s="810"/>
      <c r="AO16" s="810"/>
      <c r="AP16" s="810"/>
      <c r="AQ16" s="810"/>
      <c r="AR16" s="810"/>
      <c r="AS16" s="810"/>
      <c r="AT16" s="810"/>
      <c r="AU16" s="826"/>
      <c r="AV16" s="826"/>
      <c r="AW16" s="826"/>
      <c r="AX16" s="826"/>
      <c r="AY16" s="827"/>
      <c r="AZ16" s="222"/>
      <c r="BA16" s="222"/>
      <c r="BB16" s="222"/>
      <c r="BC16" s="222"/>
      <c r="BD16" s="222"/>
      <c r="BE16" s="223"/>
      <c r="BF16" s="223"/>
      <c r="BG16" s="223"/>
      <c r="BH16" s="223"/>
      <c r="BI16" s="223"/>
      <c r="BJ16" s="223"/>
      <c r="BK16" s="223"/>
      <c r="BL16" s="223"/>
      <c r="BM16" s="223"/>
      <c r="BN16" s="223"/>
      <c r="BO16" s="223"/>
      <c r="BP16" s="223"/>
      <c r="BQ16" s="228">
        <v>10</v>
      </c>
      <c r="BR16" s="229"/>
      <c r="BS16" s="769"/>
      <c r="BT16" s="770"/>
      <c r="BU16" s="770"/>
      <c r="BV16" s="770"/>
      <c r="BW16" s="770"/>
      <c r="BX16" s="770"/>
      <c r="BY16" s="770"/>
      <c r="BZ16" s="770"/>
      <c r="CA16" s="770"/>
      <c r="CB16" s="770"/>
      <c r="CC16" s="770"/>
      <c r="CD16" s="770"/>
      <c r="CE16" s="770"/>
      <c r="CF16" s="770"/>
      <c r="CG16" s="771"/>
      <c r="CH16" s="766"/>
      <c r="CI16" s="767"/>
      <c r="CJ16" s="767"/>
      <c r="CK16" s="767"/>
      <c r="CL16" s="768"/>
      <c r="CM16" s="766"/>
      <c r="CN16" s="767"/>
      <c r="CO16" s="767"/>
      <c r="CP16" s="767"/>
      <c r="CQ16" s="768"/>
      <c r="CR16" s="766"/>
      <c r="CS16" s="767"/>
      <c r="CT16" s="767"/>
      <c r="CU16" s="767"/>
      <c r="CV16" s="768"/>
      <c r="CW16" s="766"/>
      <c r="CX16" s="767"/>
      <c r="CY16" s="767"/>
      <c r="CZ16" s="767"/>
      <c r="DA16" s="768"/>
      <c r="DB16" s="766"/>
      <c r="DC16" s="767"/>
      <c r="DD16" s="767"/>
      <c r="DE16" s="767"/>
      <c r="DF16" s="768"/>
      <c r="DG16" s="766"/>
      <c r="DH16" s="767"/>
      <c r="DI16" s="767"/>
      <c r="DJ16" s="767"/>
      <c r="DK16" s="768"/>
      <c r="DL16" s="766"/>
      <c r="DM16" s="767"/>
      <c r="DN16" s="767"/>
      <c r="DO16" s="767"/>
      <c r="DP16" s="768"/>
      <c r="DQ16" s="766"/>
      <c r="DR16" s="767"/>
      <c r="DS16" s="767"/>
      <c r="DT16" s="767"/>
      <c r="DU16" s="768"/>
      <c r="DV16" s="769"/>
      <c r="DW16" s="770"/>
      <c r="DX16" s="770"/>
      <c r="DY16" s="770"/>
      <c r="DZ16" s="828"/>
      <c r="EA16" s="224"/>
    </row>
    <row r="17" spans="1:131" s="225" customFormat="1" ht="26.25" customHeight="1" x14ac:dyDescent="0.2">
      <c r="A17" s="228">
        <v>11</v>
      </c>
      <c r="B17" s="829"/>
      <c r="C17" s="830"/>
      <c r="D17" s="830"/>
      <c r="E17" s="830"/>
      <c r="F17" s="830"/>
      <c r="G17" s="830"/>
      <c r="H17" s="830"/>
      <c r="I17" s="830"/>
      <c r="J17" s="830"/>
      <c r="K17" s="830"/>
      <c r="L17" s="830"/>
      <c r="M17" s="830"/>
      <c r="N17" s="830"/>
      <c r="O17" s="830"/>
      <c r="P17" s="831"/>
      <c r="Q17" s="805"/>
      <c r="R17" s="763"/>
      <c r="S17" s="763"/>
      <c r="T17" s="763"/>
      <c r="U17" s="763"/>
      <c r="V17" s="763"/>
      <c r="W17" s="763"/>
      <c r="X17" s="763"/>
      <c r="Y17" s="763"/>
      <c r="Z17" s="763"/>
      <c r="AA17" s="763"/>
      <c r="AB17" s="763"/>
      <c r="AC17" s="763"/>
      <c r="AD17" s="763"/>
      <c r="AE17" s="764"/>
      <c r="AF17" s="806"/>
      <c r="AG17" s="807"/>
      <c r="AH17" s="807"/>
      <c r="AI17" s="807"/>
      <c r="AJ17" s="808"/>
      <c r="AK17" s="809"/>
      <c r="AL17" s="810"/>
      <c r="AM17" s="810"/>
      <c r="AN17" s="810"/>
      <c r="AO17" s="810"/>
      <c r="AP17" s="810"/>
      <c r="AQ17" s="810"/>
      <c r="AR17" s="810"/>
      <c r="AS17" s="810"/>
      <c r="AT17" s="810"/>
      <c r="AU17" s="826"/>
      <c r="AV17" s="826"/>
      <c r="AW17" s="826"/>
      <c r="AX17" s="826"/>
      <c r="AY17" s="827"/>
      <c r="AZ17" s="222"/>
      <c r="BA17" s="222"/>
      <c r="BB17" s="222"/>
      <c r="BC17" s="222"/>
      <c r="BD17" s="222"/>
      <c r="BE17" s="223"/>
      <c r="BF17" s="223"/>
      <c r="BG17" s="223"/>
      <c r="BH17" s="223"/>
      <c r="BI17" s="223"/>
      <c r="BJ17" s="223"/>
      <c r="BK17" s="223"/>
      <c r="BL17" s="223"/>
      <c r="BM17" s="223"/>
      <c r="BN17" s="223"/>
      <c r="BO17" s="223"/>
      <c r="BP17" s="223"/>
      <c r="BQ17" s="228">
        <v>11</v>
      </c>
      <c r="BR17" s="229"/>
      <c r="BS17" s="769"/>
      <c r="BT17" s="770"/>
      <c r="BU17" s="770"/>
      <c r="BV17" s="770"/>
      <c r="BW17" s="770"/>
      <c r="BX17" s="770"/>
      <c r="BY17" s="770"/>
      <c r="BZ17" s="770"/>
      <c r="CA17" s="770"/>
      <c r="CB17" s="770"/>
      <c r="CC17" s="770"/>
      <c r="CD17" s="770"/>
      <c r="CE17" s="770"/>
      <c r="CF17" s="770"/>
      <c r="CG17" s="771"/>
      <c r="CH17" s="766"/>
      <c r="CI17" s="767"/>
      <c r="CJ17" s="767"/>
      <c r="CK17" s="767"/>
      <c r="CL17" s="768"/>
      <c r="CM17" s="766"/>
      <c r="CN17" s="767"/>
      <c r="CO17" s="767"/>
      <c r="CP17" s="767"/>
      <c r="CQ17" s="768"/>
      <c r="CR17" s="766"/>
      <c r="CS17" s="767"/>
      <c r="CT17" s="767"/>
      <c r="CU17" s="767"/>
      <c r="CV17" s="768"/>
      <c r="CW17" s="766"/>
      <c r="CX17" s="767"/>
      <c r="CY17" s="767"/>
      <c r="CZ17" s="767"/>
      <c r="DA17" s="768"/>
      <c r="DB17" s="766"/>
      <c r="DC17" s="767"/>
      <c r="DD17" s="767"/>
      <c r="DE17" s="767"/>
      <c r="DF17" s="768"/>
      <c r="DG17" s="766"/>
      <c r="DH17" s="767"/>
      <c r="DI17" s="767"/>
      <c r="DJ17" s="767"/>
      <c r="DK17" s="768"/>
      <c r="DL17" s="766"/>
      <c r="DM17" s="767"/>
      <c r="DN17" s="767"/>
      <c r="DO17" s="767"/>
      <c r="DP17" s="768"/>
      <c r="DQ17" s="766"/>
      <c r="DR17" s="767"/>
      <c r="DS17" s="767"/>
      <c r="DT17" s="767"/>
      <c r="DU17" s="768"/>
      <c r="DV17" s="769"/>
      <c r="DW17" s="770"/>
      <c r="DX17" s="770"/>
      <c r="DY17" s="770"/>
      <c r="DZ17" s="828"/>
      <c r="EA17" s="224"/>
    </row>
    <row r="18" spans="1:131" s="225" customFormat="1" ht="26.25" customHeight="1" x14ac:dyDescent="0.2">
      <c r="A18" s="228">
        <v>12</v>
      </c>
      <c r="B18" s="829"/>
      <c r="C18" s="830"/>
      <c r="D18" s="830"/>
      <c r="E18" s="830"/>
      <c r="F18" s="830"/>
      <c r="G18" s="830"/>
      <c r="H18" s="830"/>
      <c r="I18" s="830"/>
      <c r="J18" s="830"/>
      <c r="K18" s="830"/>
      <c r="L18" s="830"/>
      <c r="M18" s="830"/>
      <c r="N18" s="830"/>
      <c r="O18" s="830"/>
      <c r="P18" s="831"/>
      <c r="Q18" s="805"/>
      <c r="R18" s="763"/>
      <c r="S18" s="763"/>
      <c r="T18" s="763"/>
      <c r="U18" s="763"/>
      <c r="V18" s="763"/>
      <c r="W18" s="763"/>
      <c r="X18" s="763"/>
      <c r="Y18" s="763"/>
      <c r="Z18" s="763"/>
      <c r="AA18" s="763"/>
      <c r="AB18" s="763"/>
      <c r="AC18" s="763"/>
      <c r="AD18" s="763"/>
      <c r="AE18" s="764"/>
      <c r="AF18" s="806"/>
      <c r="AG18" s="807"/>
      <c r="AH18" s="807"/>
      <c r="AI18" s="807"/>
      <c r="AJ18" s="808"/>
      <c r="AK18" s="809"/>
      <c r="AL18" s="810"/>
      <c r="AM18" s="810"/>
      <c r="AN18" s="810"/>
      <c r="AO18" s="810"/>
      <c r="AP18" s="810"/>
      <c r="AQ18" s="810"/>
      <c r="AR18" s="810"/>
      <c r="AS18" s="810"/>
      <c r="AT18" s="810"/>
      <c r="AU18" s="826"/>
      <c r="AV18" s="826"/>
      <c r="AW18" s="826"/>
      <c r="AX18" s="826"/>
      <c r="AY18" s="827"/>
      <c r="AZ18" s="222"/>
      <c r="BA18" s="222"/>
      <c r="BB18" s="222"/>
      <c r="BC18" s="222"/>
      <c r="BD18" s="222"/>
      <c r="BE18" s="223"/>
      <c r="BF18" s="223"/>
      <c r="BG18" s="223"/>
      <c r="BH18" s="223"/>
      <c r="BI18" s="223"/>
      <c r="BJ18" s="223"/>
      <c r="BK18" s="223"/>
      <c r="BL18" s="223"/>
      <c r="BM18" s="223"/>
      <c r="BN18" s="223"/>
      <c r="BO18" s="223"/>
      <c r="BP18" s="223"/>
      <c r="BQ18" s="228">
        <v>12</v>
      </c>
      <c r="BR18" s="229"/>
      <c r="BS18" s="769"/>
      <c r="BT18" s="770"/>
      <c r="BU18" s="770"/>
      <c r="BV18" s="770"/>
      <c r="BW18" s="770"/>
      <c r="BX18" s="770"/>
      <c r="BY18" s="770"/>
      <c r="BZ18" s="770"/>
      <c r="CA18" s="770"/>
      <c r="CB18" s="770"/>
      <c r="CC18" s="770"/>
      <c r="CD18" s="770"/>
      <c r="CE18" s="770"/>
      <c r="CF18" s="770"/>
      <c r="CG18" s="771"/>
      <c r="CH18" s="766"/>
      <c r="CI18" s="767"/>
      <c r="CJ18" s="767"/>
      <c r="CK18" s="767"/>
      <c r="CL18" s="768"/>
      <c r="CM18" s="766"/>
      <c r="CN18" s="767"/>
      <c r="CO18" s="767"/>
      <c r="CP18" s="767"/>
      <c r="CQ18" s="768"/>
      <c r="CR18" s="766"/>
      <c r="CS18" s="767"/>
      <c r="CT18" s="767"/>
      <c r="CU18" s="767"/>
      <c r="CV18" s="768"/>
      <c r="CW18" s="766"/>
      <c r="CX18" s="767"/>
      <c r="CY18" s="767"/>
      <c r="CZ18" s="767"/>
      <c r="DA18" s="768"/>
      <c r="DB18" s="766"/>
      <c r="DC18" s="767"/>
      <c r="DD18" s="767"/>
      <c r="DE18" s="767"/>
      <c r="DF18" s="768"/>
      <c r="DG18" s="766"/>
      <c r="DH18" s="767"/>
      <c r="DI18" s="767"/>
      <c r="DJ18" s="767"/>
      <c r="DK18" s="768"/>
      <c r="DL18" s="766"/>
      <c r="DM18" s="767"/>
      <c r="DN18" s="767"/>
      <c r="DO18" s="767"/>
      <c r="DP18" s="768"/>
      <c r="DQ18" s="766"/>
      <c r="DR18" s="767"/>
      <c r="DS18" s="767"/>
      <c r="DT18" s="767"/>
      <c r="DU18" s="768"/>
      <c r="DV18" s="769"/>
      <c r="DW18" s="770"/>
      <c r="DX18" s="770"/>
      <c r="DY18" s="770"/>
      <c r="DZ18" s="828"/>
      <c r="EA18" s="224"/>
    </row>
    <row r="19" spans="1:131" s="225" customFormat="1" ht="26.25" customHeight="1" x14ac:dyDescent="0.2">
      <c r="A19" s="228">
        <v>13</v>
      </c>
      <c r="B19" s="829"/>
      <c r="C19" s="830"/>
      <c r="D19" s="830"/>
      <c r="E19" s="830"/>
      <c r="F19" s="830"/>
      <c r="G19" s="830"/>
      <c r="H19" s="830"/>
      <c r="I19" s="830"/>
      <c r="J19" s="830"/>
      <c r="K19" s="830"/>
      <c r="L19" s="830"/>
      <c r="M19" s="830"/>
      <c r="N19" s="830"/>
      <c r="O19" s="830"/>
      <c r="P19" s="831"/>
      <c r="Q19" s="805"/>
      <c r="R19" s="763"/>
      <c r="S19" s="763"/>
      <c r="T19" s="763"/>
      <c r="U19" s="763"/>
      <c r="V19" s="763"/>
      <c r="W19" s="763"/>
      <c r="X19" s="763"/>
      <c r="Y19" s="763"/>
      <c r="Z19" s="763"/>
      <c r="AA19" s="763"/>
      <c r="AB19" s="763"/>
      <c r="AC19" s="763"/>
      <c r="AD19" s="763"/>
      <c r="AE19" s="764"/>
      <c r="AF19" s="806"/>
      <c r="AG19" s="807"/>
      <c r="AH19" s="807"/>
      <c r="AI19" s="807"/>
      <c r="AJ19" s="808"/>
      <c r="AK19" s="809"/>
      <c r="AL19" s="810"/>
      <c r="AM19" s="810"/>
      <c r="AN19" s="810"/>
      <c r="AO19" s="810"/>
      <c r="AP19" s="810"/>
      <c r="AQ19" s="810"/>
      <c r="AR19" s="810"/>
      <c r="AS19" s="810"/>
      <c r="AT19" s="810"/>
      <c r="AU19" s="826"/>
      <c r="AV19" s="826"/>
      <c r="AW19" s="826"/>
      <c r="AX19" s="826"/>
      <c r="AY19" s="827"/>
      <c r="AZ19" s="222"/>
      <c r="BA19" s="222"/>
      <c r="BB19" s="222"/>
      <c r="BC19" s="222"/>
      <c r="BD19" s="222"/>
      <c r="BE19" s="223"/>
      <c r="BF19" s="223"/>
      <c r="BG19" s="223"/>
      <c r="BH19" s="223"/>
      <c r="BI19" s="223"/>
      <c r="BJ19" s="223"/>
      <c r="BK19" s="223"/>
      <c r="BL19" s="223"/>
      <c r="BM19" s="223"/>
      <c r="BN19" s="223"/>
      <c r="BO19" s="223"/>
      <c r="BP19" s="223"/>
      <c r="BQ19" s="228">
        <v>13</v>
      </c>
      <c r="BR19" s="229"/>
      <c r="BS19" s="769"/>
      <c r="BT19" s="770"/>
      <c r="BU19" s="770"/>
      <c r="BV19" s="770"/>
      <c r="BW19" s="770"/>
      <c r="BX19" s="770"/>
      <c r="BY19" s="770"/>
      <c r="BZ19" s="770"/>
      <c r="CA19" s="770"/>
      <c r="CB19" s="770"/>
      <c r="CC19" s="770"/>
      <c r="CD19" s="770"/>
      <c r="CE19" s="770"/>
      <c r="CF19" s="770"/>
      <c r="CG19" s="771"/>
      <c r="CH19" s="766"/>
      <c r="CI19" s="767"/>
      <c r="CJ19" s="767"/>
      <c r="CK19" s="767"/>
      <c r="CL19" s="768"/>
      <c r="CM19" s="766"/>
      <c r="CN19" s="767"/>
      <c r="CO19" s="767"/>
      <c r="CP19" s="767"/>
      <c r="CQ19" s="768"/>
      <c r="CR19" s="766"/>
      <c r="CS19" s="767"/>
      <c r="CT19" s="767"/>
      <c r="CU19" s="767"/>
      <c r="CV19" s="768"/>
      <c r="CW19" s="766"/>
      <c r="CX19" s="767"/>
      <c r="CY19" s="767"/>
      <c r="CZ19" s="767"/>
      <c r="DA19" s="768"/>
      <c r="DB19" s="766"/>
      <c r="DC19" s="767"/>
      <c r="DD19" s="767"/>
      <c r="DE19" s="767"/>
      <c r="DF19" s="768"/>
      <c r="DG19" s="766"/>
      <c r="DH19" s="767"/>
      <c r="DI19" s="767"/>
      <c r="DJ19" s="767"/>
      <c r="DK19" s="768"/>
      <c r="DL19" s="766"/>
      <c r="DM19" s="767"/>
      <c r="DN19" s="767"/>
      <c r="DO19" s="767"/>
      <c r="DP19" s="768"/>
      <c r="DQ19" s="766"/>
      <c r="DR19" s="767"/>
      <c r="DS19" s="767"/>
      <c r="DT19" s="767"/>
      <c r="DU19" s="768"/>
      <c r="DV19" s="769"/>
      <c r="DW19" s="770"/>
      <c r="DX19" s="770"/>
      <c r="DY19" s="770"/>
      <c r="DZ19" s="828"/>
      <c r="EA19" s="224"/>
    </row>
    <row r="20" spans="1:131" s="225" customFormat="1" ht="26.25" customHeight="1" x14ac:dyDescent="0.2">
      <c r="A20" s="228">
        <v>14</v>
      </c>
      <c r="B20" s="829"/>
      <c r="C20" s="830"/>
      <c r="D20" s="830"/>
      <c r="E20" s="830"/>
      <c r="F20" s="830"/>
      <c r="G20" s="830"/>
      <c r="H20" s="830"/>
      <c r="I20" s="830"/>
      <c r="J20" s="830"/>
      <c r="K20" s="830"/>
      <c r="L20" s="830"/>
      <c r="M20" s="830"/>
      <c r="N20" s="830"/>
      <c r="O20" s="830"/>
      <c r="P20" s="831"/>
      <c r="Q20" s="805"/>
      <c r="R20" s="763"/>
      <c r="S20" s="763"/>
      <c r="T20" s="763"/>
      <c r="U20" s="763"/>
      <c r="V20" s="763"/>
      <c r="W20" s="763"/>
      <c r="X20" s="763"/>
      <c r="Y20" s="763"/>
      <c r="Z20" s="763"/>
      <c r="AA20" s="763"/>
      <c r="AB20" s="763"/>
      <c r="AC20" s="763"/>
      <c r="AD20" s="763"/>
      <c r="AE20" s="764"/>
      <c r="AF20" s="806"/>
      <c r="AG20" s="807"/>
      <c r="AH20" s="807"/>
      <c r="AI20" s="807"/>
      <c r="AJ20" s="808"/>
      <c r="AK20" s="809"/>
      <c r="AL20" s="810"/>
      <c r="AM20" s="810"/>
      <c r="AN20" s="810"/>
      <c r="AO20" s="810"/>
      <c r="AP20" s="810"/>
      <c r="AQ20" s="810"/>
      <c r="AR20" s="810"/>
      <c r="AS20" s="810"/>
      <c r="AT20" s="810"/>
      <c r="AU20" s="826"/>
      <c r="AV20" s="826"/>
      <c r="AW20" s="826"/>
      <c r="AX20" s="826"/>
      <c r="AY20" s="827"/>
      <c r="AZ20" s="222"/>
      <c r="BA20" s="222"/>
      <c r="BB20" s="222"/>
      <c r="BC20" s="222"/>
      <c r="BD20" s="222"/>
      <c r="BE20" s="223"/>
      <c r="BF20" s="223"/>
      <c r="BG20" s="223"/>
      <c r="BH20" s="223"/>
      <c r="BI20" s="223"/>
      <c r="BJ20" s="223"/>
      <c r="BK20" s="223"/>
      <c r="BL20" s="223"/>
      <c r="BM20" s="223"/>
      <c r="BN20" s="223"/>
      <c r="BO20" s="223"/>
      <c r="BP20" s="223"/>
      <c r="BQ20" s="228">
        <v>14</v>
      </c>
      <c r="BR20" s="229"/>
      <c r="BS20" s="769"/>
      <c r="BT20" s="770"/>
      <c r="BU20" s="770"/>
      <c r="BV20" s="770"/>
      <c r="BW20" s="770"/>
      <c r="BX20" s="770"/>
      <c r="BY20" s="770"/>
      <c r="BZ20" s="770"/>
      <c r="CA20" s="770"/>
      <c r="CB20" s="770"/>
      <c r="CC20" s="770"/>
      <c r="CD20" s="770"/>
      <c r="CE20" s="770"/>
      <c r="CF20" s="770"/>
      <c r="CG20" s="771"/>
      <c r="CH20" s="766"/>
      <c r="CI20" s="767"/>
      <c r="CJ20" s="767"/>
      <c r="CK20" s="767"/>
      <c r="CL20" s="768"/>
      <c r="CM20" s="766"/>
      <c r="CN20" s="767"/>
      <c r="CO20" s="767"/>
      <c r="CP20" s="767"/>
      <c r="CQ20" s="768"/>
      <c r="CR20" s="766"/>
      <c r="CS20" s="767"/>
      <c r="CT20" s="767"/>
      <c r="CU20" s="767"/>
      <c r="CV20" s="768"/>
      <c r="CW20" s="766"/>
      <c r="CX20" s="767"/>
      <c r="CY20" s="767"/>
      <c r="CZ20" s="767"/>
      <c r="DA20" s="768"/>
      <c r="DB20" s="766"/>
      <c r="DC20" s="767"/>
      <c r="DD20" s="767"/>
      <c r="DE20" s="767"/>
      <c r="DF20" s="768"/>
      <c r="DG20" s="766"/>
      <c r="DH20" s="767"/>
      <c r="DI20" s="767"/>
      <c r="DJ20" s="767"/>
      <c r="DK20" s="768"/>
      <c r="DL20" s="766"/>
      <c r="DM20" s="767"/>
      <c r="DN20" s="767"/>
      <c r="DO20" s="767"/>
      <c r="DP20" s="768"/>
      <c r="DQ20" s="766"/>
      <c r="DR20" s="767"/>
      <c r="DS20" s="767"/>
      <c r="DT20" s="767"/>
      <c r="DU20" s="768"/>
      <c r="DV20" s="769"/>
      <c r="DW20" s="770"/>
      <c r="DX20" s="770"/>
      <c r="DY20" s="770"/>
      <c r="DZ20" s="828"/>
      <c r="EA20" s="224"/>
    </row>
    <row r="21" spans="1:131" s="225" customFormat="1" ht="26.25" customHeight="1" thickBot="1" x14ac:dyDescent="0.25">
      <c r="A21" s="228">
        <v>15</v>
      </c>
      <c r="B21" s="829"/>
      <c r="C21" s="830"/>
      <c r="D21" s="830"/>
      <c r="E21" s="830"/>
      <c r="F21" s="830"/>
      <c r="G21" s="830"/>
      <c r="H21" s="830"/>
      <c r="I21" s="830"/>
      <c r="J21" s="830"/>
      <c r="K21" s="830"/>
      <c r="L21" s="830"/>
      <c r="M21" s="830"/>
      <c r="N21" s="830"/>
      <c r="O21" s="830"/>
      <c r="P21" s="831"/>
      <c r="Q21" s="805"/>
      <c r="R21" s="763"/>
      <c r="S21" s="763"/>
      <c r="T21" s="763"/>
      <c r="U21" s="763"/>
      <c r="V21" s="763"/>
      <c r="W21" s="763"/>
      <c r="X21" s="763"/>
      <c r="Y21" s="763"/>
      <c r="Z21" s="763"/>
      <c r="AA21" s="763"/>
      <c r="AB21" s="763"/>
      <c r="AC21" s="763"/>
      <c r="AD21" s="763"/>
      <c r="AE21" s="764"/>
      <c r="AF21" s="806"/>
      <c r="AG21" s="807"/>
      <c r="AH21" s="807"/>
      <c r="AI21" s="807"/>
      <c r="AJ21" s="808"/>
      <c r="AK21" s="809"/>
      <c r="AL21" s="810"/>
      <c r="AM21" s="810"/>
      <c r="AN21" s="810"/>
      <c r="AO21" s="810"/>
      <c r="AP21" s="810"/>
      <c r="AQ21" s="810"/>
      <c r="AR21" s="810"/>
      <c r="AS21" s="810"/>
      <c r="AT21" s="810"/>
      <c r="AU21" s="826"/>
      <c r="AV21" s="826"/>
      <c r="AW21" s="826"/>
      <c r="AX21" s="826"/>
      <c r="AY21" s="827"/>
      <c r="AZ21" s="222"/>
      <c r="BA21" s="222"/>
      <c r="BB21" s="222"/>
      <c r="BC21" s="222"/>
      <c r="BD21" s="222"/>
      <c r="BE21" s="223"/>
      <c r="BF21" s="223"/>
      <c r="BG21" s="223"/>
      <c r="BH21" s="223"/>
      <c r="BI21" s="223"/>
      <c r="BJ21" s="223"/>
      <c r="BK21" s="223"/>
      <c r="BL21" s="223"/>
      <c r="BM21" s="223"/>
      <c r="BN21" s="223"/>
      <c r="BO21" s="223"/>
      <c r="BP21" s="223"/>
      <c r="BQ21" s="228">
        <v>15</v>
      </c>
      <c r="BR21" s="229"/>
      <c r="BS21" s="769"/>
      <c r="BT21" s="770"/>
      <c r="BU21" s="770"/>
      <c r="BV21" s="770"/>
      <c r="BW21" s="770"/>
      <c r="BX21" s="770"/>
      <c r="BY21" s="770"/>
      <c r="BZ21" s="770"/>
      <c r="CA21" s="770"/>
      <c r="CB21" s="770"/>
      <c r="CC21" s="770"/>
      <c r="CD21" s="770"/>
      <c r="CE21" s="770"/>
      <c r="CF21" s="770"/>
      <c r="CG21" s="771"/>
      <c r="CH21" s="766"/>
      <c r="CI21" s="767"/>
      <c r="CJ21" s="767"/>
      <c r="CK21" s="767"/>
      <c r="CL21" s="768"/>
      <c r="CM21" s="766"/>
      <c r="CN21" s="767"/>
      <c r="CO21" s="767"/>
      <c r="CP21" s="767"/>
      <c r="CQ21" s="768"/>
      <c r="CR21" s="766"/>
      <c r="CS21" s="767"/>
      <c r="CT21" s="767"/>
      <c r="CU21" s="767"/>
      <c r="CV21" s="768"/>
      <c r="CW21" s="766"/>
      <c r="CX21" s="767"/>
      <c r="CY21" s="767"/>
      <c r="CZ21" s="767"/>
      <c r="DA21" s="768"/>
      <c r="DB21" s="766"/>
      <c r="DC21" s="767"/>
      <c r="DD21" s="767"/>
      <c r="DE21" s="767"/>
      <c r="DF21" s="768"/>
      <c r="DG21" s="766"/>
      <c r="DH21" s="767"/>
      <c r="DI21" s="767"/>
      <c r="DJ21" s="767"/>
      <c r="DK21" s="768"/>
      <c r="DL21" s="766"/>
      <c r="DM21" s="767"/>
      <c r="DN21" s="767"/>
      <c r="DO21" s="767"/>
      <c r="DP21" s="768"/>
      <c r="DQ21" s="766"/>
      <c r="DR21" s="767"/>
      <c r="DS21" s="767"/>
      <c r="DT21" s="767"/>
      <c r="DU21" s="768"/>
      <c r="DV21" s="769"/>
      <c r="DW21" s="770"/>
      <c r="DX21" s="770"/>
      <c r="DY21" s="770"/>
      <c r="DZ21" s="828"/>
      <c r="EA21" s="224"/>
    </row>
    <row r="22" spans="1:131" s="225" customFormat="1" ht="26.25" customHeight="1" x14ac:dyDescent="0.2">
      <c r="A22" s="228">
        <v>16</v>
      </c>
      <c r="B22" s="829"/>
      <c r="C22" s="830"/>
      <c r="D22" s="830"/>
      <c r="E22" s="830"/>
      <c r="F22" s="830"/>
      <c r="G22" s="830"/>
      <c r="H22" s="830"/>
      <c r="I22" s="830"/>
      <c r="J22" s="830"/>
      <c r="K22" s="830"/>
      <c r="L22" s="830"/>
      <c r="M22" s="830"/>
      <c r="N22" s="830"/>
      <c r="O22" s="830"/>
      <c r="P22" s="831"/>
      <c r="Q22" s="840"/>
      <c r="R22" s="841"/>
      <c r="S22" s="841"/>
      <c r="T22" s="841"/>
      <c r="U22" s="841"/>
      <c r="V22" s="841"/>
      <c r="W22" s="841"/>
      <c r="X22" s="841"/>
      <c r="Y22" s="841"/>
      <c r="Z22" s="841"/>
      <c r="AA22" s="841"/>
      <c r="AB22" s="841"/>
      <c r="AC22" s="841"/>
      <c r="AD22" s="841"/>
      <c r="AE22" s="842"/>
      <c r="AF22" s="806"/>
      <c r="AG22" s="807"/>
      <c r="AH22" s="807"/>
      <c r="AI22" s="807"/>
      <c r="AJ22" s="808"/>
      <c r="AK22" s="843"/>
      <c r="AL22" s="844"/>
      <c r="AM22" s="844"/>
      <c r="AN22" s="844"/>
      <c r="AO22" s="844"/>
      <c r="AP22" s="844"/>
      <c r="AQ22" s="844"/>
      <c r="AR22" s="844"/>
      <c r="AS22" s="844"/>
      <c r="AT22" s="844"/>
      <c r="AU22" s="845"/>
      <c r="AV22" s="845"/>
      <c r="AW22" s="845"/>
      <c r="AX22" s="845"/>
      <c r="AY22" s="846"/>
      <c r="AZ22" s="847" t="s">
        <v>393</v>
      </c>
      <c r="BA22" s="847"/>
      <c r="BB22" s="847"/>
      <c r="BC22" s="847"/>
      <c r="BD22" s="848"/>
      <c r="BE22" s="223"/>
      <c r="BF22" s="223"/>
      <c r="BG22" s="223"/>
      <c r="BH22" s="223"/>
      <c r="BI22" s="223"/>
      <c r="BJ22" s="223"/>
      <c r="BK22" s="223"/>
      <c r="BL22" s="223"/>
      <c r="BM22" s="223"/>
      <c r="BN22" s="223"/>
      <c r="BO22" s="223"/>
      <c r="BP22" s="223"/>
      <c r="BQ22" s="228">
        <v>16</v>
      </c>
      <c r="BR22" s="229"/>
      <c r="BS22" s="769"/>
      <c r="BT22" s="770"/>
      <c r="BU22" s="770"/>
      <c r="BV22" s="770"/>
      <c r="BW22" s="770"/>
      <c r="BX22" s="770"/>
      <c r="BY22" s="770"/>
      <c r="BZ22" s="770"/>
      <c r="CA22" s="770"/>
      <c r="CB22" s="770"/>
      <c r="CC22" s="770"/>
      <c r="CD22" s="770"/>
      <c r="CE22" s="770"/>
      <c r="CF22" s="770"/>
      <c r="CG22" s="771"/>
      <c r="CH22" s="766"/>
      <c r="CI22" s="767"/>
      <c r="CJ22" s="767"/>
      <c r="CK22" s="767"/>
      <c r="CL22" s="768"/>
      <c r="CM22" s="766"/>
      <c r="CN22" s="767"/>
      <c r="CO22" s="767"/>
      <c r="CP22" s="767"/>
      <c r="CQ22" s="768"/>
      <c r="CR22" s="766"/>
      <c r="CS22" s="767"/>
      <c r="CT22" s="767"/>
      <c r="CU22" s="767"/>
      <c r="CV22" s="768"/>
      <c r="CW22" s="766"/>
      <c r="CX22" s="767"/>
      <c r="CY22" s="767"/>
      <c r="CZ22" s="767"/>
      <c r="DA22" s="768"/>
      <c r="DB22" s="766"/>
      <c r="DC22" s="767"/>
      <c r="DD22" s="767"/>
      <c r="DE22" s="767"/>
      <c r="DF22" s="768"/>
      <c r="DG22" s="766"/>
      <c r="DH22" s="767"/>
      <c r="DI22" s="767"/>
      <c r="DJ22" s="767"/>
      <c r="DK22" s="768"/>
      <c r="DL22" s="766"/>
      <c r="DM22" s="767"/>
      <c r="DN22" s="767"/>
      <c r="DO22" s="767"/>
      <c r="DP22" s="768"/>
      <c r="DQ22" s="766"/>
      <c r="DR22" s="767"/>
      <c r="DS22" s="767"/>
      <c r="DT22" s="767"/>
      <c r="DU22" s="768"/>
      <c r="DV22" s="769"/>
      <c r="DW22" s="770"/>
      <c r="DX22" s="770"/>
      <c r="DY22" s="770"/>
      <c r="DZ22" s="828"/>
      <c r="EA22" s="224"/>
    </row>
    <row r="23" spans="1:131" s="225" customFormat="1" ht="26.25" customHeight="1" thickBot="1" x14ac:dyDescent="0.25">
      <c r="A23" s="230" t="s">
        <v>394</v>
      </c>
      <c r="B23" s="832" t="s">
        <v>395</v>
      </c>
      <c r="C23" s="833"/>
      <c r="D23" s="833"/>
      <c r="E23" s="833"/>
      <c r="F23" s="833"/>
      <c r="G23" s="833"/>
      <c r="H23" s="833"/>
      <c r="I23" s="833"/>
      <c r="J23" s="833"/>
      <c r="K23" s="833"/>
      <c r="L23" s="833"/>
      <c r="M23" s="833"/>
      <c r="N23" s="833"/>
      <c r="O23" s="833"/>
      <c r="P23" s="834"/>
      <c r="Q23" s="855">
        <v>69285</v>
      </c>
      <c r="R23" s="836"/>
      <c r="S23" s="836"/>
      <c r="T23" s="836"/>
      <c r="U23" s="836"/>
      <c r="V23" s="836">
        <v>65009</v>
      </c>
      <c r="W23" s="836"/>
      <c r="X23" s="836"/>
      <c r="Y23" s="836"/>
      <c r="Z23" s="836"/>
      <c r="AA23" s="836">
        <v>4276</v>
      </c>
      <c r="AB23" s="836"/>
      <c r="AC23" s="836"/>
      <c r="AD23" s="836"/>
      <c r="AE23" s="856"/>
      <c r="AF23" s="835">
        <v>3404</v>
      </c>
      <c r="AG23" s="836"/>
      <c r="AH23" s="836"/>
      <c r="AI23" s="836"/>
      <c r="AJ23" s="837"/>
      <c r="AK23" s="838"/>
      <c r="AL23" s="839"/>
      <c r="AM23" s="839"/>
      <c r="AN23" s="839"/>
      <c r="AO23" s="839"/>
      <c r="AP23" s="836">
        <v>45675</v>
      </c>
      <c r="AQ23" s="836"/>
      <c r="AR23" s="836"/>
      <c r="AS23" s="836"/>
      <c r="AT23" s="836"/>
      <c r="AU23" s="850"/>
      <c r="AV23" s="850"/>
      <c r="AW23" s="850"/>
      <c r="AX23" s="850"/>
      <c r="AY23" s="851"/>
      <c r="AZ23" s="852" t="s">
        <v>246</v>
      </c>
      <c r="BA23" s="853"/>
      <c r="BB23" s="853"/>
      <c r="BC23" s="853"/>
      <c r="BD23" s="854"/>
      <c r="BE23" s="223"/>
      <c r="BF23" s="223"/>
      <c r="BG23" s="223"/>
      <c r="BH23" s="223"/>
      <c r="BI23" s="223"/>
      <c r="BJ23" s="223"/>
      <c r="BK23" s="223"/>
      <c r="BL23" s="223"/>
      <c r="BM23" s="223"/>
      <c r="BN23" s="223"/>
      <c r="BO23" s="223"/>
      <c r="BP23" s="223"/>
      <c r="BQ23" s="228">
        <v>17</v>
      </c>
      <c r="BR23" s="229"/>
      <c r="BS23" s="769"/>
      <c r="BT23" s="770"/>
      <c r="BU23" s="770"/>
      <c r="BV23" s="770"/>
      <c r="BW23" s="770"/>
      <c r="BX23" s="770"/>
      <c r="BY23" s="770"/>
      <c r="BZ23" s="770"/>
      <c r="CA23" s="770"/>
      <c r="CB23" s="770"/>
      <c r="CC23" s="770"/>
      <c r="CD23" s="770"/>
      <c r="CE23" s="770"/>
      <c r="CF23" s="770"/>
      <c r="CG23" s="771"/>
      <c r="CH23" s="766"/>
      <c r="CI23" s="767"/>
      <c r="CJ23" s="767"/>
      <c r="CK23" s="767"/>
      <c r="CL23" s="768"/>
      <c r="CM23" s="766"/>
      <c r="CN23" s="767"/>
      <c r="CO23" s="767"/>
      <c r="CP23" s="767"/>
      <c r="CQ23" s="768"/>
      <c r="CR23" s="766"/>
      <c r="CS23" s="767"/>
      <c r="CT23" s="767"/>
      <c r="CU23" s="767"/>
      <c r="CV23" s="768"/>
      <c r="CW23" s="766"/>
      <c r="CX23" s="767"/>
      <c r="CY23" s="767"/>
      <c r="CZ23" s="767"/>
      <c r="DA23" s="768"/>
      <c r="DB23" s="766"/>
      <c r="DC23" s="767"/>
      <c r="DD23" s="767"/>
      <c r="DE23" s="767"/>
      <c r="DF23" s="768"/>
      <c r="DG23" s="766"/>
      <c r="DH23" s="767"/>
      <c r="DI23" s="767"/>
      <c r="DJ23" s="767"/>
      <c r="DK23" s="768"/>
      <c r="DL23" s="766"/>
      <c r="DM23" s="767"/>
      <c r="DN23" s="767"/>
      <c r="DO23" s="767"/>
      <c r="DP23" s="768"/>
      <c r="DQ23" s="766"/>
      <c r="DR23" s="767"/>
      <c r="DS23" s="767"/>
      <c r="DT23" s="767"/>
      <c r="DU23" s="768"/>
      <c r="DV23" s="769"/>
      <c r="DW23" s="770"/>
      <c r="DX23" s="770"/>
      <c r="DY23" s="770"/>
      <c r="DZ23" s="828"/>
      <c r="EA23" s="224"/>
    </row>
    <row r="24" spans="1:131" s="225" customFormat="1" ht="26.25" customHeight="1" x14ac:dyDescent="0.2">
      <c r="A24" s="849" t="s">
        <v>396</v>
      </c>
      <c r="B24" s="849"/>
      <c r="C24" s="849"/>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849"/>
      <c r="AM24" s="849"/>
      <c r="AN24" s="849"/>
      <c r="AO24" s="849"/>
      <c r="AP24" s="849"/>
      <c r="AQ24" s="849"/>
      <c r="AR24" s="849"/>
      <c r="AS24" s="849"/>
      <c r="AT24" s="849"/>
      <c r="AU24" s="849"/>
      <c r="AV24" s="849"/>
      <c r="AW24" s="849"/>
      <c r="AX24" s="849"/>
      <c r="AY24" s="849"/>
      <c r="AZ24" s="222"/>
      <c r="BA24" s="222"/>
      <c r="BB24" s="222"/>
      <c r="BC24" s="222"/>
      <c r="BD24" s="222"/>
      <c r="BE24" s="223"/>
      <c r="BF24" s="223"/>
      <c r="BG24" s="223"/>
      <c r="BH24" s="223"/>
      <c r="BI24" s="223"/>
      <c r="BJ24" s="223"/>
      <c r="BK24" s="223"/>
      <c r="BL24" s="223"/>
      <c r="BM24" s="223"/>
      <c r="BN24" s="223"/>
      <c r="BO24" s="223"/>
      <c r="BP24" s="223"/>
      <c r="BQ24" s="228">
        <v>18</v>
      </c>
      <c r="BR24" s="229"/>
      <c r="BS24" s="769"/>
      <c r="BT24" s="770"/>
      <c r="BU24" s="770"/>
      <c r="BV24" s="770"/>
      <c r="BW24" s="770"/>
      <c r="BX24" s="770"/>
      <c r="BY24" s="770"/>
      <c r="BZ24" s="770"/>
      <c r="CA24" s="770"/>
      <c r="CB24" s="770"/>
      <c r="CC24" s="770"/>
      <c r="CD24" s="770"/>
      <c r="CE24" s="770"/>
      <c r="CF24" s="770"/>
      <c r="CG24" s="771"/>
      <c r="CH24" s="766"/>
      <c r="CI24" s="767"/>
      <c r="CJ24" s="767"/>
      <c r="CK24" s="767"/>
      <c r="CL24" s="768"/>
      <c r="CM24" s="766"/>
      <c r="CN24" s="767"/>
      <c r="CO24" s="767"/>
      <c r="CP24" s="767"/>
      <c r="CQ24" s="768"/>
      <c r="CR24" s="766"/>
      <c r="CS24" s="767"/>
      <c r="CT24" s="767"/>
      <c r="CU24" s="767"/>
      <c r="CV24" s="768"/>
      <c r="CW24" s="766"/>
      <c r="CX24" s="767"/>
      <c r="CY24" s="767"/>
      <c r="CZ24" s="767"/>
      <c r="DA24" s="768"/>
      <c r="DB24" s="766"/>
      <c r="DC24" s="767"/>
      <c r="DD24" s="767"/>
      <c r="DE24" s="767"/>
      <c r="DF24" s="768"/>
      <c r="DG24" s="766"/>
      <c r="DH24" s="767"/>
      <c r="DI24" s="767"/>
      <c r="DJ24" s="767"/>
      <c r="DK24" s="768"/>
      <c r="DL24" s="766"/>
      <c r="DM24" s="767"/>
      <c r="DN24" s="767"/>
      <c r="DO24" s="767"/>
      <c r="DP24" s="768"/>
      <c r="DQ24" s="766"/>
      <c r="DR24" s="767"/>
      <c r="DS24" s="767"/>
      <c r="DT24" s="767"/>
      <c r="DU24" s="768"/>
      <c r="DV24" s="769"/>
      <c r="DW24" s="770"/>
      <c r="DX24" s="770"/>
      <c r="DY24" s="770"/>
      <c r="DZ24" s="828"/>
      <c r="EA24" s="224"/>
    </row>
    <row r="25" spans="1:131" ht="26.25" customHeight="1" thickBot="1" x14ac:dyDescent="0.25">
      <c r="A25" s="779" t="s">
        <v>397</v>
      </c>
      <c r="B25" s="779"/>
      <c r="C25" s="779"/>
      <c r="D25" s="779"/>
      <c r="E25" s="779"/>
      <c r="F25" s="779"/>
      <c r="G25" s="779"/>
      <c r="H25" s="779"/>
      <c r="I25" s="779"/>
      <c r="J25" s="779"/>
      <c r="K25" s="779"/>
      <c r="L25" s="779"/>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779"/>
      <c r="BI25" s="779"/>
      <c r="BJ25" s="222"/>
      <c r="BK25" s="222"/>
      <c r="BL25" s="222"/>
      <c r="BM25" s="222"/>
      <c r="BN25" s="222"/>
      <c r="BO25" s="231"/>
      <c r="BP25" s="231"/>
      <c r="BQ25" s="228">
        <v>19</v>
      </c>
      <c r="BR25" s="229"/>
      <c r="BS25" s="769"/>
      <c r="BT25" s="770"/>
      <c r="BU25" s="770"/>
      <c r="BV25" s="770"/>
      <c r="BW25" s="770"/>
      <c r="BX25" s="770"/>
      <c r="BY25" s="770"/>
      <c r="BZ25" s="770"/>
      <c r="CA25" s="770"/>
      <c r="CB25" s="770"/>
      <c r="CC25" s="770"/>
      <c r="CD25" s="770"/>
      <c r="CE25" s="770"/>
      <c r="CF25" s="770"/>
      <c r="CG25" s="771"/>
      <c r="CH25" s="766"/>
      <c r="CI25" s="767"/>
      <c r="CJ25" s="767"/>
      <c r="CK25" s="767"/>
      <c r="CL25" s="768"/>
      <c r="CM25" s="766"/>
      <c r="CN25" s="767"/>
      <c r="CO25" s="767"/>
      <c r="CP25" s="767"/>
      <c r="CQ25" s="768"/>
      <c r="CR25" s="766"/>
      <c r="CS25" s="767"/>
      <c r="CT25" s="767"/>
      <c r="CU25" s="767"/>
      <c r="CV25" s="768"/>
      <c r="CW25" s="766"/>
      <c r="CX25" s="767"/>
      <c r="CY25" s="767"/>
      <c r="CZ25" s="767"/>
      <c r="DA25" s="768"/>
      <c r="DB25" s="766"/>
      <c r="DC25" s="767"/>
      <c r="DD25" s="767"/>
      <c r="DE25" s="767"/>
      <c r="DF25" s="768"/>
      <c r="DG25" s="766"/>
      <c r="DH25" s="767"/>
      <c r="DI25" s="767"/>
      <c r="DJ25" s="767"/>
      <c r="DK25" s="768"/>
      <c r="DL25" s="766"/>
      <c r="DM25" s="767"/>
      <c r="DN25" s="767"/>
      <c r="DO25" s="767"/>
      <c r="DP25" s="768"/>
      <c r="DQ25" s="766"/>
      <c r="DR25" s="767"/>
      <c r="DS25" s="767"/>
      <c r="DT25" s="767"/>
      <c r="DU25" s="768"/>
      <c r="DV25" s="769"/>
      <c r="DW25" s="770"/>
      <c r="DX25" s="770"/>
      <c r="DY25" s="770"/>
      <c r="DZ25" s="828"/>
      <c r="EA25" s="220"/>
    </row>
    <row r="26" spans="1:131" ht="26.25" customHeight="1" x14ac:dyDescent="0.2">
      <c r="A26" s="781" t="s">
        <v>375</v>
      </c>
      <c r="B26" s="782"/>
      <c r="C26" s="782"/>
      <c r="D26" s="782"/>
      <c r="E26" s="782"/>
      <c r="F26" s="782"/>
      <c r="G26" s="782"/>
      <c r="H26" s="782"/>
      <c r="I26" s="782"/>
      <c r="J26" s="782"/>
      <c r="K26" s="782"/>
      <c r="L26" s="782"/>
      <c r="M26" s="782"/>
      <c r="N26" s="782"/>
      <c r="O26" s="782"/>
      <c r="P26" s="783"/>
      <c r="Q26" s="787" t="s">
        <v>398</v>
      </c>
      <c r="R26" s="788"/>
      <c r="S26" s="788"/>
      <c r="T26" s="788"/>
      <c r="U26" s="789"/>
      <c r="V26" s="787" t="s">
        <v>399</v>
      </c>
      <c r="W26" s="788"/>
      <c r="X26" s="788"/>
      <c r="Y26" s="788"/>
      <c r="Z26" s="789"/>
      <c r="AA26" s="787" t="s">
        <v>400</v>
      </c>
      <c r="AB26" s="788"/>
      <c r="AC26" s="788"/>
      <c r="AD26" s="788"/>
      <c r="AE26" s="788"/>
      <c r="AF26" s="857" t="s">
        <v>401</v>
      </c>
      <c r="AG26" s="858"/>
      <c r="AH26" s="858"/>
      <c r="AI26" s="858"/>
      <c r="AJ26" s="859"/>
      <c r="AK26" s="788" t="s">
        <v>402</v>
      </c>
      <c r="AL26" s="788"/>
      <c r="AM26" s="788"/>
      <c r="AN26" s="788"/>
      <c r="AO26" s="789"/>
      <c r="AP26" s="787" t="s">
        <v>403</v>
      </c>
      <c r="AQ26" s="788"/>
      <c r="AR26" s="788"/>
      <c r="AS26" s="788"/>
      <c r="AT26" s="789"/>
      <c r="AU26" s="787" t="s">
        <v>404</v>
      </c>
      <c r="AV26" s="788"/>
      <c r="AW26" s="788"/>
      <c r="AX26" s="788"/>
      <c r="AY26" s="789"/>
      <c r="AZ26" s="787" t="s">
        <v>405</v>
      </c>
      <c r="BA26" s="788"/>
      <c r="BB26" s="788"/>
      <c r="BC26" s="788"/>
      <c r="BD26" s="789"/>
      <c r="BE26" s="787" t="s">
        <v>382</v>
      </c>
      <c r="BF26" s="788"/>
      <c r="BG26" s="788"/>
      <c r="BH26" s="788"/>
      <c r="BI26" s="794"/>
      <c r="BJ26" s="222"/>
      <c r="BK26" s="222"/>
      <c r="BL26" s="222"/>
      <c r="BM26" s="222"/>
      <c r="BN26" s="222"/>
      <c r="BO26" s="231"/>
      <c r="BP26" s="231"/>
      <c r="BQ26" s="228">
        <v>20</v>
      </c>
      <c r="BR26" s="229"/>
      <c r="BS26" s="769"/>
      <c r="BT26" s="770"/>
      <c r="BU26" s="770"/>
      <c r="BV26" s="770"/>
      <c r="BW26" s="770"/>
      <c r="BX26" s="770"/>
      <c r="BY26" s="770"/>
      <c r="BZ26" s="770"/>
      <c r="CA26" s="770"/>
      <c r="CB26" s="770"/>
      <c r="CC26" s="770"/>
      <c r="CD26" s="770"/>
      <c r="CE26" s="770"/>
      <c r="CF26" s="770"/>
      <c r="CG26" s="771"/>
      <c r="CH26" s="766"/>
      <c r="CI26" s="767"/>
      <c r="CJ26" s="767"/>
      <c r="CK26" s="767"/>
      <c r="CL26" s="768"/>
      <c r="CM26" s="766"/>
      <c r="CN26" s="767"/>
      <c r="CO26" s="767"/>
      <c r="CP26" s="767"/>
      <c r="CQ26" s="768"/>
      <c r="CR26" s="766"/>
      <c r="CS26" s="767"/>
      <c r="CT26" s="767"/>
      <c r="CU26" s="767"/>
      <c r="CV26" s="768"/>
      <c r="CW26" s="766"/>
      <c r="CX26" s="767"/>
      <c r="CY26" s="767"/>
      <c r="CZ26" s="767"/>
      <c r="DA26" s="768"/>
      <c r="DB26" s="766"/>
      <c r="DC26" s="767"/>
      <c r="DD26" s="767"/>
      <c r="DE26" s="767"/>
      <c r="DF26" s="768"/>
      <c r="DG26" s="766"/>
      <c r="DH26" s="767"/>
      <c r="DI26" s="767"/>
      <c r="DJ26" s="767"/>
      <c r="DK26" s="768"/>
      <c r="DL26" s="766"/>
      <c r="DM26" s="767"/>
      <c r="DN26" s="767"/>
      <c r="DO26" s="767"/>
      <c r="DP26" s="768"/>
      <c r="DQ26" s="766"/>
      <c r="DR26" s="767"/>
      <c r="DS26" s="767"/>
      <c r="DT26" s="767"/>
      <c r="DU26" s="768"/>
      <c r="DV26" s="769"/>
      <c r="DW26" s="770"/>
      <c r="DX26" s="770"/>
      <c r="DY26" s="770"/>
      <c r="DZ26" s="828"/>
      <c r="EA26" s="220"/>
    </row>
    <row r="27" spans="1:131" ht="26.25" customHeight="1" thickBot="1" x14ac:dyDescent="0.25">
      <c r="A27" s="784"/>
      <c r="B27" s="785"/>
      <c r="C27" s="785"/>
      <c r="D27" s="785"/>
      <c r="E27" s="785"/>
      <c r="F27" s="785"/>
      <c r="G27" s="785"/>
      <c r="H27" s="785"/>
      <c r="I27" s="785"/>
      <c r="J27" s="785"/>
      <c r="K27" s="785"/>
      <c r="L27" s="785"/>
      <c r="M27" s="785"/>
      <c r="N27" s="785"/>
      <c r="O27" s="785"/>
      <c r="P27" s="786"/>
      <c r="Q27" s="790"/>
      <c r="R27" s="791"/>
      <c r="S27" s="791"/>
      <c r="T27" s="791"/>
      <c r="U27" s="792"/>
      <c r="V27" s="790"/>
      <c r="W27" s="791"/>
      <c r="X27" s="791"/>
      <c r="Y27" s="791"/>
      <c r="Z27" s="792"/>
      <c r="AA27" s="790"/>
      <c r="AB27" s="791"/>
      <c r="AC27" s="791"/>
      <c r="AD27" s="791"/>
      <c r="AE27" s="791"/>
      <c r="AF27" s="860"/>
      <c r="AG27" s="861"/>
      <c r="AH27" s="861"/>
      <c r="AI27" s="861"/>
      <c r="AJ27" s="862"/>
      <c r="AK27" s="791"/>
      <c r="AL27" s="791"/>
      <c r="AM27" s="791"/>
      <c r="AN27" s="791"/>
      <c r="AO27" s="792"/>
      <c r="AP27" s="790"/>
      <c r="AQ27" s="791"/>
      <c r="AR27" s="791"/>
      <c r="AS27" s="791"/>
      <c r="AT27" s="792"/>
      <c r="AU27" s="790"/>
      <c r="AV27" s="791"/>
      <c r="AW27" s="791"/>
      <c r="AX27" s="791"/>
      <c r="AY27" s="792"/>
      <c r="AZ27" s="790"/>
      <c r="BA27" s="791"/>
      <c r="BB27" s="791"/>
      <c r="BC27" s="791"/>
      <c r="BD27" s="792"/>
      <c r="BE27" s="790"/>
      <c r="BF27" s="791"/>
      <c r="BG27" s="791"/>
      <c r="BH27" s="791"/>
      <c r="BI27" s="796"/>
      <c r="BJ27" s="222"/>
      <c r="BK27" s="222"/>
      <c r="BL27" s="222"/>
      <c r="BM27" s="222"/>
      <c r="BN27" s="222"/>
      <c r="BO27" s="231"/>
      <c r="BP27" s="231"/>
      <c r="BQ27" s="228">
        <v>21</v>
      </c>
      <c r="BR27" s="229"/>
      <c r="BS27" s="769"/>
      <c r="BT27" s="770"/>
      <c r="BU27" s="770"/>
      <c r="BV27" s="770"/>
      <c r="BW27" s="770"/>
      <c r="BX27" s="770"/>
      <c r="BY27" s="770"/>
      <c r="BZ27" s="770"/>
      <c r="CA27" s="770"/>
      <c r="CB27" s="770"/>
      <c r="CC27" s="770"/>
      <c r="CD27" s="770"/>
      <c r="CE27" s="770"/>
      <c r="CF27" s="770"/>
      <c r="CG27" s="771"/>
      <c r="CH27" s="766"/>
      <c r="CI27" s="767"/>
      <c r="CJ27" s="767"/>
      <c r="CK27" s="767"/>
      <c r="CL27" s="768"/>
      <c r="CM27" s="766"/>
      <c r="CN27" s="767"/>
      <c r="CO27" s="767"/>
      <c r="CP27" s="767"/>
      <c r="CQ27" s="768"/>
      <c r="CR27" s="766"/>
      <c r="CS27" s="767"/>
      <c r="CT27" s="767"/>
      <c r="CU27" s="767"/>
      <c r="CV27" s="768"/>
      <c r="CW27" s="766"/>
      <c r="CX27" s="767"/>
      <c r="CY27" s="767"/>
      <c r="CZ27" s="767"/>
      <c r="DA27" s="768"/>
      <c r="DB27" s="766"/>
      <c r="DC27" s="767"/>
      <c r="DD27" s="767"/>
      <c r="DE27" s="767"/>
      <c r="DF27" s="768"/>
      <c r="DG27" s="766"/>
      <c r="DH27" s="767"/>
      <c r="DI27" s="767"/>
      <c r="DJ27" s="767"/>
      <c r="DK27" s="768"/>
      <c r="DL27" s="766"/>
      <c r="DM27" s="767"/>
      <c r="DN27" s="767"/>
      <c r="DO27" s="767"/>
      <c r="DP27" s="768"/>
      <c r="DQ27" s="766"/>
      <c r="DR27" s="767"/>
      <c r="DS27" s="767"/>
      <c r="DT27" s="767"/>
      <c r="DU27" s="768"/>
      <c r="DV27" s="769"/>
      <c r="DW27" s="770"/>
      <c r="DX27" s="770"/>
      <c r="DY27" s="770"/>
      <c r="DZ27" s="828"/>
      <c r="EA27" s="220"/>
    </row>
    <row r="28" spans="1:131" ht="26.25" customHeight="1" thickTop="1" x14ac:dyDescent="0.2">
      <c r="A28" s="232">
        <v>1</v>
      </c>
      <c r="B28" s="811" t="s">
        <v>406</v>
      </c>
      <c r="C28" s="812"/>
      <c r="D28" s="812"/>
      <c r="E28" s="812"/>
      <c r="F28" s="812"/>
      <c r="G28" s="812"/>
      <c r="H28" s="812"/>
      <c r="I28" s="812"/>
      <c r="J28" s="812"/>
      <c r="K28" s="812"/>
      <c r="L28" s="812"/>
      <c r="M28" s="812"/>
      <c r="N28" s="812"/>
      <c r="O28" s="812"/>
      <c r="P28" s="813"/>
      <c r="Q28" s="867">
        <v>13162</v>
      </c>
      <c r="R28" s="762"/>
      <c r="S28" s="762"/>
      <c r="T28" s="762"/>
      <c r="U28" s="762"/>
      <c r="V28" s="762">
        <v>12967</v>
      </c>
      <c r="W28" s="762"/>
      <c r="X28" s="762"/>
      <c r="Y28" s="762"/>
      <c r="Z28" s="762"/>
      <c r="AA28" s="762">
        <v>195</v>
      </c>
      <c r="AB28" s="762"/>
      <c r="AC28" s="762"/>
      <c r="AD28" s="762"/>
      <c r="AE28" s="765"/>
      <c r="AF28" s="865">
        <v>195</v>
      </c>
      <c r="AG28" s="762"/>
      <c r="AH28" s="762"/>
      <c r="AI28" s="762"/>
      <c r="AJ28" s="866"/>
      <c r="AK28" s="868">
        <v>1373</v>
      </c>
      <c r="AL28" s="760"/>
      <c r="AM28" s="760"/>
      <c r="AN28" s="760"/>
      <c r="AO28" s="760"/>
      <c r="AP28" s="760" t="s">
        <v>520</v>
      </c>
      <c r="AQ28" s="760"/>
      <c r="AR28" s="760"/>
      <c r="AS28" s="760"/>
      <c r="AT28" s="760"/>
      <c r="AU28" s="760" t="s">
        <v>520</v>
      </c>
      <c r="AV28" s="760"/>
      <c r="AW28" s="760"/>
      <c r="AX28" s="760"/>
      <c r="AY28" s="760"/>
      <c r="AZ28" s="869"/>
      <c r="BA28" s="869"/>
      <c r="BB28" s="869"/>
      <c r="BC28" s="869"/>
      <c r="BD28" s="869"/>
      <c r="BE28" s="863"/>
      <c r="BF28" s="863"/>
      <c r="BG28" s="863"/>
      <c r="BH28" s="863"/>
      <c r="BI28" s="864"/>
      <c r="BJ28" s="222"/>
      <c r="BK28" s="222"/>
      <c r="BL28" s="222"/>
      <c r="BM28" s="222"/>
      <c r="BN28" s="222"/>
      <c r="BO28" s="231"/>
      <c r="BP28" s="231"/>
      <c r="BQ28" s="228">
        <v>22</v>
      </c>
      <c r="BR28" s="229"/>
      <c r="BS28" s="769"/>
      <c r="BT28" s="770"/>
      <c r="BU28" s="770"/>
      <c r="BV28" s="770"/>
      <c r="BW28" s="770"/>
      <c r="BX28" s="770"/>
      <c r="BY28" s="770"/>
      <c r="BZ28" s="770"/>
      <c r="CA28" s="770"/>
      <c r="CB28" s="770"/>
      <c r="CC28" s="770"/>
      <c r="CD28" s="770"/>
      <c r="CE28" s="770"/>
      <c r="CF28" s="770"/>
      <c r="CG28" s="771"/>
      <c r="CH28" s="766"/>
      <c r="CI28" s="767"/>
      <c r="CJ28" s="767"/>
      <c r="CK28" s="767"/>
      <c r="CL28" s="768"/>
      <c r="CM28" s="766"/>
      <c r="CN28" s="767"/>
      <c r="CO28" s="767"/>
      <c r="CP28" s="767"/>
      <c r="CQ28" s="768"/>
      <c r="CR28" s="766"/>
      <c r="CS28" s="767"/>
      <c r="CT28" s="767"/>
      <c r="CU28" s="767"/>
      <c r="CV28" s="768"/>
      <c r="CW28" s="766"/>
      <c r="CX28" s="767"/>
      <c r="CY28" s="767"/>
      <c r="CZ28" s="767"/>
      <c r="DA28" s="768"/>
      <c r="DB28" s="766"/>
      <c r="DC28" s="767"/>
      <c r="DD28" s="767"/>
      <c r="DE28" s="767"/>
      <c r="DF28" s="768"/>
      <c r="DG28" s="766"/>
      <c r="DH28" s="767"/>
      <c r="DI28" s="767"/>
      <c r="DJ28" s="767"/>
      <c r="DK28" s="768"/>
      <c r="DL28" s="766"/>
      <c r="DM28" s="767"/>
      <c r="DN28" s="767"/>
      <c r="DO28" s="767"/>
      <c r="DP28" s="768"/>
      <c r="DQ28" s="766"/>
      <c r="DR28" s="767"/>
      <c r="DS28" s="767"/>
      <c r="DT28" s="767"/>
      <c r="DU28" s="768"/>
      <c r="DV28" s="769"/>
      <c r="DW28" s="770"/>
      <c r="DX28" s="770"/>
      <c r="DY28" s="770"/>
      <c r="DZ28" s="828"/>
      <c r="EA28" s="220"/>
    </row>
    <row r="29" spans="1:131" ht="26.25" customHeight="1" x14ac:dyDescent="0.2">
      <c r="A29" s="232">
        <v>2</v>
      </c>
      <c r="B29" s="829" t="s">
        <v>407</v>
      </c>
      <c r="C29" s="830"/>
      <c r="D29" s="830"/>
      <c r="E29" s="830"/>
      <c r="F29" s="830"/>
      <c r="G29" s="830"/>
      <c r="H29" s="830"/>
      <c r="I29" s="830"/>
      <c r="J29" s="830"/>
      <c r="K29" s="830"/>
      <c r="L29" s="830"/>
      <c r="M29" s="830"/>
      <c r="N29" s="830"/>
      <c r="O29" s="830"/>
      <c r="P29" s="831"/>
      <c r="Q29" s="805">
        <v>113</v>
      </c>
      <c r="R29" s="763"/>
      <c r="S29" s="763"/>
      <c r="T29" s="763"/>
      <c r="U29" s="763"/>
      <c r="V29" s="763">
        <v>104</v>
      </c>
      <c r="W29" s="763"/>
      <c r="X29" s="763"/>
      <c r="Y29" s="763"/>
      <c r="Z29" s="763"/>
      <c r="AA29" s="763">
        <v>9</v>
      </c>
      <c r="AB29" s="763"/>
      <c r="AC29" s="763"/>
      <c r="AD29" s="763"/>
      <c r="AE29" s="764"/>
      <c r="AF29" s="806">
        <v>9</v>
      </c>
      <c r="AG29" s="807"/>
      <c r="AH29" s="807"/>
      <c r="AI29" s="807"/>
      <c r="AJ29" s="808"/>
      <c r="AK29" s="741">
        <v>11</v>
      </c>
      <c r="AL29" s="734"/>
      <c r="AM29" s="734"/>
      <c r="AN29" s="734"/>
      <c r="AO29" s="734"/>
      <c r="AP29" s="734" t="s">
        <v>520</v>
      </c>
      <c r="AQ29" s="734"/>
      <c r="AR29" s="734"/>
      <c r="AS29" s="734"/>
      <c r="AT29" s="734"/>
      <c r="AU29" s="734" t="s">
        <v>520</v>
      </c>
      <c r="AV29" s="734"/>
      <c r="AW29" s="734"/>
      <c r="AX29" s="734"/>
      <c r="AY29" s="734"/>
      <c r="AZ29" s="761"/>
      <c r="BA29" s="761"/>
      <c r="BB29" s="761"/>
      <c r="BC29" s="761"/>
      <c r="BD29" s="761"/>
      <c r="BE29" s="742"/>
      <c r="BF29" s="742"/>
      <c r="BG29" s="742"/>
      <c r="BH29" s="742"/>
      <c r="BI29" s="743"/>
      <c r="BJ29" s="222"/>
      <c r="BK29" s="222"/>
      <c r="BL29" s="222"/>
      <c r="BM29" s="222"/>
      <c r="BN29" s="222"/>
      <c r="BO29" s="231"/>
      <c r="BP29" s="231"/>
      <c r="BQ29" s="228">
        <v>23</v>
      </c>
      <c r="BR29" s="229"/>
      <c r="BS29" s="769"/>
      <c r="BT29" s="770"/>
      <c r="BU29" s="770"/>
      <c r="BV29" s="770"/>
      <c r="BW29" s="770"/>
      <c r="BX29" s="770"/>
      <c r="BY29" s="770"/>
      <c r="BZ29" s="770"/>
      <c r="CA29" s="770"/>
      <c r="CB29" s="770"/>
      <c r="CC29" s="770"/>
      <c r="CD29" s="770"/>
      <c r="CE29" s="770"/>
      <c r="CF29" s="770"/>
      <c r="CG29" s="771"/>
      <c r="CH29" s="766"/>
      <c r="CI29" s="767"/>
      <c r="CJ29" s="767"/>
      <c r="CK29" s="767"/>
      <c r="CL29" s="768"/>
      <c r="CM29" s="766"/>
      <c r="CN29" s="767"/>
      <c r="CO29" s="767"/>
      <c r="CP29" s="767"/>
      <c r="CQ29" s="768"/>
      <c r="CR29" s="766"/>
      <c r="CS29" s="767"/>
      <c r="CT29" s="767"/>
      <c r="CU29" s="767"/>
      <c r="CV29" s="768"/>
      <c r="CW29" s="766"/>
      <c r="CX29" s="767"/>
      <c r="CY29" s="767"/>
      <c r="CZ29" s="767"/>
      <c r="DA29" s="768"/>
      <c r="DB29" s="766"/>
      <c r="DC29" s="767"/>
      <c r="DD29" s="767"/>
      <c r="DE29" s="767"/>
      <c r="DF29" s="768"/>
      <c r="DG29" s="766"/>
      <c r="DH29" s="767"/>
      <c r="DI29" s="767"/>
      <c r="DJ29" s="767"/>
      <c r="DK29" s="768"/>
      <c r="DL29" s="766"/>
      <c r="DM29" s="767"/>
      <c r="DN29" s="767"/>
      <c r="DO29" s="767"/>
      <c r="DP29" s="768"/>
      <c r="DQ29" s="766"/>
      <c r="DR29" s="767"/>
      <c r="DS29" s="767"/>
      <c r="DT29" s="767"/>
      <c r="DU29" s="768"/>
      <c r="DV29" s="769"/>
      <c r="DW29" s="770"/>
      <c r="DX29" s="770"/>
      <c r="DY29" s="770"/>
      <c r="DZ29" s="828"/>
      <c r="EA29" s="220"/>
    </row>
    <row r="30" spans="1:131" ht="26.25" customHeight="1" x14ac:dyDescent="0.2">
      <c r="A30" s="232">
        <v>3</v>
      </c>
      <c r="B30" s="829" t="s">
        <v>408</v>
      </c>
      <c r="C30" s="830"/>
      <c r="D30" s="830"/>
      <c r="E30" s="830"/>
      <c r="F30" s="830"/>
      <c r="G30" s="830"/>
      <c r="H30" s="830"/>
      <c r="I30" s="830"/>
      <c r="J30" s="830"/>
      <c r="K30" s="830"/>
      <c r="L30" s="830"/>
      <c r="M30" s="830"/>
      <c r="N30" s="830"/>
      <c r="O30" s="830"/>
      <c r="P30" s="831"/>
      <c r="Q30" s="805">
        <v>7981</v>
      </c>
      <c r="R30" s="763"/>
      <c r="S30" s="763"/>
      <c r="T30" s="763"/>
      <c r="U30" s="763"/>
      <c r="V30" s="763">
        <v>7825</v>
      </c>
      <c r="W30" s="763"/>
      <c r="X30" s="763"/>
      <c r="Y30" s="763"/>
      <c r="Z30" s="763"/>
      <c r="AA30" s="763">
        <v>156</v>
      </c>
      <c r="AB30" s="763"/>
      <c r="AC30" s="763"/>
      <c r="AD30" s="763"/>
      <c r="AE30" s="764"/>
      <c r="AF30" s="806">
        <v>156</v>
      </c>
      <c r="AG30" s="807"/>
      <c r="AH30" s="807"/>
      <c r="AI30" s="807"/>
      <c r="AJ30" s="808"/>
      <c r="AK30" s="741">
        <v>1317</v>
      </c>
      <c r="AL30" s="734"/>
      <c r="AM30" s="734"/>
      <c r="AN30" s="734"/>
      <c r="AO30" s="734"/>
      <c r="AP30" s="734" t="s">
        <v>520</v>
      </c>
      <c r="AQ30" s="734"/>
      <c r="AR30" s="734"/>
      <c r="AS30" s="734"/>
      <c r="AT30" s="734"/>
      <c r="AU30" s="734" t="s">
        <v>520</v>
      </c>
      <c r="AV30" s="734"/>
      <c r="AW30" s="734"/>
      <c r="AX30" s="734"/>
      <c r="AY30" s="734"/>
      <c r="AZ30" s="761"/>
      <c r="BA30" s="761"/>
      <c r="BB30" s="761"/>
      <c r="BC30" s="761"/>
      <c r="BD30" s="761"/>
      <c r="BE30" s="742"/>
      <c r="BF30" s="742"/>
      <c r="BG30" s="742"/>
      <c r="BH30" s="742"/>
      <c r="BI30" s="743"/>
      <c r="BJ30" s="222"/>
      <c r="BK30" s="222"/>
      <c r="BL30" s="222"/>
      <c r="BM30" s="222"/>
      <c r="BN30" s="222"/>
      <c r="BO30" s="231"/>
      <c r="BP30" s="231"/>
      <c r="BQ30" s="228">
        <v>24</v>
      </c>
      <c r="BR30" s="229"/>
      <c r="BS30" s="769"/>
      <c r="BT30" s="770"/>
      <c r="BU30" s="770"/>
      <c r="BV30" s="770"/>
      <c r="BW30" s="770"/>
      <c r="BX30" s="770"/>
      <c r="BY30" s="770"/>
      <c r="BZ30" s="770"/>
      <c r="CA30" s="770"/>
      <c r="CB30" s="770"/>
      <c r="CC30" s="770"/>
      <c r="CD30" s="770"/>
      <c r="CE30" s="770"/>
      <c r="CF30" s="770"/>
      <c r="CG30" s="771"/>
      <c r="CH30" s="766"/>
      <c r="CI30" s="767"/>
      <c r="CJ30" s="767"/>
      <c r="CK30" s="767"/>
      <c r="CL30" s="768"/>
      <c r="CM30" s="766"/>
      <c r="CN30" s="767"/>
      <c r="CO30" s="767"/>
      <c r="CP30" s="767"/>
      <c r="CQ30" s="768"/>
      <c r="CR30" s="766"/>
      <c r="CS30" s="767"/>
      <c r="CT30" s="767"/>
      <c r="CU30" s="767"/>
      <c r="CV30" s="768"/>
      <c r="CW30" s="766"/>
      <c r="CX30" s="767"/>
      <c r="CY30" s="767"/>
      <c r="CZ30" s="767"/>
      <c r="DA30" s="768"/>
      <c r="DB30" s="766"/>
      <c r="DC30" s="767"/>
      <c r="DD30" s="767"/>
      <c r="DE30" s="767"/>
      <c r="DF30" s="768"/>
      <c r="DG30" s="766"/>
      <c r="DH30" s="767"/>
      <c r="DI30" s="767"/>
      <c r="DJ30" s="767"/>
      <c r="DK30" s="768"/>
      <c r="DL30" s="766"/>
      <c r="DM30" s="767"/>
      <c r="DN30" s="767"/>
      <c r="DO30" s="767"/>
      <c r="DP30" s="768"/>
      <c r="DQ30" s="766"/>
      <c r="DR30" s="767"/>
      <c r="DS30" s="767"/>
      <c r="DT30" s="767"/>
      <c r="DU30" s="768"/>
      <c r="DV30" s="769"/>
      <c r="DW30" s="770"/>
      <c r="DX30" s="770"/>
      <c r="DY30" s="770"/>
      <c r="DZ30" s="828"/>
      <c r="EA30" s="220"/>
    </row>
    <row r="31" spans="1:131" ht="26.25" customHeight="1" x14ac:dyDescent="0.2">
      <c r="A31" s="232">
        <v>4</v>
      </c>
      <c r="B31" s="829" t="s">
        <v>409</v>
      </c>
      <c r="C31" s="830"/>
      <c r="D31" s="830"/>
      <c r="E31" s="830"/>
      <c r="F31" s="830"/>
      <c r="G31" s="830"/>
      <c r="H31" s="830"/>
      <c r="I31" s="830"/>
      <c r="J31" s="830"/>
      <c r="K31" s="830"/>
      <c r="L31" s="830"/>
      <c r="M31" s="830"/>
      <c r="N31" s="830"/>
      <c r="O31" s="830"/>
      <c r="P31" s="831"/>
      <c r="Q31" s="805">
        <v>1410</v>
      </c>
      <c r="R31" s="763"/>
      <c r="S31" s="763"/>
      <c r="T31" s="763"/>
      <c r="U31" s="763"/>
      <c r="V31" s="763">
        <v>1400</v>
      </c>
      <c r="W31" s="763"/>
      <c r="X31" s="763"/>
      <c r="Y31" s="763"/>
      <c r="Z31" s="763"/>
      <c r="AA31" s="763">
        <v>10</v>
      </c>
      <c r="AB31" s="763"/>
      <c r="AC31" s="763"/>
      <c r="AD31" s="763"/>
      <c r="AE31" s="764"/>
      <c r="AF31" s="806">
        <v>10</v>
      </c>
      <c r="AG31" s="807"/>
      <c r="AH31" s="807"/>
      <c r="AI31" s="807"/>
      <c r="AJ31" s="808"/>
      <c r="AK31" s="741">
        <v>241</v>
      </c>
      <c r="AL31" s="734"/>
      <c r="AM31" s="734"/>
      <c r="AN31" s="734"/>
      <c r="AO31" s="734"/>
      <c r="AP31" s="734" t="s">
        <v>520</v>
      </c>
      <c r="AQ31" s="734"/>
      <c r="AR31" s="734"/>
      <c r="AS31" s="734"/>
      <c r="AT31" s="734"/>
      <c r="AU31" s="734" t="s">
        <v>520</v>
      </c>
      <c r="AV31" s="734"/>
      <c r="AW31" s="734"/>
      <c r="AX31" s="734"/>
      <c r="AY31" s="734"/>
      <c r="AZ31" s="761"/>
      <c r="BA31" s="761"/>
      <c r="BB31" s="761"/>
      <c r="BC31" s="761"/>
      <c r="BD31" s="761"/>
      <c r="BE31" s="742"/>
      <c r="BF31" s="742"/>
      <c r="BG31" s="742"/>
      <c r="BH31" s="742"/>
      <c r="BI31" s="743"/>
      <c r="BJ31" s="222"/>
      <c r="BK31" s="222"/>
      <c r="BL31" s="222"/>
      <c r="BM31" s="222"/>
      <c r="BN31" s="222"/>
      <c r="BO31" s="231"/>
      <c r="BP31" s="231"/>
      <c r="BQ31" s="228">
        <v>25</v>
      </c>
      <c r="BR31" s="229"/>
      <c r="BS31" s="769"/>
      <c r="BT31" s="770"/>
      <c r="BU31" s="770"/>
      <c r="BV31" s="770"/>
      <c r="BW31" s="770"/>
      <c r="BX31" s="770"/>
      <c r="BY31" s="770"/>
      <c r="BZ31" s="770"/>
      <c r="CA31" s="770"/>
      <c r="CB31" s="770"/>
      <c r="CC31" s="770"/>
      <c r="CD31" s="770"/>
      <c r="CE31" s="770"/>
      <c r="CF31" s="770"/>
      <c r="CG31" s="771"/>
      <c r="CH31" s="766"/>
      <c r="CI31" s="767"/>
      <c r="CJ31" s="767"/>
      <c r="CK31" s="767"/>
      <c r="CL31" s="768"/>
      <c r="CM31" s="766"/>
      <c r="CN31" s="767"/>
      <c r="CO31" s="767"/>
      <c r="CP31" s="767"/>
      <c r="CQ31" s="768"/>
      <c r="CR31" s="766"/>
      <c r="CS31" s="767"/>
      <c r="CT31" s="767"/>
      <c r="CU31" s="767"/>
      <c r="CV31" s="768"/>
      <c r="CW31" s="766"/>
      <c r="CX31" s="767"/>
      <c r="CY31" s="767"/>
      <c r="CZ31" s="767"/>
      <c r="DA31" s="768"/>
      <c r="DB31" s="766"/>
      <c r="DC31" s="767"/>
      <c r="DD31" s="767"/>
      <c r="DE31" s="767"/>
      <c r="DF31" s="768"/>
      <c r="DG31" s="766"/>
      <c r="DH31" s="767"/>
      <c r="DI31" s="767"/>
      <c r="DJ31" s="767"/>
      <c r="DK31" s="768"/>
      <c r="DL31" s="766"/>
      <c r="DM31" s="767"/>
      <c r="DN31" s="767"/>
      <c r="DO31" s="767"/>
      <c r="DP31" s="768"/>
      <c r="DQ31" s="766"/>
      <c r="DR31" s="767"/>
      <c r="DS31" s="767"/>
      <c r="DT31" s="767"/>
      <c r="DU31" s="768"/>
      <c r="DV31" s="769"/>
      <c r="DW31" s="770"/>
      <c r="DX31" s="770"/>
      <c r="DY31" s="770"/>
      <c r="DZ31" s="828"/>
      <c r="EA31" s="220"/>
    </row>
    <row r="32" spans="1:131" ht="26.25" customHeight="1" x14ac:dyDescent="0.2">
      <c r="A32" s="232">
        <v>5</v>
      </c>
      <c r="B32" s="829" t="s">
        <v>410</v>
      </c>
      <c r="C32" s="830"/>
      <c r="D32" s="830"/>
      <c r="E32" s="830"/>
      <c r="F32" s="830"/>
      <c r="G32" s="830"/>
      <c r="H32" s="830"/>
      <c r="I32" s="830"/>
      <c r="J32" s="830"/>
      <c r="K32" s="830"/>
      <c r="L32" s="830"/>
      <c r="M32" s="830"/>
      <c r="N32" s="830"/>
      <c r="O32" s="830"/>
      <c r="P32" s="831"/>
      <c r="Q32" s="805">
        <v>1795</v>
      </c>
      <c r="R32" s="763"/>
      <c r="S32" s="763"/>
      <c r="T32" s="763"/>
      <c r="U32" s="763"/>
      <c r="V32" s="763">
        <v>1891</v>
      </c>
      <c r="W32" s="763"/>
      <c r="X32" s="763"/>
      <c r="Y32" s="763"/>
      <c r="Z32" s="763"/>
      <c r="AA32" s="763">
        <v>-96</v>
      </c>
      <c r="AB32" s="763"/>
      <c r="AC32" s="763"/>
      <c r="AD32" s="763"/>
      <c r="AE32" s="764"/>
      <c r="AF32" s="806">
        <v>2151</v>
      </c>
      <c r="AG32" s="807"/>
      <c r="AH32" s="807"/>
      <c r="AI32" s="807"/>
      <c r="AJ32" s="808"/>
      <c r="AK32" s="741">
        <v>125</v>
      </c>
      <c r="AL32" s="734"/>
      <c r="AM32" s="734"/>
      <c r="AN32" s="734"/>
      <c r="AO32" s="734"/>
      <c r="AP32" s="734">
        <v>9106</v>
      </c>
      <c r="AQ32" s="734"/>
      <c r="AR32" s="734"/>
      <c r="AS32" s="734"/>
      <c r="AT32" s="734"/>
      <c r="AU32" s="734">
        <v>118</v>
      </c>
      <c r="AV32" s="734"/>
      <c r="AW32" s="734"/>
      <c r="AX32" s="734"/>
      <c r="AY32" s="734"/>
      <c r="AZ32" s="761" t="s">
        <v>520</v>
      </c>
      <c r="BA32" s="761"/>
      <c r="BB32" s="761"/>
      <c r="BC32" s="761"/>
      <c r="BD32" s="761"/>
      <c r="BE32" s="742" t="s">
        <v>411</v>
      </c>
      <c r="BF32" s="742"/>
      <c r="BG32" s="742"/>
      <c r="BH32" s="742"/>
      <c r="BI32" s="743"/>
      <c r="BJ32" s="222"/>
      <c r="BK32" s="222"/>
      <c r="BL32" s="222"/>
      <c r="BM32" s="222"/>
      <c r="BN32" s="222"/>
      <c r="BO32" s="231"/>
      <c r="BP32" s="231"/>
      <c r="BQ32" s="228">
        <v>26</v>
      </c>
      <c r="BR32" s="229"/>
      <c r="BS32" s="769"/>
      <c r="BT32" s="770"/>
      <c r="BU32" s="770"/>
      <c r="BV32" s="770"/>
      <c r="BW32" s="770"/>
      <c r="BX32" s="770"/>
      <c r="BY32" s="770"/>
      <c r="BZ32" s="770"/>
      <c r="CA32" s="770"/>
      <c r="CB32" s="770"/>
      <c r="CC32" s="770"/>
      <c r="CD32" s="770"/>
      <c r="CE32" s="770"/>
      <c r="CF32" s="770"/>
      <c r="CG32" s="771"/>
      <c r="CH32" s="766"/>
      <c r="CI32" s="767"/>
      <c r="CJ32" s="767"/>
      <c r="CK32" s="767"/>
      <c r="CL32" s="768"/>
      <c r="CM32" s="766"/>
      <c r="CN32" s="767"/>
      <c r="CO32" s="767"/>
      <c r="CP32" s="767"/>
      <c r="CQ32" s="768"/>
      <c r="CR32" s="766"/>
      <c r="CS32" s="767"/>
      <c r="CT32" s="767"/>
      <c r="CU32" s="767"/>
      <c r="CV32" s="768"/>
      <c r="CW32" s="766"/>
      <c r="CX32" s="767"/>
      <c r="CY32" s="767"/>
      <c r="CZ32" s="767"/>
      <c r="DA32" s="768"/>
      <c r="DB32" s="766"/>
      <c r="DC32" s="767"/>
      <c r="DD32" s="767"/>
      <c r="DE32" s="767"/>
      <c r="DF32" s="768"/>
      <c r="DG32" s="766"/>
      <c r="DH32" s="767"/>
      <c r="DI32" s="767"/>
      <c r="DJ32" s="767"/>
      <c r="DK32" s="768"/>
      <c r="DL32" s="766"/>
      <c r="DM32" s="767"/>
      <c r="DN32" s="767"/>
      <c r="DO32" s="767"/>
      <c r="DP32" s="768"/>
      <c r="DQ32" s="766"/>
      <c r="DR32" s="767"/>
      <c r="DS32" s="767"/>
      <c r="DT32" s="767"/>
      <c r="DU32" s="768"/>
      <c r="DV32" s="769"/>
      <c r="DW32" s="770"/>
      <c r="DX32" s="770"/>
      <c r="DY32" s="770"/>
      <c r="DZ32" s="828"/>
      <c r="EA32" s="220"/>
    </row>
    <row r="33" spans="1:131" ht="26.25" customHeight="1" x14ac:dyDescent="0.2">
      <c r="A33" s="232">
        <v>6</v>
      </c>
      <c r="B33" s="829" t="s">
        <v>412</v>
      </c>
      <c r="C33" s="830"/>
      <c r="D33" s="830"/>
      <c r="E33" s="830"/>
      <c r="F33" s="830"/>
      <c r="G33" s="830"/>
      <c r="H33" s="830"/>
      <c r="I33" s="830"/>
      <c r="J33" s="830"/>
      <c r="K33" s="830"/>
      <c r="L33" s="830"/>
      <c r="M33" s="830"/>
      <c r="N33" s="830"/>
      <c r="O33" s="830"/>
      <c r="P33" s="831"/>
      <c r="Q33" s="805">
        <v>360</v>
      </c>
      <c r="R33" s="763"/>
      <c r="S33" s="763"/>
      <c r="T33" s="763"/>
      <c r="U33" s="763"/>
      <c r="V33" s="763">
        <v>360</v>
      </c>
      <c r="W33" s="763"/>
      <c r="X33" s="763"/>
      <c r="Y33" s="763"/>
      <c r="Z33" s="763"/>
      <c r="AA33" s="763">
        <v>0</v>
      </c>
      <c r="AB33" s="763"/>
      <c r="AC33" s="763"/>
      <c r="AD33" s="763"/>
      <c r="AE33" s="764"/>
      <c r="AF33" s="806">
        <v>197</v>
      </c>
      <c r="AG33" s="807"/>
      <c r="AH33" s="807"/>
      <c r="AI33" s="807"/>
      <c r="AJ33" s="808"/>
      <c r="AK33" s="741">
        <v>243</v>
      </c>
      <c r="AL33" s="734"/>
      <c r="AM33" s="734"/>
      <c r="AN33" s="734"/>
      <c r="AO33" s="734"/>
      <c r="AP33" s="734">
        <v>1521</v>
      </c>
      <c r="AQ33" s="734"/>
      <c r="AR33" s="734"/>
      <c r="AS33" s="734"/>
      <c r="AT33" s="734"/>
      <c r="AU33" s="734">
        <v>1407</v>
      </c>
      <c r="AV33" s="734"/>
      <c r="AW33" s="734"/>
      <c r="AX33" s="734"/>
      <c r="AY33" s="734"/>
      <c r="AZ33" s="761" t="s">
        <v>520</v>
      </c>
      <c r="BA33" s="761"/>
      <c r="BB33" s="761"/>
      <c r="BC33" s="761"/>
      <c r="BD33" s="761"/>
      <c r="BE33" s="742" t="s">
        <v>411</v>
      </c>
      <c r="BF33" s="742"/>
      <c r="BG33" s="742"/>
      <c r="BH33" s="742"/>
      <c r="BI33" s="743"/>
      <c r="BJ33" s="222"/>
      <c r="BK33" s="222"/>
      <c r="BL33" s="222"/>
      <c r="BM33" s="222"/>
      <c r="BN33" s="222"/>
      <c r="BO33" s="231"/>
      <c r="BP33" s="231"/>
      <c r="BQ33" s="228">
        <v>27</v>
      </c>
      <c r="BR33" s="229"/>
      <c r="BS33" s="769"/>
      <c r="BT33" s="770"/>
      <c r="BU33" s="770"/>
      <c r="BV33" s="770"/>
      <c r="BW33" s="770"/>
      <c r="BX33" s="770"/>
      <c r="BY33" s="770"/>
      <c r="BZ33" s="770"/>
      <c r="CA33" s="770"/>
      <c r="CB33" s="770"/>
      <c r="CC33" s="770"/>
      <c r="CD33" s="770"/>
      <c r="CE33" s="770"/>
      <c r="CF33" s="770"/>
      <c r="CG33" s="771"/>
      <c r="CH33" s="766"/>
      <c r="CI33" s="767"/>
      <c r="CJ33" s="767"/>
      <c r="CK33" s="767"/>
      <c r="CL33" s="768"/>
      <c r="CM33" s="766"/>
      <c r="CN33" s="767"/>
      <c r="CO33" s="767"/>
      <c r="CP33" s="767"/>
      <c r="CQ33" s="768"/>
      <c r="CR33" s="766"/>
      <c r="CS33" s="767"/>
      <c r="CT33" s="767"/>
      <c r="CU33" s="767"/>
      <c r="CV33" s="768"/>
      <c r="CW33" s="766"/>
      <c r="CX33" s="767"/>
      <c r="CY33" s="767"/>
      <c r="CZ33" s="767"/>
      <c r="DA33" s="768"/>
      <c r="DB33" s="766"/>
      <c r="DC33" s="767"/>
      <c r="DD33" s="767"/>
      <c r="DE33" s="767"/>
      <c r="DF33" s="768"/>
      <c r="DG33" s="766"/>
      <c r="DH33" s="767"/>
      <c r="DI33" s="767"/>
      <c r="DJ33" s="767"/>
      <c r="DK33" s="768"/>
      <c r="DL33" s="766"/>
      <c r="DM33" s="767"/>
      <c r="DN33" s="767"/>
      <c r="DO33" s="767"/>
      <c r="DP33" s="768"/>
      <c r="DQ33" s="766"/>
      <c r="DR33" s="767"/>
      <c r="DS33" s="767"/>
      <c r="DT33" s="767"/>
      <c r="DU33" s="768"/>
      <c r="DV33" s="769"/>
      <c r="DW33" s="770"/>
      <c r="DX33" s="770"/>
      <c r="DY33" s="770"/>
      <c r="DZ33" s="828"/>
      <c r="EA33" s="220"/>
    </row>
    <row r="34" spans="1:131" ht="26.25" customHeight="1" x14ac:dyDescent="0.2">
      <c r="A34" s="232">
        <v>7</v>
      </c>
      <c r="B34" s="829" t="s">
        <v>413</v>
      </c>
      <c r="C34" s="830"/>
      <c r="D34" s="830"/>
      <c r="E34" s="830"/>
      <c r="F34" s="830"/>
      <c r="G34" s="830"/>
      <c r="H34" s="830"/>
      <c r="I34" s="830"/>
      <c r="J34" s="830"/>
      <c r="K34" s="830"/>
      <c r="L34" s="830"/>
      <c r="M34" s="830"/>
      <c r="N34" s="830"/>
      <c r="O34" s="830"/>
      <c r="P34" s="831"/>
      <c r="Q34" s="805">
        <v>3513</v>
      </c>
      <c r="R34" s="763"/>
      <c r="S34" s="763"/>
      <c r="T34" s="763"/>
      <c r="U34" s="763"/>
      <c r="V34" s="763">
        <v>3527</v>
      </c>
      <c r="W34" s="763"/>
      <c r="X34" s="763"/>
      <c r="Y34" s="763"/>
      <c r="Z34" s="763"/>
      <c r="AA34" s="763">
        <v>-15</v>
      </c>
      <c r="AB34" s="763"/>
      <c r="AC34" s="763"/>
      <c r="AD34" s="763"/>
      <c r="AE34" s="764"/>
      <c r="AF34" s="806">
        <v>161</v>
      </c>
      <c r="AG34" s="807"/>
      <c r="AH34" s="807"/>
      <c r="AI34" s="807"/>
      <c r="AJ34" s="808"/>
      <c r="AK34" s="741">
        <v>584</v>
      </c>
      <c r="AL34" s="734"/>
      <c r="AM34" s="734"/>
      <c r="AN34" s="734"/>
      <c r="AO34" s="734"/>
      <c r="AP34" s="734">
        <v>4820</v>
      </c>
      <c r="AQ34" s="734"/>
      <c r="AR34" s="734"/>
      <c r="AS34" s="734"/>
      <c r="AT34" s="734"/>
      <c r="AU34" s="734">
        <v>1436</v>
      </c>
      <c r="AV34" s="734"/>
      <c r="AW34" s="734"/>
      <c r="AX34" s="734"/>
      <c r="AY34" s="734"/>
      <c r="AZ34" s="761" t="s">
        <v>520</v>
      </c>
      <c r="BA34" s="761"/>
      <c r="BB34" s="761"/>
      <c r="BC34" s="761"/>
      <c r="BD34" s="761"/>
      <c r="BE34" s="742" t="s">
        <v>414</v>
      </c>
      <c r="BF34" s="742"/>
      <c r="BG34" s="742"/>
      <c r="BH34" s="742"/>
      <c r="BI34" s="743"/>
      <c r="BJ34" s="222"/>
      <c r="BK34" s="222"/>
      <c r="BL34" s="222"/>
      <c r="BM34" s="222"/>
      <c r="BN34" s="222"/>
      <c r="BO34" s="231"/>
      <c r="BP34" s="231"/>
      <c r="BQ34" s="228">
        <v>28</v>
      </c>
      <c r="BR34" s="229"/>
      <c r="BS34" s="769"/>
      <c r="BT34" s="770"/>
      <c r="BU34" s="770"/>
      <c r="BV34" s="770"/>
      <c r="BW34" s="770"/>
      <c r="BX34" s="770"/>
      <c r="BY34" s="770"/>
      <c r="BZ34" s="770"/>
      <c r="CA34" s="770"/>
      <c r="CB34" s="770"/>
      <c r="CC34" s="770"/>
      <c r="CD34" s="770"/>
      <c r="CE34" s="770"/>
      <c r="CF34" s="770"/>
      <c r="CG34" s="771"/>
      <c r="CH34" s="766"/>
      <c r="CI34" s="767"/>
      <c r="CJ34" s="767"/>
      <c r="CK34" s="767"/>
      <c r="CL34" s="768"/>
      <c r="CM34" s="766"/>
      <c r="CN34" s="767"/>
      <c r="CO34" s="767"/>
      <c r="CP34" s="767"/>
      <c r="CQ34" s="768"/>
      <c r="CR34" s="766"/>
      <c r="CS34" s="767"/>
      <c r="CT34" s="767"/>
      <c r="CU34" s="767"/>
      <c r="CV34" s="768"/>
      <c r="CW34" s="766"/>
      <c r="CX34" s="767"/>
      <c r="CY34" s="767"/>
      <c r="CZ34" s="767"/>
      <c r="DA34" s="768"/>
      <c r="DB34" s="766"/>
      <c r="DC34" s="767"/>
      <c r="DD34" s="767"/>
      <c r="DE34" s="767"/>
      <c r="DF34" s="768"/>
      <c r="DG34" s="766"/>
      <c r="DH34" s="767"/>
      <c r="DI34" s="767"/>
      <c r="DJ34" s="767"/>
      <c r="DK34" s="768"/>
      <c r="DL34" s="766"/>
      <c r="DM34" s="767"/>
      <c r="DN34" s="767"/>
      <c r="DO34" s="767"/>
      <c r="DP34" s="768"/>
      <c r="DQ34" s="766"/>
      <c r="DR34" s="767"/>
      <c r="DS34" s="767"/>
      <c r="DT34" s="767"/>
      <c r="DU34" s="768"/>
      <c r="DV34" s="769"/>
      <c r="DW34" s="770"/>
      <c r="DX34" s="770"/>
      <c r="DY34" s="770"/>
      <c r="DZ34" s="828"/>
      <c r="EA34" s="220"/>
    </row>
    <row r="35" spans="1:131" ht="26.25" customHeight="1" x14ac:dyDescent="0.2">
      <c r="A35" s="232">
        <v>8</v>
      </c>
      <c r="B35" s="829" t="s">
        <v>415</v>
      </c>
      <c r="C35" s="830"/>
      <c r="D35" s="830"/>
      <c r="E35" s="830"/>
      <c r="F35" s="830"/>
      <c r="G35" s="830"/>
      <c r="H35" s="830"/>
      <c r="I35" s="830"/>
      <c r="J35" s="830"/>
      <c r="K35" s="830"/>
      <c r="L35" s="830"/>
      <c r="M35" s="830"/>
      <c r="N35" s="830"/>
      <c r="O35" s="830"/>
      <c r="P35" s="831"/>
      <c r="Q35" s="805">
        <v>1241</v>
      </c>
      <c r="R35" s="763"/>
      <c r="S35" s="763"/>
      <c r="T35" s="763"/>
      <c r="U35" s="763"/>
      <c r="V35" s="763">
        <v>1219</v>
      </c>
      <c r="W35" s="763"/>
      <c r="X35" s="763"/>
      <c r="Y35" s="763"/>
      <c r="Z35" s="763"/>
      <c r="AA35" s="763">
        <v>22</v>
      </c>
      <c r="AB35" s="763"/>
      <c r="AC35" s="763"/>
      <c r="AD35" s="763"/>
      <c r="AE35" s="764"/>
      <c r="AF35" s="806">
        <v>22</v>
      </c>
      <c r="AG35" s="807"/>
      <c r="AH35" s="807"/>
      <c r="AI35" s="807"/>
      <c r="AJ35" s="808"/>
      <c r="AK35" s="741">
        <v>172</v>
      </c>
      <c r="AL35" s="734"/>
      <c r="AM35" s="734"/>
      <c r="AN35" s="734"/>
      <c r="AO35" s="734"/>
      <c r="AP35" s="734">
        <v>11921</v>
      </c>
      <c r="AQ35" s="734"/>
      <c r="AR35" s="734"/>
      <c r="AS35" s="734"/>
      <c r="AT35" s="734"/>
      <c r="AU35" s="734">
        <v>5961</v>
      </c>
      <c r="AV35" s="734"/>
      <c r="AW35" s="734"/>
      <c r="AX35" s="734"/>
      <c r="AY35" s="734"/>
      <c r="AZ35" s="761" t="s">
        <v>520</v>
      </c>
      <c r="BA35" s="761"/>
      <c r="BB35" s="761"/>
      <c r="BC35" s="761"/>
      <c r="BD35" s="761"/>
      <c r="BE35" s="742" t="s">
        <v>416</v>
      </c>
      <c r="BF35" s="742"/>
      <c r="BG35" s="742"/>
      <c r="BH35" s="742"/>
      <c r="BI35" s="743"/>
      <c r="BJ35" s="222"/>
      <c r="BK35" s="222"/>
      <c r="BL35" s="222"/>
      <c r="BM35" s="222"/>
      <c r="BN35" s="222"/>
      <c r="BO35" s="231"/>
      <c r="BP35" s="231"/>
      <c r="BQ35" s="228">
        <v>29</v>
      </c>
      <c r="BR35" s="229"/>
      <c r="BS35" s="769"/>
      <c r="BT35" s="770"/>
      <c r="BU35" s="770"/>
      <c r="BV35" s="770"/>
      <c r="BW35" s="770"/>
      <c r="BX35" s="770"/>
      <c r="BY35" s="770"/>
      <c r="BZ35" s="770"/>
      <c r="CA35" s="770"/>
      <c r="CB35" s="770"/>
      <c r="CC35" s="770"/>
      <c r="CD35" s="770"/>
      <c r="CE35" s="770"/>
      <c r="CF35" s="770"/>
      <c r="CG35" s="771"/>
      <c r="CH35" s="766"/>
      <c r="CI35" s="767"/>
      <c r="CJ35" s="767"/>
      <c r="CK35" s="767"/>
      <c r="CL35" s="768"/>
      <c r="CM35" s="766"/>
      <c r="CN35" s="767"/>
      <c r="CO35" s="767"/>
      <c r="CP35" s="767"/>
      <c r="CQ35" s="768"/>
      <c r="CR35" s="766"/>
      <c r="CS35" s="767"/>
      <c r="CT35" s="767"/>
      <c r="CU35" s="767"/>
      <c r="CV35" s="768"/>
      <c r="CW35" s="766"/>
      <c r="CX35" s="767"/>
      <c r="CY35" s="767"/>
      <c r="CZ35" s="767"/>
      <c r="DA35" s="768"/>
      <c r="DB35" s="766"/>
      <c r="DC35" s="767"/>
      <c r="DD35" s="767"/>
      <c r="DE35" s="767"/>
      <c r="DF35" s="768"/>
      <c r="DG35" s="766"/>
      <c r="DH35" s="767"/>
      <c r="DI35" s="767"/>
      <c r="DJ35" s="767"/>
      <c r="DK35" s="768"/>
      <c r="DL35" s="766"/>
      <c r="DM35" s="767"/>
      <c r="DN35" s="767"/>
      <c r="DO35" s="767"/>
      <c r="DP35" s="768"/>
      <c r="DQ35" s="766"/>
      <c r="DR35" s="767"/>
      <c r="DS35" s="767"/>
      <c r="DT35" s="767"/>
      <c r="DU35" s="768"/>
      <c r="DV35" s="769"/>
      <c r="DW35" s="770"/>
      <c r="DX35" s="770"/>
      <c r="DY35" s="770"/>
      <c r="DZ35" s="828"/>
      <c r="EA35" s="220"/>
    </row>
    <row r="36" spans="1:131" ht="26.25" customHeight="1" x14ac:dyDescent="0.2">
      <c r="A36" s="232">
        <v>9</v>
      </c>
      <c r="B36" s="829" t="s">
        <v>417</v>
      </c>
      <c r="C36" s="830"/>
      <c r="D36" s="830"/>
      <c r="E36" s="830"/>
      <c r="F36" s="830"/>
      <c r="G36" s="830"/>
      <c r="H36" s="830"/>
      <c r="I36" s="830"/>
      <c r="J36" s="830"/>
      <c r="K36" s="830"/>
      <c r="L36" s="830"/>
      <c r="M36" s="830"/>
      <c r="N36" s="830"/>
      <c r="O36" s="830"/>
      <c r="P36" s="831"/>
      <c r="Q36" s="805">
        <v>211</v>
      </c>
      <c r="R36" s="763"/>
      <c r="S36" s="763"/>
      <c r="T36" s="763"/>
      <c r="U36" s="763"/>
      <c r="V36" s="763">
        <v>194</v>
      </c>
      <c r="W36" s="763"/>
      <c r="X36" s="763"/>
      <c r="Y36" s="763"/>
      <c r="Z36" s="763"/>
      <c r="AA36" s="763">
        <v>17</v>
      </c>
      <c r="AB36" s="763"/>
      <c r="AC36" s="763"/>
      <c r="AD36" s="763"/>
      <c r="AE36" s="764"/>
      <c r="AF36" s="806">
        <v>5</v>
      </c>
      <c r="AG36" s="807"/>
      <c r="AH36" s="807"/>
      <c r="AI36" s="807"/>
      <c r="AJ36" s="808"/>
      <c r="AK36" s="741">
        <v>164</v>
      </c>
      <c r="AL36" s="734"/>
      <c r="AM36" s="734"/>
      <c r="AN36" s="734"/>
      <c r="AO36" s="734"/>
      <c r="AP36" s="734">
        <v>765</v>
      </c>
      <c r="AQ36" s="734"/>
      <c r="AR36" s="734"/>
      <c r="AS36" s="734"/>
      <c r="AT36" s="734"/>
      <c r="AU36" s="734">
        <v>682</v>
      </c>
      <c r="AV36" s="734"/>
      <c r="AW36" s="734"/>
      <c r="AX36" s="734"/>
      <c r="AY36" s="734"/>
      <c r="AZ36" s="761" t="s">
        <v>520</v>
      </c>
      <c r="BA36" s="761"/>
      <c r="BB36" s="761"/>
      <c r="BC36" s="761"/>
      <c r="BD36" s="761"/>
      <c r="BE36" s="742" t="s">
        <v>416</v>
      </c>
      <c r="BF36" s="742"/>
      <c r="BG36" s="742"/>
      <c r="BH36" s="742"/>
      <c r="BI36" s="743"/>
      <c r="BJ36" s="222"/>
      <c r="BK36" s="222"/>
      <c r="BL36" s="222"/>
      <c r="BM36" s="222"/>
      <c r="BN36" s="222"/>
      <c r="BO36" s="231"/>
      <c r="BP36" s="231"/>
      <c r="BQ36" s="228">
        <v>30</v>
      </c>
      <c r="BR36" s="229"/>
      <c r="BS36" s="769"/>
      <c r="BT36" s="770"/>
      <c r="BU36" s="770"/>
      <c r="BV36" s="770"/>
      <c r="BW36" s="770"/>
      <c r="BX36" s="770"/>
      <c r="BY36" s="770"/>
      <c r="BZ36" s="770"/>
      <c r="CA36" s="770"/>
      <c r="CB36" s="770"/>
      <c r="CC36" s="770"/>
      <c r="CD36" s="770"/>
      <c r="CE36" s="770"/>
      <c r="CF36" s="770"/>
      <c r="CG36" s="771"/>
      <c r="CH36" s="766"/>
      <c r="CI36" s="767"/>
      <c r="CJ36" s="767"/>
      <c r="CK36" s="767"/>
      <c r="CL36" s="768"/>
      <c r="CM36" s="766"/>
      <c r="CN36" s="767"/>
      <c r="CO36" s="767"/>
      <c r="CP36" s="767"/>
      <c r="CQ36" s="768"/>
      <c r="CR36" s="766"/>
      <c r="CS36" s="767"/>
      <c r="CT36" s="767"/>
      <c r="CU36" s="767"/>
      <c r="CV36" s="768"/>
      <c r="CW36" s="766"/>
      <c r="CX36" s="767"/>
      <c r="CY36" s="767"/>
      <c r="CZ36" s="767"/>
      <c r="DA36" s="768"/>
      <c r="DB36" s="766"/>
      <c r="DC36" s="767"/>
      <c r="DD36" s="767"/>
      <c r="DE36" s="767"/>
      <c r="DF36" s="768"/>
      <c r="DG36" s="766"/>
      <c r="DH36" s="767"/>
      <c r="DI36" s="767"/>
      <c r="DJ36" s="767"/>
      <c r="DK36" s="768"/>
      <c r="DL36" s="766"/>
      <c r="DM36" s="767"/>
      <c r="DN36" s="767"/>
      <c r="DO36" s="767"/>
      <c r="DP36" s="768"/>
      <c r="DQ36" s="766"/>
      <c r="DR36" s="767"/>
      <c r="DS36" s="767"/>
      <c r="DT36" s="767"/>
      <c r="DU36" s="768"/>
      <c r="DV36" s="769"/>
      <c r="DW36" s="770"/>
      <c r="DX36" s="770"/>
      <c r="DY36" s="770"/>
      <c r="DZ36" s="828"/>
      <c r="EA36" s="220"/>
    </row>
    <row r="37" spans="1:131" ht="26.25" customHeight="1" x14ac:dyDescent="0.2">
      <c r="A37" s="232">
        <v>10</v>
      </c>
      <c r="B37" s="829"/>
      <c r="C37" s="830"/>
      <c r="D37" s="830"/>
      <c r="E37" s="830"/>
      <c r="F37" s="830"/>
      <c r="G37" s="830"/>
      <c r="H37" s="830"/>
      <c r="I37" s="830"/>
      <c r="J37" s="830"/>
      <c r="K37" s="830"/>
      <c r="L37" s="830"/>
      <c r="M37" s="830"/>
      <c r="N37" s="830"/>
      <c r="O37" s="830"/>
      <c r="P37" s="831"/>
      <c r="Q37" s="805"/>
      <c r="R37" s="763"/>
      <c r="S37" s="763"/>
      <c r="T37" s="763"/>
      <c r="U37" s="763"/>
      <c r="V37" s="763"/>
      <c r="W37" s="763"/>
      <c r="X37" s="763"/>
      <c r="Y37" s="763"/>
      <c r="Z37" s="763"/>
      <c r="AA37" s="763"/>
      <c r="AB37" s="763"/>
      <c r="AC37" s="763"/>
      <c r="AD37" s="763"/>
      <c r="AE37" s="764"/>
      <c r="AF37" s="806"/>
      <c r="AG37" s="807"/>
      <c r="AH37" s="807"/>
      <c r="AI37" s="807"/>
      <c r="AJ37" s="808"/>
      <c r="AK37" s="741"/>
      <c r="AL37" s="734"/>
      <c r="AM37" s="734"/>
      <c r="AN37" s="734"/>
      <c r="AO37" s="734"/>
      <c r="AP37" s="734"/>
      <c r="AQ37" s="734"/>
      <c r="AR37" s="734"/>
      <c r="AS37" s="734"/>
      <c r="AT37" s="734"/>
      <c r="AU37" s="734"/>
      <c r="AV37" s="734"/>
      <c r="AW37" s="734"/>
      <c r="AX37" s="734"/>
      <c r="AY37" s="734"/>
      <c r="AZ37" s="761"/>
      <c r="BA37" s="761"/>
      <c r="BB37" s="761"/>
      <c r="BC37" s="761"/>
      <c r="BD37" s="761"/>
      <c r="BE37" s="742"/>
      <c r="BF37" s="742"/>
      <c r="BG37" s="742"/>
      <c r="BH37" s="742"/>
      <c r="BI37" s="743"/>
      <c r="BJ37" s="222"/>
      <c r="BK37" s="222"/>
      <c r="BL37" s="222"/>
      <c r="BM37" s="222"/>
      <c r="BN37" s="222"/>
      <c r="BO37" s="231"/>
      <c r="BP37" s="231"/>
      <c r="BQ37" s="228">
        <v>31</v>
      </c>
      <c r="BR37" s="229"/>
      <c r="BS37" s="769"/>
      <c r="BT37" s="770"/>
      <c r="BU37" s="770"/>
      <c r="BV37" s="770"/>
      <c r="BW37" s="770"/>
      <c r="BX37" s="770"/>
      <c r="BY37" s="770"/>
      <c r="BZ37" s="770"/>
      <c r="CA37" s="770"/>
      <c r="CB37" s="770"/>
      <c r="CC37" s="770"/>
      <c r="CD37" s="770"/>
      <c r="CE37" s="770"/>
      <c r="CF37" s="770"/>
      <c r="CG37" s="771"/>
      <c r="CH37" s="766"/>
      <c r="CI37" s="767"/>
      <c r="CJ37" s="767"/>
      <c r="CK37" s="767"/>
      <c r="CL37" s="768"/>
      <c r="CM37" s="766"/>
      <c r="CN37" s="767"/>
      <c r="CO37" s="767"/>
      <c r="CP37" s="767"/>
      <c r="CQ37" s="768"/>
      <c r="CR37" s="766"/>
      <c r="CS37" s="767"/>
      <c r="CT37" s="767"/>
      <c r="CU37" s="767"/>
      <c r="CV37" s="768"/>
      <c r="CW37" s="766"/>
      <c r="CX37" s="767"/>
      <c r="CY37" s="767"/>
      <c r="CZ37" s="767"/>
      <c r="DA37" s="768"/>
      <c r="DB37" s="766"/>
      <c r="DC37" s="767"/>
      <c r="DD37" s="767"/>
      <c r="DE37" s="767"/>
      <c r="DF37" s="768"/>
      <c r="DG37" s="766"/>
      <c r="DH37" s="767"/>
      <c r="DI37" s="767"/>
      <c r="DJ37" s="767"/>
      <c r="DK37" s="768"/>
      <c r="DL37" s="766"/>
      <c r="DM37" s="767"/>
      <c r="DN37" s="767"/>
      <c r="DO37" s="767"/>
      <c r="DP37" s="768"/>
      <c r="DQ37" s="766"/>
      <c r="DR37" s="767"/>
      <c r="DS37" s="767"/>
      <c r="DT37" s="767"/>
      <c r="DU37" s="768"/>
      <c r="DV37" s="769"/>
      <c r="DW37" s="770"/>
      <c r="DX37" s="770"/>
      <c r="DY37" s="770"/>
      <c r="DZ37" s="828"/>
      <c r="EA37" s="220"/>
    </row>
    <row r="38" spans="1:131" ht="26.25" customHeight="1" x14ac:dyDescent="0.2">
      <c r="A38" s="232">
        <v>11</v>
      </c>
      <c r="B38" s="829"/>
      <c r="C38" s="830"/>
      <c r="D38" s="830"/>
      <c r="E38" s="830"/>
      <c r="F38" s="830"/>
      <c r="G38" s="830"/>
      <c r="H38" s="830"/>
      <c r="I38" s="830"/>
      <c r="J38" s="830"/>
      <c r="K38" s="830"/>
      <c r="L38" s="830"/>
      <c r="M38" s="830"/>
      <c r="N38" s="830"/>
      <c r="O38" s="830"/>
      <c r="P38" s="831"/>
      <c r="Q38" s="805"/>
      <c r="R38" s="763"/>
      <c r="S38" s="763"/>
      <c r="T38" s="763"/>
      <c r="U38" s="763"/>
      <c r="V38" s="763"/>
      <c r="W38" s="763"/>
      <c r="X38" s="763"/>
      <c r="Y38" s="763"/>
      <c r="Z38" s="763"/>
      <c r="AA38" s="763"/>
      <c r="AB38" s="763"/>
      <c r="AC38" s="763"/>
      <c r="AD38" s="763"/>
      <c r="AE38" s="764"/>
      <c r="AF38" s="806"/>
      <c r="AG38" s="807"/>
      <c r="AH38" s="807"/>
      <c r="AI38" s="807"/>
      <c r="AJ38" s="808"/>
      <c r="AK38" s="741"/>
      <c r="AL38" s="734"/>
      <c r="AM38" s="734"/>
      <c r="AN38" s="734"/>
      <c r="AO38" s="734"/>
      <c r="AP38" s="734"/>
      <c r="AQ38" s="734"/>
      <c r="AR38" s="734"/>
      <c r="AS38" s="734"/>
      <c r="AT38" s="734"/>
      <c r="AU38" s="734"/>
      <c r="AV38" s="734"/>
      <c r="AW38" s="734"/>
      <c r="AX38" s="734"/>
      <c r="AY38" s="734"/>
      <c r="AZ38" s="761"/>
      <c r="BA38" s="761"/>
      <c r="BB38" s="761"/>
      <c r="BC38" s="761"/>
      <c r="BD38" s="761"/>
      <c r="BE38" s="742"/>
      <c r="BF38" s="742"/>
      <c r="BG38" s="742"/>
      <c r="BH38" s="742"/>
      <c r="BI38" s="743"/>
      <c r="BJ38" s="222"/>
      <c r="BK38" s="222"/>
      <c r="BL38" s="222"/>
      <c r="BM38" s="222"/>
      <c r="BN38" s="222"/>
      <c r="BO38" s="231"/>
      <c r="BP38" s="231"/>
      <c r="BQ38" s="228">
        <v>32</v>
      </c>
      <c r="BR38" s="229"/>
      <c r="BS38" s="769"/>
      <c r="BT38" s="770"/>
      <c r="BU38" s="770"/>
      <c r="BV38" s="770"/>
      <c r="BW38" s="770"/>
      <c r="BX38" s="770"/>
      <c r="BY38" s="770"/>
      <c r="BZ38" s="770"/>
      <c r="CA38" s="770"/>
      <c r="CB38" s="770"/>
      <c r="CC38" s="770"/>
      <c r="CD38" s="770"/>
      <c r="CE38" s="770"/>
      <c r="CF38" s="770"/>
      <c r="CG38" s="771"/>
      <c r="CH38" s="766"/>
      <c r="CI38" s="767"/>
      <c r="CJ38" s="767"/>
      <c r="CK38" s="767"/>
      <c r="CL38" s="768"/>
      <c r="CM38" s="766"/>
      <c r="CN38" s="767"/>
      <c r="CO38" s="767"/>
      <c r="CP38" s="767"/>
      <c r="CQ38" s="768"/>
      <c r="CR38" s="766"/>
      <c r="CS38" s="767"/>
      <c r="CT38" s="767"/>
      <c r="CU38" s="767"/>
      <c r="CV38" s="768"/>
      <c r="CW38" s="766"/>
      <c r="CX38" s="767"/>
      <c r="CY38" s="767"/>
      <c r="CZ38" s="767"/>
      <c r="DA38" s="768"/>
      <c r="DB38" s="766"/>
      <c r="DC38" s="767"/>
      <c r="DD38" s="767"/>
      <c r="DE38" s="767"/>
      <c r="DF38" s="768"/>
      <c r="DG38" s="766"/>
      <c r="DH38" s="767"/>
      <c r="DI38" s="767"/>
      <c r="DJ38" s="767"/>
      <c r="DK38" s="768"/>
      <c r="DL38" s="766"/>
      <c r="DM38" s="767"/>
      <c r="DN38" s="767"/>
      <c r="DO38" s="767"/>
      <c r="DP38" s="768"/>
      <c r="DQ38" s="766"/>
      <c r="DR38" s="767"/>
      <c r="DS38" s="767"/>
      <c r="DT38" s="767"/>
      <c r="DU38" s="768"/>
      <c r="DV38" s="769"/>
      <c r="DW38" s="770"/>
      <c r="DX38" s="770"/>
      <c r="DY38" s="770"/>
      <c r="DZ38" s="828"/>
      <c r="EA38" s="220"/>
    </row>
    <row r="39" spans="1:131" ht="26.25" customHeight="1" x14ac:dyDescent="0.2">
      <c r="A39" s="232">
        <v>12</v>
      </c>
      <c r="B39" s="829"/>
      <c r="C39" s="830"/>
      <c r="D39" s="830"/>
      <c r="E39" s="830"/>
      <c r="F39" s="830"/>
      <c r="G39" s="830"/>
      <c r="H39" s="830"/>
      <c r="I39" s="830"/>
      <c r="J39" s="830"/>
      <c r="K39" s="830"/>
      <c r="L39" s="830"/>
      <c r="M39" s="830"/>
      <c r="N39" s="830"/>
      <c r="O39" s="830"/>
      <c r="P39" s="831"/>
      <c r="Q39" s="805"/>
      <c r="R39" s="763"/>
      <c r="S39" s="763"/>
      <c r="T39" s="763"/>
      <c r="U39" s="763"/>
      <c r="V39" s="763"/>
      <c r="W39" s="763"/>
      <c r="X39" s="763"/>
      <c r="Y39" s="763"/>
      <c r="Z39" s="763"/>
      <c r="AA39" s="763"/>
      <c r="AB39" s="763"/>
      <c r="AC39" s="763"/>
      <c r="AD39" s="763"/>
      <c r="AE39" s="764"/>
      <c r="AF39" s="806"/>
      <c r="AG39" s="807"/>
      <c r="AH39" s="807"/>
      <c r="AI39" s="807"/>
      <c r="AJ39" s="808"/>
      <c r="AK39" s="741"/>
      <c r="AL39" s="734"/>
      <c r="AM39" s="734"/>
      <c r="AN39" s="734"/>
      <c r="AO39" s="734"/>
      <c r="AP39" s="734"/>
      <c r="AQ39" s="734"/>
      <c r="AR39" s="734"/>
      <c r="AS39" s="734"/>
      <c r="AT39" s="734"/>
      <c r="AU39" s="734"/>
      <c r="AV39" s="734"/>
      <c r="AW39" s="734"/>
      <c r="AX39" s="734"/>
      <c r="AY39" s="734"/>
      <c r="AZ39" s="761"/>
      <c r="BA39" s="761"/>
      <c r="BB39" s="761"/>
      <c r="BC39" s="761"/>
      <c r="BD39" s="761"/>
      <c r="BE39" s="742"/>
      <c r="BF39" s="742"/>
      <c r="BG39" s="742"/>
      <c r="BH39" s="742"/>
      <c r="BI39" s="743"/>
      <c r="BJ39" s="222"/>
      <c r="BK39" s="222"/>
      <c r="BL39" s="222"/>
      <c r="BM39" s="222"/>
      <c r="BN39" s="222"/>
      <c r="BO39" s="231"/>
      <c r="BP39" s="231"/>
      <c r="BQ39" s="228">
        <v>33</v>
      </c>
      <c r="BR39" s="229"/>
      <c r="BS39" s="769"/>
      <c r="BT39" s="770"/>
      <c r="BU39" s="770"/>
      <c r="BV39" s="770"/>
      <c r="BW39" s="770"/>
      <c r="BX39" s="770"/>
      <c r="BY39" s="770"/>
      <c r="BZ39" s="770"/>
      <c r="CA39" s="770"/>
      <c r="CB39" s="770"/>
      <c r="CC39" s="770"/>
      <c r="CD39" s="770"/>
      <c r="CE39" s="770"/>
      <c r="CF39" s="770"/>
      <c r="CG39" s="771"/>
      <c r="CH39" s="766"/>
      <c r="CI39" s="767"/>
      <c r="CJ39" s="767"/>
      <c r="CK39" s="767"/>
      <c r="CL39" s="768"/>
      <c r="CM39" s="766"/>
      <c r="CN39" s="767"/>
      <c r="CO39" s="767"/>
      <c r="CP39" s="767"/>
      <c r="CQ39" s="768"/>
      <c r="CR39" s="766"/>
      <c r="CS39" s="767"/>
      <c r="CT39" s="767"/>
      <c r="CU39" s="767"/>
      <c r="CV39" s="768"/>
      <c r="CW39" s="766"/>
      <c r="CX39" s="767"/>
      <c r="CY39" s="767"/>
      <c r="CZ39" s="767"/>
      <c r="DA39" s="768"/>
      <c r="DB39" s="766"/>
      <c r="DC39" s="767"/>
      <c r="DD39" s="767"/>
      <c r="DE39" s="767"/>
      <c r="DF39" s="768"/>
      <c r="DG39" s="766"/>
      <c r="DH39" s="767"/>
      <c r="DI39" s="767"/>
      <c r="DJ39" s="767"/>
      <c r="DK39" s="768"/>
      <c r="DL39" s="766"/>
      <c r="DM39" s="767"/>
      <c r="DN39" s="767"/>
      <c r="DO39" s="767"/>
      <c r="DP39" s="768"/>
      <c r="DQ39" s="766"/>
      <c r="DR39" s="767"/>
      <c r="DS39" s="767"/>
      <c r="DT39" s="767"/>
      <c r="DU39" s="768"/>
      <c r="DV39" s="769"/>
      <c r="DW39" s="770"/>
      <c r="DX39" s="770"/>
      <c r="DY39" s="770"/>
      <c r="DZ39" s="828"/>
      <c r="EA39" s="220"/>
    </row>
    <row r="40" spans="1:131" ht="26.25" customHeight="1" x14ac:dyDescent="0.2">
      <c r="A40" s="228">
        <v>13</v>
      </c>
      <c r="B40" s="829"/>
      <c r="C40" s="830"/>
      <c r="D40" s="830"/>
      <c r="E40" s="830"/>
      <c r="F40" s="830"/>
      <c r="G40" s="830"/>
      <c r="H40" s="830"/>
      <c r="I40" s="830"/>
      <c r="J40" s="830"/>
      <c r="K40" s="830"/>
      <c r="L40" s="830"/>
      <c r="M40" s="830"/>
      <c r="N40" s="830"/>
      <c r="O40" s="830"/>
      <c r="P40" s="831"/>
      <c r="Q40" s="805"/>
      <c r="R40" s="763"/>
      <c r="S40" s="763"/>
      <c r="T40" s="763"/>
      <c r="U40" s="763"/>
      <c r="V40" s="763"/>
      <c r="W40" s="763"/>
      <c r="X40" s="763"/>
      <c r="Y40" s="763"/>
      <c r="Z40" s="763"/>
      <c r="AA40" s="763"/>
      <c r="AB40" s="763"/>
      <c r="AC40" s="763"/>
      <c r="AD40" s="763"/>
      <c r="AE40" s="764"/>
      <c r="AF40" s="806"/>
      <c r="AG40" s="807"/>
      <c r="AH40" s="807"/>
      <c r="AI40" s="807"/>
      <c r="AJ40" s="808"/>
      <c r="AK40" s="741"/>
      <c r="AL40" s="734"/>
      <c r="AM40" s="734"/>
      <c r="AN40" s="734"/>
      <c r="AO40" s="734"/>
      <c r="AP40" s="734"/>
      <c r="AQ40" s="734"/>
      <c r="AR40" s="734"/>
      <c r="AS40" s="734"/>
      <c r="AT40" s="734"/>
      <c r="AU40" s="734"/>
      <c r="AV40" s="734"/>
      <c r="AW40" s="734"/>
      <c r="AX40" s="734"/>
      <c r="AY40" s="734"/>
      <c r="AZ40" s="761"/>
      <c r="BA40" s="761"/>
      <c r="BB40" s="761"/>
      <c r="BC40" s="761"/>
      <c r="BD40" s="761"/>
      <c r="BE40" s="742"/>
      <c r="BF40" s="742"/>
      <c r="BG40" s="742"/>
      <c r="BH40" s="742"/>
      <c r="BI40" s="743"/>
      <c r="BJ40" s="222"/>
      <c r="BK40" s="222"/>
      <c r="BL40" s="222"/>
      <c r="BM40" s="222"/>
      <c r="BN40" s="222"/>
      <c r="BO40" s="231"/>
      <c r="BP40" s="231"/>
      <c r="BQ40" s="228">
        <v>34</v>
      </c>
      <c r="BR40" s="229"/>
      <c r="BS40" s="769"/>
      <c r="BT40" s="770"/>
      <c r="BU40" s="770"/>
      <c r="BV40" s="770"/>
      <c r="BW40" s="770"/>
      <c r="BX40" s="770"/>
      <c r="BY40" s="770"/>
      <c r="BZ40" s="770"/>
      <c r="CA40" s="770"/>
      <c r="CB40" s="770"/>
      <c r="CC40" s="770"/>
      <c r="CD40" s="770"/>
      <c r="CE40" s="770"/>
      <c r="CF40" s="770"/>
      <c r="CG40" s="771"/>
      <c r="CH40" s="766"/>
      <c r="CI40" s="767"/>
      <c r="CJ40" s="767"/>
      <c r="CK40" s="767"/>
      <c r="CL40" s="768"/>
      <c r="CM40" s="766"/>
      <c r="CN40" s="767"/>
      <c r="CO40" s="767"/>
      <c r="CP40" s="767"/>
      <c r="CQ40" s="768"/>
      <c r="CR40" s="766"/>
      <c r="CS40" s="767"/>
      <c r="CT40" s="767"/>
      <c r="CU40" s="767"/>
      <c r="CV40" s="768"/>
      <c r="CW40" s="766"/>
      <c r="CX40" s="767"/>
      <c r="CY40" s="767"/>
      <c r="CZ40" s="767"/>
      <c r="DA40" s="768"/>
      <c r="DB40" s="766"/>
      <c r="DC40" s="767"/>
      <c r="DD40" s="767"/>
      <c r="DE40" s="767"/>
      <c r="DF40" s="768"/>
      <c r="DG40" s="766"/>
      <c r="DH40" s="767"/>
      <c r="DI40" s="767"/>
      <c r="DJ40" s="767"/>
      <c r="DK40" s="768"/>
      <c r="DL40" s="766"/>
      <c r="DM40" s="767"/>
      <c r="DN40" s="767"/>
      <c r="DO40" s="767"/>
      <c r="DP40" s="768"/>
      <c r="DQ40" s="766"/>
      <c r="DR40" s="767"/>
      <c r="DS40" s="767"/>
      <c r="DT40" s="767"/>
      <c r="DU40" s="768"/>
      <c r="DV40" s="769"/>
      <c r="DW40" s="770"/>
      <c r="DX40" s="770"/>
      <c r="DY40" s="770"/>
      <c r="DZ40" s="828"/>
      <c r="EA40" s="220"/>
    </row>
    <row r="41" spans="1:131" ht="26.25" customHeight="1" x14ac:dyDescent="0.2">
      <c r="A41" s="228">
        <v>14</v>
      </c>
      <c r="B41" s="829"/>
      <c r="C41" s="830"/>
      <c r="D41" s="830"/>
      <c r="E41" s="830"/>
      <c r="F41" s="830"/>
      <c r="G41" s="830"/>
      <c r="H41" s="830"/>
      <c r="I41" s="830"/>
      <c r="J41" s="830"/>
      <c r="K41" s="830"/>
      <c r="L41" s="830"/>
      <c r="M41" s="830"/>
      <c r="N41" s="830"/>
      <c r="O41" s="830"/>
      <c r="P41" s="831"/>
      <c r="Q41" s="805"/>
      <c r="R41" s="763"/>
      <c r="S41" s="763"/>
      <c r="T41" s="763"/>
      <c r="U41" s="763"/>
      <c r="V41" s="763"/>
      <c r="W41" s="763"/>
      <c r="X41" s="763"/>
      <c r="Y41" s="763"/>
      <c r="Z41" s="763"/>
      <c r="AA41" s="763"/>
      <c r="AB41" s="763"/>
      <c r="AC41" s="763"/>
      <c r="AD41" s="763"/>
      <c r="AE41" s="764"/>
      <c r="AF41" s="806"/>
      <c r="AG41" s="807"/>
      <c r="AH41" s="807"/>
      <c r="AI41" s="807"/>
      <c r="AJ41" s="808"/>
      <c r="AK41" s="741"/>
      <c r="AL41" s="734"/>
      <c r="AM41" s="734"/>
      <c r="AN41" s="734"/>
      <c r="AO41" s="734"/>
      <c r="AP41" s="734"/>
      <c r="AQ41" s="734"/>
      <c r="AR41" s="734"/>
      <c r="AS41" s="734"/>
      <c r="AT41" s="734"/>
      <c r="AU41" s="734"/>
      <c r="AV41" s="734"/>
      <c r="AW41" s="734"/>
      <c r="AX41" s="734"/>
      <c r="AY41" s="734"/>
      <c r="AZ41" s="761"/>
      <c r="BA41" s="761"/>
      <c r="BB41" s="761"/>
      <c r="BC41" s="761"/>
      <c r="BD41" s="761"/>
      <c r="BE41" s="742"/>
      <c r="BF41" s="742"/>
      <c r="BG41" s="742"/>
      <c r="BH41" s="742"/>
      <c r="BI41" s="743"/>
      <c r="BJ41" s="222"/>
      <c r="BK41" s="222"/>
      <c r="BL41" s="222"/>
      <c r="BM41" s="222"/>
      <c r="BN41" s="222"/>
      <c r="BO41" s="231"/>
      <c r="BP41" s="231"/>
      <c r="BQ41" s="228">
        <v>35</v>
      </c>
      <c r="BR41" s="229"/>
      <c r="BS41" s="769"/>
      <c r="BT41" s="770"/>
      <c r="BU41" s="770"/>
      <c r="BV41" s="770"/>
      <c r="BW41" s="770"/>
      <c r="BX41" s="770"/>
      <c r="BY41" s="770"/>
      <c r="BZ41" s="770"/>
      <c r="CA41" s="770"/>
      <c r="CB41" s="770"/>
      <c r="CC41" s="770"/>
      <c r="CD41" s="770"/>
      <c r="CE41" s="770"/>
      <c r="CF41" s="770"/>
      <c r="CG41" s="771"/>
      <c r="CH41" s="766"/>
      <c r="CI41" s="767"/>
      <c r="CJ41" s="767"/>
      <c r="CK41" s="767"/>
      <c r="CL41" s="768"/>
      <c r="CM41" s="766"/>
      <c r="CN41" s="767"/>
      <c r="CO41" s="767"/>
      <c r="CP41" s="767"/>
      <c r="CQ41" s="768"/>
      <c r="CR41" s="766"/>
      <c r="CS41" s="767"/>
      <c r="CT41" s="767"/>
      <c r="CU41" s="767"/>
      <c r="CV41" s="768"/>
      <c r="CW41" s="766"/>
      <c r="CX41" s="767"/>
      <c r="CY41" s="767"/>
      <c r="CZ41" s="767"/>
      <c r="DA41" s="768"/>
      <c r="DB41" s="766"/>
      <c r="DC41" s="767"/>
      <c r="DD41" s="767"/>
      <c r="DE41" s="767"/>
      <c r="DF41" s="768"/>
      <c r="DG41" s="766"/>
      <c r="DH41" s="767"/>
      <c r="DI41" s="767"/>
      <c r="DJ41" s="767"/>
      <c r="DK41" s="768"/>
      <c r="DL41" s="766"/>
      <c r="DM41" s="767"/>
      <c r="DN41" s="767"/>
      <c r="DO41" s="767"/>
      <c r="DP41" s="768"/>
      <c r="DQ41" s="766"/>
      <c r="DR41" s="767"/>
      <c r="DS41" s="767"/>
      <c r="DT41" s="767"/>
      <c r="DU41" s="768"/>
      <c r="DV41" s="769"/>
      <c r="DW41" s="770"/>
      <c r="DX41" s="770"/>
      <c r="DY41" s="770"/>
      <c r="DZ41" s="828"/>
      <c r="EA41" s="220"/>
    </row>
    <row r="42" spans="1:131" ht="26.25" customHeight="1" x14ac:dyDescent="0.2">
      <c r="A42" s="228">
        <v>15</v>
      </c>
      <c r="B42" s="829"/>
      <c r="C42" s="830"/>
      <c r="D42" s="830"/>
      <c r="E42" s="830"/>
      <c r="F42" s="830"/>
      <c r="G42" s="830"/>
      <c r="H42" s="830"/>
      <c r="I42" s="830"/>
      <c r="J42" s="830"/>
      <c r="K42" s="830"/>
      <c r="L42" s="830"/>
      <c r="M42" s="830"/>
      <c r="N42" s="830"/>
      <c r="O42" s="830"/>
      <c r="P42" s="831"/>
      <c r="Q42" s="805"/>
      <c r="R42" s="763"/>
      <c r="S42" s="763"/>
      <c r="T42" s="763"/>
      <c r="U42" s="763"/>
      <c r="V42" s="763"/>
      <c r="W42" s="763"/>
      <c r="X42" s="763"/>
      <c r="Y42" s="763"/>
      <c r="Z42" s="763"/>
      <c r="AA42" s="763"/>
      <c r="AB42" s="763"/>
      <c r="AC42" s="763"/>
      <c r="AD42" s="763"/>
      <c r="AE42" s="764"/>
      <c r="AF42" s="806"/>
      <c r="AG42" s="807"/>
      <c r="AH42" s="807"/>
      <c r="AI42" s="807"/>
      <c r="AJ42" s="808"/>
      <c r="AK42" s="741"/>
      <c r="AL42" s="734"/>
      <c r="AM42" s="734"/>
      <c r="AN42" s="734"/>
      <c r="AO42" s="734"/>
      <c r="AP42" s="734"/>
      <c r="AQ42" s="734"/>
      <c r="AR42" s="734"/>
      <c r="AS42" s="734"/>
      <c r="AT42" s="734"/>
      <c r="AU42" s="734"/>
      <c r="AV42" s="734"/>
      <c r="AW42" s="734"/>
      <c r="AX42" s="734"/>
      <c r="AY42" s="734"/>
      <c r="AZ42" s="761"/>
      <c r="BA42" s="761"/>
      <c r="BB42" s="761"/>
      <c r="BC42" s="761"/>
      <c r="BD42" s="761"/>
      <c r="BE42" s="742"/>
      <c r="BF42" s="742"/>
      <c r="BG42" s="742"/>
      <c r="BH42" s="742"/>
      <c r="BI42" s="743"/>
      <c r="BJ42" s="222"/>
      <c r="BK42" s="222"/>
      <c r="BL42" s="222"/>
      <c r="BM42" s="222"/>
      <c r="BN42" s="222"/>
      <c r="BO42" s="231"/>
      <c r="BP42" s="231"/>
      <c r="BQ42" s="228">
        <v>36</v>
      </c>
      <c r="BR42" s="229"/>
      <c r="BS42" s="769"/>
      <c r="BT42" s="770"/>
      <c r="BU42" s="770"/>
      <c r="BV42" s="770"/>
      <c r="BW42" s="770"/>
      <c r="BX42" s="770"/>
      <c r="BY42" s="770"/>
      <c r="BZ42" s="770"/>
      <c r="CA42" s="770"/>
      <c r="CB42" s="770"/>
      <c r="CC42" s="770"/>
      <c r="CD42" s="770"/>
      <c r="CE42" s="770"/>
      <c r="CF42" s="770"/>
      <c r="CG42" s="771"/>
      <c r="CH42" s="766"/>
      <c r="CI42" s="767"/>
      <c r="CJ42" s="767"/>
      <c r="CK42" s="767"/>
      <c r="CL42" s="768"/>
      <c r="CM42" s="766"/>
      <c r="CN42" s="767"/>
      <c r="CO42" s="767"/>
      <c r="CP42" s="767"/>
      <c r="CQ42" s="768"/>
      <c r="CR42" s="766"/>
      <c r="CS42" s="767"/>
      <c r="CT42" s="767"/>
      <c r="CU42" s="767"/>
      <c r="CV42" s="768"/>
      <c r="CW42" s="766"/>
      <c r="CX42" s="767"/>
      <c r="CY42" s="767"/>
      <c r="CZ42" s="767"/>
      <c r="DA42" s="768"/>
      <c r="DB42" s="766"/>
      <c r="DC42" s="767"/>
      <c r="DD42" s="767"/>
      <c r="DE42" s="767"/>
      <c r="DF42" s="768"/>
      <c r="DG42" s="766"/>
      <c r="DH42" s="767"/>
      <c r="DI42" s="767"/>
      <c r="DJ42" s="767"/>
      <c r="DK42" s="768"/>
      <c r="DL42" s="766"/>
      <c r="DM42" s="767"/>
      <c r="DN42" s="767"/>
      <c r="DO42" s="767"/>
      <c r="DP42" s="768"/>
      <c r="DQ42" s="766"/>
      <c r="DR42" s="767"/>
      <c r="DS42" s="767"/>
      <c r="DT42" s="767"/>
      <c r="DU42" s="768"/>
      <c r="DV42" s="769"/>
      <c r="DW42" s="770"/>
      <c r="DX42" s="770"/>
      <c r="DY42" s="770"/>
      <c r="DZ42" s="828"/>
      <c r="EA42" s="220"/>
    </row>
    <row r="43" spans="1:131" ht="26.25" customHeight="1" x14ac:dyDescent="0.2">
      <c r="A43" s="228">
        <v>16</v>
      </c>
      <c r="B43" s="829"/>
      <c r="C43" s="830"/>
      <c r="D43" s="830"/>
      <c r="E43" s="830"/>
      <c r="F43" s="830"/>
      <c r="G43" s="830"/>
      <c r="H43" s="830"/>
      <c r="I43" s="830"/>
      <c r="J43" s="830"/>
      <c r="K43" s="830"/>
      <c r="L43" s="830"/>
      <c r="M43" s="830"/>
      <c r="N43" s="830"/>
      <c r="O43" s="830"/>
      <c r="P43" s="831"/>
      <c r="Q43" s="805"/>
      <c r="R43" s="763"/>
      <c r="S43" s="763"/>
      <c r="T43" s="763"/>
      <c r="U43" s="763"/>
      <c r="V43" s="763"/>
      <c r="W43" s="763"/>
      <c r="X43" s="763"/>
      <c r="Y43" s="763"/>
      <c r="Z43" s="763"/>
      <c r="AA43" s="763"/>
      <c r="AB43" s="763"/>
      <c r="AC43" s="763"/>
      <c r="AD43" s="763"/>
      <c r="AE43" s="764"/>
      <c r="AF43" s="806"/>
      <c r="AG43" s="807"/>
      <c r="AH43" s="807"/>
      <c r="AI43" s="807"/>
      <c r="AJ43" s="808"/>
      <c r="AK43" s="741"/>
      <c r="AL43" s="734"/>
      <c r="AM43" s="734"/>
      <c r="AN43" s="734"/>
      <c r="AO43" s="734"/>
      <c r="AP43" s="734"/>
      <c r="AQ43" s="734"/>
      <c r="AR43" s="734"/>
      <c r="AS43" s="734"/>
      <c r="AT43" s="734"/>
      <c r="AU43" s="734"/>
      <c r="AV43" s="734"/>
      <c r="AW43" s="734"/>
      <c r="AX43" s="734"/>
      <c r="AY43" s="734"/>
      <c r="AZ43" s="761"/>
      <c r="BA43" s="761"/>
      <c r="BB43" s="761"/>
      <c r="BC43" s="761"/>
      <c r="BD43" s="761"/>
      <c r="BE43" s="742"/>
      <c r="BF43" s="742"/>
      <c r="BG43" s="742"/>
      <c r="BH43" s="742"/>
      <c r="BI43" s="743"/>
      <c r="BJ43" s="222"/>
      <c r="BK43" s="222"/>
      <c r="BL43" s="222"/>
      <c r="BM43" s="222"/>
      <c r="BN43" s="222"/>
      <c r="BO43" s="231"/>
      <c r="BP43" s="231"/>
      <c r="BQ43" s="228">
        <v>37</v>
      </c>
      <c r="BR43" s="229"/>
      <c r="BS43" s="769"/>
      <c r="BT43" s="770"/>
      <c r="BU43" s="770"/>
      <c r="BV43" s="770"/>
      <c r="BW43" s="770"/>
      <c r="BX43" s="770"/>
      <c r="BY43" s="770"/>
      <c r="BZ43" s="770"/>
      <c r="CA43" s="770"/>
      <c r="CB43" s="770"/>
      <c r="CC43" s="770"/>
      <c r="CD43" s="770"/>
      <c r="CE43" s="770"/>
      <c r="CF43" s="770"/>
      <c r="CG43" s="771"/>
      <c r="CH43" s="766"/>
      <c r="CI43" s="767"/>
      <c r="CJ43" s="767"/>
      <c r="CK43" s="767"/>
      <c r="CL43" s="768"/>
      <c r="CM43" s="766"/>
      <c r="CN43" s="767"/>
      <c r="CO43" s="767"/>
      <c r="CP43" s="767"/>
      <c r="CQ43" s="768"/>
      <c r="CR43" s="766"/>
      <c r="CS43" s="767"/>
      <c r="CT43" s="767"/>
      <c r="CU43" s="767"/>
      <c r="CV43" s="768"/>
      <c r="CW43" s="766"/>
      <c r="CX43" s="767"/>
      <c r="CY43" s="767"/>
      <c r="CZ43" s="767"/>
      <c r="DA43" s="768"/>
      <c r="DB43" s="766"/>
      <c r="DC43" s="767"/>
      <c r="DD43" s="767"/>
      <c r="DE43" s="767"/>
      <c r="DF43" s="768"/>
      <c r="DG43" s="766"/>
      <c r="DH43" s="767"/>
      <c r="DI43" s="767"/>
      <c r="DJ43" s="767"/>
      <c r="DK43" s="768"/>
      <c r="DL43" s="766"/>
      <c r="DM43" s="767"/>
      <c r="DN43" s="767"/>
      <c r="DO43" s="767"/>
      <c r="DP43" s="768"/>
      <c r="DQ43" s="766"/>
      <c r="DR43" s="767"/>
      <c r="DS43" s="767"/>
      <c r="DT43" s="767"/>
      <c r="DU43" s="768"/>
      <c r="DV43" s="769"/>
      <c r="DW43" s="770"/>
      <c r="DX43" s="770"/>
      <c r="DY43" s="770"/>
      <c r="DZ43" s="828"/>
      <c r="EA43" s="220"/>
    </row>
    <row r="44" spans="1:131" ht="26.25" customHeight="1" x14ac:dyDescent="0.2">
      <c r="A44" s="228">
        <v>17</v>
      </c>
      <c r="B44" s="829"/>
      <c r="C44" s="830"/>
      <c r="D44" s="830"/>
      <c r="E44" s="830"/>
      <c r="F44" s="830"/>
      <c r="G44" s="830"/>
      <c r="H44" s="830"/>
      <c r="I44" s="830"/>
      <c r="J44" s="830"/>
      <c r="K44" s="830"/>
      <c r="L44" s="830"/>
      <c r="M44" s="830"/>
      <c r="N44" s="830"/>
      <c r="O44" s="830"/>
      <c r="P44" s="831"/>
      <c r="Q44" s="805"/>
      <c r="R44" s="763"/>
      <c r="S44" s="763"/>
      <c r="T44" s="763"/>
      <c r="U44" s="763"/>
      <c r="V44" s="763"/>
      <c r="W44" s="763"/>
      <c r="X44" s="763"/>
      <c r="Y44" s="763"/>
      <c r="Z44" s="763"/>
      <c r="AA44" s="763"/>
      <c r="AB44" s="763"/>
      <c r="AC44" s="763"/>
      <c r="AD44" s="763"/>
      <c r="AE44" s="764"/>
      <c r="AF44" s="806"/>
      <c r="AG44" s="807"/>
      <c r="AH44" s="807"/>
      <c r="AI44" s="807"/>
      <c r="AJ44" s="808"/>
      <c r="AK44" s="741"/>
      <c r="AL44" s="734"/>
      <c r="AM44" s="734"/>
      <c r="AN44" s="734"/>
      <c r="AO44" s="734"/>
      <c r="AP44" s="734"/>
      <c r="AQ44" s="734"/>
      <c r="AR44" s="734"/>
      <c r="AS44" s="734"/>
      <c r="AT44" s="734"/>
      <c r="AU44" s="734"/>
      <c r="AV44" s="734"/>
      <c r="AW44" s="734"/>
      <c r="AX44" s="734"/>
      <c r="AY44" s="734"/>
      <c r="AZ44" s="761"/>
      <c r="BA44" s="761"/>
      <c r="BB44" s="761"/>
      <c r="BC44" s="761"/>
      <c r="BD44" s="761"/>
      <c r="BE44" s="742"/>
      <c r="BF44" s="742"/>
      <c r="BG44" s="742"/>
      <c r="BH44" s="742"/>
      <c r="BI44" s="743"/>
      <c r="BJ44" s="222"/>
      <c r="BK44" s="222"/>
      <c r="BL44" s="222"/>
      <c r="BM44" s="222"/>
      <c r="BN44" s="222"/>
      <c r="BO44" s="231"/>
      <c r="BP44" s="231"/>
      <c r="BQ44" s="228">
        <v>38</v>
      </c>
      <c r="BR44" s="229"/>
      <c r="BS44" s="769"/>
      <c r="BT44" s="770"/>
      <c r="BU44" s="770"/>
      <c r="BV44" s="770"/>
      <c r="BW44" s="770"/>
      <c r="BX44" s="770"/>
      <c r="BY44" s="770"/>
      <c r="BZ44" s="770"/>
      <c r="CA44" s="770"/>
      <c r="CB44" s="770"/>
      <c r="CC44" s="770"/>
      <c r="CD44" s="770"/>
      <c r="CE44" s="770"/>
      <c r="CF44" s="770"/>
      <c r="CG44" s="771"/>
      <c r="CH44" s="766"/>
      <c r="CI44" s="767"/>
      <c r="CJ44" s="767"/>
      <c r="CK44" s="767"/>
      <c r="CL44" s="768"/>
      <c r="CM44" s="766"/>
      <c r="CN44" s="767"/>
      <c r="CO44" s="767"/>
      <c r="CP44" s="767"/>
      <c r="CQ44" s="768"/>
      <c r="CR44" s="766"/>
      <c r="CS44" s="767"/>
      <c r="CT44" s="767"/>
      <c r="CU44" s="767"/>
      <c r="CV44" s="768"/>
      <c r="CW44" s="766"/>
      <c r="CX44" s="767"/>
      <c r="CY44" s="767"/>
      <c r="CZ44" s="767"/>
      <c r="DA44" s="768"/>
      <c r="DB44" s="766"/>
      <c r="DC44" s="767"/>
      <c r="DD44" s="767"/>
      <c r="DE44" s="767"/>
      <c r="DF44" s="768"/>
      <c r="DG44" s="766"/>
      <c r="DH44" s="767"/>
      <c r="DI44" s="767"/>
      <c r="DJ44" s="767"/>
      <c r="DK44" s="768"/>
      <c r="DL44" s="766"/>
      <c r="DM44" s="767"/>
      <c r="DN44" s="767"/>
      <c r="DO44" s="767"/>
      <c r="DP44" s="768"/>
      <c r="DQ44" s="766"/>
      <c r="DR44" s="767"/>
      <c r="DS44" s="767"/>
      <c r="DT44" s="767"/>
      <c r="DU44" s="768"/>
      <c r="DV44" s="769"/>
      <c r="DW44" s="770"/>
      <c r="DX44" s="770"/>
      <c r="DY44" s="770"/>
      <c r="DZ44" s="828"/>
      <c r="EA44" s="220"/>
    </row>
    <row r="45" spans="1:131" ht="26.25" customHeight="1" x14ac:dyDescent="0.2">
      <c r="A45" s="228">
        <v>18</v>
      </c>
      <c r="B45" s="829"/>
      <c r="C45" s="830"/>
      <c r="D45" s="830"/>
      <c r="E45" s="830"/>
      <c r="F45" s="830"/>
      <c r="G45" s="830"/>
      <c r="H45" s="830"/>
      <c r="I45" s="830"/>
      <c r="J45" s="830"/>
      <c r="K45" s="830"/>
      <c r="L45" s="830"/>
      <c r="M45" s="830"/>
      <c r="N45" s="830"/>
      <c r="O45" s="830"/>
      <c r="P45" s="831"/>
      <c r="Q45" s="805"/>
      <c r="R45" s="763"/>
      <c r="S45" s="763"/>
      <c r="T45" s="763"/>
      <c r="U45" s="763"/>
      <c r="V45" s="763"/>
      <c r="W45" s="763"/>
      <c r="X45" s="763"/>
      <c r="Y45" s="763"/>
      <c r="Z45" s="763"/>
      <c r="AA45" s="763"/>
      <c r="AB45" s="763"/>
      <c r="AC45" s="763"/>
      <c r="AD45" s="763"/>
      <c r="AE45" s="764"/>
      <c r="AF45" s="806"/>
      <c r="AG45" s="807"/>
      <c r="AH45" s="807"/>
      <c r="AI45" s="807"/>
      <c r="AJ45" s="808"/>
      <c r="AK45" s="741"/>
      <c r="AL45" s="734"/>
      <c r="AM45" s="734"/>
      <c r="AN45" s="734"/>
      <c r="AO45" s="734"/>
      <c r="AP45" s="734"/>
      <c r="AQ45" s="734"/>
      <c r="AR45" s="734"/>
      <c r="AS45" s="734"/>
      <c r="AT45" s="734"/>
      <c r="AU45" s="734"/>
      <c r="AV45" s="734"/>
      <c r="AW45" s="734"/>
      <c r="AX45" s="734"/>
      <c r="AY45" s="734"/>
      <c r="AZ45" s="761"/>
      <c r="BA45" s="761"/>
      <c r="BB45" s="761"/>
      <c r="BC45" s="761"/>
      <c r="BD45" s="761"/>
      <c r="BE45" s="742"/>
      <c r="BF45" s="742"/>
      <c r="BG45" s="742"/>
      <c r="BH45" s="742"/>
      <c r="BI45" s="743"/>
      <c r="BJ45" s="222"/>
      <c r="BK45" s="222"/>
      <c r="BL45" s="222"/>
      <c r="BM45" s="222"/>
      <c r="BN45" s="222"/>
      <c r="BO45" s="231"/>
      <c r="BP45" s="231"/>
      <c r="BQ45" s="228">
        <v>39</v>
      </c>
      <c r="BR45" s="229"/>
      <c r="BS45" s="769"/>
      <c r="BT45" s="770"/>
      <c r="BU45" s="770"/>
      <c r="BV45" s="770"/>
      <c r="BW45" s="770"/>
      <c r="BX45" s="770"/>
      <c r="BY45" s="770"/>
      <c r="BZ45" s="770"/>
      <c r="CA45" s="770"/>
      <c r="CB45" s="770"/>
      <c r="CC45" s="770"/>
      <c r="CD45" s="770"/>
      <c r="CE45" s="770"/>
      <c r="CF45" s="770"/>
      <c r="CG45" s="771"/>
      <c r="CH45" s="766"/>
      <c r="CI45" s="767"/>
      <c r="CJ45" s="767"/>
      <c r="CK45" s="767"/>
      <c r="CL45" s="768"/>
      <c r="CM45" s="766"/>
      <c r="CN45" s="767"/>
      <c r="CO45" s="767"/>
      <c r="CP45" s="767"/>
      <c r="CQ45" s="768"/>
      <c r="CR45" s="766"/>
      <c r="CS45" s="767"/>
      <c r="CT45" s="767"/>
      <c r="CU45" s="767"/>
      <c r="CV45" s="768"/>
      <c r="CW45" s="766"/>
      <c r="CX45" s="767"/>
      <c r="CY45" s="767"/>
      <c r="CZ45" s="767"/>
      <c r="DA45" s="768"/>
      <c r="DB45" s="766"/>
      <c r="DC45" s="767"/>
      <c r="DD45" s="767"/>
      <c r="DE45" s="767"/>
      <c r="DF45" s="768"/>
      <c r="DG45" s="766"/>
      <c r="DH45" s="767"/>
      <c r="DI45" s="767"/>
      <c r="DJ45" s="767"/>
      <c r="DK45" s="768"/>
      <c r="DL45" s="766"/>
      <c r="DM45" s="767"/>
      <c r="DN45" s="767"/>
      <c r="DO45" s="767"/>
      <c r="DP45" s="768"/>
      <c r="DQ45" s="766"/>
      <c r="DR45" s="767"/>
      <c r="DS45" s="767"/>
      <c r="DT45" s="767"/>
      <c r="DU45" s="768"/>
      <c r="DV45" s="769"/>
      <c r="DW45" s="770"/>
      <c r="DX45" s="770"/>
      <c r="DY45" s="770"/>
      <c r="DZ45" s="828"/>
      <c r="EA45" s="220"/>
    </row>
    <row r="46" spans="1:131" ht="26.25" customHeight="1" x14ac:dyDescent="0.2">
      <c r="A46" s="228">
        <v>19</v>
      </c>
      <c r="B46" s="829"/>
      <c r="C46" s="830"/>
      <c r="D46" s="830"/>
      <c r="E46" s="830"/>
      <c r="F46" s="830"/>
      <c r="G46" s="830"/>
      <c r="H46" s="830"/>
      <c r="I46" s="830"/>
      <c r="J46" s="830"/>
      <c r="K46" s="830"/>
      <c r="L46" s="830"/>
      <c r="M46" s="830"/>
      <c r="N46" s="830"/>
      <c r="O46" s="830"/>
      <c r="P46" s="831"/>
      <c r="Q46" s="805"/>
      <c r="R46" s="763"/>
      <c r="S46" s="763"/>
      <c r="T46" s="763"/>
      <c r="U46" s="763"/>
      <c r="V46" s="763"/>
      <c r="W46" s="763"/>
      <c r="X46" s="763"/>
      <c r="Y46" s="763"/>
      <c r="Z46" s="763"/>
      <c r="AA46" s="763"/>
      <c r="AB46" s="763"/>
      <c r="AC46" s="763"/>
      <c r="AD46" s="763"/>
      <c r="AE46" s="764"/>
      <c r="AF46" s="806"/>
      <c r="AG46" s="807"/>
      <c r="AH46" s="807"/>
      <c r="AI46" s="807"/>
      <c r="AJ46" s="808"/>
      <c r="AK46" s="741"/>
      <c r="AL46" s="734"/>
      <c r="AM46" s="734"/>
      <c r="AN46" s="734"/>
      <c r="AO46" s="734"/>
      <c r="AP46" s="734"/>
      <c r="AQ46" s="734"/>
      <c r="AR46" s="734"/>
      <c r="AS46" s="734"/>
      <c r="AT46" s="734"/>
      <c r="AU46" s="734"/>
      <c r="AV46" s="734"/>
      <c r="AW46" s="734"/>
      <c r="AX46" s="734"/>
      <c r="AY46" s="734"/>
      <c r="AZ46" s="761"/>
      <c r="BA46" s="761"/>
      <c r="BB46" s="761"/>
      <c r="BC46" s="761"/>
      <c r="BD46" s="761"/>
      <c r="BE46" s="742"/>
      <c r="BF46" s="742"/>
      <c r="BG46" s="742"/>
      <c r="BH46" s="742"/>
      <c r="BI46" s="743"/>
      <c r="BJ46" s="222"/>
      <c r="BK46" s="222"/>
      <c r="BL46" s="222"/>
      <c r="BM46" s="222"/>
      <c r="BN46" s="222"/>
      <c r="BO46" s="231"/>
      <c r="BP46" s="231"/>
      <c r="BQ46" s="228">
        <v>40</v>
      </c>
      <c r="BR46" s="229"/>
      <c r="BS46" s="769"/>
      <c r="BT46" s="770"/>
      <c r="BU46" s="770"/>
      <c r="BV46" s="770"/>
      <c r="BW46" s="770"/>
      <c r="BX46" s="770"/>
      <c r="BY46" s="770"/>
      <c r="BZ46" s="770"/>
      <c r="CA46" s="770"/>
      <c r="CB46" s="770"/>
      <c r="CC46" s="770"/>
      <c r="CD46" s="770"/>
      <c r="CE46" s="770"/>
      <c r="CF46" s="770"/>
      <c r="CG46" s="771"/>
      <c r="CH46" s="766"/>
      <c r="CI46" s="767"/>
      <c r="CJ46" s="767"/>
      <c r="CK46" s="767"/>
      <c r="CL46" s="768"/>
      <c r="CM46" s="766"/>
      <c r="CN46" s="767"/>
      <c r="CO46" s="767"/>
      <c r="CP46" s="767"/>
      <c r="CQ46" s="768"/>
      <c r="CR46" s="766"/>
      <c r="CS46" s="767"/>
      <c r="CT46" s="767"/>
      <c r="CU46" s="767"/>
      <c r="CV46" s="768"/>
      <c r="CW46" s="766"/>
      <c r="CX46" s="767"/>
      <c r="CY46" s="767"/>
      <c r="CZ46" s="767"/>
      <c r="DA46" s="768"/>
      <c r="DB46" s="766"/>
      <c r="DC46" s="767"/>
      <c r="DD46" s="767"/>
      <c r="DE46" s="767"/>
      <c r="DF46" s="768"/>
      <c r="DG46" s="766"/>
      <c r="DH46" s="767"/>
      <c r="DI46" s="767"/>
      <c r="DJ46" s="767"/>
      <c r="DK46" s="768"/>
      <c r="DL46" s="766"/>
      <c r="DM46" s="767"/>
      <c r="DN46" s="767"/>
      <c r="DO46" s="767"/>
      <c r="DP46" s="768"/>
      <c r="DQ46" s="766"/>
      <c r="DR46" s="767"/>
      <c r="DS46" s="767"/>
      <c r="DT46" s="767"/>
      <c r="DU46" s="768"/>
      <c r="DV46" s="769"/>
      <c r="DW46" s="770"/>
      <c r="DX46" s="770"/>
      <c r="DY46" s="770"/>
      <c r="DZ46" s="828"/>
      <c r="EA46" s="220"/>
    </row>
    <row r="47" spans="1:131" ht="26.25" customHeight="1" x14ac:dyDescent="0.2">
      <c r="A47" s="228">
        <v>20</v>
      </c>
      <c r="B47" s="829"/>
      <c r="C47" s="830"/>
      <c r="D47" s="830"/>
      <c r="E47" s="830"/>
      <c r="F47" s="830"/>
      <c r="G47" s="830"/>
      <c r="H47" s="830"/>
      <c r="I47" s="830"/>
      <c r="J47" s="830"/>
      <c r="K47" s="830"/>
      <c r="L47" s="830"/>
      <c r="M47" s="830"/>
      <c r="N47" s="830"/>
      <c r="O47" s="830"/>
      <c r="P47" s="831"/>
      <c r="Q47" s="805"/>
      <c r="R47" s="763"/>
      <c r="S47" s="763"/>
      <c r="T47" s="763"/>
      <c r="U47" s="763"/>
      <c r="V47" s="763"/>
      <c r="W47" s="763"/>
      <c r="X47" s="763"/>
      <c r="Y47" s="763"/>
      <c r="Z47" s="763"/>
      <c r="AA47" s="763"/>
      <c r="AB47" s="763"/>
      <c r="AC47" s="763"/>
      <c r="AD47" s="763"/>
      <c r="AE47" s="764"/>
      <c r="AF47" s="806"/>
      <c r="AG47" s="807"/>
      <c r="AH47" s="807"/>
      <c r="AI47" s="807"/>
      <c r="AJ47" s="808"/>
      <c r="AK47" s="741"/>
      <c r="AL47" s="734"/>
      <c r="AM47" s="734"/>
      <c r="AN47" s="734"/>
      <c r="AO47" s="734"/>
      <c r="AP47" s="734"/>
      <c r="AQ47" s="734"/>
      <c r="AR47" s="734"/>
      <c r="AS47" s="734"/>
      <c r="AT47" s="734"/>
      <c r="AU47" s="734"/>
      <c r="AV47" s="734"/>
      <c r="AW47" s="734"/>
      <c r="AX47" s="734"/>
      <c r="AY47" s="734"/>
      <c r="AZ47" s="761"/>
      <c r="BA47" s="761"/>
      <c r="BB47" s="761"/>
      <c r="BC47" s="761"/>
      <c r="BD47" s="761"/>
      <c r="BE47" s="742"/>
      <c r="BF47" s="742"/>
      <c r="BG47" s="742"/>
      <c r="BH47" s="742"/>
      <c r="BI47" s="743"/>
      <c r="BJ47" s="222"/>
      <c r="BK47" s="222"/>
      <c r="BL47" s="222"/>
      <c r="BM47" s="222"/>
      <c r="BN47" s="222"/>
      <c r="BO47" s="231"/>
      <c r="BP47" s="231"/>
      <c r="BQ47" s="228">
        <v>41</v>
      </c>
      <c r="BR47" s="229"/>
      <c r="BS47" s="769"/>
      <c r="BT47" s="770"/>
      <c r="BU47" s="770"/>
      <c r="BV47" s="770"/>
      <c r="BW47" s="770"/>
      <c r="BX47" s="770"/>
      <c r="BY47" s="770"/>
      <c r="BZ47" s="770"/>
      <c r="CA47" s="770"/>
      <c r="CB47" s="770"/>
      <c r="CC47" s="770"/>
      <c r="CD47" s="770"/>
      <c r="CE47" s="770"/>
      <c r="CF47" s="770"/>
      <c r="CG47" s="771"/>
      <c r="CH47" s="766"/>
      <c r="CI47" s="767"/>
      <c r="CJ47" s="767"/>
      <c r="CK47" s="767"/>
      <c r="CL47" s="768"/>
      <c r="CM47" s="766"/>
      <c r="CN47" s="767"/>
      <c r="CO47" s="767"/>
      <c r="CP47" s="767"/>
      <c r="CQ47" s="768"/>
      <c r="CR47" s="766"/>
      <c r="CS47" s="767"/>
      <c r="CT47" s="767"/>
      <c r="CU47" s="767"/>
      <c r="CV47" s="768"/>
      <c r="CW47" s="766"/>
      <c r="CX47" s="767"/>
      <c r="CY47" s="767"/>
      <c r="CZ47" s="767"/>
      <c r="DA47" s="768"/>
      <c r="DB47" s="766"/>
      <c r="DC47" s="767"/>
      <c r="DD47" s="767"/>
      <c r="DE47" s="767"/>
      <c r="DF47" s="768"/>
      <c r="DG47" s="766"/>
      <c r="DH47" s="767"/>
      <c r="DI47" s="767"/>
      <c r="DJ47" s="767"/>
      <c r="DK47" s="768"/>
      <c r="DL47" s="766"/>
      <c r="DM47" s="767"/>
      <c r="DN47" s="767"/>
      <c r="DO47" s="767"/>
      <c r="DP47" s="768"/>
      <c r="DQ47" s="766"/>
      <c r="DR47" s="767"/>
      <c r="DS47" s="767"/>
      <c r="DT47" s="767"/>
      <c r="DU47" s="768"/>
      <c r="DV47" s="769"/>
      <c r="DW47" s="770"/>
      <c r="DX47" s="770"/>
      <c r="DY47" s="770"/>
      <c r="DZ47" s="828"/>
      <c r="EA47" s="220"/>
    </row>
    <row r="48" spans="1:131" ht="26.25" customHeight="1" x14ac:dyDescent="0.2">
      <c r="A48" s="228">
        <v>21</v>
      </c>
      <c r="B48" s="829"/>
      <c r="C48" s="830"/>
      <c r="D48" s="830"/>
      <c r="E48" s="830"/>
      <c r="F48" s="830"/>
      <c r="G48" s="830"/>
      <c r="H48" s="830"/>
      <c r="I48" s="830"/>
      <c r="J48" s="830"/>
      <c r="K48" s="830"/>
      <c r="L48" s="830"/>
      <c r="M48" s="830"/>
      <c r="N48" s="830"/>
      <c r="O48" s="830"/>
      <c r="P48" s="831"/>
      <c r="Q48" s="805"/>
      <c r="R48" s="763"/>
      <c r="S48" s="763"/>
      <c r="T48" s="763"/>
      <c r="U48" s="763"/>
      <c r="V48" s="763"/>
      <c r="W48" s="763"/>
      <c r="X48" s="763"/>
      <c r="Y48" s="763"/>
      <c r="Z48" s="763"/>
      <c r="AA48" s="763"/>
      <c r="AB48" s="763"/>
      <c r="AC48" s="763"/>
      <c r="AD48" s="763"/>
      <c r="AE48" s="764"/>
      <c r="AF48" s="806"/>
      <c r="AG48" s="807"/>
      <c r="AH48" s="807"/>
      <c r="AI48" s="807"/>
      <c r="AJ48" s="808"/>
      <c r="AK48" s="741"/>
      <c r="AL48" s="734"/>
      <c r="AM48" s="734"/>
      <c r="AN48" s="734"/>
      <c r="AO48" s="734"/>
      <c r="AP48" s="734"/>
      <c r="AQ48" s="734"/>
      <c r="AR48" s="734"/>
      <c r="AS48" s="734"/>
      <c r="AT48" s="734"/>
      <c r="AU48" s="734"/>
      <c r="AV48" s="734"/>
      <c r="AW48" s="734"/>
      <c r="AX48" s="734"/>
      <c r="AY48" s="734"/>
      <c r="AZ48" s="761"/>
      <c r="BA48" s="761"/>
      <c r="BB48" s="761"/>
      <c r="BC48" s="761"/>
      <c r="BD48" s="761"/>
      <c r="BE48" s="742"/>
      <c r="BF48" s="742"/>
      <c r="BG48" s="742"/>
      <c r="BH48" s="742"/>
      <c r="BI48" s="743"/>
      <c r="BJ48" s="222"/>
      <c r="BK48" s="222"/>
      <c r="BL48" s="222"/>
      <c r="BM48" s="222"/>
      <c r="BN48" s="222"/>
      <c r="BO48" s="231"/>
      <c r="BP48" s="231"/>
      <c r="BQ48" s="228">
        <v>42</v>
      </c>
      <c r="BR48" s="229"/>
      <c r="BS48" s="769"/>
      <c r="BT48" s="770"/>
      <c r="BU48" s="770"/>
      <c r="BV48" s="770"/>
      <c r="BW48" s="770"/>
      <c r="BX48" s="770"/>
      <c r="BY48" s="770"/>
      <c r="BZ48" s="770"/>
      <c r="CA48" s="770"/>
      <c r="CB48" s="770"/>
      <c r="CC48" s="770"/>
      <c r="CD48" s="770"/>
      <c r="CE48" s="770"/>
      <c r="CF48" s="770"/>
      <c r="CG48" s="771"/>
      <c r="CH48" s="766"/>
      <c r="CI48" s="767"/>
      <c r="CJ48" s="767"/>
      <c r="CK48" s="767"/>
      <c r="CL48" s="768"/>
      <c r="CM48" s="766"/>
      <c r="CN48" s="767"/>
      <c r="CO48" s="767"/>
      <c r="CP48" s="767"/>
      <c r="CQ48" s="768"/>
      <c r="CR48" s="766"/>
      <c r="CS48" s="767"/>
      <c r="CT48" s="767"/>
      <c r="CU48" s="767"/>
      <c r="CV48" s="768"/>
      <c r="CW48" s="766"/>
      <c r="CX48" s="767"/>
      <c r="CY48" s="767"/>
      <c r="CZ48" s="767"/>
      <c r="DA48" s="768"/>
      <c r="DB48" s="766"/>
      <c r="DC48" s="767"/>
      <c r="DD48" s="767"/>
      <c r="DE48" s="767"/>
      <c r="DF48" s="768"/>
      <c r="DG48" s="766"/>
      <c r="DH48" s="767"/>
      <c r="DI48" s="767"/>
      <c r="DJ48" s="767"/>
      <c r="DK48" s="768"/>
      <c r="DL48" s="766"/>
      <c r="DM48" s="767"/>
      <c r="DN48" s="767"/>
      <c r="DO48" s="767"/>
      <c r="DP48" s="768"/>
      <c r="DQ48" s="766"/>
      <c r="DR48" s="767"/>
      <c r="DS48" s="767"/>
      <c r="DT48" s="767"/>
      <c r="DU48" s="768"/>
      <c r="DV48" s="769"/>
      <c r="DW48" s="770"/>
      <c r="DX48" s="770"/>
      <c r="DY48" s="770"/>
      <c r="DZ48" s="828"/>
      <c r="EA48" s="220"/>
    </row>
    <row r="49" spans="1:131" ht="26.25" customHeight="1" x14ac:dyDescent="0.2">
      <c r="A49" s="228">
        <v>22</v>
      </c>
      <c r="B49" s="829"/>
      <c r="C49" s="830"/>
      <c r="D49" s="830"/>
      <c r="E49" s="830"/>
      <c r="F49" s="830"/>
      <c r="G49" s="830"/>
      <c r="H49" s="830"/>
      <c r="I49" s="830"/>
      <c r="J49" s="830"/>
      <c r="K49" s="830"/>
      <c r="L49" s="830"/>
      <c r="M49" s="830"/>
      <c r="N49" s="830"/>
      <c r="O49" s="830"/>
      <c r="P49" s="831"/>
      <c r="Q49" s="805"/>
      <c r="R49" s="763"/>
      <c r="S49" s="763"/>
      <c r="T49" s="763"/>
      <c r="U49" s="763"/>
      <c r="V49" s="763"/>
      <c r="W49" s="763"/>
      <c r="X49" s="763"/>
      <c r="Y49" s="763"/>
      <c r="Z49" s="763"/>
      <c r="AA49" s="763"/>
      <c r="AB49" s="763"/>
      <c r="AC49" s="763"/>
      <c r="AD49" s="763"/>
      <c r="AE49" s="764"/>
      <c r="AF49" s="806"/>
      <c r="AG49" s="807"/>
      <c r="AH49" s="807"/>
      <c r="AI49" s="807"/>
      <c r="AJ49" s="808"/>
      <c r="AK49" s="741"/>
      <c r="AL49" s="734"/>
      <c r="AM49" s="734"/>
      <c r="AN49" s="734"/>
      <c r="AO49" s="734"/>
      <c r="AP49" s="734"/>
      <c r="AQ49" s="734"/>
      <c r="AR49" s="734"/>
      <c r="AS49" s="734"/>
      <c r="AT49" s="734"/>
      <c r="AU49" s="734"/>
      <c r="AV49" s="734"/>
      <c r="AW49" s="734"/>
      <c r="AX49" s="734"/>
      <c r="AY49" s="734"/>
      <c r="AZ49" s="761"/>
      <c r="BA49" s="761"/>
      <c r="BB49" s="761"/>
      <c r="BC49" s="761"/>
      <c r="BD49" s="761"/>
      <c r="BE49" s="742"/>
      <c r="BF49" s="742"/>
      <c r="BG49" s="742"/>
      <c r="BH49" s="742"/>
      <c r="BI49" s="743"/>
      <c r="BJ49" s="222"/>
      <c r="BK49" s="222"/>
      <c r="BL49" s="222"/>
      <c r="BM49" s="222"/>
      <c r="BN49" s="222"/>
      <c r="BO49" s="231"/>
      <c r="BP49" s="231"/>
      <c r="BQ49" s="228">
        <v>43</v>
      </c>
      <c r="BR49" s="229"/>
      <c r="BS49" s="769"/>
      <c r="BT49" s="770"/>
      <c r="BU49" s="770"/>
      <c r="BV49" s="770"/>
      <c r="BW49" s="770"/>
      <c r="BX49" s="770"/>
      <c r="BY49" s="770"/>
      <c r="BZ49" s="770"/>
      <c r="CA49" s="770"/>
      <c r="CB49" s="770"/>
      <c r="CC49" s="770"/>
      <c r="CD49" s="770"/>
      <c r="CE49" s="770"/>
      <c r="CF49" s="770"/>
      <c r="CG49" s="771"/>
      <c r="CH49" s="766"/>
      <c r="CI49" s="767"/>
      <c r="CJ49" s="767"/>
      <c r="CK49" s="767"/>
      <c r="CL49" s="768"/>
      <c r="CM49" s="766"/>
      <c r="CN49" s="767"/>
      <c r="CO49" s="767"/>
      <c r="CP49" s="767"/>
      <c r="CQ49" s="768"/>
      <c r="CR49" s="766"/>
      <c r="CS49" s="767"/>
      <c r="CT49" s="767"/>
      <c r="CU49" s="767"/>
      <c r="CV49" s="768"/>
      <c r="CW49" s="766"/>
      <c r="CX49" s="767"/>
      <c r="CY49" s="767"/>
      <c r="CZ49" s="767"/>
      <c r="DA49" s="768"/>
      <c r="DB49" s="766"/>
      <c r="DC49" s="767"/>
      <c r="DD49" s="767"/>
      <c r="DE49" s="767"/>
      <c r="DF49" s="768"/>
      <c r="DG49" s="766"/>
      <c r="DH49" s="767"/>
      <c r="DI49" s="767"/>
      <c r="DJ49" s="767"/>
      <c r="DK49" s="768"/>
      <c r="DL49" s="766"/>
      <c r="DM49" s="767"/>
      <c r="DN49" s="767"/>
      <c r="DO49" s="767"/>
      <c r="DP49" s="768"/>
      <c r="DQ49" s="766"/>
      <c r="DR49" s="767"/>
      <c r="DS49" s="767"/>
      <c r="DT49" s="767"/>
      <c r="DU49" s="768"/>
      <c r="DV49" s="769"/>
      <c r="DW49" s="770"/>
      <c r="DX49" s="770"/>
      <c r="DY49" s="770"/>
      <c r="DZ49" s="828"/>
      <c r="EA49" s="220"/>
    </row>
    <row r="50" spans="1:131" ht="26.25" customHeight="1" x14ac:dyDescent="0.2">
      <c r="A50" s="228">
        <v>23</v>
      </c>
      <c r="B50" s="829"/>
      <c r="C50" s="830"/>
      <c r="D50" s="830"/>
      <c r="E50" s="830"/>
      <c r="F50" s="830"/>
      <c r="G50" s="830"/>
      <c r="H50" s="830"/>
      <c r="I50" s="830"/>
      <c r="J50" s="830"/>
      <c r="K50" s="830"/>
      <c r="L50" s="830"/>
      <c r="M50" s="830"/>
      <c r="N50" s="830"/>
      <c r="O50" s="830"/>
      <c r="P50" s="831"/>
      <c r="Q50" s="870"/>
      <c r="R50" s="871"/>
      <c r="S50" s="871"/>
      <c r="T50" s="871"/>
      <c r="U50" s="871"/>
      <c r="V50" s="871"/>
      <c r="W50" s="871"/>
      <c r="X50" s="871"/>
      <c r="Y50" s="871"/>
      <c r="Z50" s="871"/>
      <c r="AA50" s="871"/>
      <c r="AB50" s="871"/>
      <c r="AC50" s="871"/>
      <c r="AD50" s="871"/>
      <c r="AE50" s="872"/>
      <c r="AF50" s="806"/>
      <c r="AG50" s="807"/>
      <c r="AH50" s="807"/>
      <c r="AI50" s="807"/>
      <c r="AJ50" s="808"/>
      <c r="AK50" s="874"/>
      <c r="AL50" s="871"/>
      <c r="AM50" s="871"/>
      <c r="AN50" s="871"/>
      <c r="AO50" s="871"/>
      <c r="AP50" s="871"/>
      <c r="AQ50" s="871"/>
      <c r="AR50" s="871"/>
      <c r="AS50" s="871"/>
      <c r="AT50" s="871"/>
      <c r="AU50" s="871"/>
      <c r="AV50" s="871"/>
      <c r="AW50" s="871"/>
      <c r="AX50" s="871"/>
      <c r="AY50" s="871"/>
      <c r="AZ50" s="873"/>
      <c r="BA50" s="873"/>
      <c r="BB50" s="873"/>
      <c r="BC50" s="873"/>
      <c r="BD50" s="873"/>
      <c r="BE50" s="742"/>
      <c r="BF50" s="742"/>
      <c r="BG50" s="742"/>
      <c r="BH50" s="742"/>
      <c r="BI50" s="743"/>
      <c r="BJ50" s="222"/>
      <c r="BK50" s="222"/>
      <c r="BL50" s="222"/>
      <c r="BM50" s="222"/>
      <c r="BN50" s="222"/>
      <c r="BO50" s="231"/>
      <c r="BP50" s="231"/>
      <c r="BQ50" s="228">
        <v>44</v>
      </c>
      <c r="BR50" s="229"/>
      <c r="BS50" s="769"/>
      <c r="BT50" s="770"/>
      <c r="BU50" s="770"/>
      <c r="BV50" s="770"/>
      <c r="BW50" s="770"/>
      <c r="BX50" s="770"/>
      <c r="BY50" s="770"/>
      <c r="BZ50" s="770"/>
      <c r="CA50" s="770"/>
      <c r="CB50" s="770"/>
      <c r="CC50" s="770"/>
      <c r="CD50" s="770"/>
      <c r="CE50" s="770"/>
      <c r="CF50" s="770"/>
      <c r="CG50" s="771"/>
      <c r="CH50" s="766"/>
      <c r="CI50" s="767"/>
      <c r="CJ50" s="767"/>
      <c r="CK50" s="767"/>
      <c r="CL50" s="768"/>
      <c r="CM50" s="766"/>
      <c r="CN50" s="767"/>
      <c r="CO50" s="767"/>
      <c r="CP50" s="767"/>
      <c r="CQ50" s="768"/>
      <c r="CR50" s="766"/>
      <c r="CS50" s="767"/>
      <c r="CT50" s="767"/>
      <c r="CU50" s="767"/>
      <c r="CV50" s="768"/>
      <c r="CW50" s="766"/>
      <c r="CX50" s="767"/>
      <c r="CY50" s="767"/>
      <c r="CZ50" s="767"/>
      <c r="DA50" s="768"/>
      <c r="DB50" s="766"/>
      <c r="DC50" s="767"/>
      <c r="DD50" s="767"/>
      <c r="DE50" s="767"/>
      <c r="DF50" s="768"/>
      <c r="DG50" s="766"/>
      <c r="DH50" s="767"/>
      <c r="DI50" s="767"/>
      <c r="DJ50" s="767"/>
      <c r="DK50" s="768"/>
      <c r="DL50" s="766"/>
      <c r="DM50" s="767"/>
      <c r="DN50" s="767"/>
      <c r="DO50" s="767"/>
      <c r="DP50" s="768"/>
      <c r="DQ50" s="766"/>
      <c r="DR50" s="767"/>
      <c r="DS50" s="767"/>
      <c r="DT50" s="767"/>
      <c r="DU50" s="768"/>
      <c r="DV50" s="769"/>
      <c r="DW50" s="770"/>
      <c r="DX50" s="770"/>
      <c r="DY50" s="770"/>
      <c r="DZ50" s="828"/>
      <c r="EA50" s="220"/>
    </row>
    <row r="51" spans="1:131" ht="26.25" customHeight="1" x14ac:dyDescent="0.2">
      <c r="A51" s="228">
        <v>24</v>
      </c>
      <c r="B51" s="829"/>
      <c r="C51" s="830"/>
      <c r="D51" s="830"/>
      <c r="E51" s="830"/>
      <c r="F51" s="830"/>
      <c r="G51" s="830"/>
      <c r="H51" s="830"/>
      <c r="I51" s="830"/>
      <c r="J51" s="830"/>
      <c r="K51" s="830"/>
      <c r="L51" s="830"/>
      <c r="M51" s="830"/>
      <c r="N51" s="830"/>
      <c r="O51" s="830"/>
      <c r="P51" s="831"/>
      <c r="Q51" s="870"/>
      <c r="R51" s="871"/>
      <c r="S51" s="871"/>
      <c r="T51" s="871"/>
      <c r="U51" s="871"/>
      <c r="V51" s="871"/>
      <c r="W51" s="871"/>
      <c r="X51" s="871"/>
      <c r="Y51" s="871"/>
      <c r="Z51" s="871"/>
      <c r="AA51" s="871"/>
      <c r="AB51" s="871"/>
      <c r="AC51" s="871"/>
      <c r="AD51" s="871"/>
      <c r="AE51" s="872"/>
      <c r="AF51" s="806"/>
      <c r="AG51" s="807"/>
      <c r="AH51" s="807"/>
      <c r="AI51" s="807"/>
      <c r="AJ51" s="808"/>
      <c r="AK51" s="874"/>
      <c r="AL51" s="871"/>
      <c r="AM51" s="871"/>
      <c r="AN51" s="871"/>
      <c r="AO51" s="871"/>
      <c r="AP51" s="871"/>
      <c r="AQ51" s="871"/>
      <c r="AR51" s="871"/>
      <c r="AS51" s="871"/>
      <c r="AT51" s="871"/>
      <c r="AU51" s="871"/>
      <c r="AV51" s="871"/>
      <c r="AW51" s="871"/>
      <c r="AX51" s="871"/>
      <c r="AY51" s="871"/>
      <c r="AZ51" s="873"/>
      <c r="BA51" s="873"/>
      <c r="BB51" s="873"/>
      <c r="BC51" s="873"/>
      <c r="BD51" s="873"/>
      <c r="BE51" s="742"/>
      <c r="BF51" s="742"/>
      <c r="BG51" s="742"/>
      <c r="BH51" s="742"/>
      <c r="BI51" s="743"/>
      <c r="BJ51" s="222"/>
      <c r="BK51" s="222"/>
      <c r="BL51" s="222"/>
      <c r="BM51" s="222"/>
      <c r="BN51" s="222"/>
      <c r="BO51" s="231"/>
      <c r="BP51" s="231"/>
      <c r="BQ51" s="228">
        <v>45</v>
      </c>
      <c r="BR51" s="229"/>
      <c r="BS51" s="769"/>
      <c r="BT51" s="770"/>
      <c r="BU51" s="770"/>
      <c r="BV51" s="770"/>
      <c r="BW51" s="770"/>
      <c r="BX51" s="770"/>
      <c r="BY51" s="770"/>
      <c r="BZ51" s="770"/>
      <c r="CA51" s="770"/>
      <c r="CB51" s="770"/>
      <c r="CC51" s="770"/>
      <c r="CD51" s="770"/>
      <c r="CE51" s="770"/>
      <c r="CF51" s="770"/>
      <c r="CG51" s="771"/>
      <c r="CH51" s="766"/>
      <c r="CI51" s="767"/>
      <c r="CJ51" s="767"/>
      <c r="CK51" s="767"/>
      <c r="CL51" s="768"/>
      <c r="CM51" s="766"/>
      <c r="CN51" s="767"/>
      <c r="CO51" s="767"/>
      <c r="CP51" s="767"/>
      <c r="CQ51" s="768"/>
      <c r="CR51" s="766"/>
      <c r="CS51" s="767"/>
      <c r="CT51" s="767"/>
      <c r="CU51" s="767"/>
      <c r="CV51" s="768"/>
      <c r="CW51" s="766"/>
      <c r="CX51" s="767"/>
      <c r="CY51" s="767"/>
      <c r="CZ51" s="767"/>
      <c r="DA51" s="768"/>
      <c r="DB51" s="766"/>
      <c r="DC51" s="767"/>
      <c r="DD51" s="767"/>
      <c r="DE51" s="767"/>
      <c r="DF51" s="768"/>
      <c r="DG51" s="766"/>
      <c r="DH51" s="767"/>
      <c r="DI51" s="767"/>
      <c r="DJ51" s="767"/>
      <c r="DK51" s="768"/>
      <c r="DL51" s="766"/>
      <c r="DM51" s="767"/>
      <c r="DN51" s="767"/>
      <c r="DO51" s="767"/>
      <c r="DP51" s="768"/>
      <c r="DQ51" s="766"/>
      <c r="DR51" s="767"/>
      <c r="DS51" s="767"/>
      <c r="DT51" s="767"/>
      <c r="DU51" s="768"/>
      <c r="DV51" s="769"/>
      <c r="DW51" s="770"/>
      <c r="DX51" s="770"/>
      <c r="DY51" s="770"/>
      <c r="DZ51" s="828"/>
      <c r="EA51" s="220"/>
    </row>
    <row r="52" spans="1:131" ht="26.25" customHeight="1" x14ac:dyDescent="0.2">
      <c r="A52" s="228">
        <v>25</v>
      </c>
      <c r="B52" s="829"/>
      <c r="C52" s="830"/>
      <c r="D52" s="830"/>
      <c r="E52" s="830"/>
      <c r="F52" s="830"/>
      <c r="G52" s="830"/>
      <c r="H52" s="830"/>
      <c r="I52" s="830"/>
      <c r="J52" s="830"/>
      <c r="K52" s="830"/>
      <c r="L52" s="830"/>
      <c r="M52" s="830"/>
      <c r="N52" s="830"/>
      <c r="O52" s="830"/>
      <c r="P52" s="831"/>
      <c r="Q52" s="870"/>
      <c r="R52" s="871"/>
      <c r="S52" s="871"/>
      <c r="T52" s="871"/>
      <c r="U52" s="871"/>
      <c r="V52" s="871"/>
      <c r="W52" s="871"/>
      <c r="X52" s="871"/>
      <c r="Y52" s="871"/>
      <c r="Z52" s="871"/>
      <c r="AA52" s="871"/>
      <c r="AB52" s="871"/>
      <c r="AC52" s="871"/>
      <c r="AD52" s="871"/>
      <c r="AE52" s="872"/>
      <c r="AF52" s="806"/>
      <c r="AG52" s="807"/>
      <c r="AH52" s="807"/>
      <c r="AI52" s="807"/>
      <c r="AJ52" s="808"/>
      <c r="AK52" s="874"/>
      <c r="AL52" s="871"/>
      <c r="AM52" s="871"/>
      <c r="AN52" s="871"/>
      <c r="AO52" s="871"/>
      <c r="AP52" s="871"/>
      <c r="AQ52" s="871"/>
      <c r="AR52" s="871"/>
      <c r="AS52" s="871"/>
      <c r="AT52" s="871"/>
      <c r="AU52" s="871"/>
      <c r="AV52" s="871"/>
      <c r="AW52" s="871"/>
      <c r="AX52" s="871"/>
      <c r="AY52" s="871"/>
      <c r="AZ52" s="873"/>
      <c r="BA52" s="873"/>
      <c r="BB52" s="873"/>
      <c r="BC52" s="873"/>
      <c r="BD52" s="873"/>
      <c r="BE52" s="742"/>
      <c r="BF52" s="742"/>
      <c r="BG52" s="742"/>
      <c r="BH52" s="742"/>
      <c r="BI52" s="743"/>
      <c r="BJ52" s="222"/>
      <c r="BK52" s="222"/>
      <c r="BL52" s="222"/>
      <c r="BM52" s="222"/>
      <c r="BN52" s="222"/>
      <c r="BO52" s="231"/>
      <c r="BP52" s="231"/>
      <c r="BQ52" s="228">
        <v>46</v>
      </c>
      <c r="BR52" s="229"/>
      <c r="BS52" s="769"/>
      <c r="BT52" s="770"/>
      <c r="BU52" s="770"/>
      <c r="BV52" s="770"/>
      <c r="BW52" s="770"/>
      <c r="BX52" s="770"/>
      <c r="BY52" s="770"/>
      <c r="BZ52" s="770"/>
      <c r="CA52" s="770"/>
      <c r="CB52" s="770"/>
      <c r="CC52" s="770"/>
      <c r="CD52" s="770"/>
      <c r="CE52" s="770"/>
      <c r="CF52" s="770"/>
      <c r="CG52" s="771"/>
      <c r="CH52" s="766"/>
      <c r="CI52" s="767"/>
      <c r="CJ52" s="767"/>
      <c r="CK52" s="767"/>
      <c r="CL52" s="768"/>
      <c r="CM52" s="766"/>
      <c r="CN52" s="767"/>
      <c r="CO52" s="767"/>
      <c r="CP52" s="767"/>
      <c r="CQ52" s="768"/>
      <c r="CR52" s="766"/>
      <c r="CS52" s="767"/>
      <c r="CT52" s="767"/>
      <c r="CU52" s="767"/>
      <c r="CV52" s="768"/>
      <c r="CW52" s="766"/>
      <c r="CX52" s="767"/>
      <c r="CY52" s="767"/>
      <c r="CZ52" s="767"/>
      <c r="DA52" s="768"/>
      <c r="DB52" s="766"/>
      <c r="DC52" s="767"/>
      <c r="DD52" s="767"/>
      <c r="DE52" s="767"/>
      <c r="DF52" s="768"/>
      <c r="DG52" s="766"/>
      <c r="DH52" s="767"/>
      <c r="DI52" s="767"/>
      <c r="DJ52" s="767"/>
      <c r="DK52" s="768"/>
      <c r="DL52" s="766"/>
      <c r="DM52" s="767"/>
      <c r="DN52" s="767"/>
      <c r="DO52" s="767"/>
      <c r="DP52" s="768"/>
      <c r="DQ52" s="766"/>
      <c r="DR52" s="767"/>
      <c r="DS52" s="767"/>
      <c r="DT52" s="767"/>
      <c r="DU52" s="768"/>
      <c r="DV52" s="769"/>
      <c r="DW52" s="770"/>
      <c r="DX52" s="770"/>
      <c r="DY52" s="770"/>
      <c r="DZ52" s="828"/>
      <c r="EA52" s="220"/>
    </row>
    <row r="53" spans="1:131" ht="26.25" customHeight="1" x14ac:dyDescent="0.2">
      <c r="A53" s="228">
        <v>26</v>
      </c>
      <c r="B53" s="829"/>
      <c r="C53" s="830"/>
      <c r="D53" s="830"/>
      <c r="E53" s="830"/>
      <c r="F53" s="830"/>
      <c r="G53" s="830"/>
      <c r="H53" s="830"/>
      <c r="I53" s="830"/>
      <c r="J53" s="830"/>
      <c r="K53" s="830"/>
      <c r="L53" s="830"/>
      <c r="M53" s="830"/>
      <c r="N53" s="830"/>
      <c r="O53" s="830"/>
      <c r="P53" s="831"/>
      <c r="Q53" s="870"/>
      <c r="R53" s="871"/>
      <c r="S53" s="871"/>
      <c r="T53" s="871"/>
      <c r="U53" s="871"/>
      <c r="V53" s="871"/>
      <c r="W53" s="871"/>
      <c r="X53" s="871"/>
      <c r="Y53" s="871"/>
      <c r="Z53" s="871"/>
      <c r="AA53" s="871"/>
      <c r="AB53" s="871"/>
      <c r="AC53" s="871"/>
      <c r="AD53" s="871"/>
      <c r="AE53" s="872"/>
      <c r="AF53" s="806"/>
      <c r="AG53" s="807"/>
      <c r="AH53" s="807"/>
      <c r="AI53" s="807"/>
      <c r="AJ53" s="808"/>
      <c r="AK53" s="874"/>
      <c r="AL53" s="871"/>
      <c r="AM53" s="871"/>
      <c r="AN53" s="871"/>
      <c r="AO53" s="871"/>
      <c r="AP53" s="871"/>
      <c r="AQ53" s="871"/>
      <c r="AR53" s="871"/>
      <c r="AS53" s="871"/>
      <c r="AT53" s="871"/>
      <c r="AU53" s="871"/>
      <c r="AV53" s="871"/>
      <c r="AW53" s="871"/>
      <c r="AX53" s="871"/>
      <c r="AY53" s="871"/>
      <c r="AZ53" s="873"/>
      <c r="BA53" s="873"/>
      <c r="BB53" s="873"/>
      <c r="BC53" s="873"/>
      <c r="BD53" s="873"/>
      <c r="BE53" s="742"/>
      <c r="BF53" s="742"/>
      <c r="BG53" s="742"/>
      <c r="BH53" s="742"/>
      <c r="BI53" s="743"/>
      <c r="BJ53" s="222"/>
      <c r="BK53" s="222"/>
      <c r="BL53" s="222"/>
      <c r="BM53" s="222"/>
      <c r="BN53" s="222"/>
      <c r="BO53" s="231"/>
      <c r="BP53" s="231"/>
      <c r="BQ53" s="228">
        <v>47</v>
      </c>
      <c r="BR53" s="229"/>
      <c r="BS53" s="769"/>
      <c r="BT53" s="770"/>
      <c r="BU53" s="770"/>
      <c r="BV53" s="770"/>
      <c r="BW53" s="770"/>
      <c r="BX53" s="770"/>
      <c r="BY53" s="770"/>
      <c r="BZ53" s="770"/>
      <c r="CA53" s="770"/>
      <c r="CB53" s="770"/>
      <c r="CC53" s="770"/>
      <c r="CD53" s="770"/>
      <c r="CE53" s="770"/>
      <c r="CF53" s="770"/>
      <c r="CG53" s="771"/>
      <c r="CH53" s="766"/>
      <c r="CI53" s="767"/>
      <c r="CJ53" s="767"/>
      <c r="CK53" s="767"/>
      <c r="CL53" s="768"/>
      <c r="CM53" s="766"/>
      <c r="CN53" s="767"/>
      <c r="CO53" s="767"/>
      <c r="CP53" s="767"/>
      <c r="CQ53" s="768"/>
      <c r="CR53" s="766"/>
      <c r="CS53" s="767"/>
      <c r="CT53" s="767"/>
      <c r="CU53" s="767"/>
      <c r="CV53" s="768"/>
      <c r="CW53" s="766"/>
      <c r="CX53" s="767"/>
      <c r="CY53" s="767"/>
      <c r="CZ53" s="767"/>
      <c r="DA53" s="768"/>
      <c r="DB53" s="766"/>
      <c r="DC53" s="767"/>
      <c r="DD53" s="767"/>
      <c r="DE53" s="767"/>
      <c r="DF53" s="768"/>
      <c r="DG53" s="766"/>
      <c r="DH53" s="767"/>
      <c r="DI53" s="767"/>
      <c r="DJ53" s="767"/>
      <c r="DK53" s="768"/>
      <c r="DL53" s="766"/>
      <c r="DM53" s="767"/>
      <c r="DN53" s="767"/>
      <c r="DO53" s="767"/>
      <c r="DP53" s="768"/>
      <c r="DQ53" s="766"/>
      <c r="DR53" s="767"/>
      <c r="DS53" s="767"/>
      <c r="DT53" s="767"/>
      <c r="DU53" s="768"/>
      <c r="DV53" s="769"/>
      <c r="DW53" s="770"/>
      <c r="DX53" s="770"/>
      <c r="DY53" s="770"/>
      <c r="DZ53" s="828"/>
      <c r="EA53" s="220"/>
    </row>
    <row r="54" spans="1:131" ht="26.25" customHeight="1" x14ac:dyDescent="0.2">
      <c r="A54" s="228">
        <v>27</v>
      </c>
      <c r="B54" s="829"/>
      <c r="C54" s="830"/>
      <c r="D54" s="830"/>
      <c r="E54" s="830"/>
      <c r="F54" s="830"/>
      <c r="G54" s="830"/>
      <c r="H54" s="830"/>
      <c r="I54" s="830"/>
      <c r="J54" s="830"/>
      <c r="K54" s="830"/>
      <c r="L54" s="830"/>
      <c r="M54" s="830"/>
      <c r="N54" s="830"/>
      <c r="O54" s="830"/>
      <c r="P54" s="831"/>
      <c r="Q54" s="870"/>
      <c r="R54" s="871"/>
      <c r="S54" s="871"/>
      <c r="T54" s="871"/>
      <c r="U54" s="871"/>
      <c r="V54" s="871"/>
      <c r="W54" s="871"/>
      <c r="X54" s="871"/>
      <c r="Y54" s="871"/>
      <c r="Z54" s="871"/>
      <c r="AA54" s="871"/>
      <c r="AB54" s="871"/>
      <c r="AC54" s="871"/>
      <c r="AD54" s="871"/>
      <c r="AE54" s="872"/>
      <c r="AF54" s="806"/>
      <c r="AG54" s="807"/>
      <c r="AH54" s="807"/>
      <c r="AI54" s="807"/>
      <c r="AJ54" s="808"/>
      <c r="AK54" s="874"/>
      <c r="AL54" s="871"/>
      <c r="AM54" s="871"/>
      <c r="AN54" s="871"/>
      <c r="AO54" s="871"/>
      <c r="AP54" s="871"/>
      <c r="AQ54" s="871"/>
      <c r="AR54" s="871"/>
      <c r="AS54" s="871"/>
      <c r="AT54" s="871"/>
      <c r="AU54" s="871"/>
      <c r="AV54" s="871"/>
      <c r="AW54" s="871"/>
      <c r="AX54" s="871"/>
      <c r="AY54" s="871"/>
      <c r="AZ54" s="873"/>
      <c r="BA54" s="873"/>
      <c r="BB54" s="873"/>
      <c r="BC54" s="873"/>
      <c r="BD54" s="873"/>
      <c r="BE54" s="742"/>
      <c r="BF54" s="742"/>
      <c r="BG54" s="742"/>
      <c r="BH54" s="742"/>
      <c r="BI54" s="743"/>
      <c r="BJ54" s="222"/>
      <c r="BK54" s="222"/>
      <c r="BL54" s="222"/>
      <c r="BM54" s="222"/>
      <c r="BN54" s="222"/>
      <c r="BO54" s="231"/>
      <c r="BP54" s="231"/>
      <c r="BQ54" s="228">
        <v>48</v>
      </c>
      <c r="BR54" s="229"/>
      <c r="BS54" s="769"/>
      <c r="BT54" s="770"/>
      <c r="BU54" s="770"/>
      <c r="BV54" s="770"/>
      <c r="BW54" s="770"/>
      <c r="BX54" s="770"/>
      <c r="BY54" s="770"/>
      <c r="BZ54" s="770"/>
      <c r="CA54" s="770"/>
      <c r="CB54" s="770"/>
      <c r="CC54" s="770"/>
      <c r="CD54" s="770"/>
      <c r="CE54" s="770"/>
      <c r="CF54" s="770"/>
      <c r="CG54" s="771"/>
      <c r="CH54" s="766"/>
      <c r="CI54" s="767"/>
      <c r="CJ54" s="767"/>
      <c r="CK54" s="767"/>
      <c r="CL54" s="768"/>
      <c r="CM54" s="766"/>
      <c r="CN54" s="767"/>
      <c r="CO54" s="767"/>
      <c r="CP54" s="767"/>
      <c r="CQ54" s="768"/>
      <c r="CR54" s="766"/>
      <c r="CS54" s="767"/>
      <c r="CT54" s="767"/>
      <c r="CU54" s="767"/>
      <c r="CV54" s="768"/>
      <c r="CW54" s="766"/>
      <c r="CX54" s="767"/>
      <c r="CY54" s="767"/>
      <c r="CZ54" s="767"/>
      <c r="DA54" s="768"/>
      <c r="DB54" s="766"/>
      <c r="DC54" s="767"/>
      <c r="DD54" s="767"/>
      <c r="DE54" s="767"/>
      <c r="DF54" s="768"/>
      <c r="DG54" s="766"/>
      <c r="DH54" s="767"/>
      <c r="DI54" s="767"/>
      <c r="DJ54" s="767"/>
      <c r="DK54" s="768"/>
      <c r="DL54" s="766"/>
      <c r="DM54" s="767"/>
      <c r="DN54" s="767"/>
      <c r="DO54" s="767"/>
      <c r="DP54" s="768"/>
      <c r="DQ54" s="766"/>
      <c r="DR54" s="767"/>
      <c r="DS54" s="767"/>
      <c r="DT54" s="767"/>
      <c r="DU54" s="768"/>
      <c r="DV54" s="769"/>
      <c r="DW54" s="770"/>
      <c r="DX54" s="770"/>
      <c r="DY54" s="770"/>
      <c r="DZ54" s="828"/>
      <c r="EA54" s="220"/>
    </row>
    <row r="55" spans="1:131" ht="26.25" customHeight="1" x14ac:dyDescent="0.2">
      <c r="A55" s="228">
        <v>28</v>
      </c>
      <c r="B55" s="829"/>
      <c r="C55" s="830"/>
      <c r="D55" s="830"/>
      <c r="E55" s="830"/>
      <c r="F55" s="830"/>
      <c r="G55" s="830"/>
      <c r="H55" s="830"/>
      <c r="I55" s="830"/>
      <c r="J55" s="830"/>
      <c r="K55" s="830"/>
      <c r="L55" s="830"/>
      <c r="M55" s="830"/>
      <c r="N55" s="830"/>
      <c r="O55" s="830"/>
      <c r="P55" s="831"/>
      <c r="Q55" s="870"/>
      <c r="R55" s="871"/>
      <c r="S55" s="871"/>
      <c r="T55" s="871"/>
      <c r="U55" s="871"/>
      <c r="V55" s="871"/>
      <c r="W55" s="871"/>
      <c r="X55" s="871"/>
      <c r="Y55" s="871"/>
      <c r="Z55" s="871"/>
      <c r="AA55" s="871"/>
      <c r="AB55" s="871"/>
      <c r="AC55" s="871"/>
      <c r="AD55" s="871"/>
      <c r="AE55" s="872"/>
      <c r="AF55" s="806"/>
      <c r="AG55" s="807"/>
      <c r="AH55" s="807"/>
      <c r="AI55" s="807"/>
      <c r="AJ55" s="808"/>
      <c r="AK55" s="874"/>
      <c r="AL55" s="871"/>
      <c r="AM55" s="871"/>
      <c r="AN55" s="871"/>
      <c r="AO55" s="871"/>
      <c r="AP55" s="871"/>
      <c r="AQ55" s="871"/>
      <c r="AR55" s="871"/>
      <c r="AS55" s="871"/>
      <c r="AT55" s="871"/>
      <c r="AU55" s="871"/>
      <c r="AV55" s="871"/>
      <c r="AW55" s="871"/>
      <c r="AX55" s="871"/>
      <c r="AY55" s="871"/>
      <c r="AZ55" s="873"/>
      <c r="BA55" s="873"/>
      <c r="BB55" s="873"/>
      <c r="BC55" s="873"/>
      <c r="BD55" s="873"/>
      <c r="BE55" s="742"/>
      <c r="BF55" s="742"/>
      <c r="BG55" s="742"/>
      <c r="BH55" s="742"/>
      <c r="BI55" s="743"/>
      <c r="BJ55" s="222"/>
      <c r="BK55" s="222"/>
      <c r="BL55" s="222"/>
      <c r="BM55" s="222"/>
      <c r="BN55" s="222"/>
      <c r="BO55" s="231"/>
      <c r="BP55" s="231"/>
      <c r="BQ55" s="228">
        <v>49</v>
      </c>
      <c r="BR55" s="229"/>
      <c r="BS55" s="769"/>
      <c r="BT55" s="770"/>
      <c r="BU55" s="770"/>
      <c r="BV55" s="770"/>
      <c r="BW55" s="770"/>
      <c r="BX55" s="770"/>
      <c r="BY55" s="770"/>
      <c r="BZ55" s="770"/>
      <c r="CA55" s="770"/>
      <c r="CB55" s="770"/>
      <c r="CC55" s="770"/>
      <c r="CD55" s="770"/>
      <c r="CE55" s="770"/>
      <c r="CF55" s="770"/>
      <c r="CG55" s="771"/>
      <c r="CH55" s="766"/>
      <c r="CI55" s="767"/>
      <c r="CJ55" s="767"/>
      <c r="CK55" s="767"/>
      <c r="CL55" s="768"/>
      <c r="CM55" s="766"/>
      <c r="CN55" s="767"/>
      <c r="CO55" s="767"/>
      <c r="CP55" s="767"/>
      <c r="CQ55" s="768"/>
      <c r="CR55" s="766"/>
      <c r="CS55" s="767"/>
      <c r="CT55" s="767"/>
      <c r="CU55" s="767"/>
      <c r="CV55" s="768"/>
      <c r="CW55" s="766"/>
      <c r="CX55" s="767"/>
      <c r="CY55" s="767"/>
      <c r="CZ55" s="767"/>
      <c r="DA55" s="768"/>
      <c r="DB55" s="766"/>
      <c r="DC55" s="767"/>
      <c r="DD55" s="767"/>
      <c r="DE55" s="767"/>
      <c r="DF55" s="768"/>
      <c r="DG55" s="766"/>
      <c r="DH55" s="767"/>
      <c r="DI55" s="767"/>
      <c r="DJ55" s="767"/>
      <c r="DK55" s="768"/>
      <c r="DL55" s="766"/>
      <c r="DM55" s="767"/>
      <c r="DN55" s="767"/>
      <c r="DO55" s="767"/>
      <c r="DP55" s="768"/>
      <c r="DQ55" s="766"/>
      <c r="DR55" s="767"/>
      <c r="DS55" s="767"/>
      <c r="DT55" s="767"/>
      <c r="DU55" s="768"/>
      <c r="DV55" s="769"/>
      <c r="DW55" s="770"/>
      <c r="DX55" s="770"/>
      <c r="DY55" s="770"/>
      <c r="DZ55" s="828"/>
      <c r="EA55" s="220"/>
    </row>
    <row r="56" spans="1:131" ht="26.25" customHeight="1" x14ac:dyDescent="0.2">
      <c r="A56" s="228">
        <v>29</v>
      </c>
      <c r="B56" s="829"/>
      <c r="C56" s="830"/>
      <c r="D56" s="830"/>
      <c r="E56" s="830"/>
      <c r="F56" s="830"/>
      <c r="G56" s="830"/>
      <c r="H56" s="830"/>
      <c r="I56" s="830"/>
      <c r="J56" s="830"/>
      <c r="K56" s="830"/>
      <c r="L56" s="830"/>
      <c r="M56" s="830"/>
      <c r="N56" s="830"/>
      <c r="O56" s="830"/>
      <c r="P56" s="831"/>
      <c r="Q56" s="870"/>
      <c r="R56" s="871"/>
      <c r="S56" s="871"/>
      <c r="T56" s="871"/>
      <c r="U56" s="871"/>
      <c r="V56" s="871"/>
      <c r="W56" s="871"/>
      <c r="X56" s="871"/>
      <c r="Y56" s="871"/>
      <c r="Z56" s="871"/>
      <c r="AA56" s="871"/>
      <c r="AB56" s="871"/>
      <c r="AC56" s="871"/>
      <c r="AD56" s="871"/>
      <c r="AE56" s="872"/>
      <c r="AF56" s="806"/>
      <c r="AG56" s="807"/>
      <c r="AH56" s="807"/>
      <c r="AI56" s="807"/>
      <c r="AJ56" s="808"/>
      <c r="AK56" s="874"/>
      <c r="AL56" s="871"/>
      <c r="AM56" s="871"/>
      <c r="AN56" s="871"/>
      <c r="AO56" s="871"/>
      <c r="AP56" s="871"/>
      <c r="AQ56" s="871"/>
      <c r="AR56" s="871"/>
      <c r="AS56" s="871"/>
      <c r="AT56" s="871"/>
      <c r="AU56" s="871"/>
      <c r="AV56" s="871"/>
      <c r="AW56" s="871"/>
      <c r="AX56" s="871"/>
      <c r="AY56" s="871"/>
      <c r="AZ56" s="873"/>
      <c r="BA56" s="873"/>
      <c r="BB56" s="873"/>
      <c r="BC56" s="873"/>
      <c r="BD56" s="873"/>
      <c r="BE56" s="742"/>
      <c r="BF56" s="742"/>
      <c r="BG56" s="742"/>
      <c r="BH56" s="742"/>
      <c r="BI56" s="743"/>
      <c r="BJ56" s="222"/>
      <c r="BK56" s="222"/>
      <c r="BL56" s="222"/>
      <c r="BM56" s="222"/>
      <c r="BN56" s="222"/>
      <c r="BO56" s="231"/>
      <c r="BP56" s="231"/>
      <c r="BQ56" s="228">
        <v>50</v>
      </c>
      <c r="BR56" s="229"/>
      <c r="BS56" s="769"/>
      <c r="BT56" s="770"/>
      <c r="BU56" s="770"/>
      <c r="BV56" s="770"/>
      <c r="BW56" s="770"/>
      <c r="BX56" s="770"/>
      <c r="BY56" s="770"/>
      <c r="BZ56" s="770"/>
      <c r="CA56" s="770"/>
      <c r="CB56" s="770"/>
      <c r="CC56" s="770"/>
      <c r="CD56" s="770"/>
      <c r="CE56" s="770"/>
      <c r="CF56" s="770"/>
      <c r="CG56" s="771"/>
      <c r="CH56" s="766"/>
      <c r="CI56" s="767"/>
      <c r="CJ56" s="767"/>
      <c r="CK56" s="767"/>
      <c r="CL56" s="768"/>
      <c r="CM56" s="766"/>
      <c r="CN56" s="767"/>
      <c r="CO56" s="767"/>
      <c r="CP56" s="767"/>
      <c r="CQ56" s="768"/>
      <c r="CR56" s="766"/>
      <c r="CS56" s="767"/>
      <c r="CT56" s="767"/>
      <c r="CU56" s="767"/>
      <c r="CV56" s="768"/>
      <c r="CW56" s="766"/>
      <c r="CX56" s="767"/>
      <c r="CY56" s="767"/>
      <c r="CZ56" s="767"/>
      <c r="DA56" s="768"/>
      <c r="DB56" s="766"/>
      <c r="DC56" s="767"/>
      <c r="DD56" s="767"/>
      <c r="DE56" s="767"/>
      <c r="DF56" s="768"/>
      <c r="DG56" s="766"/>
      <c r="DH56" s="767"/>
      <c r="DI56" s="767"/>
      <c r="DJ56" s="767"/>
      <c r="DK56" s="768"/>
      <c r="DL56" s="766"/>
      <c r="DM56" s="767"/>
      <c r="DN56" s="767"/>
      <c r="DO56" s="767"/>
      <c r="DP56" s="768"/>
      <c r="DQ56" s="766"/>
      <c r="DR56" s="767"/>
      <c r="DS56" s="767"/>
      <c r="DT56" s="767"/>
      <c r="DU56" s="768"/>
      <c r="DV56" s="769"/>
      <c r="DW56" s="770"/>
      <c r="DX56" s="770"/>
      <c r="DY56" s="770"/>
      <c r="DZ56" s="828"/>
      <c r="EA56" s="220"/>
    </row>
    <row r="57" spans="1:131" ht="26.25" customHeight="1" x14ac:dyDescent="0.2">
      <c r="A57" s="228">
        <v>30</v>
      </c>
      <c r="B57" s="829"/>
      <c r="C57" s="830"/>
      <c r="D57" s="830"/>
      <c r="E57" s="830"/>
      <c r="F57" s="830"/>
      <c r="G57" s="830"/>
      <c r="H57" s="830"/>
      <c r="I57" s="830"/>
      <c r="J57" s="830"/>
      <c r="K57" s="830"/>
      <c r="L57" s="830"/>
      <c r="M57" s="830"/>
      <c r="N57" s="830"/>
      <c r="O57" s="830"/>
      <c r="P57" s="831"/>
      <c r="Q57" s="870"/>
      <c r="R57" s="871"/>
      <c r="S57" s="871"/>
      <c r="T57" s="871"/>
      <c r="U57" s="871"/>
      <c r="V57" s="871"/>
      <c r="W57" s="871"/>
      <c r="X57" s="871"/>
      <c r="Y57" s="871"/>
      <c r="Z57" s="871"/>
      <c r="AA57" s="871"/>
      <c r="AB57" s="871"/>
      <c r="AC57" s="871"/>
      <c r="AD57" s="871"/>
      <c r="AE57" s="872"/>
      <c r="AF57" s="806"/>
      <c r="AG57" s="807"/>
      <c r="AH57" s="807"/>
      <c r="AI57" s="807"/>
      <c r="AJ57" s="808"/>
      <c r="AK57" s="874"/>
      <c r="AL57" s="871"/>
      <c r="AM57" s="871"/>
      <c r="AN57" s="871"/>
      <c r="AO57" s="871"/>
      <c r="AP57" s="871"/>
      <c r="AQ57" s="871"/>
      <c r="AR57" s="871"/>
      <c r="AS57" s="871"/>
      <c r="AT57" s="871"/>
      <c r="AU57" s="871"/>
      <c r="AV57" s="871"/>
      <c r="AW57" s="871"/>
      <c r="AX57" s="871"/>
      <c r="AY57" s="871"/>
      <c r="AZ57" s="873"/>
      <c r="BA57" s="873"/>
      <c r="BB57" s="873"/>
      <c r="BC57" s="873"/>
      <c r="BD57" s="873"/>
      <c r="BE57" s="742"/>
      <c r="BF57" s="742"/>
      <c r="BG57" s="742"/>
      <c r="BH57" s="742"/>
      <c r="BI57" s="743"/>
      <c r="BJ57" s="222"/>
      <c r="BK57" s="222"/>
      <c r="BL57" s="222"/>
      <c r="BM57" s="222"/>
      <c r="BN57" s="222"/>
      <c r="BO57" s="231"/>
      <c r="BP57" s="231"/>
      <c r="BQ57" s="228">
        <v>51</v>
      </c>
      <c r="BR57" s="229"/>
      <c r="BS57" s="769"/>
      <c r="BT57" s="770"/>
      <c r="BU57" s="770"/>
      <c r="BV57" s="770"/>
      <c r="BW57" s="770"/>
      <c r="BX57" s="770"/>
      <c r="BY57" s="770"/>
      <c r="BZ57" s="770"/>
      <c r="CA57" s="770"/>
      <c r="CB57" s="770"/>
      <c r="CC57" s="770"/>
      <c r="CD57" s="770"/>
      <c r="CE57" s="770"/>
      <c r="CF57" s="770"/>
      <c r="CG57" s="771"/>
      <c r="CH57" s="766"/>
      <c r="CI57" s="767"/>
      <c r="CJ57" s="767"/>
      <c r="CK57" s="767"/>
      <c r="CL57" s="768"/>
      <c r="CM57" s="766"/>
      <c r="CN57" s="767"/>
      <c r="CO57" s="767"/>
      <c r="CP57" s="767"/>
      <c r="CQ57" s="768"/>
      <c r="CR57" s="766"/>
      <c r="CS57" s="767"/>
      <c r="CT57" s="767"/>
      <c r="CU57" s="767"/>
      <c r="CV57" s="768"/>
      <c r="CW57" s="766"/>
      <c r="CX57" s="767"/>
      <c r="CY57" s="767"/>
      <c r="CZ57" s="767"/>
      <c r="DA57" s="768"/>
      <c r="DB57" s="766"/>
      <c r="DC57" s="767"/>
      <c r="DD57" s="767"/>
      <c r="DE57" s="767"/>
      <c r="DF57" s="768"/>
      <c r="DG57" s="766"/>
      <c r="DH57" s="767"/>
      <c r="DI57" s="767"/>
      <c r="DJ57" s="767"/>
      <c r="DK57" s="768"/>
      <c r="DL57" s="766"/>
      <c r="DM57" s="767"/>
      <c r="DN57" s="767"/>
      <c r="DO57" s="767"/>
      <c r="DP57" s="768"/>
      <c r="DQ57" s="766"/>
      <c r="DR57" s="767"/>
      <c r="DS57" s="767"/>
      <c r="DT57" s="767"/>
      <c r="DU57" s="768"/>
      <c r="DV57" s="769"/>
      <c r="DW57" s="770"/>
      <c r="DX57" s="770"/>
      <c r="DY57" s="770"/>
      <c r="DZ57" s="828"/>
      <c r="EA57" s="220"/>
    </row>
    <row r="58" spans="1:131" ht="26.25" customHeight="1" x14ac:dyDescent="0.2">
      <c r="A58" s="228">
        <v>31</v>
      </c>
      <c r="B58" s="829"/>
      <c r="C58" s="830"/>
      <c r="D58" s="830"/>
      <c r="E58" s="830"/>
      <c r="F58" s="830"/>
      <c r="G58" s="830"/>
      <c r="H58" s="830"/>
      <c r="I58" s="830"/>
      <c r="J58" s="830"/>
      <c r="K58" s="830"/>
      <c r="L58" s="830"/>
      <c r="M58" s="830"/>
      <c r="N58" s="830"/>
      <c r="O58" s="830"/>
      <c r="P58" s="831"/>
      <c r="Q58" s="870"/>
      <c r="R58" s="871"/>
      <c r="S58" s="871"/>
      <c r="T58" s="871"/>
      <c r="U58" s="871"/>
      <c r="V58" s="871"/>
      <c r="W58" s="871"/>
      <c r="X58" s="871"/>
      <c r="Y58" s="871"/>
      <c r="Z58" s="871"/>
      <c r="AA58" s="871"/>
      <c r="AB58" s="871"/>
      <c r="AC58" s="871"/>
      <c r="AD58" s="871"/>
      <c r="AE58" s="872"/>
      <c r="AF58" s="806"/>
      <c r="AG58" s="807"/>
      <c r="AH58" s="807"/>
      <c r="AI58" s="807"/>
      <c r="AJ58" s="808"/>
      <c r="AK58" s="874"/>
      <c r="AL58" s="871"/>
      <c r="AM58" s="871"/>
      <c r="AN58" s="871"/>
      <c r="AO58" s="871"/>
      <c r="AP58" s="871"/>
      <c r="AQ58" s="871"/>
      <c r="AR58" s="871"/>
      <c r="AS58" s="871"/>
      <c r="AT58" s="871"/>
      <c r="AU58" s="871"/>
      <c r="AV58" s="871"/>
      <c r="AW58" s="871"/>
      <c r="AX58" s="871"/>
      <c r="AY58" s="871"/>
      <c r="AZ58" s="873"/>
      <c r="BA58" s="873"/>
      <c r="BB58" s="873"/>
      <c r="BC58" s="873"/>
      <c r="BD58" s="873"/>
      <c r="BE58" s="742"/>
      <c r="BF58" s="742"/>
      <c r="BG58" s="742"/>
      <c r="BH58" s="742"/>
      <c r="BI58" s="743"/>
      <c r="BJ58" s="222"/>
      <c r="BK58" s="222"/>
      <c r="BL58" s="222"/>
      <c r="BM58" s="222"/>
      <c r="BN58" s="222"/>
      <c r="BO58" s="231"/>
      <c r="BP58" s="231"/>
      <c r="BQ58" s="228">
        <v>52</v>
      </c>
      <c r="BR58" s="229"/>
      <c r="BS58" s="769"/>
      <c r="BT58" s="770"/>
      <c r="BU58" s="770"/>
      <c r="BV58" s="770"/>
      <c r="BW58" s="770"/>
      <c r="BX58" s="770"/>
      <c r="BY58" s="770"/>
      <c r="BZ58" s="770"/>
      <c r="CA58" s="770"/>
      <c r="CB58" s="770"/>
      <c r="CC58" s="770"/>
      <c r="CD58" s="770"/>
      <c r="CE58" s="770"/>
      <c r="CF58" s="770"/>
      <c r="CG58" s="771"/>
      <c r="CH58" s="766"/>
      <c r="CI58" s="767"/>
      <c r="CJ58" s="767"/>
      <c r="CK58" s="767"/>
      <c r="CL58" s="768"/>
      <c r="CM58" s="766"/>
      <c r="CN58" s="767"/>
      <c r="CO58" s="767"/>
      <c r="CP58" s="767"/>
      <c r="CQ58" s="768"/>
      <c r="CR58" s="766"/>
      <c r="CS58" s="767"/>
      <c r="CT58" s="767"/>
      <c r="CU58" s="767"/>
      <c r="CV58" s="768"/>
      <c r="CW58" s="766"/>
      <c r="CX58" s="767"/>
      <c r="CY58" s="767"/>
      <c r="CZ58" s="767"/>
      <c r="DA58" s="768"/>
      <c r="DB58" s="766"/>
      <c r="DC58" s="767"/>
      <c r="DD58" s="767"/>
      <c r="DE58" s="767"/>
      <c r="DF58" s="768"/>
      <c r="DG58" s="766"/>
      <c r="DH58" s="767"/>
      <c r="DI58" s="767"/>
      <c r="DJ58" s="767"/>
      <c r="DK58" s="768"/>
      <c r="DL58" s="766"/>
      <c r="DM58" s="767"/>
      <c r="DN58" s="767"/>
      <c r="DO58" s="767"/>
      <c r="DP58" s="768"/>
      <c r="DQ58" s="766"/>
      <c r="DR58" s="767"/>
      <c r="DS58" s="767"/>
      <c r="DT58" s="767"/>
      <c r="DU58" s="768"/>
      <c r="DV58" s="769"/>
      <c r="DW58" s="770"/>
      <c r="DX58" s="770"/>
      <c r="DY58" s="770"/>
      <c r="DZ58" s="828"/>
      <c r="EA58" s="220"/>
    </row>
    <row r="59" spans="1:131" ht="26.25" customHeight="1" x14ac:dyDescent="0.2">
      <c r="A59" s="228">
        <v>32</v>
      </c>
      <c r="B59" s="829"/>
      <c r="C59" s="830"/>
      <c r="D59" s="830"/>
      <c r="E59" s="830"/>
      <c r="F59" s="830"/>
      <c r="G59" s="830"/>
      <c r="H59" s="830"/>
      <c r="I59" s="830"/>
      <c r="J59" s="830"/>
      <c r="K59" s="830"/>
      <c r="L59" s="830"/>
      <c r="M59" s="830"/>
      <c r="N59" s="830"/>
      <c r="O59" s="830"/>
      <c r="P59" s="831"/>
      <c r="Q59" s="870"/>
      <c r="R59" s="871"/>
      <c r="S59" s="871"/>
      <c r="T59" s="871"/>
      <c r="U59" s="871"/>
      <c r="V59" s="871"/>
      <c r="W59" s="871"/>
      <c r="X59" s="871"/>
      <c r="Y59" s="871"/>
      <c r="Z59" s="871"/>
      <c r="AA59" s="871"/>
      <c r="AB59" s="871"/>
      <c r="AC59" s="871"/>
      <c r="AD59" s="871"/>
      <c r="AE59" s="872"/>
      <c r="AF59" s="806"/>
      <c r="AG59" s="807"/>
      <c r="AH59" s="807"/>
      <c r="AI59" s="807"/>
      <c r="AJ59" s="808"/>
      <c r="AK59" s="874"/>
      <c r="AL59" s="871"/>
      <c r="AM59" s="871"/>
      <c r="AN59" s="871"/>
      <c r="AO59" s="871"/>
      <c r="AP59" s="871"/>
      <c r="AQ59" s="871"/>
      <c r="AR59" s="871"/>
      <c r="AS59" s="871"/>
      <c r="AT59" s="871"/>
      <c r="AU59" s="871"/>
      <c r="AV59" s="871"/>
      <c r="AW59" s="871"/>
      <c r="AX59" s="871"/>
      <c r="AY59" s="871"/>
      <c r="AZ59" s="873"/>
      <c r="BA59" s="873"/>
      <c r="BB59" s="873"/>
      <c r="BC59" s="873"/>
      <c r="BD59" s="873"/>
      <c r="BE59" s="742"/>
      <c r="BF59" s="742"/>
      <c r="BG59" s="742"/>
      <c r="BH59" s="742"/>
      <c r="BI59" s="743"/>
      <c r="BJ59" s="222"/>
      <c r="BK59" s="222"/>
      <c r="BL59" s="222"/>
      <c r="BM59" s="222"/>
      <c r="BN59" s="222"/>
      <c r="BO59" s="231"/>
      <c r="BP59" s="231"/>
      <c r="BQ59" s="228">
        <v>53</v>
      </c>
      <c r="BR59" s="229"/>
      <c r="BS59" s="769"/>
      <c r="BT59" s="770"/>
      <c r="BU59" s="770"/>
      <c r="BV59" s="770"/>
      <c r="BW59" s="770"/>
      <c r="BX59" s="770"/>
      <c r="BY59" s="770"/>
      <c r="BZ59" s="770"/>
      <c r="CA59" s="770"/>
      <c r="CB59" s="770"/>
      <c r="CC59" s="770"/>
      <c r="CD59" s="770"/>
      <c r="CE59" s="770"/>
      <c r="CF59" s="770"/>
      <c r="CG59" s="771"/>
      <c r="CH59" s="766"/>
      <c r="CI59" s="767"/>
      <c r="CJ59" s="767"/>
      <c r="CK59" s="767"/>
      <c r="CL59" s="768"/>
      <c r="CM59" s="766"/>
      <c r="CN59" s="767"/>
      <c r="CO59" s="767"/>
      <c r="CP59" s="767"/>
      <c r="CQ59" s="768"/>
      <c r="CR59" s="766"/>
      <c r="CS59" s="767"/>
      <c r="CT59" s="767"/>
      <c r="CU59" s="767"/>
      <c r="CV59" s="768"/>
      <c r="CW59" s="766"/>
      <c r="CX59" s="767"/>
      <c r="CY59" s="767"/>
      <c r="CZ59" s="767"/>
      <c r="DA59" s="768"/>
      <c r="DB59" s="766"/>
      <c r="DC59" s="767"/>
      <c r="DD59" s="767"/>
      <c r="DE59" s="767"/>
      <c r="DF59" s="768"/>
      <c r="DG59" s="766"/>
      <c r="DH59" s="767"/>
      <c r="DI59" s="767"/>
      <c r="DJ59" s="767"/>
      <c r="DK59" s="768"/>
      <c r="DL59" s="766"/>
      <c r="DM59" s="767"/>
      <c r="DN59" s="767"/>
      <c r="DO59" s="767"/>
      <c r="DP59" s="768"/>
      <c r="DQ59" s="766"/>
      <c r="DR59" s="767"/>
      <c r="DS59" s="767"/>
      <c r="DT59" s="767"/>
      <c r="DU59" s="768"/>
      <c r="DV59" s="769"/>
      <c r="DW59" s="770"/>
      <c r="DX59" s="770"/>
      <c r="DY59" s="770"/>
      <c r="DZ59" s="828"/>
      <c r="EA59" s="220"/>
    </row>
    <row r="60" spans="1:131" ht="26.25" customHeight="1" x14ac:dyDescent="0.2">
      <c r="A60" s="228">
        <v>33</v>
      </c>
      <c r="B60" s="829"/>
      <c r="C60" s="830"/>
      <c r="D60" s="830"/>
      <c r="E60" s="830"/>
      <c r="F60" s="830"/>
      <c r="G60" s="830"/>
      <c r="H60" s="830"/>
      <c r="I60" s="830"/>
      <c r="J60" s="830"/>
      <c r="K60" s="830"/>
      <c r="L60" s="830"/>
      <c r="M60" s="830"/>
      <c r="N60" s="830"/>
      <c r="O60" s="830"/>
      <c r="P60" s="831"/>
      <c r="Q60" s="870"/>
      <c r="R60" s="871"/>
      <c r="S60" s="871"/>
      <c r="T60" s="871"/>
      <c r="U60" s="871"/>
      <c r="V60" s="871"/>
      <c r="W60" s="871"/>
      <c r="X60" s="871"/>
      <c r="Y60" s="871"/>
      <c r="Z60" s="871"/>
      <c r="AA60" s="871"/>
      <c r="AB60" s="871"/>
      <c r="AC60" s="871"/>
      <c r="AD60" s="871"/>
      <c r="AE60" s="872"/>
      <c r="AF60" s="806"/>
      <c r="AG60" s="807"/>
      <c r="AH60" s="807"/>
      <c r="AI60" s="807"/>
      <c r="AJ60" s="808"/>
      <c r="AK60" s="874"/>
      <c r="AL60" s="871"/>
      <c r="AM60" s="871"/>
      <c r="AN60" s="871"/>
      <c r="AO60" s="871"/>
      <c r="AP60" s="871"/>
      <c r="AQ60" s="871"/>
      <c r="AR60" s="871"/>
      <c r="AS60" s="871"/>
      <c r="AT60" s="871"/>
      <c r="AU60" s="871"/>
      <c r="AV60" s="871"/>
      <c r="AW60" s="871"/>
      <c r="AX60" s="871"/>
      <c r="AY60" s="871"/>
      <c r="AZ60" s="873"/>
      <c r="BA60" s="873"/>
      <c r="BB60" s="873"/>
      <c r="BC60" s="873"/>
      <c r="BD60" s="873"/>
      <c r="BE60" s="742"/>
      <c r="BF60" s="742"/>
      <c r="BG60" s="742"/>
      <c r="BH60" s="742"/>
      <c r="BI60" s="743"/>
      <c r="BJ60" s="222"/>
      <c r="BK60" s="222"/>
      <c r="BL60" s="222"/>
      <c r="BM60" s="222"/>
      <c r="BN60" s="222"/>
      <c r="BO60" s="231"/>
      <c r="BP60" s="231"/>
      <c r="BQ60" s="228">
        <v>54</v>
      </c>
      <c r="BR60" s="229"/>
      <c r="BS60" s="769"/>
      <c r="BT60" s="770"/>
      <c r="BU60" s="770"/>
      <c r="BV60" s="770"/>
      <c r="BW60" s="770"/>
      <c r="BX60" s="770"/>
      <c r="BY60" s="770"/>
      <c r="BZ60" s="770"/>
      <c r="CA60" s="770"/>
      <c r="CB60" s="770"/>
      <c r="CC60" s="770"/>
      <c r="CD60" s="770"/>
      <c r="CE60" s="770"/>
      <c r="CF60" s="770"/>
      <c r="CG60" s="771"/>
      <c r="CH60" s="766"/>
      <c r="CI60" s="767"/>
      <c r="CJ60" s="767"/>
      <c r="CK60" s="767"/>
      <c r="CL60" s="768"/>
      <c r="CM60" s="766"/>
      <c r="CN60" s="767"/>
      <c r="CO60" s="767"/>
      <c r="CP60" s="767"/>
      <c r="CQ60" s="768"/>
      <c r="CR60" s="766"/>
      <c r="CS60" s="767"/>
      <c r="CT60" s="767"/>
      <c r="CU60" s="767"/>
      <c r="CV60" s="768"/>
      <c r="CW60" s="766"/>
      <c r="CX60" s="767"/>
      <c r="CY60" s="767"/>
      <c r="CZ60" s="767"/>
      <c r="DA60" s="768"/>
      <c r="DB60" s="766"/>
      <c r="DC60" s="767"/>
      <c r="DD60" s="767"/>
      <c r="DE60" s="767"/>
      <c r="DF60" s="768"/>
      <c r="DG60" s="766"/>
      <c r="DH60" s="767"/>
      <c r="DI60" s="767"/>
      <c r="DJ60" s="767"/>
      <c r="DK60" s="768"/>
      <c r="DL60" s="766"/>
      <c r="DM60" s="767"/>
      <c r="DN60" s="767"/>
      <c r="DO60" s="767"/>
      <c r="DP60" s="768"/>
      <c r="DQ60" s="766"/>
      <c r="DR60" s="767"/>
      <c r="DS60" s="767"/>
      <c r="DT60" s="767"/>
      <c r="DU60" s="768"/>
      <c r="DV60" s="769"/>
      <c r="DW60" s="770"/>
      <c r="DX60" s="770"/>
      <c r="DY60" s="770"/>
      <c r="DZ60" s="828"/>
      <c r="EA60" s="220"/>
    </row>
    <row r="61" spans="1:131" ht="26.25" customHeight="1" thickBot="1" x14ac:dyDescent="0.25">
      <c r="A61" s="228">
        <v>34</v>
      </c>
      <c r="B61" s="829"/>
      <c r="C61" s="830"/>
      <c r="D61" s="830"/>
      <c r="E61" s="830"/>
      <c r="F61" s="830"/>
      <c r="G61" s="830"/>
      <c r="H61" s="830"/>
      <c r="I61" s="830"/>
      <c r="J61" s="830"/>
      <c r="K61" s="830"/>
      <c r="L61" s="830"/>
      <c r="M61" s="830"/>
      <c r="N61" s="830"/>
      <c r="O61" s="830"/>
      <c r="P61" s="831"/>
      <c r="Q61" s="870"/>
      <c r="R61" s="871"/>
      <c r="S61" s="871"/>
      <c r="T61" s="871"/>
      <c r="U61" s="871"/>
      <c r="V61" s="871"/>
      <c r="W61" s="871"/>
      <c r="X61" s="871"/>
      <c r="Y61" s="871"/>
      <c r="Z61" s="871"/>
      <c r="AA61" s="871"/>
      <c r="AB61" s="871"/>
      <c r="AC61" s="871"/>
      <c r="AD61" s="871"/>
      <c r="AE61" s="872"/>
      <c r="AF61" s="806"/>
      <c r="AG61" s="807"/>
      <c r="AH61" s="807"/>
      <c r="AI61" s="807"/>
      <c r="AJ61" s="808"/>
      <c r="AK61" s="874"/>
      <c r="AL61" s="871"/>
      <c r="AM61" s="871"/>
      <c r="AN61" s="871"/>
      <c r="AO61" s="871"/>
      <c r="AP61" s="871"/>
      <c r="AQ61" s="871"/>
      <c r="AR61" s="871"/>
      <c r="AS61" s="871"/>
      <c r="AT61" s="871"/>
      <c r="AU61" s="871"/>
      <c r="AV61" s="871"/>
      <c r="AW61" s="871"/>
      <c r="AX61" s="871"/>
      <c r="AY61" s="871"/>
      <c r="AZ61" s="873"/>
      <c r="BA61" s="873"/>
      <c r="BB61" s="873"/>
      <c r="BC61" s="873"/>
      <c r="BD61" s="873"/>
      <c r="BE61" s="742"/>
      <c r="BF61" s="742"/>
      <c r="BG61" s="742"/>
      <c r="BH61" s="742"/>
      <c r="BI61" s="743"/>
      <c r="BJ61" s="222"/>
      <c r="BK61" s="222"/>
      <c r="BL61" s="222"/>
      <c r="BM61" s="222"/>
      <c r="BN61" s="222"/>
      <c r="BO61" s="231"/>
      <c r="BP61" s="231"/>
      <c r="BQ61" s="228">
        <v>55</v>
      </c>
      <c r="BR61" s="229"/>
      <c r="BS61" s="769"/>
      <c r="BT61" s="770"/>
      <c r="BU61" s="770"/>
      <c r="BV61" s="770"/>
      <c r="BW61" s="770"/>
      <c r="BX61" s="770"/>
      <c r="BY61" s="770"/>
      <c r="BZ61" s="770"/>
      <c r="CA61" s="770"/>
      <c r="CB61" s="770"/>
      <c r="CC61" s="770"/>
      <c r="CD61" s="770"/>
      <c r="CE61" s="770"/>
      <c r="CF61" s="770"/>
      <c r="CG61" s="771"/>
      <c r="CH61" s="766"/>
      <c r="CI61" s="767"/>
      <c r="CJ61" s="767"/>
      <c r="CK61" s="767"/>
      <c r="CL61" s="768"/>
      <c r="CM61" s="766"/>
      <c r="CN61" s="767"/>
      <c r="CO61" s="767"/>
      <c r="CP61" s="767"/>
      <c r="CQ61" s="768"/>
      <c r="CR61" s="766"/>
      <c r="CS61" s="767"/>
      <c r="CT61" s="767"/>
      <c r="CU61" s="767"/>
      <c r="CV61" s="768"/>
      <c r="CW61" s="766"/>
      <c r="CX61" s="767"/>
      <c r="CY61" s="767"/>
      <c r="CZ61" s="767"/>
      <c r="DA61" s="768"/>
      <c r="DB61" s="766"/>
      <c r="DC61" s="767"/>
      <c r="DD61" s="767"/>
      <c r="DE61" s="767"/>
      <c r="DF61" s="768"/>
      <c r="DG61" s="766"/>
      <c r="DH61" s="767"/>
      <c r="DI61" s="767"/>
      <c r="DJ61" s="767"/>
      <c r="DK61" s="768"/>
      <c r="DL61" s="766"/>
      <c r="DM61" s="767"/>
      <c r="DN61" s="767"/>
      <c r="DO61" s="767"/>
      <c r="DP61" s="768"/>
      <c r="DQ61" s="766"/>
      <c r="DR61" s="767"/>
      <c r="DS61" s="767"/>
      <c r="DT61" s="767"/>
      <c r="DU61" s="768"/>
      <c r="DV61" s="769"/>
      <c r="DW61" s="770"/>
      <c r="DX61" s="770"/>
      <c r="DY61" s="770"/>
      <c r="DZ61" s="828"/>
      <c r="EA61" s="220"/>
    </row>
    <row r="62" spans="1:131" ht="26.25" customHeight="1" x14ac:dyDescent="0.2">
      <c r="A62" s="228">
        <v>35</v>
      </c>
      <c r="B62" s="829"/>
      <c r="C62" s="830"/>
      <c r="D62" s="830"/>
      <c r="E62" s="830"/>
      <c r="F62" s="830"/>
      <c r="G62" s="830"/>
      <c r="H62" s="830"/>
      <c r="I62" s="830"/>
      <c r="J62" s="830"/>
      <c r="K62" s="830"/>
      <c r="L62" s="830"/>
      <c r="M62" s="830"/>
      <c r="N62" s="830"/>
      <c r="O62" s="830"/>
      <c r="P62" s="831"/>
      <c r="Q62" s="870"/>
      <c r="R62" s="871"/>
      <c r="S62" s="871"/>
      <c r="T62" s="871"/>
      <c r="U62" s="871"/>
      <c r="V62" s="871"/>
      <c r="W62" s="871"/>
      <c r="X62" s="871"/>
      <c r="Y62" s="871"/>
      <c r="Z62" s="871"/>
      <c r="AA62" s="871"/>
      <c r="AB62" s="871"/>
      <c r="AC62" s="871"/>
      <c r="AD62" s="871"/>
      <c r="AE62" s="872"/>
      <c r="AF62" s="806"/>
      <c r="AG62" s="807"/>
      <c r="AH62" s="807"/>
      <c r="AI62" s="807"/>
      <c r="AJ62" s="808"/>
      <c r="AK62" s="874"/>
      <c r="AL62" s="871"/>
      <c r="AM62" s="871"/>
      <c r="AN62" s="871"/>
      <c r="AO62" s="871"/>
      <c r="AP62" s="871"/>
      <c r="AQ62" s="871"/>
      <c r="AR62" s="871"/>
      <c r="AS62" s="871"/>
      <c r="AT62" s="871"/>
      <c r="AU62" s="871"/>
      <c r="AV62" s="871"/>
      <c r="AW62" s="871"/>
      <c r="AX62" s="871"/>
      <c r="AY62" s="871"/>
      <c r="AZ62" s="873"/>
      <c r="BA62" s="873"/>
      <c r="BB62" s="873"/>
      <c r="BC62" s="873"/>
      <c r="BD62" s="873"/>
      <c r="BE62" s="742"/>
      <c r="BF62" s="742"/>
      <c r="BG62" s="742"/>
      <c r="BH62" s="742"/>
      <c r="BI62" s="743"/>
      <c r="BJ62" s="881" t="s">
        <v>418</v>
      </c>
      <c r="BK62" s="847"/>
      <c r="BL62" s="847"/>
      <c r="BM62" s="847"/>
      <c r="BN62" s="848"/>
      <c r="BO62" s="231"/>
      <c r="BP62" s="231"/>
      <c r="BQ62" s="228">
        <v>56</v>
      </c>
      <c r="BR62" s="229"/>
      <c r="BS62" s="769"/>
      <c r="BT62" s="770"/>
      <c r="BU62" s="770"/>
      <c r="BV62" s="770"/>
      <c r="BW62" s="770"/>
      <c r="BX62" s="770"/>
      <c r="BY62" s="770"/>
      <c r="BZ62" s="770"/>
      <c r="CA62" s="770"/>
      <c r="CB62" s="770"/>
      <c r="CC62" s="770"/>
      <c r="CD62" s="770"/>
      <c r="CE62" s="770"/>
      <c r="CF62" s="770"/>
      <c r="CG62" s="771"/>
      <c r="CH62" s="766"/>
      <c r="CI62" s="767"/>
      <c r="CJ62" s="767"/>
      <c r="CK62" s="767"/>
      <c r="CL62" s="768"/>
      <c r="CM62" s="766"/>
      <c r="CN62" s="767"/>
      <c r="CO62" s="767"/>
      <c r="CP62" s="767"/>
      <c r="CQ62" s="768"/>
      <c r="CR62" s="766"/>
      <c r="CS62" s="767"/>
      <c r="CT62" s="767"/>
      <c r="CU62" s="767"/>
      <c r="CV62" s="768"/>
      <c r="CW62" s="766"/>
      <c r="CX62" s="767"/>
      <c r="CY62" s="767"/>
      <c r="CZ62" s="767"/>
      <c r="DA62" s="768"/>
      <c r="DB62" s="766"/>
      <c r="DC62" s="767"/>
      <c r="DD62" s="767"/>
      <c r="DE62" s="767"/>
      <c r="DF62" s="768"/>
      <c r="DG62" s="766"/>
      <c r="DH62" s="767"/>
      <c r="DI62" s="767"/>
      <c r="DJ62" s="767"/>
      <c r="DK62" s="768"/>
      <c r="DL62" s="766"/>
      <c r="DM62" s="767"/>
      <c r="DN62" s="767"/>
      <c r="DO62" s="767"/>
      <c r="DP62" s="768"/>
      <c r="DQ62" s="766"/>
      <c r="DR62" s="767"/>
      <c r="DS62" s="767"/>
      <c r="DT62" s="767"/>
      <c r="DU62" s="768"/>
      <c r="DV62" s="769"/>
      <c r="DW62" s="770"/>
      <c r="DX62" s="770"/>
      <c r="DY62" s="770"/>
      <c r="DZ62" s="828"/>
      <c r="EA62" s="220"/>
    </row>
    <row r="63" spans="1:131" ht="26.25" customHeight="1" thickBot="1" x14ac:dyDescent="0.25">
      <c r="A63" s="230" t="s">
        <v>394</v>
      </c>
      <c r="B63" s="832" t="s">
        <v>419</v>
      </c>
      <c r="C63" s="833"/>
      <c r="D63" s="833"/>
      <c r="E63" s="833"/>
      <c r="F63" s="833"/>
      <c r="G63" s="833"/>
      <c r="H63" s="833"/>
      <c r="I63" s="833"/>
      <c r="J63" s="833"/>
      <c r="K63" s="833"/>
      <c r="L63" s="833"/>
      <c r="M63" s="833"/>
      <c r="N63" s="833"/>
      <c r="O63" s="833"/>
      <c r="P63" s="834"/>
      <c r="Q63" s="875"/>
      <c r="R63" s="876"/>
      <c r="S63" s="876"/>
      <c r="T63" s="876"/>
      <c r="U63" s="876"/>
      <c r="V63" s="876"/>
      <c r="W63" s="876"/>
      <c r="X63" s="876"/>
      <c r="Y63" s="876"/>
      <c r="Z63" s="876"/>
      <c r="AA63" s="876"/>
      <c r="AB63" s="876"/>
      <c r="AC63" s="876"/>
      <c r="AD63" s="876"/>
      <c r="AE63" s="877"/>
      <c r="AF63" s="878">
        <v>2906</v>
      </c>
      <c r="AG63" s="735"/>
      <c r="AH63" s="735"/>
      <c r="AI63" s="735"/>
      <c r="AJ63" s="879"/>
      <c r="AK63" s="880"/>
      <c r="AL63" s="876"/>
      <c r="AM63" s="876"/>
      <c r="AN63" s="876"/>
      <c r="AO63" s="876"/>
      <c r="AP63" s="735">
        <v>28133</v>
      </c>
      <c r="AQ63" s="735"/>
      <c r="AR63" s="735"/>
      <c r="AS63" s="735"/>
      <c r="AT63" s="735"/>
      <c r="AU63" s="735">
        <v>9604</v>
      </c>
      <c r="AV63" s="735"/>
      <c r="AW63" s="735"/>
      <c r="AX63" s="735"/>
      <c r="AY63" s="735"/>
      <c r="AZ63" s="882"/>
      <c r="BA63" s="882"/>
      <c r="BB63" s="882"/>
      <c r="BC63" s="882"/>
      <c r="BD63" s="882"/>
      <c r="BE63" s="883"/>
      <c r="BF63" s="883"/>
      <c r="BG63" s="883"/>
      <c r="BH63" s="883"/>
      <c r="BI63" s="884"/>
      <c r="BJ63" s="885" t="s">
        <v>420</v>
      </c>
      <c r="BK63" s="737"/>
      <c r="BL63" s="737"/>
      <c r="BM63" s="737"/>
      <c r="BN63" s="886"/>
      <c r="BO63" s="231"/>
      <c r="BP63" s="231"/>
      <c r="BQ63" s="228">
        <v>57</v>
      </c>
      <c r="BR63" s="229"/>
      <c r="BS63" s="769"/>
      <c r="BT63" s="770"/>
      <c r="BU63" s="770"/>
      <c r="BV63" s="770"/>
      <c r="BW63" s="770"/>
      <c r="BX63" s="770"/>
      <c r="BY63" s="770"/>
      <c r="BZ63" s="770"/>
      <c r="CA63" s="770"/>
      <c r="CB63" s="770"/>
      <c r="CC63" s="770"/>
      <c r="CD63" s="770"/>
      <c r="CE63" s="770"/>
      <c r="CF63" s="770"/>
      <c r="CG63" s="771"/>
      <c r="CH63" s="766"/>
      <c r="CI63" s="767"/>
      <c r="CJ63" s="767"/>
      <c r="CK63" s="767"/>
      <c r="CL63" s="768"/>
      <c r="CM63" s="766"/>
      <c r="CN63" s="767"/>
      <c r="CO63" s="767"/>
      <c r="CP63" s="767"/>
      <c r="CQ63" s="768"/>
      <c r="CR63" s="766"/>
      <c r="CS63" s="767"/>
      <c r="CT63" s="767"/>
      <c r="CU63" s="767"/>
      <c r="CV63" s="768"/>
      <c r="CW63" s="766"/>
      <c r="CX63" s="767"/>
      <c r="CY63" s="767"/>
      <c r="CZ63" s="767"/>
      <c r="DA63" s="768"/>
      <c r="DB63" s="766"/>
      <c r="DC63" s="767"/>
      <c r="DD63" s="767"/>
      <c r="DE63" s="767"/>
      <c r="DF63" s="768"/>
      <c r="DG63" s="766"/>
      <c r="DH63" s="767"/>
      <c r="DI63" s="767"/>
      <c r="DJ63" s="767"/>
      <c r="DK63" s="768"/>
      <c r="DL63" s="766"/>
      <c r="DM63" s="767"/>
      <c r="DN63" s="767"/>
      <c r="DO63" s="767"/>
      <c r="DP63" s="768"/>
      <c r="DQ63" s="766"/>
      <c r="DR63" s="767"/>
      <c r="DS63" s="767"/>
      <c r="DT63" s="767"/>
      <c r="DU63" s="768"/>
      <c r="DV63" s="769"/>
      <c r="DW63" s="770"/>
      <c r="DX63" s="770"/>
      <c r="DY63" s="770"/>
      <c r="DZ63" s="828"/>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69"/>
      <c r="BT64" s="770"/>
      <c r="BU64" s="770"/>
      <c r="BV64" s="770"/>
      <c r="BW64" s="770"/>
      <c r="BX64" s="770"/>
      <c r="BY64" s="770"/>
      <c r="BZ64" s="770"/>
      <c r="CA64" s="770"/>
      <c r="CB64" s="770"/>
      <c r="CC64" s="770"/>
      <c r="CD64" s="770"/>
      <c r="CE64" s="770"/>
      <c r="CF64" s="770"/>
      <c r="CG64" s="771"/>
      <c r="CH64" s="766"/>
      <c r="CI64" s="767"/>
      <c r="CJ64" s="767"/>
      <c r="CK64" s="767"/>
      <c r="CL64" s="768"/>
      <c r="CM64" s="766"/>
      <c r="CN64" s="767"/>
      <c r="CO64" s="767"/>
      <c r="CP64" s="767"/>
      <c r="CQ64" s="768"/>
      <c r="CR64" s="766"/>
      <c r="CS64" s="767"/>
      <c r="CT64" s="767"/>
      <c r="CU64" s="767"/>
      <c r="CV64" s="768"/>
      <c r="CW64" s="766"/>
      <c r="CX64" s="767"/>
      <c r="CY64" s="767"/>
      <c r="CZ64" s="767"/>
      <c r="DA64" s="768"/>
      <c r="DB64" s="766"/>
      <c r="DC64" s="767"/>
      <c r="DD64" s="767"/>
      <c r="DE64" s="767"/>
      <c r="DF64" s="768"/>
      <c r="DG64" s="766"/>
      <c r="DH64" s="767"/>
      <c r="DI64" s="767"/>
      <c r="DJ64" s="767"/>
      <c r="DK64" s="768"/>
      <c r="DL64" s="766"/>
      <c r="DM64" s="767"/>
      <c r="DN64" s="767"/>
      <c r="DO64" s="767"/>
      <c r="DP64" s="768"/>
      <c r="DQ64" s="766"/>
      <c r="DR64" s="767"/>
      <c r="DS64" s="767"/>
      <c r="DT64" s="767"/>
      <c r="DU64" s="768"/>
      <c r="DV64" s="769"/>
      <c r="DW64" s="770"/>
      <c r="DX64" s="770"/>
      <c r="DY64" s="770"/>
      <c r="DZ64" s="828"/>
      <c r="EA64" s="220"/>
    </row>
    <row r="65" spans="1:131" ht="26.25" customHeight="1" thickBot="1" x14ac:dyDescent="0.25">
      <c r="A65" s="222" t="s">
        <v>421</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69"/>
      <c r="BT65" s="770"/>
      <c r="BU65" s="770"/>
      <c r="BV65" s="770"/>
      <c r="BW65" s="770"/>
      <c r="BX65" s="770"/>
      <c r="BY65" s="770"/>
      <c r="BZ65" s="770"/>
      <c r="CA65" s="770"/>
      <c r="CB65" s="770"/>
      <c r="CC65" s="770"/>
      <c r="CD65" s="770"/>
      <c r="CE65" s="770"/>
      <c r="CF65" s="770"/>
      <c r="CG65" s="771"/>
      <c r="CH65" s="766"/>
      <c r="CI65" s="767"/>
      <c r="CJ65" s="767"/>
      <c r="CK65" s="767"/>
      <c r="CL65" s="768"/>
      <c r="CM65" s="766"/>
      <c r="CN65" s="767"/>
      <c r="CO65" s="767"/>
      <c r="CP65" s="767"/>
      <c r="CQ65" s="768"/>
      <c r="CR65" s="766"/>
      <c r="CS65" s="767"/>
      <c r="CT65" s="767"/>
      <c r="CU65" s="767"/>
      <c r="CV65" s="768"/>
      <c r="CW65" s="766"/>
      <c r="CX65" s="767"/>
      <c r="CY65" s="767"/>
      <c r="CZ65" s="767"/>
      <c r="DA65" s="768"/>
      <c r="DB65" s="766"/>
      <c r="DC65" s="767"/>
      <c r="DD65" s="767"/>
      <c r="DE65" s="767"/>
      <c r="DF65" s="768"/>
      <c r="DG65" s="766"/>
      <c r="DH65" s="767"/>
      <c r="DI65" s="767"/>
      <c r="DJ65" s="767"/>
      <c r="DK65" s="768"/>
      <c r="DL65" s="766"/>
      <c r="DM65" s="767"/>
      <c r="DN65" s="767"/>
      <c r="DO65" s="767"/>
      <c r="DP65" s="768"/>
      <c r="DQ65" s="766"/>
      <c r="DR65" s="767"/>
      <c r="DS65" s="767"/>
      <c r="DT65" s="767"/>
      <c r="DU65" s="768"/>
      <c r="DV65" s="769"/>
      <c r="DW65" s="770"/>
      <c r="DX65" s="770"/>
      <c r="DY65" s="770"/>
      <c r="DZ65" s="828"/>
      <c r="EA65" s="220"/>
    </row>
    <row r="66" spans="1:131" ht="26.25" customHeight="1" x14ac:dyDescent="0.2">
      <c r="A66" s="781" t="s">
        <v>422</v>
      </c>
      <c r="B66" s="782"/>
      <c r="C66" s="782"/>
      <c r="D66" s="782"/>
      <c r="E66" s="782"/>
      <c r="F66" s="782"/>
      <c r="G66" s="782"/>
      <c r="H66" s="782"/>
      <c r="I66" s="782"/>
      <c r="J66" s="782"/>
      <c r="K66" s="782"/>
      <c r="L66" s="782"/>
      <c r="M66" s="782"/>
      <c r="N66" s="782"/>
      <c r="O66" s="782"/>
      <c r="P66" s="783"/>
      <c r="Q66" s="787" t="s">
        <v>423</v>
      </c>
      <c r="R66" s="788"/>
      <c r="S66" s="788"/>
      <c r="T66" s="788"/>
      <c r="U66" s="789"/>
      <c r="V66" s="787" t="s">
        <v>399</v>
      </c>
      <c r="W66" s="788"/>
      <c r="X66" s="788"/>
      <c r="Y66" s="788"/>
      <c r="Z66" s="789"/>
      <c r="AA66" s="787" t="s">
        <v>400</v>
      </c>
      <c r="AB66" s="788"/>
      <c r="AC66" s="788"/>
      <c r="AD66" s="788"/>
      <c r="AE66" s="789"/>
      <c r="AF66" s="887" t="s">
        <v>424</v>
      </c>
      <c r="AG66" s="858"/>
      <c r="AH66" s="858"/>
      <c r="AI66" s="858"/>
      <c r="AJ66" s="888"/>
      <c r="AK66" s="787" t="s">
        <v>425</v>
      </c>
      <c r="AL66" s="782"/>
      <c r="AM66" s="782"/>
      <c r="AN66" s="782"/>
      <c r="AO66" s="783"/>
      <c r="AP66" s="787" t="s">
        <v>426</v>
      </c>
      <c r="AQ66" s="788"/>
      <c r="AR66" s="788"/>
      <c r="AS66" s="788"/>
      <c r="AT66" s="789"/>
      <c r="AU66" s="787" t="s">
        <v>427</v>
      </c>
      <c r="AV66" s="788"/>
      <c r="AW66" s="788"/>
      <c r="AX66" s="788"/>
      <c r="AY66" s="789"/>
      <c r="AZ66" s="787" t="s">
        <v>382</v>
      </c>
      <c r="BA66" s="788"/>
      <c r="BB66" s="788"/>
      <c r="BC66" s="788"/>
      <c r="BD66" s="794"/>
      <c r="BE66" s="231"/>
      <c r="BF66" s="231"/>
      <c r="BG66" s="231"/>
      <c r="BH66" s="231"/>
      <c r="BI66" s="231"/>
      <c r="BJ66" s="231"/>
      <c r="BK66" s="231"/>
      <c r="BL66" s="231"/>
      <c r="BM66" s="231"/>
      <c r="BN66" s="231"/>
      <c r="BO66" s="231"/>
      <c r="BP66" s="231"/>
      <c r="BQ66" s="228">
        <v>60</v>
      </c>
      <c r="BR66" s="233"/>
      <c r="BS66" s="744"/>
      <c r="BT66" s="745"/>
      <c r="BU66" s="745"/>
      <c r="BV66" s="745"/>
      <c r="BW66" s="745"/>
      <c r="BX66" s="745"/>
      <c r="BY66" s="745"/>
      <c r="BZ66" s="745"/>
      <c r="CA66" s="745"/>
      <c r="CB66" s="745"/>
      <c r="CC66" s="745"/>
      <c r="CD66" s="745"/>
      <c r="CE66" s="745"/>
      <c r="CF66" s="745"/>
      <c r="CG66" s="746"/>
      <c r="CH66" s="747"/>
      <c r="CI66" s="748"/>
      <c r="CJ66" s="748"/>
      <c r="CK66" s="748"/>
      <c r="CL66" s="749"/>
      <c r="CM66" s="747"/>
      <c r="CN66" s="748"/>
      <c r="CO66" s="748"/>
      <c r="CP66" s="748"/>
      <c r="CQ66" s="749"/>
      <c r="CR66" s="747"/>
      <c r="CS66" s="748"/>
      <c r="CT66" s="748"/>
      <c r="CU66" s="748"/>
      <c r="CV66" s="749"/>
      <c r="CW66" s="747"/>
      <c r="CX66" s="748"/>
      <c r="CY66" s="748"/>
      <c r="CZ66" s="748"/>
      <c r="DA66" s="749"/>
      <c r="DB66" s="747"/>
      <c r="DC66" s="748"/>
      <c r="DD66" s="748"/>
      <c r="DE66" s="748"/>
      <c r="DF66" s="749"/>
      <c r="DG66" s="747"/>
      <c r="DH66" s="748"/>
      <c r="DI66" s="748"/>
      <c r="DJ66" s="748"/>
      <c r="DK66" s="749"/>
      <c r="DL66" s="747"/>
      <c r="DM66" s="748"/>
      <c r="DN66" s="748"/>
      <c r="DO66" s="748"/>
      <c r="DP66" s="749"/>
      <c r="DQ66" s="747"/>
      <c r="DR66" s="748"/>
      <c r="DS66" s="748"/>
      <c r="DT66" s="748"/>
      <c r="DU66" s="749"/>
      <c r="DV66" s="744"/>
      <c r="DW66" s="745"/>
      <c r="DX66" s="745"/>
      <c r="DY66" s="745"/>
      <c r="DZ66" s="892"/>
      <c r="EA66" s="220"/>
    </row>
    <row r="67" spans="1:131" ht="26.25" customHeight="1" thickBot="1" x14ac:dyDescent="0.25">
      <c r="A67" s="784"/>
      <c r="B67" s="785"/>
      <c r="C67" s="785"/>
      <c r="D67" s="785"/>
      <c r="E67" s="785"/>
      <c r="F67" s="785"/>
      <c r="G67" s="785"/>
      <c r="H67" s="785"/>
      <c r="I67" s="785"/>
      <c r="J67" s="785"/>
      <c r="K67" s="785"/>
      <c r="L67" s="785"/>
      <c r="M67" s="785"/>
      <c r="N67" s="785"/>
      <c r="O67" s="785"/>
      <c r="P67" s="786"/>
      <c r="Q67" s="790"/>
      <c r="R67" s="791"/>
      <c r="S67" s="791"/>
      <c r="T67" s="791"/>
      <c r="U67" s="792"/>
      <c r="V67" s="790"/>
      <c r="W67" s="791"/>
      <c r="X67" s="791"/>
      <c r="Y67" s="791"/>
      <c r="Z67" s="792"/>
      <c r="AA67" s="790"/>
      <c r="AB67" s="791"/>
      <c r="AC67" s="791"/>
      <c r="AD67" s="791"/>
      <c r="AE67" s="792"/>
      <c r="AF67" s="889"/>
      <c r="AG67" s="861"/>
      <c r="AH67" s="861"/>
      <c r="AI67" s="861"/>
      <c r="AJ67" s="890"/>
      <c r="AK67" s="891"/>
      <c r="AL67" s="785"/>
      <c r="AM67" s="785"/>
      <c r="AN67" s="785"/>
      <c r="AO67" s="786"/>
      <c r="AP67" s="790"/>
      <c r="AQ67" s="791"/>
      <c r="AR67" s="791"/>
      <c r="AS67" s="791"/>
      <c r="AT67" s="792"/>
      <c r="AU67" s="790"/>
      <c r="AV67" s="791"/>
      <c r="AW67" s="791"/>
      <c r="AX67" s="791"/>
      <c r="AY67" s="792"/>
      <c r="AZ67" s="790"/>
      <c r="BA67" s="791"/>
      <c r="BB67" s="791"/>
      <c r="BC67" s="791"/>
      <c r="BD67" s="796"/>
      <c r="BE67" s="231"/>
      <c r="BF67" s="231"/>
      <c r="BG67" s="231"/>
      <c r="BH67" s="231"/>
      <c r="BI67" s="231"/>
      <c r="BJ67" s="231"/>
      <c r="BK67" s="231"/>
      <c r="BL67" s="231"/>
      <c r="BM67" s="231"/>
      <c r="BN67" s="231"/>
      <c r="BO67" s="231"/>
      <c r="BP67" s="231"/>
      <c r="BQ67" s="228">
        <v>61</v>
      </c>
      <c r="BR67" s="233"/>
      <c r="BS67" s="744"/>
      <c r="BT67" s="745"/>
      <c r="BU67" s="745"/>
      <c r="BV67" s="745"/>
      <c r="BW67" s="745"/>
      <c r="BX67" s="745"/>
      <c r="BY67" s="745"/>
      <c r="BZ67" s="745"/>
      <c r="CA67" s="745"/>
      <c r="CB67" s="745"/>
      <c r="CC67" s="745"/>
      <c r="CD67" s="745"/>
      <c r="CE67" s="745"/>
      <c r="CF67" s="745"/>
      <c r="CG67" s="746"/>
      <c r="CH67" s="747"/>
      <c r="CI67" s="748"/>
      <c r="CJ67" s="748"/>
      <c r="CK67" s="748"/>
      <c r="CL67" s="749"/>
      <c r="CM67" s="747"/>
      <c r="CN67" s="748"/>
      <c r="CO67" s="748"/>
      <c r="CP67" s="748"/>
      <c r="CQ67" s="749"/>
      <c r="CR67" s="747"/>
      <c r="CS67" s="748"/>
      <c r="CT67" s="748"/>
      <c r="CU67" s="748"/>
      <c r="CV67" s="749"/>
      <c r="CW67" s="747"/>
      <c r="CX67" s="748"/>
      <c r="CY67" s="748"/>
      <c r="CZ67" s="748"/>
      <c r="DA67" s="749"/>
      <c r="DB67" s="747"/>
      <c r="DC67" s="748"/>
      <c r="DD67" s="748"/>
      <c r="DE67" s="748"/>
      <c r="DF67" s="749"/>
      <c r="DG67" s="747"/>
      <c r="DH67" s="748"/>
      <c r="DI67" s="748"/>
      <c r="DJ67" s="748"/>
      <c r="DK67" s="749"/>
      <c r="DL67" s="747"/>
      <c r="DM67" s="748"/>
      <c r="DN67" s="748"/>
      <c r="DO67" s="748"/>
      <c r="DP67" s="749"/>
      <c r="DQ67" s="747"/>
      <c r="DR67" s="748"/>
      <c r="DS67" s="748"/>
      <c r="DT67" s="748"/>
      <c r="DU67" s="749"/>
      <c r="DV67" s="744"/>
      <c r="DW67" s="745"/>
      <c r="DX67" s="745"/>
      <c r="DY67" s="745"/>
      <c r="DZ67" s="892"/>
      <c r="EA67" s="220"/>
    </row>
    <row r="68" spans="1:131" ht="26.25" customHeight="1" thickTop="1" x14ac:dyDescent="0.2">
      <c r="A68" s="226">
        <v>1</v>
      </c>
      <c r="B68" s="751" t="s">
        <v>591</v>
      </c>
      <c r="C68" s="752"/>
      <c r="D68" s="752"/>
      <c r="E68" s="752"/>
      <c r="F68" s="752"/>
      <c r="G68" s="752"/>
      <c r="H68" s="752"/>
      <c r="I68" s="752"/>
      <c r="J68" s="752"/>
      <c r="K68" s="752"/>
      <c r="L68" s="752"/>
      <c r="M68" s="752"/>
      <c r="N68" s="752"/>
      <c r="O68" s="752"/>
      <c r="P68" s="753"/>
      <c r="Q68" s="757">
        <v>21460</v>
      </c>
      <c r="R68" s="750"/>
      <c r="S68" s="750"/>
      <c r="T68" s="750"/>
      <c r="U68" s="750"/>
      <c r="V68" s="750">
        <v>20757</v>
      </c>
      <c r="W68" s="750"/>
      <c r="X68" s="750"/>
      <c r="Y68" s="750"/>
      <c r="Z68" s="750"/>
      <c r="AA68" s="750">
        <v>704</v>
      </c>
      <c r="AB68" s="750"/>
      <c r="AC68" s="750"/>
      <c r="AD68" s="750"/>
      <c r="AE68" s="750"/>
      <c r="AF68" s="750">
        <v>704</v>
      </c>
      <c r="AG68" s="750"/>
      <c r="AH68" s="750"/>
      <c r="AI68" s="750"/>
      <c r="AJ68" s="750"/>
      <c r="AK68" s="750">
        <v>118</v>
      </c>
      <c r="AL68" s="750"/>
      <c r="AM68" s="750"/>
      <c r="AN68" s="750"/>
      <c r="AO68" s="750"/>
      <c r="AP68" s="760" t="s">
        <v>520</v>
      </c>
      <c r="AQ68" s="760"/>
      <c r="AR68" s="760"/>
      <c r="AS68" s="760"/>
      <c r="AT68" s="760"/>
      <c r="AU68" s="760" t="s">
        <v>520</v>
      </c>
      <c r="AV68" s="760"/>
      <c r="AW68" s="760"/>
      <c r="AX68" s="760"/>
      <c r="AY68" s="760"/>
      <c r="AZ68" s="893"/>
      <c r="BA68" s="893"/>
      <c r="BB68" s="893"/>
      <c r="BC68" s="893"/>
      <c r="BD68" s="894"/>
      <c r="BE68" s="231"/>
      <c r="BF68" s="231"/>
      <c r="BG68" s="231"/>
      <c r="BH68" s="231"/>
      <c r="BI68" s="231"/>
      <c r="BJ68" s="231"/>
      <c r="BK68" s="231"/>
      <c r="BL68" s="231"/>
      <c r="BM68" s="231"/>
      <c r="BN68" s="231"/>
      <c r="BO68" s="231"/>
      <c r="BP68" s="231"/>
      <c r="BQ68" s="228">
        <v>62</v>
      </c>
      <c r="BR68" s="233"/>
      <c r="BS68" s="744"/>
      <c r="BT68" s="745"/>
      <c r="BU68" s="745"/>
      <c r="BV68" s="745"/>
      <c r="BW68" s="745"/>
      <c r="BX68" s="745"/>
      <c r="BY68" s="745"/>
      <c r="BZ68" s="745"/>
      <c r="CA68" s="745"/>
      <c r="CB68" s="745"/>
      <c r="CC68" s="745"/>
      <c r="CD68" s="745"/>
      <c r="CE68" s="745"/>
      <c r="CF68" s="745"/>
      <c r="CG68" s="746"/>
      <c r="CH68" s="747"/>
      <c r="CI68" s="748"/>
      <c r="CJ68" s="748"/>
      <c r="CK68" s="748"/>
      <c r="CL68" s="749"/>
      <c r="CM68" s="747"/>
      <c r="CN68" s="748"/>
      <c r="CO68" s="748"/>
      <c r="CP68" s="748"/>
      <c r="CQ68" s="749"/>
      <c r="CR68" s="747"/>
      <c r="CS68" s="748"/>
      <c r="CT68" s="748"/>
      <c r="CU68" s="748"/>
      <c r="CV68" s="749"/>
      <c r="CW68" s="747"/>
      <c r="CX68" s="748"/>
      <c r="CY68" s="748"/>
      <c r="CZ68" s="748"/>
      <c r="DA68" s="749"/>
      <c r="DB68" s="747"/>
      <c r="DC68" s="748"/>
      <c r="DD68" s="748"/>
      <c r="DE68" s="748"/>
      <c r="DF68" s="749"/>
      <c r="DG68" s="747"/>
      <c r="DH68" s="748"/>
      <c r="DI68" s="748"/>
      <c r="DJ68" s="748"/>
      <c r="DK68" s="749"/>
      <c r="DL68" s="747"/>
      <c r="DM68" s="748"/>
      <c r="DN68" s="748"/>
      <c r="DO68" s="748"/>
      <c r="DP68" s="749"/>
      <c r="DQ68" s="747"/>
      <c r="DR68" s="748"/>
      <c r="DS68" s="748"/>
      <c r="DT68" s="748"/>
      <c r="DU68" s="749"/>
      <c r="DV68" s="744"/>
      <c r="DW68" s="745"/>
      <c r="DX68" s="745"/>
      <c r="DY68" s="745"/>
      <c r="DZ68" s="892"/>
      <c r="EA68" s="220"/>
    </row>
    <row r="69" spans="1:131" ht="26.25" customHeight="1" x14ac:dyDescent="0.2">
      <c r="A69" s="228">
        <v>2</v>
      </c>
      <c r="B69" s="754" t="s">
        <v>592</v>
      </c>
      <c r="C69" s="755"/>
      <c r="D69" s="755"/>
      <c r="E69" s="755"/>
      <c r="F69" s="755"/>
      <c r="G69" s="755"/>
      <c r="H69" s="755"/>
      <c r="I69" s="755"/>
      <c r="J69" s="755"/>
      <c r="K69" s="755"/>
      <c r="L69" s="755"/>
      <c r="M69" s="755"/>
      <c r="N69" s="755"/>
      <c r="O69" s="755"/>
      <c r="P69" s="756"/>
      <c r="Q69" s="758">
        <v>179</v>
      </c>
      <c r="R69" s="734"/>
      <c r="S69" s="734"/>
      <c r="T69" s="734"/>
      <c r="U69" s="734"/>
      <c r="V69" s="734">
        <v>133</v>
      </c>
      <c r="W69" s="734"/>
      <c r="X69" s="734"/>
      <c r="Y69" s="734"/>
      <c r="Z69" s="734"/>
      <c r="AA69" s="734">
        <v>47</v>
      </c>
      <c r="AB69" s="734"/>
      <c r="AC69" s="734"/>
      <c r="AD69" s="734"/>
      <c r="AE69" s="734"/>
      <c r="AF69" s="734">
        <v>47</v>
      </c>
      <c r="AG69" s="734"/>
      <c r="AH69" s="734"/>
      <c r="AI69" s="734"/>
      <c r="AJ69" s="734"/>
      <c r="AK69" s="734" t="s">
        <v>520</v>
      </c>
      <c r="AL69" s="734"/>
      <c r="AM69" s="734"/>
      <c r="AN69" s="734"/>
      <c r="AO69" s="734"/>
      <c r="AP69" s="734" t="s">
        <v>520</v>
      </c>
      <c r="AQ69" s="734"/>
      <c r="AR69" s="734"/>
      <c r="AS69" s="734"/>
      <c r="AT69" s="734"/>
      <c r="AU69" s="734" t="s">
        <v>520</v>
      </c>
      <c r="AV69" s="734"/>
      <c r="AW69" s="734"/>
      <c r="AX69" s="734"/>
      <c r="AY69" s="734"/>
      <c r="AZ69" s="742"/>
      <c r="BA69" s="742"/>
      <c r="BB69" s="742"/>
      <c r="BC69" s="742"/>
      <c r="BD69" s="743"/>
      <c r="BE69" s="231"/>
      <c r="BF69" s="231"/>
      <c r="BG69" s="231"/>
      <c r="BH69" s="231"/>
      <c r="BI69" s="231"/>
      <c r="BJ69" s="231"/>
      <c r="BK69" s="231"/>
      <c r="BL69" s="231"/>
      <c r="BM69" s="231"/>
      <c r="BN69" s="231"/>
      <c r="BO69" s="231"/>
      <c r="BP69" s="231"/>
      <c r="BQ69" s="228">
        <v>63</v>
      </c>
      <c r="BR69" s="233"/>
      <c r="BS69" s="744"/>
      <c r="BT69" s="745"/>
      <c r="BU69" s="745"/>
      <c r="BV69" s="745"/>
      <c r="BW69" s="745"/>
      <c r="BX69" s="745"/>
      <c r="BY69" s="745"/>
      <c r="BZ69" s="745"/>
      <c r="CA69" s="745"/>
      <c r="CB69" s="745"/>
      <c r="CC69" s="745"/>
      <c r="CD69" s="745"/>
      <c r="CE69" s="745"/>
      <c r="CF69" s="745"/>
      <c r="CG69" s="746"/>
      <c r="CH69" s="747"/>
      <c r="CI69" s="748"/>
      <c r="CJ69" s="748"/>
      <c r="CK69" s="748"/>
      <c r="CL69" s="749"/>
      <c r="CM69" s="747"/>
      <c r="CN69" s="748"/>
      <c r="CO69" s="748"/>
      <c r="CP69" s="748"/>
      <c r="CQ69" s="749"/>
      <c r="CR69" s="747"/>
      <c r="CS69" s="748"/>
      <c r="CT69" s="748"/>
      <c r="CU69" s="748"/>
      <c r="CV69" s="749"/>
      <c r="CW69" s="747"/>
      <c r="CX69" s="748"/>
      <c r="CY69" s="748"/>
      <c r="CZ69" s="748"/>
      <c r="DA69" s="749"/>
      <c r="DB69" s="747"/>
      <c r="DC69" s="748"/>
      <c r="DD69" s="748"/>
      <c r="DE69" s="748"/>
      <c r="DF69" s="749"/>
      <c r="DG69" s="747"/>
      <c r="DH69" s="748"/>
      <c r="DI69" s="748"/>
      <c r="DJ69" s="748"/>
      <c r="DK69" s="749"/>
      <c r="DL69" s="747"/>
      <c r="DM69" s="748"/>
      <c r="DN69" s="748"/>
      <c r="DO69" s="748"/>
      <c r="DP69" s="749"/>
      <c r="DQ69" s="747"/>
      <c r="DR69" s="748"/>
      <c r="DS69" s="748"/>
      <c r="DT69" s="748"/>
      <c r="DU69" s="749"/>
      <c r="DV69" s="744"/>
      <c r="DW69" s="745"/>
      <c r="DX69" s="745"/>
      <c r="DY69" s="745"/>
      <c r="DZ69" s="892"/>
      <c r="EA69" s="220"/>
    </row>
    <row r="70" spans="1:131" ht="26.25" customHeight="1" x14ac:dyDescent="0.2">
      <c r="A70" s="228">
        <v>3</v>
      </c>
      <c r="B70" s="754" t="s">
        <v>593</v>
      </c>
      <c r="C70" s="755"/>
      <c r="D70" s="755"/>
      <c r="E70" s="755"/>
      <c r="F70" s="755"/>
      <c r="G70" s="755"/>
      <c r="H70" s="755"/>
      <c r="I70" s="755"/>
      <c r="J70" s="755"/>
      <c r="K70" s="755"/>
      <c r="L70" s="755"/>
      <c r="M70" s="755"/>
      <c r="N70" s="755"/>
      <c r="O70" s="755"/>
      <c r="P70" s="756"/>
      <c r="Q70" s="758">
        <v>107</v>
      </c>
      <c r="R70" s="734"/>
      <c r="S70" s="734"/>
      <c r="T70" s="734"/>
      <c r="U70" s="734"/>
      <c r="V70" s="734">
        <v>106</v>
      </c>
      <c r="W70" s="734"/>
      <c r="X70" s="734"/>
      <c r="Y70" s="734"/>
      <c r="Z70" s="734"/>
      <c r="AA70" s="734">
        <v>1</v>
      </c>
      <c r="AB70" s="734"/>
      <c r="AC70" s="734"/>
      <c r="AD70" s="734"/>
      <c r="AE70" s="734"/>
      <c r="AF70" s="734">
        <v>1</v>
      </c>
      <c r="AG70" s="734"/>
      <c r="AH70" s="734"/>
      <c r="AI70" s="734"/>
      <c r="AJ70" s="734"/>
      <c r="AK70" s="734">
        <v>8</v>
      </c>
      <c r="AL70" s="734"/>
      <c r="AM70" s="734"/>
      <c r="AN70" s="734"/>
      <c r="AO70" s="734"/>
      <c r="AP70" s="734" t="s">
        <v>520</v>
      </c>
      <c r="AQ70" s="734"/>
      <c r="AR70" s="734"/>
      <c r="AS70" s="734"/>
      <c r="AT70" s="734"/>
      <c r="AU70" s="734" t="s">
        <v>520</v>
      </c>
      <c r="AV70" s="734"/>
      <c r="AW70" s="734"/>
      <c r="AX70" s="734"/>
      <c r="AY70" s="734"/>
      <c r="AZ70" s="742"/>
      <c r="BA70" s="742"/>
      <c r="BB70" s="742"/>
      <c r="BC70" s="742"/>
      <c r="BD70" s="743"/>
      <c r="BE70" s="231"/>
      <c r="BF70" s="231"/>
      <c r="BG70" s="231"/>
      <c r="BH70" s="231"/>
      <c r="BI70" s="231"/>
      <c r="BJ70" s="231"/>
      <c r="BK70" s="231"/>
      <c r="BL70" s="231"/>
      <c r="BM70" s="231"/>
      <c r="BN70" s="231"/>
      <c r="BO70" s="231"/>
      <c r="BP70" s="231"/>
      <c r="BQ70" s="228">
        <v>64</v>
      </c>
      <c r="BR70" s="233"/>
      <c r="BS70" s="744"/>
      <c r="BT70" s="745"/>
      <c r="BU70" s="745"/>
      <c r="BV70" s="745"/>
      <c r="BW70" s="745"/>
      <c r="BX70" s="745"/>
      <c r="BY70" s="745"/>
      <c r="BZ70" s="745"/>
      <c r="CA70" s="745"/>
      <c r="CB70" s="745"/>
      <c r="CC70" s="745"/>
      <c r="CD70" s="745"/>
      <c r="CE70" s="745"/>
      <c r="CF70" s="745"/>
      <c r="CG70" s="746"/>
      <c r="CH70" s="747"/>
      <c r="CI70" s="748"/>
      <c r="CJ70" s="748"/>
      <c r="CK70" s="748"/>
      <c r="CL70" s="749"/>
      <c r="CM70" s="747"/>
      <c r="CN70" s="748"/>
      <c r="CO70" s="748"/>
      <c r="CP70" s="748"/>
      <c r="CQ70" s="749"/>
      <c r="CR70" s="747"/>
      <c r="CS70" s="748"/>
      <c r="CT70" s="748"/>
      <c r="CU70" s="748"/>
      <c r="CV70" s="749"/>
      <c r="CW70" s="747"/>
      <c r="CX70" s="748"/>
      <c r="CY70" s="748"/>
      <c r="CZ70" s="748"/>
      <c r="DA70" s="749"/>
      <c r="DB70" s="747"/>
      <c r="DC70" s="748"/>
      <c r="DD70" s="748"/>
      <c r="DE70" s="748"/>
      <c r="DF70" s="749"/>
      <c r="DG70" s="747"/>
      <c r="DH70" s="748"/>
      <c r="DI70" s="748"/>
      <c r="DJ70" s="748"/>
      <c r="DK70" s="749"/>
      <c r="DL70" s="747"/>
      <c r="DM70" s="748"/>
      <c r="DN70" s="748"/>
      <c r="DO70" s="748"/>
      <c r="DP70" s="749"/>
      <c r="DQ70" s="747"/>
      <c r="DR70" s="748"/>
      <c r="DS70" s="748"/>
      <c r="DT70" s="748"/>
      <c r="DU70" s="749"/>
      <c r="DV70" s="744"/>
      <c r="DW70" s="745"/>
      <c r="DX70" s="745"/>
      <c r="DY70" s="745"/>
      <c r="DZ70" s="892"/>
      <c r="EA70" s="220"/>
    </row>
    <row r="71" spans="1:131" ht="26.25" customHeight="1" x14ac:dyDescent="0.2">
      <c r="A71" s="228">
        <v>4</v>
      </c>
      <c r="B71" s="754" t="s">
        <v>594</v>
      </c>
      <c r="C71" s="755"/>
      <c r="D71" s="755"/>
      <c r="E71" s="755"/>
      <c r="F71" s="755"/>
      <c r="G71" s="755"/>
      <c r="H71" s="755"/>
      <c r="I71" s="755"/>
      <c r="J71" s="755"/>
      <c r="K71" s="755"/>
      <c r="L71" s="755"/>
      <c r="M71" s="755"/>
      <c r="N71" s="755"/>
      <c r="O71" s="755"/>
      <c r="P71" s="756"/>
      <c r="Q71" s="758">
        <v>101</v>
      </c>
      <c r="R71" s="734"/>
      <c r="S71" s="734"/>
      <c r="T71" s="734"/>
      <c r="U71" s="734"/>
      <c r="V71" s="734">
        <v>61</v>
      </c>
      <c r="W71" s="734"/>
      <c r="X71" s="734"/>
      <c r="Y71" s="734"/>
      <c r="Z71" s="734"/>
      <c r="AA71" s="734">
        <v>40</v>
      </c>
      <c r="AB71" s="734"/>
      <c r="AC71" s="734"/>
      <c r="AD71" s="734"/>
      <c r="AE71" s="734"/>
      <c r="AF71" s="734">
        <v>40</v>
      </c>
      <c r="AG71" s="734"/>
      <c r="AH71" s="734"/>
      <c r="AI71" s="734"/>
      <c r="AJ71" s="734"/>
      <c r="AK71" s="734" t="s">
        <v>520</v>
      </c>
      <c r="AL71" s="734"/>
      <c r="AM71" s="734"/>
      <c r="AN71" s="734"/>
      <c r="AO71" s="734"/>
      <c r="AP71" s="734" t="s">
        <v>520</v>
      </c>
      <c r="AQ71" s="734"/>
      <c r="AR71" s="734"/>
      <c r="AS71" s="734"/>
      <c r="AT71" s="734"/>
      <c r="AU71" s="734" t="s">
        <v>520</v>
      </c>
      <c r="AV71" s="734"/>
      <c r="AW71" s="734"/>
      <c r="AX71" s="734"/>
      <c r="AY71" s="734"/>
      <c r="AZ71" s="742"/>
      <c r="BA71" s="742"/>
      <c r="BB71" s="742"/>
      <c r="BC71" s="742"/>
      <c r="BD71" s="743"/>
      <c r="BE71" s="231"/>
      <c r="BF71" s="231"/>
      <c r="BG71" s="231"/>
      <c r="BH71" s="231"/>
      <c r="BI71" s="231"/>
      <c r="BJ71" s="231"/>
      <c r="BK71" s="231"/>
      <c r="BL71" s="231"/>
      <c r="BM71" s="231"/>
      <c r="BN71" s="231"/>
      <c r="BO71" s="231"/>
      <c r="BP71" s="231"/>
      <c r="BQ71" s="228">
        <v>65</v>
      </c>
      <c r="BR71" s="233"/>
      <c r="BS71" s="744"/>
      <c r="BT71" s="745"/>
      <c r="BU71" s="745"/>
      <c r="BV71" s="745"/>
      <c r="BW71" s="745"/>
      <c r="BX71" s="745"/>
      <c r="BY71" s="745"/>
      <c r="BZ71" s="745"/>
      <c r="CA71" s="745"/>
      <c r="CB71" s="745"/>
      <c r="CC71" s="745"/>
      <c r="CD71" s="745"/>
      <c r="CE71" s="745"/>
      <c r="CF71" s="745"/>
      <c r="CG71" s="746"/>
      <c r="CH71" s="747"/>
      <c r="CI71" s="748"/>
      <c r="CJ71" s="748"/>
      <c r="CK71" s="748"/>
      <c r="CL71" s="749"/>
      <c r="CM71" s="747"/>
      <c r="CN71" s="748"/>
      <c r="CO71" s="748"/>
      <c r="CP71" s="748"/>
      <c r="CQ71" s="749"/>
      <c r="CR71" s="747"/>
      <c r="CS71" s="748"/>
      <c r="CT71" s="748"/>
      <c r="CU71" s="748"/>
      <c r="CV71" s="749"/>
      <c r="CW71" s="747"/>
      <c r="CX71" s="748"/>
      <c r="CY71" s="748"/>
      <c r="CZ71" s="748"/>
      <c r="DA71" s="749"/>
      <c r="DB71" s="747"/>
      <c r="DC71" s="748"/>
      <c r="DD71" s="748"/>
      <c r="DE71" s="748"/>
      <c r="DF71" s="749"/>
      <c r="DG71" s="747"/>
      <c r="DH71" s="748"/>
      <c r="DI71" s="748"/>
      <c r="DJ71" s="748"/>
      <c r="DK71" s="749"/>
      <c r="DL71" s="747"/>
      <c r="DM71" s="748"/>
      <c r="DN71" s="748"/>
      <c r="DO71" s="748"/>
      <c r="DP71" s="749"/>
      <c r="DQ71" s="747"/>
      <c r="DR71" s="748"/>
      <c r="DS71" s="748"/>
      <c r="DT71" s="748"/>
      <c r="DU71" s="749"/>
      <c r="DV71" s="744"/>
      <c r="DW71" s="745"/>
      <c r="DX71" s="745"/>
      <c r="DY71" s="745"/>
      <c r="DZ71" s="892"/>
      <c r="EA71" s="220"/>
    </row>
    <row r="72" spans="1:131" ht="26.25" customHeight="1" x14ac:dyDescent="0.2">
      <c r="A72" s="228">
        <v>5</v>
      </c>
      <c r="B72" s="754" t="s">
        <v>595</v>
      </c>
      <c r="C72" s="755"/>
      <c r="D72" s="755"/>
      <c r="E72" s="755"/>
      <c r="F72" s="755"/>
      <c r="G72" s="755"/>
      <c r="H72" s="755"/>
      <c r="I72" s="755"/>
      <c r="J72" s="755"/>
      <c r="K72" s="755"/>
      <c r="L72" s="755"/>
      <c r="M72" s="755"/>
      <c r="N72" s="755"/>
      <c r="O72" s="755"/>
      <c r="P72" s="756"/>
      <c r="Q72" s="758">
        <v>2423</v>
      </c>
      <c r="R72" s="734"/>
      <c r="S72" s="734"/>
      <c r="T72" s="734"/>
      <c r="U72" s="734"/>
      <c r="V72" s="734">
        <v>2308</v>
      </c>
      <c r="W72" s="734"/>
      <c r="X72" s="734"/>
      <c r="Y72" s="734"/>
      <c r="Z72" s="734"/>
      <c r="AA72" s="734">
        <v>115</v>
      </c>
      <c r="AB72" s="734"/>
      <c r="AC72" s="734"/>
      <c r="AD72" s="734"/>
      <c r="AE72" s="734"/>
      <c r="AF72" s="734">
        <v>115</v>
      </c>
      <c r="AG72" s="734"/>
      <c r="AH72" s="734"/>
      <c r="AI72" s="734"/>
      <c r="AJ72" s="734"/>
      <c r="AK72" s="734">
        <v>130</v>
      </c>
      <c r="AL72" s="734"/>
      <c r="AM72" s="734"/>
      <c r="AN72" s="734"/>
      <c r="AO72" s="734"/>
      <c r="AP72" s="734" t="s">
        <v>520</v>
      </c>
      <c r="AQ72" s="734"/>
      <c r="AR72" s="734"/>
      <c r="AS72" s="734"/>
      <c r="AT72" s="734"/>
      <c r="AU72" s="734" t="s">
        <v>520</v>
      </c>
      <c r="AV72" s="734"/>
      <c r="AW72" s="734"/>
      <c r="AX72" s="734"/>
      <c r="AY72" s="734"/>
      <c r="AZ72" s="742"/>
      <c r="BA72" s="742"/>
      <c r="BB72" s="742"/>
      <c r="BC72" s="742"/>
      <c r="BD72" s="743"/>
      <c r="BE72" s="231"/>
      <c r="BF72" s="231"/>
      <c r="BG72" s="231"/>
      <c r="BH72" s="231"/>
      <c r="BI72" s="231"/>
      <c r="BJ72" s="231"/>
      <c r="BK72" s="231"/>
      <c r="BL72" s="231"/>
      <c r="BM72" s="231"/>
      <c r="BN72" s="231"/>
      <c r="BO72" s="231"/>
      <c r="BP72" s="231"/>
      <c r="BQ72" s="228">
        <v>66</v>
      </c>
      <c r="BR72" s="233"/>
      <c r="BS72" s="744"/>
      <c r="BT72" s="745"/>
      <c r="BU72" s="745"/>
      <c r="BV72" s="745"/>
      <c r="BW72" s="745"/>
      <c r="BX72" s="745"/>
      <c r="BY72" s="745"/>
      <c r="BZ72" s="745"/>
      <c r="CA72" s="745"/>
      <c r="CB72" s="745"/>
      <c r="CC72" s="745"/>
      <c r="CD72" s="745"/>
      <c r="CE72" s="745"/>
      <c r="CF72" s="745"/>
      <c r="CG72" s="746"/>
      <c r="CH72" s="747"/>
      <c r="CI72" s="748"/>
      <c r="CJ72" s="748"/>
      <c r="CK72" s="748"/>
      <c r="CL72" s="749"/>
      <c r="CM72" s="747"/>
      <c r="CN72" s="748"/>
      <c r="CO72" s="748"/>
      <c r="CP72" s="748"/>
      <c r="CQ72" s="749"/>
      <c r="CR72" s="747"/>
      <c r="CS72" s="748"/>
      <c r="CT72" s="748"/>
      <c r="CU72" s="748"/>
      <c r="CV72" s="749"/>
      <c r="CW72" s="747"/>
      <c r="CX72" s="748"/>
      <c r="CY72" s="748"/>
      <c r="CZ72" s="748"/>
      <c r="DA72" s="749"/>
      <c r="DB72" s="747"/>
      <c r="DC72" s="748"/>
      <c r="DD72" s="748"/>
      <c r="DE72" s="748"/>
      <c r="DF72" s="749"/>
      <c r="DG72" s="747"/>
      <c r="DH72" s="748"/>
      <c r="DI72" s="748"/>
      <c r="DJ72" s="748"/>
      <c r="DK72" s="749"/>
      <c r="DL72" s="747"/>
      <c r="DM72" s="748"/>
      <c r="DN72" s="748"/>
      <c r="DO72" s="748"/>
      <c r="DP72" s="749"/>
      <c r="DQ72" s="747"/>
      <c r="DR72" s="748"/>
      <c r="DS72" s="748"/>
      <c r="DT72" s="748"/>
      <c r="DU72" s="749"/>
      <c r="DV72" s="744"/>
      <c r="DW72" s="745"/>
      <c r="DX72" s="745"/>
      <c r="DY72" s="745"/>
      <c r="DZ72" s="892"/>
      <c r="EA72" s="220"/>
    </row>
    <row r="73" spans="1:131" ht="26.25" customHeight="1" x14ac:dyDescent="0.2">
      <c r="A73" s="228">
        <v>6</v>
      </c>
      <c r="B73" s="754" t="s">
        <v>596</v>
      </c>
      <c r="C73" s="755"/>
      <c r="D73" s="755"/>
      <c r="E73" s="755"/>
      <c r="F73" s="755"/>
      <c r="G73" s="755"/>
      <c r="H73" s="755"/>
      <c r="I73" s="755"/>
      <c r="J73" s="755"/>
      <c r="K73" s="755"/>
      <c r="L73" s="755"/>
      <c r="M73" s="755"/>
      <c r="N73" s="755"/>
      <c r="O73" s="755"/>
      <c r="P73" s="756"/>
      <c r="Q73" s="758">
        <v>719774</v>
      </c>
      <c r="R73" s="734"/>
      <c r="S73" s="734"/>
      <c r="T73" s="734"/>
      <c r="U73" s="734"/>
      <c r="V73" s="734">
        <v>711648</v>
      </c>
      <c r="W73" s="734"/>
      <c r="X73" s="734"/>
      <c r="Y73" s="734"/>
      <c r="Z73" s="734"/>
      <c r="AA73" s="734">
        <v>8126</v>
      </c>
      <c r="AB73" s="734"/>
      <c r="AC73" s="734"/>
      <c r="AD73" s="734"/>
      <c r="AE73" s="734"/>
      <c r="AF73" s="734">
        <v>8126</v>
      </c>
      <c r="AG73" s="734"/>
      <c r="AH73" s="734"/>
      <c r="AI73" s="734"/>
      <c r="AJ73" s="734"/>
      <c r="AK73" s="734">
        <v>4022</v>
      </c>
      <c r="AL73" s="734"/>
      <c r="AM73" s="734"/>
      <c r="AN73" s="734"/>
      <c r="AO73" s="734"/>
      <c r="AP73" s="734" t="s">
        <v>520</v>
      </c>
      <c r="AQ73" s="734"/>
      <c r="AR73" s="734"/>
      <c r="AS73" s="734"/>
      <c r="AT73" s="734"/>
      <c r="AU73" s="734" t="s">
        <v>520</v>
      </c>
      <c r="AV73" s="734"/>
      <c r="AW73" s="734"/>
      <c r="AX73" s="734"/>
      <c r="AY73" s="734"/>
      <c r="AZ73" s="742"/>
      <c r="BA73" s="742"/>
      <c r="BB73" s="742"/>
      <c r="BC73" s="742"/>
      <c r="BD73" s="743"/>
      <c r="BE73" s="231"/>
      <c r="BF73" s="231"/>
      <c r="BG73" s="231"/>
      <c r="BH73" s="231"/>
      <c r="BI73" s="231"/>
      <c r="BJ73" s="231"/>
      <c r="BK73" s="231"/>
      <c r="BL73" s="231"/>
      <c r="BM73" s="231"/>
      <c r="BN73" s="231"/>
      <c r="BO73" s="231"/>
      <c r="BP73" s="231"/>
      <c r="BQ73" s="228">
        <v>67</v>
      </c>
      <c r="BR73" s="233"/>
      <c r="BS73" s="744"/>
      <c r="BT73" s="745"/>
      <c r="BU73" s="745"/>
      <c r="BV73" s="745"/>
      <c r="BW73" s="745"/>
      <c r="BX73" s="745"/>
      <c r="BY73" s="745"/>
      <c r="BZ73" s="745"/>
      <c r="CA73" s="745"/>
      <c r="CB73" s="745"/>
      <c r="CC73" s="745"/>
      <c r="CD73" s="745"/>
      <c r="CE73" s="745"/>
      <c r="CF73" s="745"/>
      <c r="CG73" s="746"/>
      <c r="CH73" s="747"/>
      <c r="CI73" s="748"/>
      <c r="CJ73" s="748"/>
      <c r="CK73" s="748"/>
      <c r="CL73" s="749"/>
      <c r="CM73" s="747"/>
      <c r="CN73" s="748"/>
      <c r="CO73" s="748"/>
      <c r="CP73" s="748"/>
      <c r="CQ73" s="749"/>
      <c r="CR73" s="747"/>
      <c r="CS73" s="748"/>
      <c r="CT73" s="748"/>
      <c r="CU73" s="748"/>
      <c r="CV73" s="749"/>
      <c r="CW73" s="747"/>
      <c r="CX73" s="748"/>
      <c r="CY73" s="748"/>
      <c r="CZ73" s="748"/>
      <c r="DA73" s="749"/>
      <c r="DB73" s="747"/>
      <c r="DC73" s="748"/>
      <c r="DD73" s="748"/>
      <c r="DE73" s="748"/>
      <c r="DF73" s="749"/>
      <c r="DG73" s="747"/>
      <c r="DH73" s="748"/>
      <c r="DI73" s="748"/>
      <c r="DJ73" s="748"/>
      <c r="DK73" s="749"/>
      <c r="DL73" s="747"/>
      <c r="DM73" s="748"/>
      <c r="DN73" s="748"/>
      <c r="DO73" s="748"/>
      <c r="DP73" s="749"/>
      <c r="DQ73" s="747"/>
      <c r="DR73" s="748"/>
      <c r="DS73" s="748"/>
      <c r="DT73" s="748"/>
      <c r="DU73" s="749"/>
      <c r="DV73" s="744"/>
      <c r="DW73" s="745"/>
      <c r="DX73" s="745"/>
      <c r="DY73" s="745"/>
      <c r="DZ73" s="892"/>
      <c r="EA73" s="220"/>
    </row>
    <row r="74" spans="1:131" ht="26.25" customHeight="1" x14ac:dyDescent="0.2">
      <c r="A74" s="228">
        <v>7</v>
      </c>
      <c r="B74" s="754" t="s">
        <v>597</v>
      </c>
      <c r="C74" s="755"/>
      <c r="D74" s="755"/>
      <c r="E74" s="755"/>
      <c r="F74" s="755"/>
      <c r="G74" s="755"/>
      <c r="H74" s="755"/>
      <c r="I74" s="755"/>
      <c r="J74" s="755"/>
      <c r="K74" s="755"/>
      <c r="L74" s="755"/>
      <c r="M74" s="755"/>
      <c r="N74" s="755"/>
      <c r="O74" s="755"/>
      <c r="P74" s="756"/>
      <c r="Q74" s="758">
        <v>187</v>
      </c>
      <c r="R74" s="734"/>
      <c r="S74" s="734"/>
      <c r="T74" s="734"/>
      <c r="U74" s="734"/>
      <c r="V74" s="734">
        <v>182</v>
      </c>
      <c r="W74" s="734"/>
      <c r="X74" s="734"/>
      <c r="Y74" s="734"/>
      <c r="Z74" s="734"/>
      <c r="AA74" s="734">
        <v>5</v>
      </c>
      <c r="AB74" s="734"/>
      <c r="AC74" s="734"/>
      <c r="AD74" s="734"/>
      <c r="AE74" s="734"/>
      <c r="AF74" s="734">
        <v>5</v>
      </c>
      <c r="AG74" s="734"/>
      <c r="AH74" s="734"/>
      <c r="AI74" s="734"/>
      <c r="AJ74" s="734"/>
      <c r="AK74" s="734">
        <v>8</v>
      </c>
      <c r="AL74" s="734"/>
      <c r="AM74" s="734"/>
      <c r="AN74" s="734"/>
      <c r="AO74" s="734"/>
      <c r="AP74" s="734" t="s">
        <v>520</v>
      </c>
      <c r="AQ74" s="734"/>
      <c r="AR74" s="734"/>
      <c r="AS74" s="734"/>
      <c r="AT74" s="734"/>
      <c r="AU74" s="734" t="s">
        <v>520</v>
      </c>
      <c r="AV74" s="734"/>
      <c r="AW74" s="734"/>
      <c r="AX74" s="734"/>
      <c r="AY74" s="734"/>
      <c r="AZ74" s="742"/>
      <c r="BA74" s="742"/>
      <c r="BB74" s="742"/>
      <c r="BC74" s="742"/>
      <c r="BD74" s="743"/>
      <c r="BE74" s="231"/>
      <c r="BF74" s="231"/>
      <c r="BG74" s="231"/>
      <c r="BH74" s="231"/>
      <c r="BI74" s="231"/>
      <c r="BJ74" s="231"/>
      <c r="BK74" s="231"/>
      <c r="BL74" s="231"/>
      <c r="BM74" s="231"/>
      <c r="BN74" s="231"/>
      <c r="BO74" s="231"/>
      <c r="BP74" s="231"/>
      <c r="BQ74" s="228">
        <v>68</v>
      </c>
      <c r="BR74" s="233"/>
      <c r="BS74" s="744"/>
      <c r="BT74" s="745"/>
      <c r="BU74" s="745"/>
      <c r="BV74" s="745"/>
      <c r="BW74" s="745"/>
      <c r="BX74" s="745"/>
      <c r="BY74" s="745"/>
      <c r="BZ74" s="745"/>
      <c r="CA74" s="745"/>
      <c r="CB74" s="745"/>
      <c r="CC74" s="745"/>
      <c r="CD74" s="745"/>
      <c r="CE74" s="745"/>
      <c r="CF74" s="745"/>
      <c r="CG74" s="746"/>
      <c r="CH74" s="747"/>
      <c r="CI74" s="748"/>
      <c r="CJ74" s="748"/>
      <c r="CK74" s="748"/>
      <c r="CL74" s="749"/>
      <c r="CM74" s="747"/>
      <c r="CN74" s="748"/>
      <c r="CO74" s="748"/>
      <c r="CP74" s="748"/>
      <c r="CQ74" s="749"/>
      <c r="CR74" s="747"/>
      <c r="CS74" s="748"/>
      <c r="CT74" s="748"/>
      <c r="CU74" s="748"/>
      <c r="CV74" s="749"/>
      <c r="CW74" s="747"/>
      <c r="CX74" s="748"/>
      <c r="CY74" s="748"/>
      <c r="CZ74" s="748"/>
      <c r="DA74" s="749"/>
      <c r="DB74" s="747"/>
      <c r="DC74" s="748"/>
      <c r="DD74" s="748"/>
      <c r="DE74" s="748"/>
      <c r="DF74" s="749"/>
      <c r="DG74" s="747"/>
      <c r="DH74" s="748"/>
      <c r="DI74" s="748"/>
      <c r="DJ74" s="748"/>
      <c r="DK74" s="749"/>
      <c r="DL74" s="747"/>
      <c r="DM74" s="748"/>
      <c r="DN74" s="748"/>
      <c r="DO74" s="748"/>
      <c r="DP74" s="749"/>
      <c r="DQ74" s="747"/>
      <c r="DR74" s="748"/>
      <c r="DS74" s="748"/>
      <c r="DT74" s="748"/>
      <c r="DU74" s="749"/>
      <c r="DV74" s="744"/>
      <c r="DW74" s="745"/>
      <c r="DX74" s="745"/>
      <c r="DY74" s="745"/>
      <c r="DZ74" s="892"/>
      <c r="EA74" s="220"/>
    </row>
    <row r="75" spans="1:131" ht="26.25" customHeight="1" x14ac:dyDescent="0.2">
      <c r="A75" s="228">
        <v>8</v>
      </c>
      <c r="B75" s="754" t="s">
        <v>598</v>
      </c>
      <c r="C75" s="755"/>
      <c r="D75" s="755"/>
      <c r="E75" s="755"/>
      <c r="F75" s="755"/>
      <c r="G75" s="755"/>
      <c r="H75" s="755"/>
      <c r="I75" s="755"/>
      <c r="J75" s="755"/>
      <c r="K75" s="755"/>
      <c r="L75" s="755"/>
      <c r="M75" s="755"/>
      <c r="N75" s="755"/>
      <c r="O75" s="755"/>
      <c r="P75" s="756"/>
      <c r="Q75" s="759">
        <v>3676</v>
      </c>
      <c r="R75" s="740"/>
      <c r="S75" s="740"/>
      <c r="T75" s="740"/>
      <c r="U75" s="741"/>
      <c r="V75" s="739">
        <v>3460</v>
      </c>
      <c r="W75" s="740"/>
      <c r="X75" s="740"/>
      <c r="Y75" s="740"/>
      <c r="Z75" s="741"/>
      <c r="AA75" s="739">
        <v>216</v>
      </c>
      <c r="AB75" s="740"/>
      <c r="AC75" s="740"/>
      <c r="AD75" s="740"/>
      <c r="AE75" s="741"/>
      <c r="AF75" s="739">
        <v>5121</v>
      </c>
      <c r="AG75" s="740"/>
      <c r="AH75" s="740"/>
      <c r="AI75" s="740"/>
      <c r="AJ75" s="741"/>
      <c r="AK75" s="739">
        <v>0</v>
      </c>
      <c r="AL75" s="740"/>
      <c r="AM75" s="740"/>
      <c r="AN75" s="740"/>
      <c r="AO75" s="741"/>
      <c r="AP75" s="739">
        <v>2913</v>
      </c>
      <c r="AQ75" s="740"/>
      <c r="AR75" s="740"/>
      <c r="AS75" s="740"/>
      <c r="AT75" s="741"/>
      <c r="AU75" s="734" t="s">
        <v>520</v>
      </c>
      <c r="AV75" s="734"/>
      <c r="AW75" s="734"/>
      <c r="AX75" s="734"/>
      <c r="AY75" s="734"/>
      <c r="AZ75" s="742"/>
      <c r="BA75" s="742"/>
      <c r="BB75" s="742"/>
      <c r="BC75" s="742"/>
      <c r="BD75" s="743"/>
      <c r="BE75" s="231"/>
      <c r="BF75" s="231"/>
      <c r="BG75" s="231"/>
      <c r="BH75" s="231"/>
      <c r="BI75" s="231"/>
      <c r="BJ75" s="231"/>
      <c r="BK75" s="231"/>
      <c r="BL75" s="231"/>
      <c r="BM75" s="231"/>
      <c r="BN75" s="231"/>
      <c r="BO75" s="231"/>
      <c r="BP75" s="231"/>
      <c r="BQ75" s="228">
        <v>69</v>
      </c>
      <c r="BR75" s="233"/>
      <c r="BS75" s="744"/>
      <c r="BT75" s="745"/>
      <c r="BU75" s="745"/>
      <c r="BV75" s="745"/>
      <c r="BW75" s="745"/>
      <c r="BX75" s="745"/>
      <c r="BY75" s="745"/>
      <c r="BZ75" s="745"/>
      <c r="CA75" s="745"/>
      <c r="CB75" s="745"/>
      <c r="CC75" s="745"/>
      <c r="CD75" s="745"/>
      <c r="CE75" s="745"/>
      <c r="CF75" s="745"/>
      <c r="CG75" s="746"/>
      <c r="CH75" s="747"/>
      <c r="CI75" s="748"/>
      <c r="CJ75" s="748"/>
      <c r="CK75" s="748"/>
      <c r="CL75" s="749"/>
      <c r="CM75" s="747"/>
      <c r="CN75" s="748"/>
      <c r="CO75" s="748"/>
      <c r="CP75" s="748"/>
      <c r="CQ75" s="749"/>
      <c r="CR75" s="747"/>
      <c r="CS75" s="748"/>
      <c r="CT75" s="748"/>
      <c r="CU75" s="748"/>
      <c r="CV75" s="749"/>
      <c r="CW75" s="747"/>
      <c r="CX75" s="748"/>
      <c r="CY75" s="748"/>
      <c r="CZ75" s="748"/>
      <c r="DA75" s="749"/>
      <c r="DB75" s="747"/>
      <c r="DC75" s="748"/>
      <c r="DD75" s="748"/>
      <c r="DE75" s="748"/>
      <c r="DF75" s="749"/>
      <c r="DG75" s="747"/>
      <c r="DH75" s="748"/>
      <c r="DI75" s="748"/>
      <c r="DJ75" s="748"/>
      <c r="DK75" s="749"/>
      <c r="DL75" s="747"/>
      <c r="DM75" s="748"/>
      <c r="DN75" s="748"/>
      <c r="DO75" s="748"/>
      <c r="DP75" s="749"/>
      <c r="DQ75" s="747"/>
      <c r="DR75" s="748"/>
      <c r="DS75" s="748"/>
      <c r="DT75" s="748"/>
      <c r="DU75" s="749"/>
      <c r="DV75" s="744"/>
      <c r="DW75" s="745"/>
      <c r="DX75" s="745"/>
      <c r="DY75" s="745"/>
      <c r="DZ75" s="892"/>
      <c r="EA75" s="220"/>
    </row>
    <row r="76" spans="1:131" ht="26.25" customHeight="1" x14ac:dyDescent="0.2">
      <c r="A76" s="228">
        <v>9</v>
      </c>
      <c r="B76" s="754" t="s">
        <v>599</v>
      </c>
      <c r="C76" s="755"/>
      <c r="D76" s="755"/>
      <c r="E76" s="755"/>
      <c r="F76" s="755"/>
      <c r="G76" s="755"/>
      <c r="H76" s="755"/>
      <c r="I76" s="755"/>
      <c r="J76" s="755"/>
      <c r="K76" s="755"/>
      <c r="L76" s="755"/>
      <c r="M76" s="755"/>
      <c r="N76" s="755"/>
      <c r="O76" s="755"/>
      <c r="P76" s="756"/>
      <c r="Q76" s="759">
        <v>4864</v>
      </c>
      <c r="R76" s="740"/>
      <c r="S76" s="740"/>
      <c r="T76" s="740"/>
      <c r="U76" s="741"/>
      <c r="V76" s="739">
        <v>4583</v>
      </c>
      <c r="W76" s="740"/>
      <c r="X76" s="740"/>
      <c r="Y76" s="740"/>
      <c r="Z76" s="741"/>
      <c r="AA76" s="739">
        <v>281</v>
      </c>
      <c r="AB76" s="740"/>
      <c r="AC76" s="740"/>
      <c r="AD76" s="740"/>
      <c r="AE76" s="741"/>
      <c r="AF76" s="739">
        <v>281</v>
      </c>
      <c r="AG76" s="740"/>
      <c r="AH76" s="740"/>
      <c r="AI76" s="740"/>
      <c r="AJ76" s="741"/>
      <c r="AK76" s="734" t="s">
        <v>520</v>
      </c>
      <c r="AL76" s="734"/>
      <c r="AM76" s="734"/>
      <c r="AN76" s="734"/>
      <c r="AO76" s="734"/>
      <c r="AP76" s="734" t="s">
        <v>520</v>
      </c>
      <c r="AQ76" s="734"/>
      <c r="AR76" s="734"/>
      <c r="AS76" s="734"/>
      <c r="AT76" s="734"/>
      <c r="AU76" s="734" t="s">
        <v>520</v>
      </c>
      <c r="AV76" s="734"/>
      <c r="AW76" s="734"/>
      <c r="AX76" s="734"/>
      <c r="AY76" s="734"/>
      <c r="AZ76" s="742"/>
      <c r="BA76" s="742"/>
      <c r="BB76" s="742"/>
      <c r="BC76" s="742"/>
      <c r="BD76" s="743"/>
      <c r="BE76" s="231"/>
      <c r="BF76" s="231"/>
      <c r="BG76" s="231"/>
      <c r="BH76" s="231"/>
      <c r="BI76" s="231"/>
      <c r="BJ76" s="231"/>
      <c r="BK76" s="231"/>
      <c r="BL76" s="231"/>
      <c r="BM76" s="231"/>
      <c r="BN76" s="231"/>
      <c r="BO76" s="231"/>
      <c r="BP76" s="231"/>
      <c r="BQ76" s="228">
        <v>70</v>
      </c>
      <c r="BR76" s="233"/>
      <c r="BS76" s="744"/>
      <c r="BT76" s="745"/>
      <c r="BU76" s="745"/>
      <c r="BV76" s="745"/>
      <c r="BW76" s="745"/>
      <c r="BX76" s="745"/>
      <c r="BY76" s="745"/>
      <c r="BZ76" s="745"/>
      <c r="CA76" s="745"/>
      <c r="CB76" s="745"/>
      <c r="CC76" s="745"/>
      <c r="CD76" s="745"/>
      <c r="CE76" s="745"/>
      <c r="CF76" s="745"/>
      <c r="CG76" s="746"/>
      <c r="CH76" s="747"/>
      <c r="CI76" s="748"/>
      <c r="CJ76" s="748"/>
      <c r="CK76" s="748"/>
      <c r="CL76" s="749"/>
      <c r="CM76" s="747"/>
      <c r="CN76" s="748"/>
      <c r="CO76" s="748"/>
      <c r="CP76" s="748"/>
      <c r="CQ76" s="749"/>
      <c r="CR76" s="747"/>
      <c r="CS76" s="748"/>
      <c r="CT76" s="748"/>
      <c r="CU76" s="748"/>
      <c r="CV76" s="749"/>
      <c r="CW76" s="747"/>
      <c r="CX76" s="748"/>
      <c r="CY76" s="748"/>
      <c r="CZ76" s="748"/>
      <c r="DA76" s="749"/>
      <c r="DB76" s="747"/>
      <c r="DC76" s="748"/>
      <c r="DD76" s="748"/>
      <c r="DE76" s="748"/>
      <c r="DF76" s="749"/>
      <c r="DG76" s="747"/>
      <c r="DH76" s="748"/>
      <c r="DI76" s="748"/>
      <c r="DJ76" s="748"/>
      <c r="DK76" s="749"/>
      <c r="DL76" s="747"/>
      <c r="DM76" s="748"/>
      <c r="DN76" s="748"/>
      <c r="DO76" s="748"/>
      <c r="DP76" s="749"/>
      <c r="DQ76" s="747"/>
      <c r="DR76" s="748"/>
      <c r="DS76" s="748"/>
      <c r="DT76" s="748"/>
      <c r="DU76" s="749"/>
      <c r="DV76" s="744"/>
      <c r="DW76" s="745"/>
      <c r="DX76" s="745"/>
      <c r="DY76" s="745"/>
      <c r="DZ76" s="892"/>
      <c r="EA76" s="220"/>
    </row>
    <row r="77" spans="1:131" ht="26.25" customHeight="1" x14ac:dyDescent="0.2">
      <c r="A77" s="228">
        <v>10</v>
      </c>
      <c r="B77" s="754" t="s">
        <v>600</v>
      </c>
      <c r="C77" s="755"/>
      <c r="D77" s="755"/>
      <c r="E77" s="755"/>
      <c r="F77" s="755"/>
      <c r="G77" s="755"/>
      <c r="H77" s="755"/>
      <c r="I77" s="755"/>
      <c r="J77" s="755"/>
      <c r="K77" s="755"/>
      <c r="L77" s="755"/>
      <c r="M77" s="755"/>
      <c r="N77" s="755"/>
      <c r="O77" s="755"/>
      <c r="P77" s="756"/>
      <c r="Q77" s="759">
        <v>18</v>
      </c>
      <c r="R77" s="740"/>
      <c r="S77" s="740"/>
      <c r="T77" s="740"/>
      <c r="U77" s="741"/>
      <c r="V77" s="739">
        <v>13</v>
      </c>
      <c r="W77" s="740"/>
      <c r="X77" s="740"/>
      <c r="Y77" s="740"/>
      <c r="Z77" s="741"/>
      <c r="AA77" s="739">
        <v>5</v>
      </c>
      <c r="AB77" s="740"/>
      <c r="AC77" s="740"/>
      <c r="AD77" s="740"/>
      <c r="AE77" s="741"/>
      <c r="AF77" s="739">
        <v>5</v>
      </c>
      <c r="AG77" s="740"/>
      <c r="AH77" s="740"/>
      <c r="AI77" s="740"/>
      <c r="AJ77" s="741"/>
      <c r="AK77" s="739">
        <v>5</v>
      </c>
      <c r="AL77" s="740"/>
      <c r="AM77" s="740"/>
      <c r="AN77" s="740"/>
      <c r="AO77" s="741"/>
      <c r="AP77" s="734" t="s">
        <v>520</v>
      </c>
      <c r="AQ77" s="734"/>
      <c r="AR77" s="734"/>
      <c r="AS77" s="734"/>
      <c r="AT77" s="734"/>
      <c r="AU77" s="734" t="s">
        <v>520</v>
      </c>
      <c r="AV77" s="734"/>
      <c r="AW77" s="734"/>
      <c r="AX77" s="734"/>
      <c r="AY77" s="734"/>
      <c r="AZ77" s="742"/>
      <c r="BA77" s="742"/>
      <c r="BB77" s="742"/>
      <c r="BC77" s="742"/>
      <c r="BD77" s="743"/>
      <c r="BE77" s="231"/>
      <c r="BF77" s="231"/>
      <c r="BG77" s="231"/>
      <c r="BH77" s="231"/>
      <c r="BI77" s="231"/>
      <c r="BJ77" s="231"/>
      <c r="BK77" s="231"/>
      <c r="BL77" s="231"/>
      <c r="BM77" s="231"/>
      <c r="BN77" s="231"/>
      <c r="BO77" s="231"/>
      <c r="BP77" s="231"/>
      <c r="BQ77" s="228">
        <v>71</v>
      </c>
      <c r="BR77" s="233"/>
      <c r="BS77" s="744"/>
      <c r="BT77" s="745"/>
      <c r="BU77" s="745"/>
      <c r="BV77" s="745"/>
      <c r="BW77" s="745"/>
      <c r="BX77" s="745"/>
      <c r="BY77" s="745"/>
      <c r="BZ77" s="745"/>
      <c r="CA77" s="745"/>
      <c r="CB77" s="745"/>
      <c r="CC77" s="745"/>
      <c r="CD77" s="745"/>
      <c r="CE77" s="745"/>
      <c r="CF77" s="745"/>
      <c r="CG77" s="746"/>
      <c r="CH77" s="747"/>
      <c r="CI77" s="748"/>
      <c r="CJ77" s="748"/>
      <c r="CK77" s="748"/>
      <c r="CL77" s="749"/>
      <c r="CM77" s="747"/>
      <c r="CN77" s="748"/>
      <c r="CO77" s="748"/>
      <c r="CP77" s="748"/>
      <c r="CQ77" s="749"/>
      <c r="CR77" s="747"/>
      <c r="CS77" s="748"/>
      <c r="CT77" s="748"/>
      <c r="CU77" s="748"/>
      <c r="CV77" s="749"/>
      <c r="CW77" s="747"/>
      <c r="CX77" s="748"/>
      <c r="CY77" s="748"/>
      <c r="CZ77" s="748"/>
      <c r="DA77" s="749"/>
      <c r="DB77" s="747"/>
      <c r="DC77" s="748"/>
      <c r="DD77" s="748"/>
      <c r="DE77" s="748"/>
      <c r="DF77" s="749"/>
      <c r="DG77" s="747"/>
      <c r="DH77" s="748"/>
      <c r="DI77" s="748"/>
      <c r="DJ77" s="748"/>
      <c r="DK77" s="749"/>
      <c r="DL77" s="747"/>
      <c r="DM77" s="748"/>
      <c r="DN77" s="748"/>
      <c r="DO77" s="748"/>
      <c r="DP77" s="749"/>
      <c r="DQ77" s="747"/>
      <c r="DR77" s="748"/>
      <c r="DS77" s="748"/>
      <c r="DT77" s="748"/>
      <c r="DU77" s="749"/>
      <c r="DV77" s="744"/>
      <c r="DW77" s="745"/>
      <c r="DX77" s="745"/>
      <c r="DY77" s="745"/>
      <c r="DZ77" s="892"/>
      <c r="EA77" s="220"/>
    </row>
    <row r="78" spans="1:131" ht="26.25" customHeight="1" x14ac:dyDescent="0.2">
      <c r="A78" s="228">
        <v>11</v>
      </c>
      <c r="B78" s="754"/>
      <c r="C78" s="755"/>
      <c r="D78" s="755"/>
      <c r="E78" s="755"/>
      <c r="F78" s="755"/>
      <c r="G78" s="755"/>
      <c r="H78" s="755"/>
      <c r="I78" s="755"/>
      <c r="J78" s="755"/>
      <c r="K78" s="755"/>
      <c r="L78" s="755"/>
      <c r="M78" s="755"/>
      <c r="N78" s="755"/>
      <c r="O78" s="755"/>
      <c r="P78" s="756"/>
      <c r="Q78" s="758"/>
      <c r="R78" s="734"/>
      <c r="S78" s="734"/>
      <c r="T78" s="734"/>
      <c r="U78" s="734"/>
      <c r="V78" s="734"/>
      <c r="W78" s="734"/>
      <c r="X78" s="734"/>
      <c r="Y78" s="734"/>
      <c r="Z78" s="734"/>
      <c r="AA78" s="734"/>
      <c r="AB78" s="734"/>
      <c r="AC78" s="734"/>
      <c r="AD78" s="734"/>
      <c r="AE78" s="734"/>
      <c r="AF78" s="734"/>
      <c r="AG78" s="734"/>
      <c r="AH78" s="734"/>
      <c r="AI78" s="734"/>
      <c r="AJ78" s="734"/>
      <c r="AK78" s="734"/>
      <c r="AL78" s="734"/>
      <c r="AM78" s="734"/>
      <c r="AN78" s="734"/>
      <c r="AO78" s="734"/>
      <c r="AP78" s="734"/>
      <c r="AQ78" s="734"/>
      <c r="AR78" s="734"/>
      <c r="AS78" s="734"/>
      <c r="AT78" s="734"/>
      <c r="AU78" s="734"/>
      <c r="AV78" s="734"/>
      <c r="AW78" s="734"/>
      <c r="AX78" s="734"/>
      <c r="AY78" s="734"/>
      <c r="AZ78" s="742"/>
      <c r="BA78" s="742"/>
      <c r="BB78" s="742"/>
      <c r="BC78" s="742"/>
      <c r="BD78" s="743"/>
      <c r="BE78" s="231"/>
      <c r="BF78" s="231"/>
      <c r="BG78" s="231"/>
      <c r="BH78" s="231"/>
      <c r="BI78" s="231"/>
      <c r="BJ78" s="220"/>
      <c r="BK78" s="220"/>
      <c r="BL78" s="220"/>
      <c r="BM78" s="220"/>
      <c r="BN78" s="220"/>
      <c r="BO78" s="231"/>
      <c r="BP78" s="231"/>
      <c r="BQ78" s="228">
        <v>72</v>
      </c>
      <c r="BR78" s="233"/>
      <c r="BS78" s="744"/>
      <c r="BT78" s="745"/>
      <c r="BU78" s="745"/>
      <c r="BV78" s="745"/>
      <c r="BW78" s="745"/>
      <c r="BX78" s="745"/>
      <c r="BY78" s="745"/>
      <c r="BZ78" s="745"/>
      <c r="CA78" s="745"/>
      <c r="CB78" s="745"/>
      <c r="CC78" s="745"/>
      <c r="CD78" s="745"/>
      <c r="CE78" s="745"/>
      <c r="CF78" s="745"/>
      <c r="CG78" s="746"/>
      <c r="CH78" s="747"/>
      <c r="CI78" s="748"/>
      <c r="CJ78" s="748"/>
      <c r="CK78" s="748"/>
      <c r="CL78" s="749"/>
      <c r="CM78" s="747"/>
      <c r="CN78" s="748"/>
      <c r="CO78" s="748"/>
      <c r="CP78" s="748"/>
      <c r="CQ78" s="749"/>
      <c r="CR78" s="747"/>
      <c r="CS78" s="748"/>
      <c r="CT78" s="748"/>
      <c r="CU78" s="748"/>
      <c r="CV78" s="749"/>
      <c r="CW78" s="747"/>
      <c r="CX78" s="748"/>
      <c r="CY78" s="748"/>
      <c r="CZ78" s="748"/>
      <c r="DA78" s="749"/>
      <c r="DB78" s="747"/>
      <c r="DC78" s="748"/>
      <c r="DD78" s="748"/>
      <c r="DE78" s="748"/>
      <c r="DF78" s="749"/>
      <c r="DG78" s="747"/>
      <c r="DH78" s="748"/>
      <c r="DI78" s="748"/>
      <c r="DJ78" s="748"/>
      <c r="DK78" s="749"/>
      <c r="DL78" s="747"/>
      <c r="DM78" s="748"/>
      <c r="DN78" s="748"/>
      <c r="DO78" s="748"/>
      <c r="DP78" s="749"/>
      <c r="DQ78" s="747"/>
      <c r="DR78" s="748"/>
      <c r="DS78" s="748"/>
      <c r="DT78" s="748"/>
      <c r="DU78" s="749"/>
      <c r="DV78" s="744"/>
      <c r="DW78" s="745"/>
      <c r="DX78" s="745"/>
      <c r="DY78" s="745"/>
      <c r="DZ78" s="892"/>
      <c r="EA78" s="220"/>
    </row>
    <row r="79" spans="1:131" ht="26.25" customHeight="1" x14ac:dyDescent="0.2">
      <c r="A79" s="228">
        <v>12</v>
      </c>
      <c r="B79" s="754"/>
      <c r="C79" s="755"/>
      <c r="D79" s="755"/>
      <c r="E79" s="755"/>
      <c r="F79" s="755"/>
      <c r="G79" s="755"/>
      <c r="H79" s="755"/>
      <c r="I79" s="755"/>
      <c r="J79" s="755"/>
      <c r="K79" s="755"/>
      <c r="L79" s="755"/>
      <c r="M79" s="755"/>
      <c r="N79" s="755"/>
      <c r="O79" s="755"/>
      <c r="P79" s="756"/>
      <c r="Q79" s="758"/>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4"/>
      <c r="AP79" s="734"/>
      <c r="AQ79" s="734"/>
      <c r="AR79" s="734"/>
      <c r="AS79" s="734"/>
      <c r="AT79" s="734"/>
      <c r="AU79" s="734"/>
      <c r="AV79" s="734"/>
      <c r="AW79" s="734"/>
      <c r="AX79" s="734"/>
      <c r="AY79" s="734"/>
      <c r="AZ79" s="742"/>
      <c r="BA79" s="742"/>
      <c r="BB79" s="742"/>
      <c r="BC79" s="742"/>
      <c r="BD79" s="743"/>
      <c r="BE79" s="231"/>
      <c r="BF79" s="231"/>
      <c r="BG79" s="231"/>
      <c r="BH79" s="231"/>
      <c r="BI79" s="231"/>
      <c r="BJ79" s="220"/>
      <c r="BK79" s="220"/>
      <c r="BL79" s="220"/>
      <c r="BM79" s="220"/>
      <c r="BN79" s="220"/>
      <c r="BO79" s="231"/>
      <c r="BP79" s="231"/>
      <c r="BQ79" s="228">
        <v>73</v>
      </c>
      <c r="BR79" s="233"/>
      <c r="BS79" s="744"/>
      <c r="BT79" s="745"/>
      <c r="BU79" s="745"/>
      <c r="BV79" s="745"/>
      <c r="BW79" s="745"/>
      <c r="BX79" s="745"/>
      <c r="BY79" s="745"/>
      <c r="BZ79" s="745"/>
      <c r="CA79" s="745"/>
      <c r="CB79" s="745"/>
      <c r="CC79" s="745"/>
      <c r="CD79" s="745"/>
      <c r="CE79" s="745"/>
      <c r="CF79" s="745"/>
      <c r="CG79" s="746"/>
      <c r="CH79" s="747"/>
      <c r="CI79" s="748"/>
      <c r="CJ79" s="748"/>
      <c r="CK79" s="748"/>
      <c r="CL79" s="749"/>
      <c r="CM79" s="747"/>
      <c r="CN79" s="748"/>
      <c r="CO79" s="748"/>
      <c r="CP79" s="748"/>
      <c r="CQ79" s="749"/>
      <c r="CR79" s="747"/>
      <c r="CS79" s="748"/>
      <c r="CT79" s="748"/>
      <c r="CU79" s="748"/>
      <c r="CV79" s="749"/>
      <c r="CW79" s="747"/>
      <c r="CX79" s="748"/>
      <c r="CY79" s="748"/>
      <c r="CZ79" s="748"/>
      <c r="DA79" s="749"/>
      <c r="DB79" s="747"/>
      <c r="DC79" s="748"/>
      <c r="DD79" s="748"/>
      <c r="DE79" s="748"/>
      <c r="DF79" s="749"/>
      <c r="DG79" s="747"/>
      <c r="DH79" s="748"/>
      <c r="DI79" s="748"/>
      <c r="DJ79" s="748"/>
      <c r="DK79" s="749"/>
      <c r="DL79" s="747"/>
      <c r="DM79" s="748"/>
      <c r="DN79" s="748"/>
      <c r="DO79" s="748"/>
      <c r="DP79" s="749"/>
      <c r="DQ79" s="747"/>
      <c r="DR79" s="748"/>
      <c r="DS79" s="748"/>
      <c r="DT79" s="748"/>
      <c r="DU79" s="749"/>
      <c r="DV79" s="744"/>
      <c r="DW79" s="745"/>
      <c r="DX79" s="745"/>
      <c r="DY79" s="745"/>
      <c r="DZ79" s="892"/>
      <c r="EA79" s="220"/>
    </row>
    <row r="80" spans="1:131" ht="26.25" customHeight="1" x14ac:dyDescent="0.2">
      <c r="A80" s="228">
        <v>13</v>
      </c>
      <c r="B80" s="754"/>
      <c r="C80" s="755"/>
      <c r="D80" s="755"/>
      <c r="E80" s="755"/>
      <c r="F80" s="755"/>
      <c r="G80" s="755"/>
      <c r="H80" s="755"/>
      <c r="I80" s="755"/>
      <c r="J80" s="755"/>
      <c r="K80" s="755"/>
      <c r="L80" s="755"/>
      <c r="M80" s="755"/>
      <c r="N80" s="755"/>
      <c r="O80" s="755"/>
      <c r="P80" s="756"/>
      <c r="Q80" s="758"/>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4"/>
      <c r="AY80" s="734"/>
      <c r="AZ80" s="742"/>
      <c r="BA80" s="742"/>
      <c r="BB80" s="742"/>
      <c r="BC80" s="742"/>
      <c r="BD80" s="743"/>
      <c r="BE80" s="231"/>
      <c r="BF80" s="231"/>
      <c r="BG80" s="231"/>
      <c r="BH80" s="231"/>
      <c r="BI80" s="231"/>
      <c r="BJ80" s="231"/>
      <c r="BK80" s="231"/>
      <c r="BL80" s="231"/>
      <c r="BM80" s="231"/>
      <c r="BN80" s="231"/>
      <c r="BO80" s="231"/>
      <c r="BP80" s="231"/>
      <c r="BQ80" s="228">
        <v>74</v>
      </c>
      <c r="BR80" s="233"/>
      <c r="BS80" s="744"/>
      <c r="BT80" s="745"/>
      <c r="BU80" s="745"/>
      <c r="BV80" s="745"/>
      <c r="BW80" s="745"/>
      <c r="BX80" s="745"/>
      <c r="BY80" s="745"/>
      <c r="BZ80" s="745"/>
      <c r="CA80" s="745"/>
      <c r="CB80" s="745"/>
      <c r="CC80" s="745"/>
      <c r="CD80" s="745"/>
      <c r="CE80" s="745"/>
      <c r="CF80" s="745"/>
      <c r="CG80" s="746"/>
      <c r="CH80" s="747"/>
      <c r="CI80" s="748"/>
      <c r="CJ80" s="748"/>
      <c r="CK80" s="748"/>
      <c r="CL80" s="749"/>
      <c r="CM80" s="747"/>
      <c r="CN80" s="748"/>
      <c r="CO80" s="748"/>
      <c r="CP80" s="748"/>
      <c r="CQ80" s="749"/>
      <c r="CR80" s="747"/>
      <c r="CS80" s="748"/>
      <c r="CT80" s="748"/>
      <c r="CU80" s="748"/>
      <c r="CV80" s="749"/>
      <c r="CW80" s="747"/>
      <c r="CX80" s="748"/>
      <c r="CY80" s="748"/>
      <c r="CZ80" s="748"/>
      <c r="DA80" s="749"/>
      <c r="DB80" s="747"/>
      <c r="DC80" s="748"/>
      <c r="DD80" s="748"/>
      <c r="DE80" s="748"/>
      <c r="DF80" s="749"/>
      <c r="DG80" s="747"/>
      <c r="DH80" s="748"/>
      <c r="DI80" s="748"/>
      <c r="DJ80" s="748"/>
      <c r="DK80" s="749"/>
      <c r="DL80" s="747"/>
      <c r="DM80" s="748"/>
      <c r="DN80" s="748"/>
      <c r="DO80" s="748"/>
      <c r="DP80" s="749"/>
      <c r="DQ80" s="747"/>
      <c r="DR80" s="748"/>
      <c r="DS80" s="748"/>
      <c r="DT80" s="748"/>
      <c r="DU80" s="749"/>
      <c r="DV80" s="744"/>
      <c r="DW80" s="745"/>
      <c r="DX80" s="745"/>
      <c r="DY80" s="745"/>
      <c r="DZ80" s="892"/>
      <c r="EA80" s="220"/>
    </row>
    <row r="81" spans="1:131" ht="26.25" customHeight="1" x14ac:dyDescent="0.2">
      <c r="A81" s="228">
        <v>14</v>
      </c>
      <c r="B81" s="754"/>
      <c r="C81" s="755"/>
      <c r="D81" s="755"/>
      <c r="E81" s="755"/>
      <c r="F81" s="755"/>
      <c r="G81" s="755"/>
      <c r="H81" s="755"/>
      <c r="I81" s="755"/>
      <c r="J81" s="755"/>
      <c r="K81" s="755"/>
      <c r="L81" s="755"/>
      <c r="M81" s="755"/>
      <c r="N81" s="755"/>
      <c r="O81" s="755"/>
      <c r="P81" s="756"/>
      <c r="Q81" s="758"/>
      <c r="R81" s="734"/>
      <c r="S81" s="734"/>
      <c r="T81" s="734"/>
      <c r="U81" s="734"/>
      <c r="V81" s="734"/>
      <c r="W81" s="734"/>
      <c r="X81" s="734"/>
      <c r="Y81" s="734"/>
      <c r="Z81" s="734"/>
      <c r="AA81" s="734"/>
      <c r="AB81" s="734"/>
      <c r="AC81" s="734"/>
      <c r="AD81" s="734"/>
      <c r="AE81" s="734"/>
      <c r="AF81" s="734"/>
      <c r="AG81" s="734"/>
      <c r="AH81" s="734"/>
      <c r="AI81" s="734"/>
      <c r="AJ81" s="734"/>
      <c r="AK81" s="734"/>
      <c r="AL81" s="734"/>
      <c r="AM81" s="734"/>
      <c r="AN81" s="734"/>
      <c r="AO81" s="734"/>
      <c r="AP81" s="734"/>
      <c r="AQ81" s="734"/>
      <c r="AR81" s="734"/>
      <c r="AS81" s="734"/>
      <c r="AT81" s="734"/>
      <c r="AU81" s="734"/>
      <c r="AV81" s="734"/>
      <c r="AW81" s="734"/>
      <c r="AX81" s="734"/>
      <c r="AY81" s="734"/>
      <c r="AZ81" s="742"/>
      <c r="BA81" s="742"/>
      <c r="BB81" s="742"/>
      <c r="BC81" s="742"/>
      <c r="BD81" s="743"/>
      <c r="BE81" s="231"/>
      <c r="BF81" s="231"/>
      <c r="BG81" s="231"/>
      <c r="BH81" s="231"/>
      <c r="BI81" s="231"/>
      <c r="BJ81" s="231"/>
      <c r="BK81" s="231"/>
      <c r="BL81" s="231"/>
      <c r="BM81" s="231"/>
      <c r="BN81" s="231"/>
      <c r="BO81" s="231"/>
      <c r="BP81" s="231"/>
      <c r="BQ81" s="228">
        <v>75</v>
      </c>
      <c r="BR81" s="233"/>
      <c r="BS81" s="744"/>
      <c r="BT81" s="745"/>
      <c r="BU81" s="745"/>
      <c r="BV81" s="745"/>
      <c r="BW81" s="745"/>
      <c r="BX81" s="745"/>
      <c r="BY81" s="745"/>
      <c r="BZ81" s="745"/>
      <c r="CA81" s="745"/>
      <c r="CB81" s="745"/>
      <c r="CC81" s="745"/>
      <c r="CD81" s="745"/>
      <c r="CE81" s="745"/>
      <c r="CF81" s="745"/>
      <c r="CG81" s="746"/>
      <c r="CH81" s="747"/>
      <c r="CI81" s="748"/>
      <c r="CJ81" s="748"/>
      <c r="CK81" s="748"/>
      <c r="CL81" s="749"/>
      <c r="CM81" s="747"/>
      <c r="CN81" s="748"/>
      <c r="CO81" s="748"/>
      <c r="CP81" s="748"/>
      <c r="CQ81" s="749"/>
      <c r="CR81" s="747"/>
      <c r="CS81" s="748"/>
      <c r="CT81" s="748"/>
      <c r="CU81" s="748"/>
      <c r="CV81" s="749"/>
      <c r="CW81" s="747"/>
      <c r="CX81" s="748"/>
      <c r="CY81" s="748"/>
      <c r="CZ81" s="748"/>
      <c r="DA81" s="749"/>
      <c r="DB81" s="747"/>
      <c r="DC81" s="748"/>
      <c r="DD81" s="748"/>
      <c r="DE81" s="748"/>
      <c r="DF81" s="749"/>
      <c r="DG81" s="747"/>
      <c r="DH81" s="748"/>
      <c r="DI81" s="748"/>
      <c r="DJ81" s="748"/>
      <c r="DK81" s="749"/>
      <c r="DL81" s="747"/>
      <c r="DM81" s="748"/>
      <c r="DN81" s="748"/>
      <c r="DO81" s="748"/>
      <c r="DP81" s="749"/>
      <c r="DQ81" s="747"/>
      <c r="DR81" s="748"/>
      <c r="DS81" s="748"/>
      <c r="DT81" s="748"/>
      <c r="DU81" s="749"/>
      <c r="DV81" s="744"/>
      <c r="DW81" s="745"/>
      <c r="DX81" s="745"/>
      <c r="DY81" s="745"/>
      <c r="DZ81" s="892"/>
      <c r="EA81" s="220"/>
    </row>
    <row r="82" spans="1:131" ht="26.25" customHeight="1" x14ac:dyDescent="0.2">
      <c r="A82" s="228">
        <v>15</v>
      </c>
      <c r="B82" s="754"/>
      <c r="C82" s="755"/>
      <c r="D82" s="755"/>
      <c r="E82" s="755"/>
      <c r="F82" s="755"/>
      <c r="G82" s="755"/>
      <c r="H82" s="755"/>
      <c r="I82" s="755"/>
      <c r="J82" s="755"/>
      <c r="K82" s="755"/>
      <c r="L82" s="755"/>
      <c r="M82" s="755"/>
      <c r="N82" s="755"/>
      <c r="O82" s="755"/>
      <c r="P82" s="756"/>
      <c r="Q82" s="758"/>
      <c r="R82" s="734"/>
      <c r="S82" s="734"/>
      <c r="T82" s="734"/>
      <c r="U82" s="734"/>
      <c r="V82" s="734"/>
      <c r="W82" s="734"/>
      <c r="X82" s="734"/>
      <c r="Y82" s="734"/>
      <c r="Z82" s="734"/>
      <c r="AA82" s="734"/>
      <c r="AB82" s="734"/>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4"/>
      <c r="AY82" s="734"/>
      <c r="AZ82" s="742"/>
      <c r="BA82" s="742"/>
      <c r="BB82" s="742"/>
      <c r="BC82" s="742"/>
      <c r="BD82" s="743"/>
      <c r="BE82" s="231"/>
      <c r="BF82" s="231"/>
      <c r="BG82" s="231"/>
      <c r="BH82" s="231"/>
      <c r="BI82" s="231"/>
      <c r="BJ82" s="231"/>
      <c r="BK82" s="231"/>
      <c r="BL82" s="231"/>
      <c r="BM82" s="231"/>
      <c r="BN82" s="231"/>
      <c r="BO82" s="231"/>
      <c r="BP82" s="231"/>
      <c r="BQ82" s="228">
        <v>76</v>
      </c>
      <c r="BR82" s="233"/>
      <c r="BS82" s="744"/>
      <c r="BT82" s="745"/>
      <c r="BU82" s="745"/>
      <c r="BV82" s="745"/>
      <c r="BW82" s="745"/>
      <c r="BX82" s="745"/>
      <c r="BY82" s="745"/>
      <c r="BZ82" s="745"/>
      <c r="CA82" s="745"/>
      <c r="CB82" s="745"/>
      <c r="CC82" s="745"/>
      <c r="CD82" s="745"/>
      <c r="CE82" s="745"/>
      <c r="CF82" s="745"/>
      <c r="CG82" s="746"/>
      <c r="CH82" s="747"/>
      <c r="CI82" s="748"/>
      <c r="CJ82" s="748"/>
      <c r="CK82" s="748"/>
      <c r="CL82" s="749"/>
      <c r="CM82" s="747"/>
      <c r="CN82" s="748"/>
      <c r="CO82" s="748"/>
      <c r="CP82" s="748"/>
      <c r="CQ82" s="749"/>
      <c r="CR82" s="747"/>
      <c r="CS82" s="748"/>
      <c r="CT82" s="748"/>
      <c r="CU82" s="748"/>
      <c r="CV82" s="749"/>
      <c r="CW82" s="747"/>
      <c r="CX82" s="748"/>
      <c r="CY82" s="748"/>
      <c r="CZ82" s="748"/>
      <c r="DA82" s="749"/>
      <c r="DB82" s="747"/>
      <c r="DC82" s="748"/>
      <c r="DD82" s="748"/>
      <c r="DE82" s="748"/>
      <c r="DF82" s="749"/>
      <c r="DG82" s="747"/>
      <c r="DH82" s="748"/>
      <c r="DI82" s="748"/>
      <c r="DJ82" s="748"/>
      <c r="DK82" s="749"/>
      <c r="DL82" s="747"/>
      <c r="DM82" s="748"/>
      <c r="DN82" s="748"/>
      <c r="DO82" s="748"/>
      <c r="DP82" s="749"/>
      <c r="DQ82" s="747"/>
      <c r="DR82" s="748"/>
      <c r="DS82" s="748"/>
      <c r="DT82" s="748"/>
      <c r="DU82" s="749"/>
      <c r="DV82" s="744"/>
      <c r="DW82" s="745"/>
      <c r="DX82" s="745"/>
      <c r="DY82" s="745"/>
      <c r="DZ82" s="892"/>
      <c r="EA82" s="220"/>
    </row>
    <row r="83" spans="1:131" ht="26.25" customHeight="1" x14ac:dyDescent="0.2">
      <c r="A83" s="228">
        <v>16</v>
      </c>
      <c r="B83" s="754"/>
      <c r="C83" s="755"/>
      <c r="D83" s="755"/>
      <c r="E83" s="755"/>
      <c r="F83" s="755"/>
      <c r="G83" s="755"/>
      <c r="H83" s="755"/>
      <c r="I83" s="755"/>
      <c r="J83" s="755"/>
      <c r="K83" s="755"/>
      <c r="L83" s="755"/>
      <c r="M83" s="755"/>
      <c r="N83" s="755"/>
      <c r="O83" s="755"/>
      <c r="P83" s="756"/>
      <c r="Q83" s="758"/>
      <c r="R83" s="734"/>
      <c r="S83" s="734"/>
      <c r="T83" s="734"/>
      <c r="U83" s="734"/>
      <c r="V83" s="734"/>
      <c r="W83" s="734"/>
      <c r="X83" s="734"/>
      <c r="Y83" s="734"/>
      <c r="Z83" s="734"/>
      <c r="AA83" s="734"/>
      <c r="AB83" s="734"/>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734"/>
      <c r="AY83" s="734"/>
      <c r="AZ83" s="742"/>
      <c r="BA83" s="742"/>
      <c r="BB83" s="742"/>
      <c r="BC83" s="742"/>
      <c r="BD83" s="743"/>
      <c r="BE83" s="231"/>
      <c r="BF83" s="231"/>
      <c r="BG83" s="231"/>
      <c r="BH83" s="231"/>
      <c r="BI83" s="231"/>
      <c r="BJ83" s="231"/>
      <c r="BK83" s="231"/>
      <c r="BL83" s="231"/>
      <c r="BM83" s="231"/>
      <c r="BN83" s="231"/>
      <c r="BO83" s="231"/>
      <c r="BP83" s="231"/>
      <c r="BQ83" s="228">
        <v>77</v>
      </c>
      <c r="BR83" s="233"/>
      <c r="BS83" s="744"/>
      <c r="BT83" s="745"/>
      <c r="BU83" s="745"/>
      <c r="BV83" s="745"/>
      <c r="BW83" s="745"/>
      <c r="BX83" s="745"/>
      <c r="BY83" s="745"/>
      <c r="BZ83" s="745"/>
      <c r="CA83" s="745"/>
      <c r="CB83" s="745"/>
      <c r="CC83" s="745"/>
      <c r="CD83" s="745"/>
      <c r="CE83" s="745"/>
      <c r="CF83" s="745"/>
      <c r="CG83" s="746"/>
      <c r="CH83" s="747"/>
      <c r="CI83" s="748"/>
      <c r="CJ83" s="748"/>
      <c r="CK83" s="748"/>
      <c r="CL83" s="749"/>
      <c r="CM83" s="747"/>
      <c r="CN83" s="748"/>
      <c r="CO83" s="748"/>
      <c r="CP83" s="748"/>
      <c r="CQ83" s="749"/>
      <c r="CR83" s="747"/>
      <c r="CS83" s="748"/>
      <c r="CT83" s="748"/>
      <c r="CU83" s="748"/>
      <c r="CV83" s="749"/>
      <c r="CW83" s="747"/>
      <c r="CX83" s="748"/>
      <c r="CY83" s="748"/>
      <c r="CZ83" s="748"/>
      <c r="DA83" s="749"/>
      <c r="DB83" s="747"/>
      <c r="DC83" s="748"/>
      <c r="DD83" s="748"/>
      <c r="DE83" s="748"/>
      <c r="DF83" s="749"/>
      <c r="DG83" s="747"/>
      <c r="DH83" s="748"/>
      <c r="DI83" s="748"/>
      <c r="DJ83" s="748"/>
      <c r="DK83" s="749"/>
      <c r="DL83" s="747"/>
      <c r="DM83" s="748"/>
      <c r="DN83" s="748"/>
      <c r="DO83" s="748"/>
      <c r="DP83" s="749"/>
      <c r="DQ83" s="747"/>
      <c r="DR83" s="748"/>
      <c r="DS83" s="748"/>
      <c r="DT83" s="748"/>
      <c r="DU83" s="749"/>
      <c r="DV83" s="744"/>
      <c r="DW83" s="745"/>
      <c r="DX83" s="745"/>
      <c r="DY83" s="745"/>
      <c r="DZ83" s="892"/>
      <c r="EA83" s="220"/>
    </row>
    <row r="84" spans="1:131" ht="26.25" customHeight="1" x14ac:dyDescent="0.2">
      <c r="A84" s="228">
        <v>17</v>
      </c>
      <c r="B84" s="754"/>
      <c r="C84" s="755"/>
      <c r="D84" s="755"/>
      <c r="E84" s="755"/>
      <c r="F84" s="755"/>
      <c r="G84" s="755"/>
      <c r="H84" s="755"/>
      <c r="I84" s="755"/>
      <c r="J84" s="755"/>
      <c r="K84" s="755"/>
      <c r="L84" s="755"/>
      <c r="M84" s="755"/>
      <c r="N84" s="755"/>
      <c r="O84" s="755"/>
      <c r="P84" s="756"/>
      <c r="Q84" s="758"/>
      <c r="R84" s="734"/>
      <c r="S84" s="734"/>
      <c r="T84" s="734"/>
      <c r="U84" s="734"/>
      <c r="V84" s="734"/>
      <c r="W84" s="734"/>
      <c r="X84" s="734"/>
      <c r="Y84" s="734"/>
      <c r="Z84" s="734"/>
      <c r="AA84" s="734"/>
      <c r="AB84" s="734"/>
      <c r="AC84" s="734"/>
      <c r="AD84" s="734"/>
      <c r="AE84" s="734"/>
      <c r="AF84" s="734"/>
      <c r="AG84" s="734"/>
      <c r="AH84" s="734"/>
      <c r="AI84" s="734"/>
      <c r="AJ84" s="734"/>
      <c r="AK84" s="734"/>
      <c r="AL84" s="734"/>
      <c r="AM84" s="734"/>
      <c r="AN84" s="734"/>
      <c r="AO84" s="734"/>
      <c r="AP84" s="734"/>
      <c r="AQ84" s="734"/>
      <c r="AR84" s="734"/>
      <c r="AS84" s="734"/>
      <c r="AT84" s="734"/>
      <c r="AU84" s="734"/>
      <c r="AV84" s="734"/>
      <c r="AW84" s="734"/>
      <c r="AX84" s="734"/>
      <c r="AY84" s="734"/>
      <c r="AZ84" s="742"/>
      <c r="BA84" s="742"/>
      <c r="BB84" s="742"/>
      <c r="BC84" s="742"/>
      <c r="BD84" s="743"/>
      <c r="BE84" s="231"/>
      <c r="BF84" s="231"/>
      <c r="BG84" s="231"/>
      <c r="BH84" s="231"/>
      <c r="BI84" s="231"/>
      <c r="BJ84" s="231"/>
      <c r="BK84" s="231"/>
      <c r="BL84" s="231"/>
      <c r="BM84" s="231"/>
      <c r="BN84" s="231"/>
      <c r="BO84" s="231"/>
      <c r="BP84" s="231"/>
      <c r="BQ84" s="228">
        <v>78</v>
      </c>
      <c r="BR84" s="233"/>
      <c r="BS84" s="744"/>
      <c r="BT84" s="745"/>
      <c r="BU84" s="745"/>
      <c r="BV84" s="745"/>
      <c r="BW84" s="745"/>
      <c r="BX84" s="745"/>
      <c r="BY84" s="745"/>
      <c r="BZ84" s="745"/>
      <c r="CA84" s="745"/>
      <c r="CB84" s="745"/>
      <c r="CC84" s="745"/>
      <c r="CD84" s="745"/>
      <c r="CE84" s="745"/>
      <c r="CF84" s="745"/>
      <c r="CG84" s="746"/>
      <c r="CH84" s="747"/>
      <c r="CI84" s="748"/>
      <c r="CJ84" s="748"/>
      <c r="CK84" s="748"/>
      <c r="CL84" s="749"/>
      <c r="CM84" s="747"/>
      <c r="CN84" s="748"/>
      <c r="CO84" s="748"/>
      <c r="CP84" s="748"/>
      <c r="CQ84" s="749"/>
      <c r="CR84" s="747"/>
      <c r="CS84" s="748"/>
      <c r="CT84" s="748"/>
      <c r="CU84" s="748"/>
      <c r="CV84" s="749"/>
      <c r="CW84" s="747"/>
      <c r="CX84" s="748"/>
      <c r="CY84" s="748"/>
      <c r="CZ84" s="748"/>
      <c r="DA84" s="749"/>
      <c r="DB84" s="747"/>
      <c r="DC84" s="748"/>
      <c r="DD84" s="748"/>
      <c r="DE84" s="748"/>
      <c r="DF84" s="749"/>
      <c r="DG84" s="747"/>
      <c r="DH84" s="748"/>
      <c r="DI84" s="748"/>
      <c r="DJ84" s="748"/>
      <c r="DK84" s="749"/>
      <c r="DL84" s="747"/>
      <c r="DM84" s="748"/>
      <c r="DN84" s="748"/>
      <c r="DO84" s="748"/>
      <c r="DP84" s="749"/>
      <c r="DQ84" s="747"/>
      <c r="DR84" s="748"/>
      <c r="DS84" s="748"/>
      <c r="DT84" s="748"/>
      <c r="DU84" s="749"/>
      <c r="DV84" s="744"/>
      <c r="DW84" s="745"/>
      <c r="DX84" s="745"/>
      <c r="DY84" s="745"/>
      <c r="DZ84" s="892"/>
      <c r="EA84" s="220"/>
    </row>
    <row r="85" spans="1:131" ht="26.25" customHeight="1" x14ac:dyDescent="0.2">
      <c r="A85" s="228">
        <v>18</v>
      </c>
      <c r="B85" s="754"/>
      <c r="C85" s="755"/>
      <c r="D85" s="755"/>
      <c r="E85" s="755"/>
      <c r="F85" s="755"/>
      <c r="G85" s="755"/>
      <c r="H85" s="755"/>
      <c r="I85" s="755"/>
      <c r="J85" s="755"/>
      <c r="K85" s="755"/>
      <c r="L85" s="755"/>
      <c r="M85" s="755"/>
      <c r="N85" s="755"/>
      <c r="O85" s="755"/>
      <c r="P85" s="756"/>
      <c r="Q85" s="758"/>
      <c r="R85" s="734"/>
      <c r="S85" s="734"/>
      <c r="T85" s="734"/>
      <c r="U85" s="734"/>
      <c r="V85" s="734"/>
      <c r="W85" s="734"/>
      <c r="X85" s="734"/>
      <c r="Y85" s="734"/>
      <c r="Z85" s="734"/>
      <c r="AA85" s="734"/>
      <c r="AB85" s="734"/>
      <c r="AC85" s="734"/>
      <c r="AD85" s="734"/>
      <c r="AE85" s="734"/>
      <c r="AF85" s="734"/>
      <c r="AG85" s="734"/>
      <c r="AH85" s="734"/>
      <c r="AI85" s="734"/>
      <c r="AJ85" s="734"/>
      <c r="AK85" s="734"/>
      <c r="AL85" s="734"/>
      <c r="AM85" s="734"/>
      <c r="AN85" s="734"/>
      <c r="AO85" s="734"/>
      <c r="AP85" s="734"/>
      <c r="AQ85" s="734"/>
      <c r="AR85" s="734"/>
      <c r="AS85" s="734"/>
      <c r="AT85" s="734"/>
      <c r="AU85" s="734"/>
      <c r="AV85" s="734"/>
      <c r="AW85" s="734"/>
      <c r="AX85" s="734"/>
      <c r="AY85" s="734"/>
      <c r="AZ85" s="742"/>
      <c r="BA85" s="742"/>
      <c r="BB85" s="742"/>
      <c r="BC85" s="742"/>
      <c r="BD85" s="743"/>
      <c r="BE85" s="231"/>
      <c r="BF85" s="231"/>
      <c r="BG85" s="231"/>
      <c r="BH85" s="231"/>
      <c r="BI85" s="231"/>
      <c r="BJ85" s="231"/>
      <c r="BK85" s="231"/>
      <c r="BL85" s="231"/>
      <c r="BM85" s="231"/>
      <c r="BN85" s="231"/>
      <c r="BO85" s="231"/>
      <c r="BP85" s="231"/>
      <c r="BQ85" s="228">
        <v>79</v>
      </c>
      <c r="BR85" s="233"/>
      <c r="BS85" s="744"/>
      <c r="BT85" s="745"/>
      <c r="BU85" s="745"/>
      <c r="BV85" s="745"/>
      <c r="BW85" s="745"/>
      <c r="BX85" s="745"/>
      <c r="BY85" s="745"/>
      <c r="BZ85" s="745"/>
      <c r="CA85" s="745"/>
      <c r="CB85" s="745"/>
      <c r="CC85" s="745"/>
      <c r="CD85" s="745"/>
      <c r="CE85" s="745"/>
      <c r="CF85" s="745"/>
      <c r="CG85" s="746"/>
      <c r="CH85" s="747"/>
      <c r="CI85" s="748"/>
      <c r="CJ85" s="748"/>
      <c r="CK85" s="748"/>
      <c r="CL85" s="749"/>
      <c r="CM85" s="747"/>
      <c r="CN85" s="748"/>
      <c r="CO85" s="748"/>
      <c r="CP85" s="748"/>
      <c r="CQ85" s="749"/>
      <c r="CR85" s="747"/>
      <c r="CS85" s="748"/>
      <c r="CT85" s="748"/>
      <c r="CU85" s="748"/>
      <c r="CV85" s="749"/>
      <c r="CW85" s="747"/>
      <c r="CX85" s="748"/>
      <c r="CY85" s="748"/>
      <c r="CZ85" s="748"/>
      <c r="DA85" s="749"/>
      <c r="DB85" s="747"/>
      <c r="DC85" s="748"/>
      <c r="DD85" s="748"/>
      <c r="DE85" s="748"/>
      <c r="DF85" s="749"/>
      <c r="DG85" s="747"/>
      <c r="DH85" s="748"/>
      <c r="DI85" s="748"/>
      <c r="DJ85" s="748"/>
      <c r="DK85" s="749"/>
      <c r="DL85" s="747"/>
      <c r="DM85" s="748"/>
      <c r="DN85" s="748"/>
      <c r="DO85" s="748"/>
      <c r="DP85" s="749"/>
      <c r="DQ85" s="747"/>
      <c r="DR85" s="748"/>
      <c r="DS85" s="748"/>
      <c r="DT85" s="748"/>
      <c r="DU85" s="749"/>
      <c r="DV85" s="744"/>
      <c r="DW85" s="745"/>
      <c r="DX85" s="745"/>
      <c r="DY85" s="745"/>
      <c r="DZ85" s="892"/>
      <c r="EA85" s="220"/>
    </row>
    <row r="86" spans="1:131" ht="26.25" customHeight="1" x14ac:dyDescent="0.2">
      <c r="A86" s="228">
        <v>19</v>
      </c>
      <c r="B86" s="754"/>
      <c r="C86" s="755"/>
      <c r="D86" s="755"/>
      <c r="E86" s="755"/>
      <c r="F86" s="755"/>
      <c r="G86" s="755"/>
      <c r="H86" s="755"/>
      <c r="I86" s="755"/>
      <c r="J86" s="755"/>
      <c r="K86" s="755"/>
      <c r="L86" s="755"/>
      <c r="M86" s="755"/>
      <c r="N86" s="755"/>
      <c r="O86" s="755"/>
      <c r="P86" s="756"/>
      <c r="Q86" s="758"/>
      <c r="R86" s="734"/>
      <c r="S86" s="734"/>
      <c r="T86" s="734"/>
      <c r="U86" s="734"/>
      <c r="V86" s="734"/>
      <c r="W86" s="734"/>
      <c r="X86" s="734"/>
      <c r="Y86" s="734"/>
      <c r="Z86" s="734"/>
      <c r="AA86" s="734"/>
      <c r="AB86" s="734"/>
      <c r="AC86" s="734"/>
      <c r="AD86" s="734"/>
      <c r="AE86" s="734"/>
      <c r="AF86" s="734"/>
      <c r="AG86" s="734"/>
      <c r="AH86" s="734"/>
      <c r="AI86" s="734"/>
      <c r="AJ86" s="734"/>
      <c r="AK86" s="734"/>
      <c r="AL86" s="734"/>
      <c r="AM86" s="734"/>
      <c r="AN86" s="734"/>
      <c r="AO86" s="734"/>
      <c r="AP86" s="734"/>
      <c r="AQ86" s="734"/>
      <c r="AR86" s="734"/>
      <c r="AS86" s="734"/>
      <c r="AT86" s="734"/>
      <c r="AU86" s="734"/>
      <c r="AV86" s="734"/>
      <c r="AW86" s="734"/>
      <c r="AX86" s="734"/>
      <c r="AY86" s="734"/>
      <c r="AZ86" s="742"/>
      <c r="BA86" s="742"/>
      <c r="BB86" s="742"/>
      <c r="BC86" s="742"/>
      <c r="BD86" s="743"/>
      <c r="BE86" s="231"/>
      <c r="BF86" s="231"/>
      <c r="BG86" s="231"/>
      <c r="BH86" s="231"/>
      <c r="BI86" s="231"/>
      <c r="BJ86" s="231"/>
      <c r="BK86" s="231"/>
      <c r="BL86" s="231"/>
      <c r="BM86" s="231"/>
      <c r="BN86" s="231"/>
      <c r="BO86" s="231"/>
      <c r="BP86" s="231"/>
      <c r="BQ86" s="228">
        <v>80</v>
      </c>
      <c r="BR86" s="233"/>
      <c r="BS86" s="744"/>
      <c r="BT86" s="745"/>
      <c r="BU86" s="745"/>
      <c r="BV86" s="745"/>
      <c r="BW86" s="745"/>
      <c r="BX86" s="745"/>
      <c r="BY86" s="745"/>
      <c r="BZ86" s="745"/>
      <c r="CA86" s="745"/>
      <c r="CB86" s="745"/>
      <c r="CC86" s="745"/>
      <c r="CD86" s="745"/>
      <c r="CE86" s="745"/>
      <c r="CF86" s="745"/>
      <c r="CG86" s="746"/>
      <c r="CH86" s="747"/>
      <c r="CI86" s="748"/>
      <c r="CJ86" s="748"/>
      <c r="CK86" s="748"/>
      <c r="CL86" s="749"/>
      <c r="CM86" s="747"/>
      <c r="CN86" s="748"/>
      <c r="CO86" s="748"/>
      <c r="CP86" s="748"/>
      <c r="CQ86" s="749"/>
      <c r="CR86" s="747"/>
      <c r="CS86" s="748"/>
      <c r="CT86" s="748"/>
      <c r="CU86" s="748"/>
      <c r="CV86" s="749"/>
      <c r="CW86" s="747"/>
      <c r="CX86" s="748"/>
      <c r="CY86" s="748"/>
      <c r="CZ86" s="748"/>
      <c r="DA86" s="749"/>
      <c r="DB86" s="747"/>
      <c r="DC86" s="748"/>
      <c r="DD86" s="748"/>
      <c r="DE86" s="748"/>
      <c r="DF86" s="749"/>
      <c r="DG86" s="747"/>
      <c r="DH86" s="748"/>
      <c r="DI86" s="748"/>
      <c r="DJ86" s="748"/>
      <c r="DK86" s="749"/>
      <c r="DL86" s="747"/>
      <c r="DM86" s="748"/>
      <c r="DN86" s="748"/>
      <c r="DO86" s="748"/>
      <c r="DP86" s="749"/>
      <c r="DQ86" s="747"/>
      <c r="DR86" s="748"/>
      <c r="DS86" s="748"/>
      <c r="DT86" s="748"/>
      <c r="DU86" s="749"/>
      <c r="DV86" s="744"/>
      <c r="DW86" s="745"/>
      <c r="DX86" s="745"/>
      <c r="DY86" s="745"/>
      <c r="DZ86" s="892"/>
      <c r="EA86" s="220"/>
    </row>
    <row r="87" spans="1:131" ht="26.25" customHeight="1" x14ac:dyDescent="0.2">
      <c r="A87" s="234">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1"/>
      <c r="BF87" s="231"/>
      <c r="BG87" s="231"/>
      <c r="BH87" s="231"/>
      <c r="BI87" s="231"/>
      <c r="BJ87" s="231"/>
      <c r="BK87" s="231"/>
      <c r="BL87" s="231"/>
      <c r="BM87" s="231"/>
      <c r="BN87" s="231"/>
      <c r="BO87" s="231"/>
      <c r="BP87" s="231"/>
      <c r="BQ87" s="228">
        <v>81</v>
      </c>
      <c r="BR87" s="233"/>
      <c r="BS87" s="744"/>
      <c r="BT87" s="745"/>
      <c r="BU87" s="745"/>
      <c r="BV87" s="745"/>
      <c r="BW87" s="745"/>
      <c r="BX87" s="745"/>
      <c r="BY87" s="745"/>
      <c r="BZ87" s="745"/>
      <c r="CA87" s="745"/>
      <c r="CB87" s="745"/>
      <c r="CC87" s="745"/>
      <c r="CD87" s="745"/>
      <c r="CE87" s="745"/>
      <c r="CF87" s="745"/>
      <c r="CG87" s="746"/>
      <c r="CH87" s="747"/>
      <c r="CI87" s="748"/>
      <c r="CJ87" s="748"/>
      <c r="CK87" s="748"/>
      <c r="CL87" s="749"/>
      <c r="CM87" s="747"/>
      <c r="CN87" s="748"/>
      <c r="CO87" s="748"/>
      <c r="CP87" s="748"/>
      <c r="CQ87" s="749"/>
      <c r="CR87" s="747"/>
      <c r="CS87" s="748"/>
      <c r="CT87" s="748"/>
      <c r="CU87" s="748"/>
      <c r="CV87" s="749"/>
      <c r="CW87" s="747"/>
      <c r="CX87" s="748"/>
      <c r="CY87" s="748"/>
      <c r="CZ87" s="748"/>
      <c r="DA87" s="749"/>
      <c r="DB87" s="747"/>
      <c r="DC87" s="748"/>
      <c r="DD87" s="748"/>
      <c r="DE87" s="748"/>
      <c r="DF87" s="749"/>
      <c r="DG87" s="747"/>
      <c r="DH87" s="748"/>
      <c r="DI87" s="748"/>
      <c r="DJ87" s="748"/>
      <c r="DK87" s="749"/>
      <c r="DL87" s="747"/>
      <c r="DM87" s="748"/>
      <c r="DN87" s="748"/>
      <c r="DO87" s="748"/>
      <c r="DP87" s="749"/>
      <c r="DQ87" s="747"/>
      <c r="DR87" s="748"/>
      <c r="DS87" s="748"/>
      <c r="DT87" s="748"/>
      <c r="DU87" s="749"/>
      <c r="DV87" s="744"/>
      <c r="DW87" s="745"/>
      <c r="DX87" s="745"/>
      <c r="DY87" s="745"/>
      <c r="DZ87" s="892"/>
      <c r="EA87" s="220"/>
    </row>
    <row r="88" spans="1:131" ht="26.25" customHeight="1" thickBot="1" x14ac:dyDescent="0.25">
      <c r="A88" s="230" t="s">
        <v>394</v>
      </c>
      <c r="B88" s="832" t="s">
        <v>428</v>
      </c>
      <c r="C88" s="833"/>
      <c r="D88" s="833"/>
      <c r="E88" s="833"/>
      <c r="F88" s="833"/>
      <c r="G88" s="833"/>
      <c r="H88" s="833"/>
      <c r="I88" s="833"/>
      <c r="J88" s="833"/>
      <c r="K88" s="833"/>
      <c r="L88" s="833"/>
      <c r="M88" s="833"/>
      <c r="N88" s="833"/>
      <c r="O88" s="833"/>
      <c r="P88" s="834"/>
      <c r="Q88" s="875"/>
      <c r="R88" s="876"/>
      <c r="S88" s="876"/>
      <c r="T88" s="876"/>
      <c r="U88" s="876"/>
      <c r="V88" s="876"/>
      <c r="W88" s="876"/>
      <c r="X88" s="876"/>
      <c r="Y88" s="876"/>
      <c r="Z88" s="876"/>
      <c r="AA88" s="876"/>
      <c r="AB88" s="876"/>
      <c r="AC88" s="876"/>
      <c r="AD88" s="876"/>
      <c r="AE88" s="876"/>
      <c r="AF88" s="735">
        <v>14445</v>
      </c>
      <c r="AG88" s="735"/>
      <c r="AH88" s="735"/>
      <c r="AI88" s="735"/>
      <c r="AJ88" s="735"/>
      <c r="AK88" s="876"/>
      <c r="AL88" s="876"/>
      <c r="AM88" s="876"/>
      <c r="AN88" s="876"/>
      <c r="AO88" s="876"/>
      <c r="AP88" s="735">
        <v>2913</v>
      </c>
      <c r="AQ88" s="735"/>
      <c r="AR88" s="735"/>
      <c r="AS88" s="735"/>
      <c r="AT88" s="735"/>
      <c r="AU88" s="735" t="s">
        <v>520</v>
      </c>
      <c r="AV88" s="735"/>
      <c r="AW88" s="735"/>
      <c r="AX88" s="735"/>
      <c r="AY88" s="735"/>
      <c r="AZ88" s="883"/>
      <c r="BA88" s="883"/>
      <c r="BB88" s="883"/>
      <c r="BC88" s="883"/>
      <c r="BD88" s="884"/>
      <c r="BE88" s="231"/>
      <c r="BF88" s="231"/>
      <c r="BG88" s="231"/>
      <c r="BH88" s="231"/>
      <c r="BI88" s="231"/>
      <c r="BJ88" s="231"/>
      <c r="BK88" s="231"/>
      <c r="BL88" s="231"/>
      <c r="BM88" s="231"/>
      <c r="BN88" s="231"/>
      <c r="BO88" s="231"/>
      <c r="BP88" s="231"/>
      <c r="BQ88" s="228">
        <v>82</v>
      </c>
      <c r="BR88" s="233"/>
      <c r="BS88" s="744"/>
      <c r="BT88" s="745"/>
      <c r="BU88" s="745"/>
      <c r="BV88" s="745"/>
      <c r="BW88" s="745"/>
      <c r="BX88" s="745"/>
      <c r="BY88" s="745"/>
      <c r="BZ88" s="745"/>
      <c r="CA88" s="745"/>
      <c r="CB88" s="745"/>
      <c r="CC88" s="745"/>
      <c r="CD88" s="745"/>
      <c r="CE88" s="745"/>
      <c r="CF88" s="745"/>
      <c r="CG88" s="746"/>
      <c r="CH88" s="747"/>
      <c r="CI88" s="748"/>
      <c r="CJ88" s="748"/>
      <c r="CK88" s="748"/>
      <c r="CL88" s="749"/>
      <c r="CM88" s="747"/>
      <c r="CN88" s="748"/>
      <c r="CO88" s="748"/>
      <c r="CP88" s="748"/>
      <c r="CQ88" s="749"/>
      <c r="CR88" s="747"/>
      <c r="CS88" s="748"/>
      <c r="CT88" s="748"/>
      <c r="CU88" s="748"/>
      <c r="CV88" s="749"/>
      <c r="CW88" s="747"/>
      <c r="CX88" s="748"/>
      <c r="CY88" s="748"/>
      <c r="CZ88" s="748"/>
      <c r="DA88" s="749"/>
      <c r="DB88" s="747"/>
      <c r="DC88" s="748"/>
      <c r="DD88" s="748"/>
      <c r="DE88" s="748"/>
      <c r="DF88" s="749"/>
      <c r="DG88" s="747"/>
      <c r="DH88" s="748"/>
      <c r="DI88" s="748"/>
      <c r="DJ88" s="748"/>
      <c r="DK88" s="749"/>
      <c r="DL88" s="747"/>
      <c r="DM88" s="748"/>
      <c r="DN88" s="748"/>
      <c r="DO88" s="748"/>
      <c r="DP88" s="749"/>
      <c r="DQ88" s="747"/>
      <c r="DR88" s="748"/>
      <c r="DS88" s="748"/>
      <c r="DT88" s="748"/>
      <c r="DU88" s="749"/>
      <c r="DV88" s="744"/>
      <c r="DW88" s="745"/>
      <c r="DX88" s="745"/>
      <c r="DY88" s="745"/>
      <c r="DZ88" s="892"/>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744"/>
      <c r="BT89" s="745"/>
      <c r="BU89" s="745"/>
      <c r="BV89" s="745"/>
      <c r="BW89" s="745"/>
      <c r="BX89" s="745"/>
      <c r="BY89" s="745"/>
      <c r="BZ89" s="745"/>
      <c r="CA89" s="745"/>
      <c r="CB89" s="745"/>
      <c r="CC89" s="745"/>
      <c r="CD89" s="745"/>
      <c r="CE89" s="745"/>
      <c r="CF89" s="745"/>
      <c r="CG89" s="746"/>
      <c r="CH89" s="747"/>
      <c r="CI89" s="748"/>
      <c r="CJ89" s="748"/>
      <c r="CK89" s="748"/>
      <c r="CL89" s="749"/>
      <c r="CM89" s="747"/>
      <c r="CN89" s="748"/>
      <c r="CO89" s="748"/>
      <c r="CP89" s="748"/>
      <c r="CQ89" s="749"/>
      <c r="CR89" s="747"/>
      <c r="CS89" s="748"/>
      <c r="CT89" s="748"/>
      <c r="CU89" s="748"/>
      <c r="CV89" s="749"/>
      <c r="CW89" s="747"/>
      <c r="CX89" s="748"/>
      <c r="CY89" s="748"/>
      <c r="CZ89" s="748"/>
      <c r="DA89" s="749"/>
      <c r="DB89" s="747"/>
      <c r="DC89" s="748"/>
      <c r="DD89" s="748"/>
      <c r="DE89" s="748"/>
      <c r="DF89" s="749"/>
      <c r="DG89" s="747"/>
      <c r="DH89" s="748"/>
      <c r="DI89" s="748"/>
      <c r="DJ89" s="748"/>
      <c r="DK89" s="749"/>
      <c r="DL89" s="747"/>
      <c r="DM89" s="748"/>
      <c r="DN89" s="748"/>
      <c r="DO89" s="748"/>
      <c r="DP89" s="749"/>
      <c r="DQ89" s="747"/>
      <c r="DR89" s="748"/>
      <c r="DS89" s="748"/>
      <c r="DT89" s="748"/>
      <c r="DU89" s="749"/>
      <c r="DV89" s="744"/>
      <c r="DW89" s="745"/>
      <c r="DX89" s="745"/>
      <c r="DY89" s="745"/>
      <c r="DZ89" s="892"/>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744"/>
      <c r="BT90" s="745"/>
      <c r="BU90" s="745"/>
      <c r="BV90" s="745"/>
      <c r="BW90" s="745"/>
      <c r="BX90" s="745"/>
      <c r="BY90" s="745"/>
      <c r="BZ90" s="745"/>
      <c r="CA90" s="745"/>
      <c r="CB90" s="745"/>
      <c r="CC90" s="745"/>
      <c r="CD90" s="745"/>
      <c r="CE90" s="745"/>
      <c r="CF90" s="745"/>
      <c r="CG90" s="746"/>
      <c r="CH90" s="747"/>
      <c r="CI90" s="748"/>
      <c r="CJ90" s="748"/>
      <c r="CK90" s="748"/>
      <c r="CL90" s="749"/>
      <c r="CM90" s="747"/>
      <c r="CN90" s="748"/>
      <c r="CO90" s="748"/>
      <c r="CP90" s="748"/>
      <c r="CQ90" s="749"/>
      <c r="CR90" s="747"/>
      <c r="CS90" s="748"/>
      <c r="CT90" s="748"/>
      <c r="CU90" s="748"/>
      <c r="CV90" s="749"/>
      <c r="CW90" s="747"/>
      <c r="CX90" s="748"/>
      <c r="CY90" s="748"/>
      <c r="CZ90" s="748"/>
      <c r="DA90" s="749"/>
      <c r="DB90" s="747"/>
      <c r="DC90" s="748"/>
      <c r="DD90" s="748"/>
      <c r="DE90" s="748"/>
      <c r="DF90" s="749"/>
      <c r="DG90" s="747"/>
      <c r="DH90" s="748"/>
      <c r="DI90" s="748"/>
      <c r="DJ90" s="748"/>
      <c r="DK90" s="749"/>
      <c r="DL90" s="747"/>
      <c r="DM90" s="748"/>
      <c r="DN90" s="748"/>
      <c r="DO90" s="748"/>
      <c r="DP90" s="749"/>
      <c r="DQ90" s="747"/>
      <c r="DR90" s="748"/>
      <c r="DS90" s="748"/>
      <c r="DT90" s="748"/>
      <c r="DU90" s="749"/>
      <c r="DV90" s="744"/>
      <c r="DW90" s="745"/>
      <c r="DX90" s="745"/>
      <c r="DY90" s="745"/>
      <c r="DZ90" s="892"/>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744"/>
      <c r="BT91" s="745"/>
      <c r="BU91" s="745"/>
      <c r="BV91" s="745"/>
      <c r="BW91" s="745"/>
      <c r="BX91" s="745"/>
      <c r="BY91" s="745"/>
      <c r="BZ91" s="745"/>
      <c r="CA91" s="745"/>
      <c r="CB91" s="745"/>
      <c r="CC91" s="745"/>
      <c r="CD91" s="745"/>
      <c r="CE91" s="745"/>
      <c r="CF91" s="745"/>
      <c r="CG91" s="746"/>
      <c r="CH91" s="747"/>
      <c r="CI91" s="748"/>
      <c r="CJ91" s="748"/>
      <c r="CK91" s="748"/>
      <c r="CL91" s="749"/>
      <c r="CM91" s="747"/>
      <c r="CN91" s="748"/>
      <c r="CO91" s="748"/>
      <c r="CP91" s="748"/>
      <c r="CQ91" s="749"/>
      <c r="CR91" s="747"/>
      <c r="CS91" s="748"/>
      <c r="CT91" s="748"/>
      <c r="CU91" s="748"/>
      <c r="CV91" s="749"/>
      <c r="CW91" s="747"/>
      <c r="CX91" s="748"/>
      <c r="CY91" s="748"/>
      <c r="CZ91" s="748"/>
      <c r="DA91" s="749"/>
      <c r="DB91" s="747"/>
      <c r="DC91" s="748"/>
      <c r="DD91" s="748"/>
      <c r="DE91" s="748"/>
      <c r="DF91" s="749"/>
      <c r="DG91" s="747"/>
      <c r="DH91" s="748"/>
      <c r="DI91" s="748"/>
      <c r="DJ91" s="748"/>
      <c r="DK91" s="749"/>
      <c r="DL91" s="747"/>
      <c r="DM91" s="748"/>
      <c r="DN91" s="748"/>
      <c r="DO91" s="748"/>
      <c r="DP91" s="749"/>
      <c r="DQ91" s="747"/>
      <c r="DR91" s="748"/>
      <c r="DS91" s="748"/>
      <c r="DT91" s="748"/>
      <c r="DU91" s="749"/>
      <c r="DV91" s="744"/>
      <c r="DW91" s="745"/>
      <c r="DX91" s="745"/>
      <c r="DY91" s="745"/>
      <c r="DZ91" s="892"/>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744"/>
      <c r="BT92" s="745"/>
      <c r="BU92" s="745"/>
      <c r="BV92" s="745"/>
      <c r="BW92" s="745"/>
      <c r="BX92" s="745"/>
      <c r="BY92" s="745"/>
      <c r="BZ92" s="745"/>
      <c r="CA92" s="745"/>
      <c r="CB92" s="745"/>
      <c r="CC92" s="745"/>
      <c r="CD92" s="745"/>
      <c r="CE92" s="745"/>
      <c r="CF92" s="745"/>
      <c r="CG92" s="746"/>
      <c r="CH92" s="747"/>
      <c r="CI92" s="748"/>
      <c r="CJ92" s="748"/>
      <c r="CK92" s="748"/>
      <c r="CL92" s="749"/>
      <c r="CM92" s="747"/>
      <c r="CN92" s="748"/>
      <c r="CO92" s="748"/>
      <c r="CP92" s="748"/>
      <c r="CQ92" s="749"/>
      <c r="CR92" s="747"/>
      <c r="CS92" s="748"/>
      <c r="CT92" s="748"/>
      <c r="CU92" s="748"/>
      <c r="CV92" s="749"/>
      <c r="CW92" s="747"/>
      <c r="CX92" s="748"/>
      <c r="CY92" s="748"/>
      <c r="CZ92" s="748"/>
      <c r="DA92" s="749"/>
      <c r="DB92" s="747"/>
      <c r="DC92" s="748"/>
      <c r="DD92" s="748"/>
      <c r="DE92" s="748"/>
      <c r="DF92" s="749"/>
      <c r="DG92" s="747"/>
      <c r="DH92" s="748"/>
      <c r="DI92" s="748"/>
      <c r="DJ92" s="748"/>
      <c r="DK92" s="749"/>
      <c r="DL92" s="747"/>
      <c r="DM92" s="748"/>
      <c r="DN92" s="748"/>
      <c r="DO92" s="748"/>
      <c r="DP92" s="749"/>
      <c r="DQ92" s="747"/>
      <c r="DR92" s="748"/>
      <c r="DS92" s="748"/>
      <c r="DT92" s="748"/>
      <c r="DU92" s="749"/>
      <c r="DV92" s="744"/>
      <c r="DW92" s="745"/>
      <c r="DX92" s="745"/>
      <c r="DY92" s="745"/>
      <c r="DZ92" s="892"/>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744"/>
      <c r="BT93" s="745"/>
      <c r="BU93" s="745"/>
      <c r="BV93" s="745"/>
      <c r="BW93" s="745"/>
      <c r="BX93" s="745"/>
      <c r="BY93" s="745"/>
      <c r="BZ93" s="745"/>
      <c r="CA93" s="745"/>
      <c r="CB93" s="745"/>
      <c r="CC93" s="745"/>
      <c r="CD93" s="745"/>
      <c r="CE93" s="745"/>
      <c r="CF93" s="745"/>
      <c r="CG93" s="746"/>
      <c r="CH93" s="747"/>
      <c r="CI93" s="748"/>
      <c r="CJ93" s="748"/>
      <c r="CK93" s="748"/>
      <c r="CL93" s="749"/>
      <c r="CM93" s="747"/>
      <c r="CN93" s="748"/>
      <c r="CO93" s="748"/>
      <c r="CP93" s="748"/>
      <c r="CQ93" s="749"/>
      <c r="CR93" s="747"/>
      <c r="CS93" s="748"/>
      <c r="CT93" s="748"/>
      <c r="CU93" s="748"/>
      <c r="CV93" s="749"/>
      <c r="CW93" s="747"/>
      <c r="CX93" s="748"/>
      <c r="CY93" s="748"/>
      <c r="CZ93" s="748"/>
      <c r="DA93" s="749"/>
      <c r="DB93" s="747"/>
      <c r="DC93" s="748"/>
      <c r="DD93" s="748"/>
      <c r="DE93" s="748"/>
      <c r="DF93" s="749"/>
      <c r="DG93" s="747"/>
      <c r="DH93" s="748"/>
      <c r="DI93" s="748"/>
      <c r="DJ93" s="748"/>
      <c r="DK93" s="749"/>
      <c r="DL93" s="747"/>
      <c r="DM93" s="748"/>
      <c r="DN93" s="748"/>
      <c r="DO93" s="748"/>
      <c r="DP93" s="749"/>
      <c r="DQ93" s="747"/>
      <c r="DR93" s="748"/>
      <c r="DS93" s="748"/>
      <c r="DT93" s="748"/>
      <c r="DU93" s="749"/>
      <c r="DV93" s="744"/>
      <c r="DW93" s="745"/>
      <c r="DX93" s="745"/>
      <c r="DY93" s="745"/>
      <c r="DZ93" s="892"/>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744"/>
      <c r="BT94" s="745"/>
      <c r="BU94" s="745"/>
      <c r="BV94" s="745"/>
      <c r="BW94" s="745"/>
      <c r="BX94" s="745"/>
      <c r="BY94" s="745"/>
      <c r="BZ94" s="745"/>
      <c r="CA94" s="745"/>
      <c r="CB94" s="745"/>
      <c r="CC94" s="745"/>
      <c r="CD94" s="745"/>
      <c r="CE94" s="745"/>
      <c r="CF94" s="745"/>
      <c r="CG94" s="746"/>
      <c r="CH94" s="747"/>
      <c r="CI94" s="748"/>
      <c r="CJ94" s="748"/>
      <c r="CK94" s="748"/>
      <c r="CL94" s="749"/>
      <c r="CM94" s="747"/>
      <c r="CN94" s="748"/>
      <c r="CO94" s="748"/>
      <c r="CP94" s="748"/>
      <c r="CQ94" s="749"/>
      <c r="CR94" s="747"/>
      <c r="CS94" s="748"/>
      <c r="CT94" s="748"/>
      <c r="CU94" s="748"/>
      <c r="CV94" s="749"/>
      <c r="CW94" s="747"/>
      <c r="CX94" s="748"/>
      <c r="CY94" s="748"/>
      <c r="CZ94" s="748"/>
      <c r="DA94" s="749"/>
      <c r="DB94" s="747"/>
      <c r="DC94" s="748"/>
      <c r="DD94" s="748"/>
      <c r="DE94" s="748"/>
      <c r="DF94" s="749"/>
      <c r="DG94" s="747"/>
      <c r="DH94" s="748"/>
      <c r="DI94" s="748"/>
      <c r="DJ94" s="748"/>
      <c r="DK94" s="749"/>
      <c r="DL94" s="747"/>
      <c r="DM94" s="748"/>
      <c r="DN94" s="748"/>
      <c r="DO94" s="748"/>
      <c r="DP94" s="749"/>
      <c r="DQ94" s="747"/>
      <c r="DR94" s="748"/>
      <c r="DS94" s="748"/>
      <c r="DT94" s="748"/>
      <c r="DU94" s="749"/>
      <c r="DV94" s="744"/>
      <c r="DW94" s="745"/>
      <c r="DX94" s="745"/>
      <c r="DY94" s="745"/>
      <c r="DZ94" s="892"/>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744"/>
      <c r="BT95" s="745"/>
      <c r="BU95" s="745"/>
      <c r="BV95" s="745"/>
      <c r="BW95" s="745"/>
      <c r="BX95" s="745"/>
      <c r="BY95" s="745"/>
      <c r="BZ95" s="745"/>
      <c r="CA95" s="745"/>
      <c r="CB95" s="745"/>
      <c r="CC95" s="745"/>
      <c r="CD95" s="745"/>
      <c r="CE95" s="745"/>
      <c r="CF95" s="745"/>
      <c r="CG95" s="746"/>
      <c r="CH95" s="747"/>
      <c r="CI95" s="748"/>
      <c r="CJ95" s="748"/>
      <c r="CK95" s="748"/>
      <c r="CL95" s="749"/>
      <c r="CM95" s="747"/>
      <c r="CN95" s="748"/>
      <c r="CO95" s="748"/>
      <c r="CP95" s="748"/>
      <c r="CQ95" s="749"/>
      <c r="CR95" s="747"/>
      <c r="CS95" s="748"/>
      <c r="CT95" s="748"/>
      <c r="CU95" s="748"/>
      <c r="CV95" s="749"/>
      <c r="CW95" s="747"/>
      <c r="CX95" s="748"/>
      <c r="CY95" s="748"/>
      <c r="CZ95" s="748"/>
      <c r="DA95" s="749"/>
      <c r="DB95" s="747"/>
      <c r="DC95" s="748"/>
      <c r="DD95" s="748"/>
      <c r="DE95" s="748"/>
      <c r="DF95" s="749"/>
      <c r="DG95" s="747"/>
      <c r="DH95" s="748"/>
      <c r="DI95" s="748"/>
      <c r="DJ95" s="748"/>
      <c r="DK95" s="749"/>
      <c r="DL95" s="747"/>
      <c r="DM95" s="748"/>
      <c r="DN95" s="748"/>
      <c r="DO95" s="748"/>
      <c r="DP95" s="749"/>
      <c r="DQ95" s="747"/>
      <c r="DR95" s="748"/>
      <c r="DS95" s="748"/>
      <c r="DT95" s="748"/>
      <c r="DU95" s="749"/>
      <c r="DV95" s="744"/>
      <c r="DW95" s="745"/>
      <c r="DX95" s="745"/>
      <c r="DY95" s="745"/>
      <c r="DZ95" s="892"/>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744"/>
      <c r="BT96" s="745"/>
      <c r="BU96" s="745"/>
      <c r="BV96" s="745"/>
      <c r="BW96" s="745"/>
      <c r="BX96" s="745"/>
      <c r="BY96" s="745"/>
      <c r="BZ96" s="745"/>
      <c r="CA96" s="745"/>
      <c r="CB96" s="745"/>
      <c r="CC96" s="745"/>
      <c r="CD96" s="745"/>
      <c r="CE96" s="745"/>
      <c r="CF96" s="745"/>
      <c r="CG96" s="746"/>
      <c r="CH96" s="747"/>
      <c r="CI96" s="748"/>
      <c r="CJ96" s="748"/>
      <c r="CK96" s="748"/>
      <c r="CL96" s="749"/>
      <c r="CM96" s="747"/>
      <c r="CN96" s="748"/>
      <c r="CO96" s="748"/>
      <c r="CP96" s="748"/>
      <c r="CQ96" s="749"/>
      <c r="CR96" s="747"/>
      <c r="CS96" s="748"/>
      <c r="CT96" s="748"/>
      <c r="CU96" s="748"/>
      <c r="CV96" s="749"/>
      <c r="CW96" s="747"/>
      <c r="CX96" s="748"/>
      <c r="CY96" s="748"/>
      <c r="CZ96" s="748"/>
      <c r="DA96" s="749"/>
      <c r="DB96" s="747"/>
      <c r="DC96" s="748"/>
      <c r="DD96" s="748"/>
      <c r="DE96" s="748"/>
      <c r="DF96" s="749"/>
      <c r="DG96" s="747"/>
      <c r="DH96" s="748"/>
      <c r="DI96" s="748"/>
      <c r="DJ96" s="748"/>
      <c r="DK96" s="749"/>
      <c r="DL96" s="747"/>
      <c r="DM96" s="748"/>
      <c r="DN96" s="748"/>
      <c r="DO96" s="748"/>
      <c r="DP96" s="749"/>
      <c r="DQ96" s="747"/>
      <c r="DR96" s="748"/>
      <c r="DS96" s="748"/>
      <c r="DT96" s="748"/>
      <c r="DU96" s="749"/>
      <c r="DV96" s="744"/>
      <c r="DW96" s="745"/>
      <c r="DX96" s="745"/>
      <c r="DY96" s="745"/>
      <c r="DZ96" s="892"/>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744"/>
      <c r="BT97" s="745"/>
      <c r="BU97" s="745"/>
      <c r="BV97" s="745"/>
      <c r="BW97" s="745"/>
      <c r="BX97" s="745"/>
      <c r="BY97" s="745"/>
      <c r="BZ97" s="745"/>
      <c r="CA97" s="745"/>
      <c r="CB97" s="745"/>
      <c r="CC97" s="745"/>
      <c r="CD97" s="745"/>
      <c r="CE97" s="745"/>
      <c r="CF97" s="745"/>
      <c r="CG97" s="746"/>
      <c r="CH97" s="747"/>
      <c r="CI97" s="748"/>
      <c r="CJ97" s="748"/>
      <c r="CK97" s="748"/>
      <c r="CL97" s="749"/>
      <c r="CM97" s="747"/>
      <c r="CN97" s="748"/>
      <c r="CO97" s="748"/>
      <c r="CP97" s="748"/>
      <c r="CQ97" s="749"/>
      <c r="CR97" s="747"/>
      <c r="CS97" s="748"/>
      <c r="CT97" s="748"/>
      <c r="CU97" s="748"/>
      <c r="CV97" s="749"/>
      <c r="CW97" s="747"/>
      <c r="CX97" s="748"/>
      <c r="CY97" s="748"/>
      <c r="CZ97" s="748"/>
      <c r="DA97" s="749"/>
      <c r="DB97" s="747"/>
      <c r="DC97" s="748"/>
      <c r="DD97" s="748"/>
      <c r="DE97" s="748"/>
      <c r="DF97" s="749"/>
      <c r="DG97" s="747"/>
      <c r="DH97" s="748"/>
      <c r="DI97" s="748"/>
      <c r="DJ97" s="748"/>
      <c r="DK97" s="749"/>
      <c r="DL97" s="747"/>
      <c r="DM97" s="748"/>
      <c r="DN97" s="748"/>
      <c r="DO97" s="748"/>
      <c r="DP97" s="749"/>
      <c r="DQ97" s="747"/>
      <c r="DR97" s="748"/>
      <c r="DS97" s="748"/>
      <c r="DT97" s="748"/>
      <c r="DU97" s="749"/>
      <c r="DV97" s="744"/>
      <c r="DW97" s="745"/>
      <c r="DX97" s="745"/>
      <c r="DY97" s="745"/>
      <c r="DZ97" s="892"/>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744"/>
      <c r="BT98" s="745"/>
      <c r="BU98" s="745"/>
      <c r="BV98" s="745"/>
      <c r="BW98" s="745"/>
      <c r="BX98" s="745"/>
      <c r="BY98" s="745"/>
      <c r="BZ98" s="745"/>
      <c r="CA98" s="745"/>
      <c r="CB98" s="745"/>
      <c r="CC98" s="745"/>
      <c r="CD98" s="745"/>
      <c r="CE98" s="745"/>
      <c r="CF98" s="745"/>
      <c r="CG98" s="746"/>
      <c r="CH98" s="747"/>
      <c r="CI98" s="748"/>
      <c r="CJ98" s="748"/>
      <c r="CK98" s="748"/>
      <c r="CL98" s="749"/>
      <c r="CM98" s="747"/>
      <c r="CN98" s="748"/>
      <c r="CO98" s="748"/>
      <c r="CP98" s="748"/>
      <c r="CQ98" s="749"/>
      <c r="CR98" s="747"/>
      <c r="CS98" s="748"/>
      <c r="CT98" s="748"/>
      <c r="CU98" s="748"/>
      <c r="CV98" s="749"/>
      <c r="CW98" s="747"/>
      <c r="CX98" s="748"/>
      <c r="CY98" s="748"/>
      <c r="CZ98" s="748"/>
      <c r="DA98" s="749"/>
      <c r="DB98" s="747"/>
      <c r="DC98" s="748"/>
      <c r="DD98" s="748"/>
      <c r="DE98" s="748"/>
      <c r="DF98" s="749"/>
      <c r="DG98" s="747"/>
      <c r="DH98" s="748"/>
      <c r="DI98" s="748"/>
      <c r="DJ98" s="748"/>
      <c r="DK98" s="749"/>
      <c r="DL98" s="747"/>
      <c r="DM98" s="748"/>
      <c r="DN98" s="748"/>
      <c r="DO98" s="748"/>
      <c r="DP98" s="749"/>
      <c r="DQ98" s="747"/>
      <c r="DR98" s="748"/>
      <c r="DS98" s="748"/>
      <c r="DT98" s="748"/>
      <c r="DU98" s="749"/>
      <c r="DV98" s="744"/>
      <c r="DW98" s="745"/>
      <c r="DX98" s="745"/>
      <c r="DY98" s="745"/>
      <c r="DZ98" s="892"/>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744"/>
      <c r="BT99" s="745"/>
      <c r="BU99" s="745"/>
      <c r="BV99" s="745"/>
      <c r="BW99" s="745"/>
      <c r="BX99" s="745"/>
      <c r="BY99" s="745"/>
      <c r="BZ99" s="745"/>
      <c r="CA99" s="745"/>
      <c r="CB99" s="745"/>
      <c r="CC99" s="745"/>
      <c r="CD99" s="745"/>
      <c r="CE99" s="745"/>
      <c r="CF99" s="745"/>
      <c r="CG99" s="746"/>
      <c r="CH99" s="747"/>
      <c r="CI99" s="748"/>
      <c r="CJ99" s="748"/>
      <c r="CK99" s="748"/>
      <c r="CL99" s="749"/>
      <c r="CM99" s="747"/>
      <c r="CN99" s="748"/>
      <c r="CO99" s="748"/>
      <c r="CP99" s="748"/>
      <c r="CQ99" s="749"/>
      <c r="CR99" s="747"/>
      <c r="CS99" s="748"/>
      <c r="CT99" s="748"/>
      <c r="CU99" s="748"/>
      <c r="CV99" s="749"/>
      <c r="CW99" s="747"/>
      <c r="CX99" s="748"/>
      <c r="CY99" s="748"/>
      <c r="CZ99" s="748"/>
      <c r="DA99" s="749"/>
      <c r="DB99" s="747"/>
      <c r="DC99" s="748"/>
      <c r="DD99" s="748"/>
      <c r="DE99" s="748"/>
      <c r="DF99" s="749"/>
      <c r="DG99" s="747"/>
      <c r="DH99" s="748"/>
      <c r="DI99" s="748"/>
      <c r="DJ99" s="748"/>
      <c r="DK99" s="749"/>
      <c r="DL99" s="747"/>
      <c r="DM99" s="748"/>
      <c r="DN99" s="748"/>
      <c r="DO99" s="748"/>
      <c r="DP99" s="749"/>
      <c r="DQ99" s="747"/>
      <c r="DR99" s="748"/>
      <c r="DS99" s="748"/>
      <c r="DT99" s="748"/>
      <c r="DU99" s="749"/>
      <c r="DV99" s="744"/>
      <c r="DW99" s="745"/>
      <c r="DX99" s="745"/>
      <c r="DY99" s="745"/>
      <c r="DZ99" s="892"/>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744"/>
      <c r="BT100" s="745"/>
      <c r="BU100" s="745"/>
      <c r="BV100" s="745"/>
      <c r="BW100" s="745"/>
      <c r="BX100" s="745"/>
      <c r="BY100" s="745"/>
      <c r="BZ100" s="745"/>
      <c r="CA100" s="745"/>
      <c r="CB100" s="745"/>
      <c r="CC100" s="745"/>
      <c r="CD100" s="745"/>
      <c r="CE100" s="745"/>
      <c r="CF100" s="745"/>
      <c r="CG100" s="746"/>
      <c r="CH100" s="747"/>
      <c r="CI100" s="748"/>
      <c r="CJ100" s="748"/>
      <c r="CK100" s="748"/>
      <c r="CL100" s="749"/>
      <c r="CM100" s="747"/>
      <c r="CN100" s="748"/>
      <c r="CO100" s="748"/>
      <c r="CP100" s="748"/>
      <c r="CQ100" s="749"/>
      <c r="CR100" s="747"/>
      <c r="CS100" s="748"/>
      <c r="CT100" s="748"/>
      <c r="CU100" s="748"/>
      <c r="CV100" s="749"/>
      <c r="CW100" s="747"/>
      <c r="CX100" s="748"/>
      <c r="CY100" s="748"/>
      <c r="CZ100" s="748"/>
      <c r="DA100" s="749"/>
      <c r="DB100" s="747"/>
      <c r="DC100" s="748"/>
      <c r="DD100" s="748"/>
      <c r="DE100" s="748"/>
      <c r="DF100" s="749"/>
      <c r="DG100" s="747"/>
      <c r="DH100" s="748"/>
      <c r="DI100" s="748"/>
      <c r="DJ100" s="748"/>
      <c r="DK100" s="749"/>
      <c r="DL100" s="747"/>
      <c r="DM100" s="748"/>
      <c r="DN100" s="748"/>
      <c r="DO100" s="748"/>
      <c r="DP100" s="749"/>
      <c r="DQ100" s="747"/>
      <c r="DR100" s="748"/>
      <c r="DS100" s="748"/>
      <c r="DT100" s="748"/>
      <c r="DU100" s="749"/>
      <c r="DV100" s="744"/>
      <c r="DW100" s="745"/>
      <c r="DX100" s="745"/>
      <c r="DY100" s="745"/>
      <c r="DZ100" s="892"/>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744"/>
      <c r="BT101" s="745"/>
      <c r="BU101" s="745"/>
      <c r="BV101" s="745"/>
      <c r="BW101" s="745"/>
      <c r="BX101" s="745"/>
      <c r="BY101" s="745"/>
      <c r="BZ101" s="745"/>
      <c r="CA101" s="745"/>
      <c r="CB101" s="745"/>
      <c r="CC101" s="745"/>
      <c r="CD101" s="745"/>
      <c r="CE101" s="745"/>
      <c r="CF101" s="745"/>
      <c r="CG101" s="746"/>
      <c r="CH101" s="747"/>
      <c r="CI101" s="748"/>
      <c r="CJ101" s="748"/>
      <c r="CK101" s="748"/>
      <c r="CL101" s="749"/>
      <c r="CM101" s="747"/>
      <c r="CN101" s="748"/>
      <c r="CO101" s="748"/>
      <c r="CP101" s="748"/>
      <c r="CQ101" s="749"/>
      <c r="CR101" s="747"/>
      <c r="CS101" s="748"/>
      <c r="CT101" s="748"/>
      <c r="CU101" s="748"/>
      <c r="CV101" s="749"/>
      <c r="CW101" s="747"/>
      <c r="CX101" s="748"/>
      <c r="CY101" s="748"/>
      <c r="CZ101" s="748"/>
      <c r="DA101" s="749"/>
      <c r="DB101" s="747"/>
      <c r="DC101" s="748"/>
      <c r="DD101" s="748"/>
      <c r="DE101" s="748"/>
      <c r="DF101" s="749"/>
      <c r="DG101" s="747"/>
      <c r="DH101" s="748"/>
      <c r="DI101" s="748"/>
      <c r="DJ101" s="748"/>
      <c r="DK101" s="749"/>
      <c r="DL101" s="747"/>
      <c r="DM101" s="748"/>
      <c r="DN101" s="748"/>
      <c r="DO101" s="748"/>
      <c r="DP101" s="749"/>
      <c r="DQ101" s="747"/>
      <c r="DR101" s="748"/>
      <c r="DS101" s="748"/>
      <c r="DT101" s="748"/>
      <c r="DU101" s="749"/>
      <c r="DV101" s="744"/>
      <c r="DW101" s="745"/>
      <c r="DX101" s="745"/>
      <c r="DY101" s="745"/>
      <c r="DZ101" s="892"/>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394</v>
      </c>
      <c r="BR102" s="832" t="s">
        <v>429</v>
      </c>
      <c r="BS102" s="833"/>
      <c r="BT102" s="833"/>
      <c r="BU102" s="833"/>
      <c r="BV102" s="833"/>
      <c r="BW102" s="833"/>
      <c r="BX102" s="833"/>
      <c r="BY102" s="833"/>
      <c r="BZ102" s="833"/>
      <c r="CA102" s="833"/>
      <c r="CB102" s="833"/>
      <c r="CC102" s="833"/>
      <c r="CD102" s="833"/>
      <c r="CE102" s="833"/>
      <c r="CF102" s="833"/>
      <c r="CG102" s="834"/>
      <c r="CH102" s="902"/>
      <c r="CI102" s="903"/>
      <c r="CJ102" s="903"/>
      <c r="CK102" s="903"/>
      <c r="CL102" s="904"/>
      <c r="CM102" s="902"/>
      <c r="CN102" s="903"/>
      <c r="CO102" s="903"/>
      <c r="CP102" s="903"/>
      <c r="CQ102" s="904"/>
      <c r="CR102" s="736">
        <v>283</v>
      </c>
      <c r="CS102" s="737"/>
      <c r="CT102" s="737"/>
      <c r="CU102" s="737"/>
      <c r="CV102" s="738"/>
      <c r="CW102" s="736">
        <v>82</v>
      </c>
      <c r="CX102" s="737"/>
      <c r="CY102" s="737"/>
      <c r="CZ102" s="737"/>
      <c r="DA102" s="738"/>
      <c r="DB102" s="736">
        <v>1398</v>
      </c>
      <c r="DC102" s="737"/>
      <c r="DD102" s="737"/>
      <c r="DE102" s="737"/>
      <c r="DF102" s="738"/>
      <c r="DG102" s="736">
        <v>84</v>
      </c>
      <c r="DH102" s="737"/>
      <c r="DI102" s="737"/>
      <c r="DJ102" s="737"/>
      <c r="DK102" s="738"/>
      <c r="DL102" s="736" t="s">
        <v>520</v>
      </c>
      <c r="DM102" s="737"/>
      <c r="DN102" s="737"/>
      <c r="DO102" s="737"/>
      <c r="DP102" s="738"/>
      <c r="DQ102" s="736" t="s">
        <v>520</v>
      </c>
      <c r="DR102" s="737"/>
      <c r="DS102" s="737"/>
      <c r="DT102" s="737"/>
      <c r="DU102" s="738"/>
      <c r="DV102" s="832"/>
      <c r="DW102" s="833"/>
      <c r="DX102" s="833"/>
      <c r="DY102" s="833"/>
      <c r="DZ102" s="927"/>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28" t="s">
        <v>430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29" t="s">
        <v>431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432</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433</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930" t="s">
        <v>434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0" customFormat="1" ht="26.25" customHeight="1" x14ac:dyDescent="0.2">
      <c r="A109" s="925" t="s">
        <v>436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437</v>
      </c>
      <c r="AB109" s="906"/>
      <c r="AC109" s="906"/>
      <c r="AD109" s="906"/>
      <c r="AE109" s="907"/>
      <c r="AF109" s="905" t="s">
        <v>438</v>
      </c>
      <c r="AG109" s="906"/>
      <c r="AH109" s="906"/>
      <c r="AI109" s="906"/>
      <c r="AJ109" s="907"/>
      <c r="AK109" s="905" t="s">
        <v>312</v>
      </c>
      <c r="AL109" s="906"/>
      <c r="AM109" s="906"/>
      <c r="AN109" s="906"/>
      <c r="AO109" s="907"/>
      <c r="AP109" s="905" t="s">
        <v>439</v>
      </c>
      <c r="AQ109" s="906"/>
      <c r="AR109" s="906"/>
      <c r="AS109" s="906"/>
      <c r="AT109" s="908"/>
      <c r="AU109" s="925" t="s">
        <v>436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437</v>
      </c>
      <c r="BR109" s="906"/>
      <c r="BS109" s="906"/>
      <c r="BT109" s="906"/>
      <c r="BU109" s="907"/>
      <c r="BV109" s="905" t="s">
        <v>438</v>
      </c>
      <c r="BW109" s="906"/>
      <c r="BX109" s="906"/>
      <c r="BY109" s="906"/>
      <c r="BZ109" s="907"/>
      <c r="CA109" s="905" t="s">
        <v>312</v>
      </c>
      <c r="CB109" s="906"/>
      <c r="CC109" s="906"/>
      <c r="CD109" s="906"/>
      <c r="CE109" s="907"/>
      <c r="CF109" s="926" t="s">
        <v>439</v>
      </c>
      <c r="CG109" s="926"/>
      <c r="CH109" s="926"/>
      <c r="CI109" s="926"/>
      <c r="CJ109" s="926"/>
      <c r="CK109" s="905" t="s">
        <v>440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437</v>
      </c>
      <c r="DH109" s="906"/>
      <c r="DI109" s="906"/>
      <c r="DJ109" s="906"/>
      <c r="DK109" s="907"/>
      <c r="DL109" s="905" t="s">
        <v>438</v>
      </c>
      <c r="DM109" s="906"/>
      <c r="DN109" s="906"/>
      <c r="DO109" s="906"/>
      <c r="DP109" s="907"/>
      <c r="DQ109" s="905" t="s">
        <v>312</v>
      </c>
      <c r="DR109" s="906"/>
      <c r="DS109" s="906"/>
      <c r="DT109" s="906"/>
      <c r="DU109" s="907"/>
      <c r="DV109" s="905" t="s">
        <v>439</v>
      </c>
      <c r="DW109" s="906"/>
      <c r="DX109" s="906"/>
      <c r="DY109" s="906"/>
      <c r="DZ109" s="908"/>
    </row>
    <row r="110" spans="1:131" s="220" customFormat="1" ht="26.25" customHeight="1" x14ac:dyDescent="0.2">
      <c r="A110" s="909" t="s">
        <v>441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5284025</v>
      </c>
      <c r="AB110" s="913"/>
      <c r="AC110" s="913"/>
      <c r="AD110" s="913"/>
      <c r="AE110" s="914"/>
      <c r="AF110" s="915">
        <v>5512657</v>
      </c>
      <c r="AG110" s="913"/>
      <c r="AH110" s="913"/>
      <c r="AI110" s="913"/>
      <c r="AJ110" s="914"/>
      <c r="AK110" s="915">
        <v>5549344</v>
      </c>
      <c r="AL110" s="913"/>
      <c r="AM110" s="913"/>
      <c r="AN110" s="913"/>
      <c r="AO110" s="914"/>
      <c r="AP110" s="916">
        <v>15.2</v>
      </c>
      <c r="AQ110" s="917"/>
      <c r="AR110" s="917"/>
      <c r="AS110" s="917"/>
      <c r="AT110" s="918"/>
      <c r="AU110" s="919" t="s">
        <v>75</v>
      </c>
      <c r="AV110" s="920"/>
      <c r="AW110" s="920"/>
      <c r="AX110" s="920"/>
      <c r="AY110" s="920"/>
      <c r="AZ110" s="942" t="s">
        <v>442</v>
      </c>
      <c r="BA110" s="910"/>
      <c r="BB110" s="910"/>
      <c r="BC110" s="910"/>
      <c r="BD110" s="910"/>
      <c r="BE110" s="910"/>
      <c r="BF110" s="910"/>
      <c r="BG110" s="910"/>
      <c r="BH110" s="910"/>
      <c r="BI110" s="910"/>
      <c r="BJ110" s="910"/>
      <c r="BK110" s="910"/>
      <c r="BL110" s="910"/>
      <c r="BM110" s="910"/>
      <c r="BN110" s="910"/>
      <c r="BO110" s="910"/>
      <c r="BP110" s="911"/>
      <c r="BQ110" s="943">
        <v>49499088</v>
      </c>
      <c r="BR110" s="944"/>
      <c r="BS110" s="944"/>
      <c r="BT110" s="944"/>
      <c r="BU110" s="944"/>
      <c r="BV110" s="944">
        <v>48762092</v>
      </c>
      <c r="BW110" s="944"/>
      <c r="BX110" s="944"/>
      <c r="BY110" s="944"/>
      <c r="BZ110" s="944"/>
      <c r="CA110" s="944">
        <v>45675044</v>
      </c>
      <c r="CB110" s="944"/>
      <c r="CC110" s="944"/>
      <c r="CD110" s="944"/>
      <c r="CE110" s="944"/>
      <c r="CF110" s="957">
        <v>124.8</v>
      </c>
      <c r="CG110" s="958"/>
      <c r="CH110" s="958"/>
      <c r="CI110" s="958"/>
      <c r="CJ110" s="958"/>
      <c r="CK110" s="959" t="s">
        <v>443</v>
      </c>
      <c r="CL110" s="960"/>
      <c r="CM110" s="942" t="s">
        <v>444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246</v>
      </c>
      <c r="DH110" s="944"/>
      <c r="DI110" s="944"/>
      <c r="DJ110" s="944"/>
      <c r="DK110" s="944"/>
      <c r="DL110" s="944" t="s">
        <v>246</v>
      </c>
      <c r="DM110" s="944"/>
      <c r="DN110" s="944"/>
      <c r="DO110" s="944"/>
      <c r="DP110" s="944"/>
      <c r="DQ110" s="944" t="s">
        <v>420</v>
      </c>
      <c r="DR110" s="944"/>
      <c r="DS110" s="944"/>
      <c r="DT110" s="944"/>
      <c r="DU110" s="944"/>
      <c r="DV110" s="945" t="s">
        <v>445</v>
      </c>
      <c r="DW110" s="945"/>
      <c r="DX110" s="945"/>
      <c r="DY110" s="945"/>
      <c r="DZ110" s="946"/>
    </row>
    <row r="111" spans="1:131" s="220" customFormat="1" ht="26.25" customHeight="1" x14ac:dyDescent="0.2">
      <c r="A111" s="947" t="s">
        <v>446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246</v>
      </c>
      <c r="AB111" s="951"/>
      <c r="AC111" s="951"/>
      <c r="AD111" s="951"/>
      <c r="AE111" s="952"/>
      <c r="AF111" s="953" t="s">
        <v>447</v>
      </c>
      <c r="AG111" s="951"/>
      <c r="AH111" s="951"/>
      <c r="AI111" s="951"/>
      <c r="AJ111" s="952"/>
      <c r="AK111" s="953" t="s">
        <v>246</v>
      </c>
      <c r="AL111" s="951"/>
      <c r="AM111" s="951"/>
      <c r="AN111" s="951"/>
      <c r="AO111" s="952"/>
      <c r="AP111" s="954" t="s">
        <v>420</v>
      </c>
      <c r="AQ111" s="955"/>
      <c r="AR111" s="955"/>
      <c r="AS111" s="955"/>
      <c r="AT111" s="956"/>
      <c r="AU111" s="921"/>
      <c r="AV111" s="922"/>
      <c r="AW111" s="922"/>
      <c r="AX111" s="922"/>
      <c r="AY111" s="922"/>
      <c r="AZ111" s="935" t="s">
        <v>448</v>
      </c>
      <c r="BA111" s="936"/>
      <c r="BB111" s="936"/>
      <c r="BC111" s="936"/>
      <c r="BD111" s="936"/>
      <c r="BE111" s="936"/>
      <c r="BF111" s="936"/>
      <c r="BG111" s="936"/>
      <c r="BH111" s="936"/>
      <c r="BI111" s="936"/>
      <c r="BJ111" s="936"/>
      <c r="BK111" s="936"/>
      <c r="BL111" s="936"/>
      <c r="BM111" s="936"/>
      <c r="BN111" s="936"/>
      <c r="BO111" s="936"/>
      <c r="BP111" s="937"/>
      <c r="BQ111" s="938">
        <v>1465057</v>
      </c>
      <c r="BR111" s="939"/>
      <c r="BS111" s="939"/>
      <c r="BT111" s="939"/>
      <c r="BU111" s="939"/>
      <c r="BV111" s="939">
        <v>1651194</v>
      </c>
      <c r="BW111" s="939"/>
      <c r="BX111" s="939"/>
      <c r="BY111" s="939"/>
      <c r="BZ111" s="939"/>
      <c r="CA111" s="939">
        <v>1583267</v>
      </c>
      <c r="CB111" s="939"/>
      <c r="CC111" s="939"/>
      <c r="CD111" s="939"/>
      <c r="CE111" s="939"/>
      <c r="CF111" s="933">
        <v>4.3</v>
      </c>
      <c r="CG111" s="934"/>
      <c r="CH111" s="934"/>
      <c r="CI111" s="934"/>
      <c r="CJ111" s="934"/>
      <c r="CK111" s="961"/>
      <c r="CL111" s="962"/>
      <c r="CM111" s="935" t="s">
        <v>449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246</v>
      </c>
      <c r="DH111" s="939"/>
      <c r="DI111" s="939"/>
      <c r="DJ111" s="939"/>
      <c r="DK111" s="939"/>
      <c r="DL111" s="939" t="s">
        <v>447</v>
      </c>
      <c r="DM111" s="939"/>
      <c r="DN111" s="939"/>
      <c r="DO111" s="939"/>
      <c r="DP111" s="939"/>
      <c r="DQ111" s="939" t="s">
        <v>420</v>
      </c>
      <c r="DR111" s="939"/>
      <c r="DS111" s="939"/>
      <c r="DT111" s="939"/>
      <c r="DU111" s="939"/>
      <c r="DV111" s="940" t="s">
        <v>246</v>
      </c>
      <c r="DW111" s="940"/>
      <c r="DX111" s="940"/>
      <c r="DY111" s="940"/>
      <c r="DZ111" s="941"/>
    </row>
    <row r="112" spans="1:131" s="220" customFormat="1" ht="26.25" customHeight="1" x14ac:dyDescent="0.2">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246</v>
      </c>
      <c r="AB112" s="972"/>
      <c r="AC112" s="972"/>
      <c r="AD112" s="972"/>
      <c r="AE112" s="973"/>
      <c r="AF112" s="974" t="s">
        <v>246</v>
      </c>
      <c r="AG112" s="972"/>
      <c r="AH112" s="972"/>
      <c r="AI112" s="972"/>
      <c r="AJ112" s="973"/>
      <c r="AK112" s="974" t="s">
        <v>246</v>
      </c>
      <c r="AL112" s="972"/>
      <c r="AM112" s="972"/>
      <c r="AN112" s="972"/>
      <c r="AO112" s="973"/>
      <c r="AP112" s="975" t="s">
        <v>246</v>
      </c>
      <c r="AQ112" s="976"/>
      <c r="AR112" s="976"/>
      <c r="AS112" s="976"/>
      <c r="AT112" s="977"/>
      <c r="AU112" s="921"/>
      <c r="AV112" s="922"/>
      <c r="AW112" s="922"/>
      <c r="AX112" s="922"/>
      <c r="AY112" s="922"/>
      <c r="AZ112" s="935" t="s">
        <v>452</v>
      </c>
      <c r="BA112" s="936"/>
      <c r="BB112" s="936"/>
      <c r="BC112" s="936"/>
      <c r="BD112" s="936"/>
      <c r="BE112" s="936"/>
      <c r="BF112" s="936"/>
      <c r="BG112" s="936"/>
      <c r="BH112" s="936"/>
      <c r="BI112" s="936"/>
      <c r="BJ112" s="936"/>
      <c r="BK112" s="936"/>
      <c r="BL112" s="936"/>
      <c r="BM112" s="936"/>
      <c r="BN112" s="936"/>
      <c r="BO112" s="936"/>
      <c r="BP112" s="937"/>
      <c r="BQ112" s="938">
        <v>7992743</v>
      </c>
      <c r="BR112" s="939"/>
      <c r="BS112" s="939"/>
      <c r="BT112" s="939"/>
      <c r="BU112" s="939"/>
      <c r="BV112" s="939">
        <v>9460177</v>
      </c>
      <c r="BW112" s="939"/>
      <c r="BX112" s="939"/>
      <c r="BY112" s="939"/>
      <c r="BZ112" s="939"/>
      <c r="CA112" s="939">
        <v>9604681</v>
      </c>
      <c r="CB112" s="939"/>
      <c r="CC112" s="939"/>
      <c r="CD112" s="939"/>
      <c r="CE112" s="939"/>
      <c r="CF112" s="933">
        <v>26.2</v>
      </c>
      <c r="CG112" s="934"/>
      <c r="CH112" s="934"/>
      <c r="CI112" s="934"/>
      <c r="CJ112" s="934"/>
      <c r="CK112" s="961"/>
      <c r="CL112" s="962"/>
      <c r="CM112" s="935" t="s">
        <v>453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246</v>
      </c>
      <c r="DH112" s="939"/>
      <c r="DI112" s="939"/>
      <c r="DJ112" s="939"/>
      <c r="DK112" s="939"/>
      <c r="DL112" s="939" t="s">
        <v>454</v>
      </c>
      <c r="DM112" s="939"/>
      <c r="DN112" s="939"/>
      <c r="DO112" s="939"/>
      <c r="DP112" s="939"/>
      <c r="DQ112" s="939" t="s">
        <v>246</v>
      </c>
      <c r="DR112" s="939"/>
      <c r="DS112" s="939"/>
      <c r="DT112" s="939"/>
      <c r="DU112" s="939"/>
      <c r="DV112" s="940" t="s">
        <v>447</v>
      </c>
      <c r="DW112" s="940"/>
      <c r="DX112" s="940"/>
      <c r="DY112" s="940"/>
      <c r="DZ112" s="941"/>
    </row>
    <row r="113" spans="1:130" s="220" customFormat="1" ht="26.25" customHeight="1" x14ac:dyDescent="0.2">
      <c r="A113" s="967"/>
      <c r="B113" s="968"/>
      <c r="C113" s="936" t="s">
        <v>455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408831</v>
      </c>
      <c r="AB113" s="951"/>
      <c r="AC113" s="951"/>
      <c r="AD113" s="951"/>
      <c r="AE113" s="952"/>
      <c r="AF113" s="953">
        <v>385554</v>
      </c>
      <c r="AG113" s="951"/>
      <c r="AH113" s="951"/>
      <c r="AI113" s="951"/>
      <c r="AJ113" s="952"/>
      <c r="AK113" s="953">
        <v>459314</v>
      </c>
      <c r="AL113" s="951"/>
      <c r="AM113" s="951"/>
      <c r="AN113" s="951"/>
      <c r="AO113" s="952"/>
      <c r="AP113" s="954">
        <v>1.3</v>
      </c>
      <c r="AQ113" s="955"/>
      <c r="AR113" s="955"/>
      <c r="AS113" s="955"/>
      <c r="AT113" s="956"/>
      <c r="AU113" s="921"/>
      <c r="AV113" s="922"/>
      <c r="AW113" s="922"/>
      <c r="AX113" s="922"/>
      <c r="AY113" s="922"/>
      <c r="AZ113" s="935" t="s">
        <v>456</v>
      </c>
      <c r="BA113" s="936"/>
      <c r="BB113" s="936"/>
      <c r="BC113" s="936"/>
      <c r="BD113" s="936"/>
      <c r="BE113" s="936"/>
      <c r="BF113" s="936"/>
      <c r="BG113" s="936"/>
      <c r="BH113" s="936"/>
      <c r="BI113" s="936"/>
      <c r="BJ113" s="936"/>
      <c r="BK113" s="936"/>
      <c r="BL113" s="936"/>
      <c r="BM113" s="936"/>
      <c r="BN113" s="936"/>
      <c r="BO113" s="936"/>
      <c r="BP113" s="937"/>
      <c r="BQ113" s="938" t="s">
        <v>246</v>
      </c>
      <c r="BR113" s="939"/>
      <c r="BS113" s="939"/>
      <c r="BT113" s="939"/>
      <c r="BU113" s="939"/>
      <c r="BV113" s="939" t="s">
        <v>445</v>
      </c>
      <c r="BW113" s="939"/>
      <c r="BX113" s="939"/>
      <c r="BY113" s="939"/>
      <c r="BZ113" s="939"/>
      <c r="CA113" s="939" t="s">
        <v>246</v>
      </c>
      <c r="CB113" s="939"/>
      <c r="CC113" s="939"/>
      <c r="CD113" s="939"/>
      <c r="CE113" s="939"/>
      <c r="CF113" s="933" t="s">
        <v>420</v>
      </c>
      <c r="CG113" s="934"/>
      <c r="CH113" s="934"/>
      <c r="CI113" s="934"/>
      <c r="CJ113" s="934"/>
      <c r="CK113" s="961"/>
      <c r="CL113" s="962"/>
      <c r="CM113" s="935" t="s">
        <v>457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454</v>
      </c>
      <c r="DH113" s="972"/>
      <c r="DI113" s="972"/>
      <c r="DJ113" s="972"/>
      <c r="DK113" s="973"/>
      <c r="DL113" s="974" t="s">
        <v>246</v>
      </c>
      <c r="DM113" s="972"/>
      <c r="DN113" s="972"/>
      <c r="DO113" s="972"/>
      <c r="DP113" s="973"/>
      <c r="DQ113" s="974" t="s">
        <v>445</v>
      </c>
      <c r="DR113" s="972"/>
      <c r="DS113" s="972"/>
      <c r="DT113" s="972"/>
      <c r="DU113" s="973"/>
      <c r="DV113" s="975" t="s">
        <v>246</v>
      </c>
      <c r="DW113" s="976"/>
      <c r="DX113" s="976"/>
      <c r="DY113" s="976"/>
      <c r="DZ113" s="977"/>
    </row>
    <row r="114" spans="1:130" s="220" customFormat="1" ht="26.25" customHeight="1" x14ac:dyDescent="0.2">
      <c r="A114" s="967"/>
      <c r="B114" s="968"/>
      <c r="C114" s="936" t="s">
        <v>458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6904</v>
      </c>
      <c r="AB114" s="972"/>
      <c r="AC114" s="972"/>
      <c r="AD114" s="972"/>
      <c r="AE114" s="973"/>
      <c r="AF114" s="974">
        <v>15</v>
      </c>
      <c r="AG114" s="972"/>
      <c r="AH114" s="972"/>
      <c r="AI114" s="972"/>
      <c r="AJ114" s="973"/>
      <c r="AK114" s="974">
        <v>20</v>
      </c>
      <c r="AL114" s="972"/>
      <c r="AM114" s="972"/>
      <c r="AN114" s="972"/>
      <c r="AO114" s="973"/>
      <c r="AP114" s="975">
        <v>0</v>
      </c>
      <c r="AQ114" s="976"/>
      <c r="AR114" s="976"/>
      <c r="AS114" s="976"/>
      <c r="AT114" s="977"/>
      <c r="AU114" s="921"/>
      <c r="AV114" s="922"/>
      <c r="AW114" s="922"/>
      <c r="AX114" s="922"/>
      <c r="AY114" s="922"/>
      <c r="AZ114" s="935" t="s">
        <v>459</v>
      </c>
      <c r="BA114" s="936"/>
      <c r="BB114" s="936"/>
      <c r="BC114" s="936"/>
      <c r="BD114" s="936"/>
      <c r="BE114" s="936"/>
      <c r="BF114" s="936"/>
      <c r="BG114" s="936"/>
      <c r="BH114" s="936"/>
      <c r="BI114" s="936"/>
      <c r="BJ114" s="936"/>
      <c r="BK114" s="936"/>
      <c r="BL114" s="936"/>
      <c r="BM114" s="936"/>
      <c r="BN114" s="936"/>
      <c r="BO114" s="936"/>
      <c r="BP114" s="937"/>
      <c r="BQ114" s="938">
        <v>4368100</v>
      </c>
      <c r="BR114" s="939"/>
      <c r="BS114" s="939"/>
      <c r="BT114" s="939"/>
      <c r="BU114" s="939"/>
      <c r="BV114" s="939">
        <v>3729147</v>
      </c>
      <c r="BW114" s="939"/>
      <c r="BX114" s="939"/>
      <c r="BY114" s="939"/>
      <c r="BZ114" s="939"/>
      <c r="CA114" s="939">
        <v>3056259</v>
      </c>
      <c r="CB114" s="939"/>
      <c r="CC114" s="939"/>
      <c r="CD114" s="939"/>
      <c r="CE114" s="939"/>
      <c r="CF114" s="933">
        <v>8.4</v>
      </c>
      <c r="CG114" s="934"/>
      <c r="CH114" s="934"/>
      <c r="CI114" s="934"/>
      <c r="CJ114" s="934"/>
      <c r="CK114" s="961"/>
      <c r="CL114" s="962"/>
      <c r="CM114" s="935" t="s">
        <v>460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447</v>
      </c>
      <c r="DH114" s="972"/>
      <c r="DI114" s="972"/>
      <c r="DJ114" s="972"/>
      <c r="DK114" s="973"/>
      <c r="DL114" s="974" t="s">
        <v>420</v>
      </c>
      <c r="DM114" s="972"/>
      <c r="DN114" s="972"/>
      <c r="DO114" s="972"/>
      <c r="DP114" s="973"/>
      <c r="DQ114" s="974" t="s">
        <v>445</v>
      </c>
      <c r="DR114" s="972"/>
      <c r="DS114" s="972"/>
      <c r="DT114" s="972"/>
      <c r="DU114" s="973"/>
      <c r="DV114" s="975" t="s">
        <v>246</v>
      </c>
      <c r="DW114" s="976"/>
      <c r="DX114" s="976"/>
      <c r="DY114" s="976"/>
      <c r="DZ114" s="977"/>
    </row>
    <row r="115" spans="1:130" s="220" customFormat="1" ht="26.25" customHeight="1" x14ac:dyDescent="0.2">
      <c r="A115" s="967"/>
      <c r="B115" s="968"/>
      <c r="C115" s="936" t="s">
        <v>461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104992</v>
      </c>
      <c r="AB115" s="951"/>
      <c r="AC115" s="951"/>
      <c r="AD115" s="951"/>
      <c r="AE115" s="952"/>
      <c r="AF115" s="953">
        <v>1732</v>
      </c>
      <c r="AG115" s="951"/>
      <c r="AH115" s="951"/>
      <c r="AI115" s="951"/>
      <c r="AJ115" s="952"/>
      <c r="AK115" s="953">
        <v>8242</v>
      </c>
      <c r="AL115" s="951"/>
      <c r="AM115" s="951"/>
      <c r="AN115" s="951"/>
      <c r="AO115" s="952"/>
      <c r="AP115" s="954">
        <v>0</v>
      </c>
      <c r="AQ115" s="955"/>
      <c r="AR115" s="955"/>
      <c r="AS115" s="955"/>
      <c r="AT115" s="956"/>
      <c r="AU115" s="921"/>
      <c r="AV115" s="922"/>
      <c r="AW115" s="922"/>
      <c r="AX115" s="922"/>
      <c r="AY115" s="922"/>
      <c r="AZ115" s="935" t="s">
        <v>462</v>
      </c>
      <c r="BA115" s="936"/>
      <c r="BB115" s="936"/>
      <c r="BC115" s="936"/>
      <c r="BD115" s="936"/>
      <c r="BE115" s="936"/>
      <c r="BF115" s="936"/>
      <c r="BG115" s="936"/>
      <c r="BH115" s="936"/>
      <c r="BI115" s="936"/>
      <c r="BJ115" s="936"/>
      <c r="BK115" s="936"/>
      <c r="BL115" s="936"/>
      <c r="BM115" s="936"/>
      <c r="BN115" s="936"/>
      <c r="BO115" s="936"/>
      <c r="BP115" s="937"/>
      <c r="BQ115" s="938">
        <v>22123</v>
      </c>
      <c r="BR115" s="939"/>
      <c r="BS115" s="939"/>
      <c r="BT115" s="939"/>
      <c r="BU115" s="939"/>
      <c r="BV115" s="939">
        <v>3074</v>
      </c>
      <c r="BW115" s="939"/>
      <c r="BX115" s="939"/>
      <c r="BY115" s="939"/>
      <c r="BZ115" s="939"/>
      <c r="CA115" s="939">
        <v>5649</v>
      </c>
      <c r="CB115" s="939"/>
      <c r="CC115" s="939"/>
      <c r="CD115" s="939"/>
      <c r="CE115" s="939"/>
      <c r="CF115" s="933">
        <v>0</v>
      </c>
      <c r="CG115" s="934"/>
      <c r="CH115" s="934"/>
      <c r="CI115" s="934"/>
      <c r="CJ115" s="934"/>
      <c r="CK115" s="961"/>
      <c r="CL115" s="962"/>
      <c r="CM115" s="935" t="s">
        <v>463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1465057</v>
      </c>
      <c r="DH115" s="972"/>
      <c r="DI115" s="972"/>
      <c r="DJ115" s="972"/>
      <c r="DK115" s="973"/>
      <c r="DL115" s="974">
        <v>1651194</v>
      </c>
      <c r="DM115" s="972"/>
      <c r="DN115" s="972"/>
      <c r="DO115" s="972"/>
      <c r="DP115" s="973"/>
      <c r="DQ115" s="974">
        <v>1583267</v>
      </c>
      <c r="DR115" s="972"/>
      <c r="DS115" s="972"/>
      <c r="DT115" s="972"/>
      <c r="DU115" s="973"/>
      <c r="DV115" s="975">
        <v>4.3</v>
      </c>
      <c r="DW115" s="976"/>
      <c r="DX115" s="976"/>
      <c r="DY115" s="976"/>
      <c r="DZ115" s="977"/>
    </row>
    <row r="116" spans="1:130" s="220" customFormat="1" ht="26.25" customHeight="1" x14ac:dyDescent="0.2">
      <c r="A116" s="969"/>
      <c r="B116" s="970"/>
      <c r="C116" s="978" t="s">
        <v>464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447</v>
      </c>
      <c r="AB116" s="972"/>
      <c r="AC116" s="972"/>
      <c r="AD116" s="972"/>
      <c r="AE116" s="973"/>
      <c r="AF116" s="974" t="s">
        <v>246</v>
      </c>
      <c r="AG116" s="972"/>
      <c r="AH116" s="972"/>
      <c r="AI116" s="972"/>
      <c r="AJ116" s="973"/>
      <c r="AK116" s="974" t="s">
        <v>445</v>
      </c>
      <c r="AL116" s="972"/>
      <c r="AM116" s="972"/>
      <c r="AN116" s="972"/>
      <c r="AO116" s="973"/>
      <c r="AP116" s="975" t="s">
        <v>246</v>
      </c>
      <c r="AQ116" s="976"/>
      <c r="AR116" s="976"/>
      <c r="AS116" s="976"/>
      <c r="AT116" s="977"/>
      <c r="AU116" s="921"/>
      <c r="AV116" s="922"/>
      <c r="AW116" s="922"/>
      <c r="AX116" s="922"/>
      <c r="AY116" s="922"/>
      <c r="AZ116" s="980" t="s">
        <v>465</v>
      </c>
      <c r="BA116" s="981"/>
      <c r="BB116" s="981"/>
      <c r="BC116" s="981"/>
      <c r="BD116" s="981"/>
      <c r="BE116" s="981"/>
      <c r="BF116" s="981"/>
      <c r="BG116" s="981"/>
      <c r="BH116" s="981"/>
      <c r="BI116" s="981"/>
      <c r="BJ116" s="981"/>
      <c r="BK116" s="981"/>
      <c r="BL116" s="981"/>
      <c r="BM116" s="981"/>
      <c r="BN116" s="981"/>
      <c r="BO116" s="981"/>
      <c r="BP116" s="982"/>
      <c r="BQ116" s="938" t="s">
        <v>246</v>
      </c>
      <c r="BR116" s="939"/>
      <c r="BS116" s="939"/>
      <c r="BT116" s="939"/>
      <c r="BU116" s="939"/>
      <c r="BV116" s="939" t="s">
        <v>246</v>
      </c>
      <c r="BW116" s="939"/>
      <c r="BX116" s="939"/>
      <c r="BY116" s="939"/>
      <c r="BZ116" s="939"/>
      <c r="CA116" s="939" t="s">
        <v>447</v>
      </c>
      <c r="CB116" s="939"/>
      <c r="CC116" s="939"/>
      <c r="CD116" s="939"/>
      <c r="CE116" s="939"/>
      <c r="CF116" s="933" t="s">
        <v>246</v>
      </c>
      <c r="CG116" s="934"/>
      <c r="CH116" s="934"/>
      <c r="CI116" s="934"/>
      <c r="CJ116" s="934"/>
      <c r="CK116" s="961"/>
      <c r="CL116" s="962"/>
      <c r="CM116" s="935" t="s">
        <v>466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246</v>
      </c>
      <c r="DH116" s="972"/>
      <c r="DI116" s="972"/>
      <c r="DJ116" s="972"/>
      <c r="DK116" s="973"/>
      <c r="DL116" s="974" t="s">
        <v>246</v>
      </c>
      <c r="DM116" s="972"/>
      <c r="DN116" s="972"/>
      <c r="DO116" s="972"/>
      <c r="DP116" s="973"/>
      <c r="DQ116" s="974" t="s">
        <v>246</v>
      </c>
      <c r="DR116" s="972"/>
      <c r="DS116" s="972"/>
      <c r="DT116" s="972"/>
      <c r="DU116" s="973"/>
      <c r="DV116" s="975" t="s">
        <v>246</v>
      </c>
      <c r="DW116" s="976"/>
      <c r="DX116" s="976"/>
      <c r="DY116" s="976"/>
      <c r="DZ116" s="977"/>
    </row>
    <row r="117" spans="1:130" s="220" customFormat="1" ht="26.25" customHeight="1" x14ac:dyDescent="0.2">
      <c r="A117" s="925" t="s">
        <v>190</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467</v>
      </c>
      <c r="Z117" s="907"/>
      <c r="AA117" s="991">
        <v>5804752</v>
      </c>
      <c r="AB117" s="992"/>
      <c r="AC117" s="992"/>
      <c r="AD117" s="992"/>
      <c r="AE117" s="993"/>
      <c r="AF117" s="994">
        <v>5899958</v>
      </c>
      <c r="AG117" s="992"/>
      <c r="AH117" s="992"/>
      <c r="AI117" s="992"/>
      <c r="AJ117" s="993"/>
      <c r="AK117" s="994">
        <v>6016920</v>
      </c>
      <c r="AL117" s="992"/>
      <c r="AM117" s="992"/>
      <c r="AN117" s="992"/>
      <c r="AO117" s="993"/>
      <c r="AP117" s="995"/>
      <c r="AQ117" s="996"/>
      <c r="AR117" s="996"/>
      <c r="AS117" s="996"/>
      <c r="AT117" s="997"/>
      <c r="AU117" s="921"/>
      <c r="AV117" s="922"/>
      <c r="AW117" s="922"/>
      <c r="AX117" s="922"/>
      <c r="AY117" s="922"/>
      <c r="AZ117" s="987" t="s">
        <v>468</v>
      </c>
      <c r="BA117" s="988"/>
      <c r="BB117" s="988"/>
      <c r="BC117" s="988"/>
      <c r="BD117" s="988"/>
      <c r="BE117" s="988"/>
      <c r="BF117" s="988"/>
      <c r="BG117" s="988"/>
      <c r="BH117" s="988"/>
      <c r="BI117" s="988"/>
      <c r="BJ117" s="988"/>
      <c r="BK117" s="988"/>
      <c r="BL117" s="988"/>
      <c r="BM117" s="988"/>
      <c r="BN117" s="988"/>
      <c r="BO117" s="988"/>
      <c r="BP117" s="989"/>
      <c r="BQ117" s="938" t="s">
        <v>420</v>
      </c>
      <c r="BR117" s="939"/>
      <c r="BS117" s="939"/>
      <c r="BT117" s="939"/>
      <c r="BU117" s="939"/>
      <c r="BV117" s="939" t="s">
        <v>447</v>
      </c>
      <c r="BW117" s="939"/>
      <c r="BX117" s="939"/>
      <c r="BY117" s="939"/>
      <c r="BZ117" s="939"/>
      <c r="CA117" s="939" t="s">
        <v>447</v>
      </c>
      <c r="CB117" s="939"/>
      <c r="CC117" s="939"/>
      <c r="CD117" s="939"/>
      <c r="CE117" s="939"/>
      <c r="CF117" s="933" t="s">
        <v>246</v>
      </c>
      <c r="CG117" s="934"/>
      <c r="CH117" s="934"/>
      <c r="CI117" s="934"/>
      <c r="CJ117" s="934"/>
      <c r="CK117" s="961"/>
      <c r="CL117" s="962"/>
      <c r="CM117" s="935" t="s">
        <v>469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246</v>
      </c>
      <c r="DH117" s="972"/>
      <c r="DI117" s="972"/>
      <c r="DJ117" s="972"/>
      <c r="DK117" s="973"/>
      <c r="DL117" s="974" t="s">
        <v>246</v>
      </c>
      <c r="DM117" s="972"/>
      <c r="DN117" s="972"/>
      <c r="DO117" s="972"/>
      <c r="DP117" s="973"/>
      <c r="DQ117" s="974" t="s">
        <v>246</v>
      </c>
      <c r="DR117" s="972"/>
      <c r="DS117" s="972"/>
      <c r="DT117" s="972"/>
      <c r="DU117" s="973"/>
      <c r="DV117" s="975" t="s">
        <v>445</v>
      </c>
      <c r="DW117" s="976"/>
      <c r="DX117" s="976"/>
      <c r="DY117" s="976"/>
      <c r="DZ117" s="977"/>
    </row>
    <row r="118" spans="1:130" s="220" customFormat="1" ht="26.25" customHeight="1" x14ac:dyDescent="0.2">
      <c r="A118" s="925" t="s">
        <v>440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437</v>
      </c>
      <c r="AB118" s="906"/>
      <c r="AC118" s="906"/>
      <c r="AD118" s="906"/>
      <c r="AE118" s="907"/>
      <c r="AF118" s="905" t="s">
        <v>438</v>
      </c>
      <c r="AG118" s="906"/>
      <c r="AH118" s="906"/>
      <c r="AI118" s="906"/>
      <c r="AJ118" s="907"/>
      <c r="AK118" s="905" t="s">
        <v>312</v>
      </c>
      <c r="AL118" s="906"/>
      <c r="AM118" s="906"/>
      <c r="AN118" s="906"/>
      <c r="AO118" s="907"/>
      <c r="AP118" s="983" t="s">
        <v>439</v>
      </c>
      <c r="AQ118" s="984"/>
      <c r="AR118" s="984"/>
      <c r="AS118" s="984"/>
      <c r="AT118" s="985"/>
      <c r="AU118" s="921"/>
      <c r="AV118" s="922"/>
      <c r="AW118" s="922"/>
      <c r="AX118" s="922"/>
      <c r="AY118" s="922"/>
      <c r="AZ118" s="986" t="s">
        <v>470</v>
      </c>
      <c r="BA118" s="978"/>
      <c r="BB118" s="978"/>
      <c r="BC118" s="978"/>
      <c r="BD118" s="978"/>
      <c r="BE118" s="978"/>
      <c r="BF118" s="978"/>
      <c r="BG118" s="978"/>
      <c r="BH118" s="978"/>
      <c r="BI118" s="978"/>
      <c r="BJ118" s="978"/>
      <c r="BK118" s="978"/>
      <c r="BL118" s="978"/>
      <c r="BM118" s="978"/>
      <c r="BN118" s="978"/>
      <c r="BO118" s="978"/>
      <c r="BP118" s="979"/>
      <c r="BQ118" s="1012" t="s">
        <v>246</v>
      </c>
      <c r="BR118" s="1013"/>
      <c r="BS118" s="1013"/>
      <c r="BT118" s="1013"/>
      <c r="BU118" s="1013"/>
      <c r="BV118" s="1013" t="s">
        <v>246</v>
      </c>
      <c r="BW118" s="1013"/>
      <c r="BX118" s="1013"/>
      <c r="BY118" s="1013"/>
      <c r="BZ118" s="1013"/>
      <c r="CA118" s="1013" t="s">
        <v>246</v>
      </c>
      <c r="CB118" s="1013"/>
      <c r="CC118" s="1013"/>
      <c r="CD118" s="1013"/>
      <c r="CE118" s="1013"/>
      <c r="CF118" s="933" t="s">
        <v>454</v>
      </c>
      <c r="CG118" s="934"/>
      <c r="CH118" s="934"/>
      <c r="CI118" s="934"/>
      <c r="CJ118" s="934"/>
      <c r="CK118" s="961"/>
      <c r="CL118" s="962"/>
      <c r="CM118" s="935" t="s">
        <v>471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246</v>
      </c>
      <c r="DH118" s="972"/>
      <c r="DI118" s="972"/>
      <c r="DJ118" s="972"/>
      <c r="DK118" s="973"/>
      <c r="DL118" s="974" t="s">
        <v>246</v>
      </c>
      <c r="DM118" s="972"/>
      <c r="DN118" s="972"/>
      <c r="DO118" s="972"/>
      <c r="DP118" s="973"/>
      <c r="DQ118" s="974" t="s">
        <v>454</v>
      </c>
      <c r="DR118" s="972"/>
      <c r="DS118" s="972"/>
      <c r="DT118" s="972"/>
      <c r="DU118" s="973"/>
      <c r="DV118" s="975" t="s">
        <v>246</v>
      </c>
      <c r="DW118" s="976"/>
      <c r="DX118" s="976"/>
      <c r="DY118" s="976"/>
      <c r="DZ118" s="977"/>
    </row>
    <row r="119" spans="1:130" s="220" customFormat="1" ht="26.25" customHeight="1" x14ac:dyDescent="0.2">
      <c r="A119" s="1069" t="s">
        <v>443</v>
      </c>
      <c r="B119" s="960"/>
      <c r="C119" s="942" t="s">
        <v>444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447</v>
      </c>
      <c r="AB119" s="913"/>
      <c r="AC119" s="913"/>
      <c r="AD119" s="913"/>
      <c r="AE119" s="914"/>
      <c r="AF119" s="915" t="s">
        <v>420</v>
      </c>
      <c r="AG119" s="913"/>
      <c r="AH119" s="913"/>
      <c r="AI119" s="913"/>
      <c r="AJ119" s="914"/>
      <c r="AK119" s="915" t="s">
        <v>447</v>
      </c>
      <c r="AL119" s="913"/>
      <c r="AM119" s="913"/>
      <c r="AN119" s="913"/>
      <c r="AO119" s="914"/>
      <c r="AP119" s="916" t="s">
        <v>445</v>
      </c>
      <c r="AQ119" s="917"/>
      <c r="AR119" s="917"/>
      <c r="AS119" s="917"/>
      <c r="AT119" s="918"/>
      <c r="AU119" s="923"/>
      <c r="AV119" s="924"/>
      <c r="AW119" s="924"/>
      <c r="AX119" s="924"/>
      <c r="AY119" s="924"/>
      <c r="AZ119" s="241" t="s">
        <v>190</v>
      </c>
      <c r="BA119" s="241"/>
      <c r="BB119" s="241"/>
      <c r="BC119" s="241"/>
      <c r="BD119" s="241"/>
      <c r="BE119" s="241"/>
      <c r="BF119" s="241"/>
      <c r="BG119" s="241"/>
      <c r="BH119" s="241"/>
      <c r="BI119" s="241"/>
      <c r="BJ119" s="241"/>
      <c r="BK119" s="241"/>
      <c r="BL119" s="241"/>
      <c r="BM119" s="241"/>
      <c r="BN119" s="241"/>
      <c r="BO119" s="990" t="s">
        <v>472</v>
      </c>
      <c r="BP119" s="1018"/>
      <c r="BQ119" s="1012">
        <v>63347111</v>
      </c>
      <c r="BR119" s="1013"/>
      <c r="BS119" s="1013"/>
      <c r="BT119" s="1013"/>
      <c r="BU119" s="1013"/>
      <c r="BV119" s="1013">
        <v>63605684</v>
      </c>
      <c r="BW119" s="1013"/>
      <c r="BX119" s="1013"/>
      <c r="BY119" s="1013"/>
      <c r="BZ119" s="1013"/>
      <c r="CA119" s="1013">
        <v>59924900</v>
      </c>
      <c r="CB119" s="1013"/>
      <c r="CC119" s="1013"/>
      <c r="CD119" s="1013"/>
      <c r="CE119" s="1013"/>
      <c r="CF119" s="1014"/>
      <c r="CG119" s="1015"/>
      <c r="CH119" s="1015"/>
      <c r="CI119" s="1015"/>
      <c r="CJ119" s="1016"/>
      <c r="CK119" s="963"/>
      <c r="CL119" s="964"/>
      <c r="CM119" s="986" t="s">
        <v>473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420</v>
      </c>
      <c r="DH119" s="999"/>
      <c r="DI119" s="999"/>
      <c r="DJ119" s="999"/>
      <c r="DK119" s="1000"/>
      <c r="DL119" s="998" t="s">
        <v>246</v>
      </c>
      <c r="DM119" s="999"/>
      <c r="DN119" s="999"/>
      <c r="DO119" s="999"/>
      <c r="DP119" s="1000"/>
      <c r="DQ119" s="998" t="s">
        <v>246</v>
      </c>
      <c r="DR119" s="999"/>
      <c r="DS119" s="999"/>
      <c r="DT119" s="999"/>
      <c r="DU119" s="1000"/>
      <c r="DV119" s="1001" t="s">
        <v>246</v>
      </c>
      <c r="DW119" s="1002"/>
      <c r="DX119" s="1002"/>
      <c r="DY119" s="1002"/>
      <c r="DZ119" s="1003"/>
    </row>
    <row r="120" spans="1:130" s="220" customFormat="1" ht="26.25" customHeight="1" x14ac:dyDescent="0.2">
      <c r="A120" s="1070"/>
      <c r="B120" s="962"/>
      <c r="C120" s="935" t="s">
        <v>449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246</v>
      </c>
      <c r="AB120" s="972"/>
      <c r="AC120" s="972"/>
      <c r="AD120" s="972"/>
      <c r="AE120" s="973"/>
      <c r="AF120" s="974" t="s">
        <v>447</v>
      </c>
      <c r="AG120" s="972"/>
      <c r="AH120" s="972"/>
      <c r="AI120" s="972"/>
      <c r="AJ120" s="973"/>
      <c r="AK120" s="974" t="s">
        <v>445</v>
      </c>
      <c r="AL120" s="972"/>
      <c r="AM120" s="972"/>
      <c r="AN120" s="972"/>
      <c r="AO120" s="973"/>
      <c r="AP120" s="975" t="s">
        <v>246</v>
      </c>
      <c r="AQ120" s="976"/>
      <c r="AR120" s="976"/>
      <c r="AS120" s="976"/>
      <c r="AT120" s="977"/>
      <c r="AU120" s="1004" t="s">
        <v>474</v>
      </c>
      <c r="AV120" s="1005"/>
      <c r="AW120" s="1005"/>
      <c r="AX120" s="1005"/>
      <c r="AY120" s="1006"/>
      <c r="AZ120" s="942" t="s">
        <v>475</v>
      </c>
      <c r="BA120" s="910"/>
      <c r="BB120" s="910"/>
      <c r="BC120" s="910"/>
      <c r="BD120" s="910"/>
      <c r="BE120" s="910"/>
      <c r="BF120" s="910"/>
      <c r="BG120" s="910"/>
      <c r="BH120" s="910"/>
      <c r="BI120" s="910"/>
      <c r="BJ120" s="910"/>
      <c r="BK120" s="910"/>
      <c r="BL120" s="910"/>
      <c r="BM120" s="910"/>
      <c r="BN120" s="910"/>
      <c r="BO120" s="910"/>
      <c r="BP120" s="911"/>
      <c r="BQ120" s="943">
        <v>8068278</v>
      </c>
      <c r="BR120" s="944"/>
      <c r="BS120" s="944"/>
      <c r="BT120" s="944"/>
      <c r="BU120" s="944"/>
      <c r="BV120" s="944">
        <v>8893801</v>
      </c>
      <c r="BW120" s="944"/>
      <c r="BX120" s="944"/>
      <c r="BY120" s="944"/>
      <c r="BZ120" s="944"/>
      <c r="CA120" s="944">
        <v>7272571</v>
      </c>
      <c r="CB120" s="944"/>
      <c r="CC120" s="944"/>
      <c r="CD120" s="944"/>
      <c r="CE120" s="944"/>
      <c r="CF120" s="957">
        <v>19.899999999999999</v>
      </c>
      <c r="CG120" s="958"/>
      <c r="CH120" s="958"/>
      <c r="CI120" s="958"/>
      <c r="CJ120" s="958"/>
      <c r="CK120" s="1019" t="s">
        <v>476</v>
      </c>
      <c r="CL120" s="1020"/>
      <c r="CM120" s="1020"/>
      <c r="CN120" s="1020"/>
      <c r="CO120" s="1021"/>
      <c r="CP120" s="1027" t="s">
        <v>415</v>
      </c>
      <c r="CQ120" s="1028"/>
      <c r="CR120" s="1028"/>
      <c r="CS120" s="1028"/>
      <c r="CT120" s="1028"/>
      <c r="CU120" s="1028"/>
      <c r="CV120" s="1028"/>
      <c r="CW120" s="1028"/>
      <c r="CX120" s="1028"/>
      <c r="CY120" s="1028"/>
      <c r="CZ120" s="1028"/>
      <c r="DA120" s="1028"/>
      <c r="DB120" s="1028"/>
      <c r="DC120" s="1028"/>
      <c r="DD120" s="1028"/>
      <c r="DE120" s="1028"/>
      <c r="DF120" s="1029"/>
      <c r="DG120" s="943">
        <v>3339893</v>
      </c>
      <c r="DH120" s="944"/>
      <c r="DI120" s="944"/>
      <c r="DJ120" s="944"/>
      <c r="DK120" s="944"/>
      <c r="DL120" s="944">
        <v>5847559</v>
      </c>
      <c r="DM120" s="944"/>
      <c r="DN120" s="944"/>
      <c r="DO120" s="944"/>
      <c r="DP120" s="944"/>
      <c r="DQ120" s="944">
        <v>5960662</v>
      </c>
      <c r="DR120" s="944"/>
      <c r="DS120" s="944"/>
      <c r="DT120" s="944"/>
      <c r="DU120" s="944"/>
      <c r="DV120" s="945">
        <v>16.3</v>
      </c>
      <c r="DW120" s="945"/>
      <c r="DX120" s="945"/>
      <c r="DY120" s="945"/>
      <c r="DZ120" s="946"/>
    </row>
    <row r="121" spans="1:130" s="220" customFormat="1" ht="26.25" customHeight="1" x14ac:dyDescent="0.2">
      <c r="A121" s="1070"/>
      <c r="B121" s="962"/>
      <c r="C121" s="987" t="s">
        <v>477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445</v>
      </c>
      <c r="AB121" s="972"/>
      <c r="AC121" s="972"/>
      <c r="AD121" s="972"/>
      <c r="AE121" s="973"/>
      <c r="AF121" s="974" t="s">
        <v>445</v>
      </c>
      <c r="AG121" s="972"/>
      <c r="AH121" s="972"/>
      <c r="AI121" s="972"/>
      <c r="AJ121" s="973"/>
      <c r="AK121" s="974" t="s">
        <v>246</v>
      </c>
      <c r="AL121" s="972"/>
      <c r="AM121" s="972"/>
      <c r="AN121" s="972"/>
      <c r="AO121" s="973"/>
      <c r="AP121" s="975" t="s">
        <v>246</v>
      </c>
      <c r="AQ121" s="976"/>
      <c r="AR121" s="976"/>
      <c r="AS121" s="976"/>
      <c r="AT121" s="977"/>
      <c r="AU121" s="1007"/>
      <c r="AV121" s="1008"/>
      <c r="AW121" s="1008"/>
      <c r="AX121" s="1008"/>
      <c r="AY121" s="1009"/>
      <c r="AZ121" s="935" t="s">
        <v>478</v>
      </c>
      <c r="BA121" s="936"/>
      <c r="BB121" s="936"/>
      <c r="BC121" s="936"/>
      <c r="BD121" s="936"/>
      <c r="BE121" s="936"/>
      <c r="BF121" s="936"/>
      <c r="BG121" s="936"/>
      <c r="BH121" s="936"/>
      <c r="BI121" s="936"/>
      <c r="BJ121" s="936"/>
      <c r="BK121" s="936"/>
      <c r="BL121" s="936"/>
      <c r="BM121" s="936"/>
      <c r="BN121" s="936"/>
      <c r="BO121" s="936"/>
      <c r="BP121" s="937"/>
      <c r="BQ121" s="938">
        <v>3357711</v>
      </c>
      <c r="BR121" s="939"/>
      <c r="BS121" s="939"/>
      <c r="BT121" s="939"/>
      <c r="BU121" s="939"/>
      <c r="BV121" s="939">
        <v>2353878</v>
      </c>
      <c r="BW121" s="939"/>
      <c r="BX121" s="939"/>
      <c r="BY121" s="939"/>
      <c r="BZ121" s="939"/>
      <c r="CA121" s="939">
        <v>2435619</v>
      </c>
      <c r="CB121" s="939"/>
      <c r="CC121" s="939"/>
      <c r="CD121" s="939"/>
      <c r="CE121" s="939"/>
      <c r="CF121" s="933">
        <v>6.7</v>
      </c>
      <c r="CG121" s="934"/>
      <c r="CH121" s="934"/>
      <c r="CI121" s="934"/>
      <c r="CJ121" s="934"/>
      <c r="CK121" s="1022"/>
      <c r="CL121" s="1023"/>
      <c r="CM121" s="1023"/>
      <c r="CN121" s="1023"/>
      <c r="CO121" s="1024"/>
      <c r="CP121" s="1032" t="s">
        <v>413</v>
      </c>
      <c r="CQ121" s="1033"/>
      <c r="CR121" s="1033"/>
      <c r="CS121" s="1033"/>
      <c r="CT121" s="1033"/>
      <c r="CU121" s="1033"/>
      <c r="CV121" s="1033"/>
      <c r="CW121" s="1033"/>
      <c r="CX121" s="1033"/>
      <c r="CY121" s="1033"/>
      <c r="CZ121" s="1033"/>
      <c r="DA121" s="1033"/>
      <c r="DB121" s="1033"/>
      <c r="DC121" s="1033"/>
      <c r="DD121" s="1033"/>
      <c r="DE121" s="1033"/>
      <c r="DF121" s="1034"/>
      <c r="DG121" s="938">
        <v>2182861</v>
      </c>
      <c r="DH121" s="939"/>
      <c r="DI121" s="939"/>
      <c r="DJ121" s="939"/>
      <c r="DK121" s="939"/>
      <c r="DL121" s="939">
        <v>1295555</v>
      </c>
      <c r="DM121" s="939"/>
      <c r="DN121" s="939"/>
      <c r="DO121" s="939"/>
      <c r="DP121" s="939"/>
      <c r="DQ121" s="939">
        <v>1436435</v>
      </c>
      <c r="DR121" s="939"/>
      <c r="DS121" s="939"/>
      <c r="DT121" s="939"/>
      <c r="DU121" s="939"/>
      <c r="DV121" s="940">
        <v>3.9</v>
      </c>
      <c r="DW121" s="940"/>
      <c r="DX121" s="940"/>
      <c r="DY121" s="940"/>
      <c r="DZ121" s="941"/>
    </row>
    <row r="122" spans="1:130" s="220" customFormat="1" ht="26.25" customHeight="1" x14ac:dyDescent="0.2">
      <c r="A122" s="1070"/>
      <c r="B122" s="962"/>
      <c r="C122" s="935" t="s">
        <v>460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246</v>
      </c>
      <c r="AB122" s="972"/>
      <c r="AC122" s="972"/>
      <c r="AD122" s="972"/>
      <c r="AE122" s="973"/>
      <c r="AF122" s="974" t="s">
        <v>445</v>
      </c>
      <c r="AG122" s="972"/>
      <c r="AH122" s="972"/>
      <c r="AI122" s="972"/>
      <c r="AJ122" s="973"/>
      <c r="AK122" s="974" t="s">
        <v>447</v>
      </c>
      <c r="AL122" s="972"/>
      <c r="AM122" s="972"/>
      <c r="AN122" s="972"/>
      <c r="AO122" s="973"/>
      <c r="AP122" s="975" t="s">
        <v>246</v>
      </c>
      <c r="AQ122" s="976"/>
      <c r="AR122" s="976"/>
      <c r="AS122" s="976"/>
      <c r="AT122" s="977"/>
      <c r="AU122" s="1007"/>
      <c r="AV122" s="1008"/>
      <c r="AW122" s="1008"/>
      <c r="AX122" s="1008"/>
      <c r="AY122" s="1009"/>
      <c r="AZ122" s="986" t="s">
        <v>479</v>
      </c>
      <c r="BA122" s="978"/>
      <c r="BB122" s="978"/>
      <c r="BC122" s="978"/>
      <c r="BD122" s="978"/>
      <c r="BE122" s="978"/>
      <c r="BF122" s="978"/>
      <c r="BG122" s="978"/>
      <c r="BH122" s="978"/>
      <c r="BI122" s="978"/>
      <c r="BJ122" s="978"/>
      <c r="BK122" s="978"/>
      <c r="BL122" s="978"/>
      <c r="BM122" s="978"/>
      <c r="BN122" s="978"/>
      <c r="BO122" s="978"/>
      <c r="BP122" s="979"/>
      <c r="BQ122" s="1012">
        <v>20036675</v>
      </c>
      <c r="BR122" s="1013"/>
      <c r="BS122" s="1013"/>
      <c r="BT122" s="1013"/>
      <c r="BU122" s="1013"/>
      <c r="BV122" s="1013">
        <v>18297947</v>
      </c>
      <c r="BW122" s="1013"/>
      <c r="BX122" s="1013"/>
      <c r="BY122" s="1013"/>
      <c r="BZ122" s="1013"/>
      <c r="CA122" s="1013">
        <v>17215500</v>
      </c>
      <c r="CB122" s="1013"/>
      <c r="CC122" s="1013"/>
      <c r="CD122" s="1013"/>
      <c r="CE122" s="1013"/>
      <c r="CF122" s="1030">
        <v>47.1</v>
      </c>
      <c r="CG122" s="1031"/>
      <c r="CH122" s="1031"/>
      <c r="CI122" s="1031"/>
      <c r="CJ122" s="1031"/>
      <c r="CK122" s="1022"/>
      <c r="CL122" s="1023"/>
      <c r="CM122" s="1023"/>
      <c r="CN122" s="1023"/>
      <c r="CO122" s="1024"/>
      <c r="CP122" s="1032" t="s">
        <v>480</v>
      </c>
      <c r="CQ122" s="1033"/>
      <c r="CR122" s="1033"/>
      <c r="CS122" s="1033"/>
      <c r="CT122" s="1033"/>
      <c r="CU122" s="1033"/>
      <c r="CV122" s="1033"/>
      <c r="CW122" s="1033"/>
      <c r="CX122" s="1033"/>
      <c r="CY122" s="1033"/>
      <c r="CZ122" s="1033"/>
      <c r="DA122" s="1033"/>
      <c r="DB122" s="1033"/>
      <c r="DC122" s="1033"/>
      <c r="DD122" s="1033"/>
      <c r="DE122" s="1033"/>
      <c r="DF122" s="1034"/>
      <c r="DG122" s="938">
        <v>1534618</v>
      </c>
      <c r="DH122" s="939"/>
      <c r="DI122" s="939"/>
      <c r="DJ122" s="939"/>
      <c r="DK122" s="939"/>
      <c r="DL122" s="939">
        <v>1480726</v>
      </c>
      <c r="DM122" s="939"/>
      <c r="DN122" s="939"/>
      <c r="DO122" s="939"/>
      <c r="DP122" s="939"/>
      <c r="DQ122" s="939">
        <v>1406780</v>
      </c>
      <c r="DR122" s="939"/>
      <c r="DS122" s="939"/>
      <c r="DT122" s="939"/>
      <c r="DU122" s="939"/>
      <c r="DV122" s="940">
        <v>3.8</v>
      </c>
      <c r="DW122" s="940"/>
      <c r="DX122" s="940"/>
      <c r="DY122" s="940"/>
      <c r="DZ122" s="941"/>
    </row>
    <row r="123" spans="1:130" s="220" customFormat="1" ht="26.25" customHeight="1" x14ac:dyDescent="0.2">
      <c r="A123" s="1070"/>
      <c r="B123" s="962"/>
      <c r="C123" s="935" t="s">
        <v>466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246</v>
      </c>
      <c r="AB123" s="972"/>
      <c r="AC123" s="972"/>
      <c r="AD123" s="972"/>
      <c r="AE123" s="973"/>
      <c r="AF123" s="974" t="s">
        <v>454</v>
      </c>
      <c r="AG123" s="972"/>
      <c r="AH123" s="972"/>
      <c r="AI123" s="972"/>
      <c r="AJ123" s="973"/>
      <c r="AK123" s="974" t="s">
        <v>246</v>
      </c>
      <c r="AL123" s="972"/>
      <c r="AM123" s="972"/>
      <c r="AN123" s="972"/>
      <c r="AO123" s="973"/>
      <c r="AP123" s="975" t="s">
        <v>246</v>
      </c>
      <c r="AQ123" s="976"/>
      <c r="AR123" s="976"/>
      <c r="AS123" s="976"/>
      <c r="AT123" s="977"/>
      <c r="AU123" s="1010"/>
      <c r="AV123" s="1011"/>
      <c r="AW123" s="1011"/>
      <c r="AX123" s="1011"/>
      <c r="AY123" s="1011"/>
      <c r="AZ123" s="241" t="s">
        <v>190</v>
      </c>
      <c r="BA123" s="241"/>
      <c r="BB123" s="241"/>
      <c r="BC123" s="241"/>
      <c r="BD123" s="241"/>
      <c r="BE123" s="241"/>
      <c r="BF123" s="241"/>
      <c r="BG123" s="241"/>
      <c r="BH123" s="241"/>
      <c r="BI123" s="241"/>
      <c r="BJ123" s="241"/>
      <c r="BK123" s="241"/>
      <c r="BL123" s="241"/>
      <c r="BM123" s="241"/>
      <c r="BN123" s="241"/>
      <c r="BO123" s="990" t="s">
        <v>481</v>
      </c>
      <c r="BP123" s="1018"/>
      <c r="BQ123" s="1076">
        <v>31462664</v>
      </c>
      <c r="BR123" s="1077"/>
      <c r="BS123" s="1077"/>
      <c r="BT123" s="1077"/>
      <c r="BU123" s="1077"/>
      <c r="BV123" s="1077">
        <v>29545626</v>
      </c>
      <c r="BW123" s="1077"/>
      <c r="BX123" s="1077"/>
      <c r="BY123" s="1077"/>
      <c r="BZ123" s="1077"/>
      <c r="CA123" s="1077">
        <v>26923690</v>
      </c>
      <c r="CB123" s="1077"/>
      <c r="CC123" s="1077"/>
      <c r="CD123" s="1077"/>
      <c r="CE123" s="1077"/>
      <c r="CF123" s="1014"/>
      <c r="CG123" s="1015"/>
      <c r="CH123" s="1015"/>
      <c r="CI123" s="1015"/>
      <c r="CJ123" s="1016"/>
      <c r="CK123" s="1022"/>
      <c r="CL123" s="1023"/>
      <c r="CM123" s="1023"/>
      <c r="CN123" s="1023"/>
      <c r="CO123" s="1024"/>
      <c r="CP123" s="1032" t="s">
        <v>482</v>
      </c>
      <c r="CQ123" s="1033"/>
      <c r="CR123" s="1033"/>
      <c r="CS123" s="1033"/>
      <c r="CT123" s="1033"/>
      <c r="CU123" s="1033"/>
      <c r="CV123" s="1033"/>
      <c r="CW123" s="1033"/>
      <c r="CX123" s="1033"/>
      <c r="CY123" s="1033"/>
      <c r="CZ123" s="1033"/>
      <c r="DA123" s="1033"/>
      <c r="DB123" s="1033"/>
      <c r="DC123" s="1033"/>
      <c r="DD123" s="1033"/>
      <c r="DE123" s="1033"/>
      <c r="DF123" s="1034"/>
      <c r="DG123" s="971">
        <v>805741</v>
      </c>
      <c r="DH123" s="972"/>
      <c r="DI123" s="972"/>
      <c r="DJ123" s="972"/>
      <c r="DK123" s="973"/>
      <c r="DL123" s="974">
        <v>727242</v>
      </c>
      <c r="DM123" s="972"/>
      <c r="DN123" s="972"/>
      <c r="DO123" s="972"/>
      <c r="DP123" s="973"/>
      <c r="DQ123" s="974">
        <v>682421</v>
      </c>
      <c r="DR123" s="972"/>
      <c r="DS123" s="972"/>
      <c r="DT123" s="972"/>
      <c r="DU123" s="973"/>
      <c r="DV123" s="975">
        <v>1.9</v>
      </c>
      <c r="DW123" s="976"/>
      <c r="DX123" s="976"/>
      <c r="DY123" s="976"/>
      <c r="DZ123" s="977"/>
    </row>
    <row r="124" spans="1:130" s="220" customFormat="1" ht="26.25" customHeight="1" thickBot="1" x14ac:dyDescent="0.25">
      <c r="A124" s="1070"/>
      <c r="B124" s="962"/>
      <c r="C124" s="935" t="s">
        <v>469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454</v>
      </c>
      <c r="AB124" s="972"/>
      <c r="AC124" s="972"/>
      <c r="AD124" s="972"/>
      <c r="AE124" s="973"/>
      <c r="AF124" s="974" t="s">
        <v>246</v>
      </c>
      <c r="AG124" s="972"/>
      <c r="AH124" s="972"/>
      <c r="AI124" s="972"/>
      <c r="AJ124" s="973"/>
      <c r="AK124" s="974" t="s">
        <v>454</v>
      </c>
      <c r="AL124" s="972"/>
      <c r="AM124" s="972"/>
      <c r="AN124" s="972"/>
      <c r="AO124" s="973"/>
      <c r="AP124" s="975" t="s">
        <v>445</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86.7</v>
      </c>
      <c r="BR124" s="1040"/>
      <c r="BS124" s="1040"/>
      <c r="BT124" s="1040"/>
      <c r="BU124" s="1040"/>
      <c r="BV124" s="1040">
        <v>99.4</v>
      </c>
      <c r="BW124" s="1040"/>
      <c r="BX124" s="1040"/>
      <c r="BY124" s="1040"/>
      <c r="BZ124" s="1040"/>
      <c r="CA124" s="1040">
        <v>90.1</v>
      </c>
      <c r="CB124" s="1040"/>
      <c r="CC124" s="1040"/>
      <c r="CD124" s="1040"/>
      <c r="CE124" s="1040"/>
      <c r="CF124" s="1041"/>
      <c r="CG124" s="1042"/>
      <c r="CH124" s="1042"/>
      <c r="CI124" s="1042"/>
      <c r="CJ124" s="1043"/>
      <c r="CK124" s="1025"/>
      <c r="CL124" s="1025"/>
      <c r="CM124" s="1025"/>
      <c r="CN124" s="1025"/>
      <c r="CO124" s="1026"/>
      <c r="CP124" s="1032" t="s">
        <v>484</v>
      </c>
      <c r="CQ124" s="1033"/>
      <c r="CR124" s="1033"/>
      <c r="CS124" s="1033"/>
      <c r="CT124" s="1033"/>
      <c r="CU124" s="1033"/>
      <c r="CV124" s="1033"/>
      <c r="CW124" s="1033"/>
      <c r="CX124" s="1033"/>
      <c r="CY124" s="1033"/>
      <c r="CZ124" s="1033"/>
      <c r="DA124" s="1033"/>
      <c r="DB124" s="1033"/>
      <c r="DC124" s="1033"/>
      <c r="DD124" s="1033"/>
      <c r="DE124" s="1033"/>
      <c r="DF124" s="1034"/>
      <c r="DG124" s="1017">
        <v>129630</v>
      </c>
      <c r="DH124" s="999"/>
      <c r="DI124" s="999"/>
      <c r="DJ124" s="999"/>
      <c r="DK124" s="1000"/>
      <c r="DL124" s="998">
        <v>109095</v>
      </c>
      <c r="DM124" s="999"/>
      <c r="DN124" s="999"/>
      <c r="DO124" s="999"/>
      <c r="DP124" s="1000"/>
      <c r="DQ124" s="998">
        <v>118383</v>
      </c>
      <c r="DR124" s="999"/>
      <c r="DS124" s="999"/>
      <c r="DT124" s="999"/>
      <c r="DU124" s="1000"/>
      <c r="DV124" s="1001">
        <v>0.3</v>
      </c>
      <c r="DW124" s="1002"/>
      <c r="DX124" s="1002"/>
      <c r="DY124" s="1002"/>
      <c r="DZ124" s="1003"/>
    </row>
    <row r="125" spans="1:130" s="220" customFormat="1" ht="26.25" customHeight="1" x14ac:dyDescent="0.2">
      <c r="A125" s="1070"/>
      <c r="B125" s="962"/>
      <c r="C125" s="935" t="s">
        <v>471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246</v>
      </c>
      <c r="AB125" s="972"/>
      <c r="AC125" s="972"/>
      <c r="AD125" s="972"/>
      <c r="AE125" s="973"/>
      <c r="AF125" s="974" t="s">
        <v>445</v>
      </c>
      <c r="AG125" s="972"/>
      <c r="AH125" s="972"/>
      <c r="AI125" s="972"/>
      <c r="AJ125" s="973"/>
      <c r="AK125" s="974" t="s">
        <v>246</v>
      </c>
      <c r="AL125" s="972"/>
      <c r="AM125" s="972"/>
      <c r="AN125" s="972"/>
      <c r="AO125" s="973"/>
      <c r="AP125" s="975" t="s">
        <v>246</v>
      </c>
      <c r="AQ125" s="976"/>
      <c r="AR125" s="976"/>
      <c r="AS125" s="976"/>
      <c r="AT125" s="97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1035" t="s">
        <v>485</v>
      </c>
      <c r="CL125" s="1020"/>
      <c r="CM125" s="1020"/>
      <c r="CN125" s="1020"/>
      <c r="CO125" s="1021"/>
      <c r="CP125" s="942" t="s">
        <v>486</v>
      </c>
      <c r="CQ125" s="910"/>
      <c r="CR125" s="910"/>
      <c r="CS125" s="910"/>
      <c r="CT125" s="910"/>
      <c r="CU125" s="910"/>
      <c r="CV125" s="910"/>
      <c r="CW125" s="910"/>
      <c r="CX125" s="910"/>
      <c r="CY125" s="910"/>
      <c r="CZ125" s="910"/>
      <c r="DA125" s="910"/>
      <c r="DB125" s="910"/>
      <c r="DC125" s="910"/>
      <c r="DD125" s="910"/>
      <c r="DE125" s="910"/>
      <c r="DF125" s="911"/>
      <c r="DG125" s="943" t="s">
        <v>454</v>
      </c>
      <c r="DH125" s="944"/>
      <c r="DI125" s="944"/>
      <c r="DJ125" s="944"/>
      <c r="DK125" s="944"/>
      <c r="DL125" s="944" t="s">
        <v>445</v>
      </c>
      <c r="DM125" s="944"/>
      <c r="DN125" s="944"/>
      <c r="DO125" s="944"/>
      <c r="DP125" s="944"/>
      <c r="DQ125" s="944" t="s">
        <v>445</v>
      </c>
      <c r="DR125" s="944"/>
      <c r="DS125" s="944"/>
      <c r="DT125" s="944"/>
      <c r="DU125" s="944"/>
      <c r="DV125" s="945" t="s">
        <v>454</v>
      </c>
      <c r="DW125" s="945"/>
      <c r="DX125" s="945"/>
      <c r="DY125" s="945"/>
      <c r="DZ125" s="946"/>
    </row>
    <row r="126" spans="1:130" s="220" customFormat="1" ht="26.25" customHeight="1" thickBot="1" x14ac:dyDescent="0.25">
      <c r="A126" s="1070"/>
      <c r="B126" s="962"/>
      <c r="C126" s="935" t="s">
        <v>473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104992</v>
      </c>
      <c r="AB126" s="972"/>
      <c r="AC126" s="972"/>
      <c r="AD126" s="972"/>
      <c r="AE126" s="973"/>
      <c r="AF126" s="974">
        <v>1732</v>
      </c>
      <c r="AG126" s="972"/>
      <c r="AH126" s="972"/>
      <c r="AI126" s="972"/>
      <c r="AJ126" s="973"/>
      <c r="AK126" s="974">
        <v>8242</v>
      </c>
      <c r="AL126" s="972"/>
      <c r="AM126" s="972"/>
      <c r="AN126" s="972"/>
      <c r="AO126" s="973"/>
      <c r="AP126" s="975">
        <v>0</v>
      </c>
      <c r="AQ126" s="976"/>
      <c r="AR126" s="976"/>
      <c r="AS126" s="976"/>
      <c r="AT126" s="977"/>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1036"/>
      <c r="CL126" s="1023"/>
      <c r="CM126" s="1023"/>
      <c r="CN126" s="1023"/>
      <c r="CO126" s="1024"/>
      <c r="CP126" s="935" t="s">
        <v>487</v>
      </c>
      <c r="CQ126" s="936"/>
      <c r="CR126" s="936"/>
      <c r="CS126" s="936"/>
      <c r="CT126" s="936"/>
      <c r="CU126" s="936"/>
      <c r="CV126" s="936"/>
      <c r="CW126" s="936"/>
      <c r="CX126" s="936"/>
      <c r="CY126" s="936"/>
      <c r="CZ126" s="936"/>
      <c r="DA126" s="936"/>
      <c r="DB126" s="936"/>
      <c r="DC126" s="936"/>
      <c r="DD126" s="936"/>
      <c r="DE126" s="936"/>
      <c r="DF126" s="937"/>
      <c r="DG126" s="938" t="s">
        <v>454</v>
      </c>
      <c r="DH126" s="939"/>
      <c r="DI126" s="939"/>
      <c r="DJ126" s="939"/>
      <c r="DK126" s="939"/>
      <c r="DL126" s="939" t="s">
        <v>246</v>
      </c>
      <c r="DM126" s="939"/>
      <c r="DN126" s="939"/>
      <c r="DO126" s="939"/>
      <c r="DP126" s="939"/>
      <c r="DQ126" s="939" t="s">
        <v>246</v>
      </c>
      <c r="DR126" s="939"/>
      <c r="DS126" s="939"/>
      <c r="DT126" s="939"/>
      <c r="DU126" s="939"/>
      <c r="DV126" s="940" t="s">
        <v>445</v>
      </c>
      <c r="DW126" s="940"/>
      <c r="DX126" s="940"/>
      <c r="DY126" s="940"/>
      <c r="DZ126" s="941"/>
    </row>
    <row r="127" spans="1:130" s="220" customFormat="1" ht="26.25" customHeight="1" x14ac:dyDescent="0.2">
      <c r="A127" s="1071"/>
      <c r="B127" s="964"/>
      <c r="C127" s="986" t="s">
        <v>488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454</v>
      </c>
      <c r="AB127" s="972"/>
      <c r="AC127" s="972"/>
      <c r="AD127" s="972"/>
      <c r="AE127" s="973"/>
      <c r="AF127" s="974" t="s">
        <v>454</v>
      </c>
      <c r="AG127" s="972"/>
      <c r="AH127" s="972"/>
      <c r="AI127" s="972"/>
      <c r="AJ127" s="973"/>
      <c r="AK127" s="974" t="s">
        <v>246</v>
      </c>
      <c r="AL127" s="972"/>
      <c r="AM127" s="972"/>
      <c r="AN127" s="972"/>
      <c r="AO127" s="973"/>
      <c r="AP127" s="975" t="s">
        <v>246</v>
      </c>
      <c r="AQ127" s="976"/>
      <c r="AR127" s="976"/>
      <c r="AS127" s="976"/>
      <c r="AT127" s="977"/>
      <c r="AU127" s="222"/>
      <c r="AV127" s="222"/>
      <c r="AW127" s="222"/>
      <c r="AX127" s="1044" t="s">
        <v>489</v>
      </c>
      <c r="AY127" s="1045"/>
      <c r="AZ127" s="1045"/>
      <c r="BA127" s="1045"/>
      <c r="BB127" s="1045"/>
      <c r="BC127" s="1045"/>
      <c r="BD127" s="1045"/>
      <c r="BE127" s="1046"/>
      <c r="BF127" s="1047" t="s">
        <v>490</v>
      </c>
      <c r="BG127" s="1045"/>
      <c r="BH127" s="1045"/>
      <c r="BI127" s="1045"/>
      <c r="BJ127" s="1045"/>
      <c r="BK127" s="1045"/>
      <c r="BL127" s="1046"/>
      <c r="BM127" s="1047" t="s">
        <v>491</v>
      </c>
      <c r="BN127" s="1045"/>
      <c r="BO127" s="1045"/>
      <c r="BP127" s="1045"/>
      <c r="BQ127" s="1045"/>
      <c r="BR127" s="1045"/>
      <c r="BS127" s="1046"/>
      <c r="BT127" s="1047" t="s">
        <v>492</v>
      </c>
      <c r="BU127" s="1045"/>
      <c r="BV127" s="1045"/>
      <c r="BW127" s="1045"/>
      <c r="BX127" s="1045"/>
      <c r="BY127" s="1045"/>
      <c r="BZ127" s="1068"/>
      <c r="CA127" s="222"/>
      <c r="CB127" s="222"/>
      <c r="CC127" s="222"/>
      <c r="CD127" s="245"/>
      <c r="CE127" s="245"/>
      <c r="CF127" s="245"/>
      <c r="CG127" s="222"/>
      <c r="CH127" s="222"/>
      <c r="CI127" s="222"/>
      <c r="CJ127" s="244"/>
      <c r="CK127" s="1036"/>
      <c r="CL127" s="1023"/>
      <c r="CM127" s="1023"/>
      <c r="CN127" s="1023"/>
      <c r="CO127" s="1024"/>
      <c r="CP127" s="935" t="s">
        <v>493</v>
      </c>
      <c r="CQ127" s="936"/>
      <c r="CR127" s="936"/>
      <c r="CS127" s="936"/>
      <c r="CT127" s="936"/>
      <c r="CU127" s="936"/>
      <c r="CV127" s="936"/>
      <c r="CW127" s="936"/>
      <c r="CX127" s="936"/>
      <c r="CY127" s="936"/>
      <c r="CZ127" s="936"/>
      <c r="DA127" s="936"/>
      <c r="DB127" s="936"/>
      <c r="DC127" s="936"/>
      <c r="DD127" s="936"/>
      <c r="DE127" s="936"/>
      <c r="DF127" s="937"/>
      <c r="DG127" s="938" t="s">
        <v>454</v>
      </c>
      <c r="DH127" s="939"/>
      <c r="DI127" s="939"/>
      <c r="DJ127" s="939"/>
      <c r="DK127" s="939"/>
      <c r="DL127" s="939" t="s">
        <v>445</v>
      </c>
      <c r="DM127" s="939"/>
      <c r="DN127" s="939"/>
      <c r="DO127" s="939"/>
      <c r="DP127" s="939"/>
      <c r="DQ127" s="939" t="s">
        <v>246</v>
      </c>
      <c r="DR127" s="939"/>
      <c r="DS127" s="939"/>
      <c r="DT127" s="939"/>
      <c r="DU127" s="939"/>
      <c r="DV127" s="940" t="s">
        <v>454</v>
      </c>
      <c r="DW127" s="940"/>
      <c r="DX127" s="940"/>
      <c r="DY127" s="940"/>
      <c r="DZ127" s="941"/>
    </row>
    <row r="128" spans="1:130" s="220" customFormat="1" ht="26.25" customHeight="1" thickBot="1" x14ac:dyDescent="0.25">
      <c r="A128" s="1054" t="s">
        <v>494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495</v>
      </c>
      <c r="X128" s="1056"/>
      <c r="Y128" s="1056"/>
      <c r="Z128" s="1057"/>
      <c r="AA128" s="1058">
        <v>183777</v>
      </c>
      <c r="AB128" s="1059"/>
      <c r="AC128" s="1059"/>
      <c r="AD128" s="1059"/>
      <c r="AE128" s="1060"/>
      <c r="AF128" s="1061">
        <v>205308</v>
      </c>
      <c r="AG128" s="1059"/>
      <c r="AH128" s="1059"/>
      <c r="AI128" s="1059"/>
      <c r="AJ128" s="1060"/>
      <c r="AK128" s="1061">
        <v>166640</v>
      </c>
      <c r="AL128" s="1059"/>
      <c r="AM128" s="1059"/>
      <c r="AN128" s="1059"/>
      <c r="AO128" s="1060"/>
      <c r="AP128" s="1062"/>
      <c r="AQ128" s="1063"/>
      <c r="AR128" s="1063"/>
      <c r="AS128" s="1063"/>
      <c r="AT128" s="1064"/>
      <c r="AU128" s="222"/>
      <c r="AV128" s="222"/>
      <c r="AW128" s="222"/>
      <c r="AX128" s="909" t="s">
        <v>496</v>
      </c>
      <c r="AY128" s="910"/>
      <c r="AZ128" s="910"/>
      <c r="BA128" s="910"/>
      <c r="BB128" s="910"/>
      <c r="BC128" s="910"/>
      <c r="BD128" s="910"/>
      <c r="BE128" s="911"/>
      <c r="BF128" s="1065" t="s">
        <v>420</v>
      </c>
      <c r="BG128" s="1066"/>
      <c r="BH128" s="1066"/>
      <c r="BI128" s="1066"/>
      <c r="BJ128" s="1066"/>
      <c r="BK128" s="1066"/>
      <c r="BL128" s="1067"/>
      <c r="BM128" s="1065">
        <v>11.49</v>
      </c>
      <c r="BN128" s="1066"/>
      <c r="BO128" s="1066"/>
      <c r="BP128" s="1066"/>
      <c r="BQ128" s="1066"/>
      <c r="BR128" s="1066"/>
      <c r="BS128" s="1067"/>
      <c r="BT128" s="1065">
        <v>20</v>
      </c>
      <c r="BU128" s="1066"/>
      <c r="BV128" s="1066"/>
      <c r="BW128" s="1066"/>
      <c r="BX128" s="1066"/>
      <c r="BY128" s="1066"/>
      <c r="BZ128" s="1089"/>
      <c r="CA128" s="245"/>
      <c r="CB128" s="245"/>
      <c r="CC128" s="245"/>
      <c r="CD128" s="245"/>
      <c r="CE128" s="245"/>
      <c r="CF128" s="245"/>
      <c r="CG128" s="222"/>
      <c r="CH128" s="222"/>
      <c r="CI128" s="222"/>
      <c r="CJ128" s="244"/>
      <c r="CK128" s="1037"/>
      <c r="CL128" s="1038"/>
      <c r="CM128" s="1038"/>
      <c r="CN128" s="1038"/>
      <c r="CO128" s="1039"/>
      <c r="CP128" s="1048" t="s">
        <v>497</v>
      </c>
      <c r="CQ128" s="780"/>
      <c r="CR128" s="780"/>
      <c r="CS128" s="780"/>
      <c r="CT128" s="780"/>
      <c r="CU128" s="780"/>
      <c r="CV128" s="780"/>
      <c r="CW128" s="780"/>
      <c r="CX128" s="780"/>
      <c r="CY128" s="780"/>
      <c r="CZ128" s="780"/>
      <c r="DA128" s="780"/>
      <c r="DB128" s="780"/>
      <c r="DC128" s="780"/>
      <c r="DD128" s="780"/>
      <c r="DE128" s="780"/>
      <c r="DF128" s="1049"/>
      <c r="DG128" s="1050">
        <v>22123</v>
      </c>
      <c r="DH128" s="1051"/>
      <c r="DI128" s="1051"/>
      <c r="DJ128" s="1051"/>
      <c r="DK128" s="1051"/>
      <c r="DL128" s="1051">
        <v>3074</v>
      </c>
      <c r="DM128" s="1051"/>
      <c r="DN128" s="1051"/>
      <c r="DO128" s="1051"/>
      <c r="DP128" s="1051"/>
      <c r="DQ128" s="1051">
        <v>5649</v>
      </c>
      <c r="DR128" s="1051"/>
      <c r="DS128" s="1051"/>
      <c r="DT128" s="1051"/>
      <c r="DU128" s="1051"/>
      <c r="DV128" s="1052">
        <v>0</v>
      </c>
      <c r="DW128" s="1052"/>
      <c r="DX128" s="1052"/>
      <c r="DY128" s="1052"/>
      <c r="DZ128" s="1053"/>
    </row>
    <row r="129" spans="1:131" s="220"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498</v>
      </c>
      <c r="X129" s="1084"/>
      <c r="Y129" s="1084"/>
      <c r="Z129" s="1085"/>
      <c r="AA129" s="971">
        <v>39256946</v>
      </c>
      <c r="AB129" s="972"/>
      <c r="AC129" s="972"/>
      <c r="AD129" s="972"/>
      <c r="AE129" s="973"/>
      <c r="AF129" s="974">
        <v>36631981</v>
      </c>
      <c r="AG129" s="972"/>
      <c r="AH129" s="972"/>
      <c r="AI129" s="972"/>
      <c r="AJ129" s="973"/>
      <c r="AK129" s="974">
        <v>38811892</v>
      </c>
      <c r="AL129" s="972"/>
      <c r="AM129" s="972"/>
      <c r="AN129" s="972"/>
      <c r="AO129" s="973"/>
      <c r="AP129" s="1086"/>
      <c r="AQ129" s="1087"/>
      <c r="AR129" s="1087"/>
      <c r="AS129" s="1087"/>
      <c r="AT129" s="1088"/>
      <c r="AU129" s="223"/>
      <c r="AV129" s="223"/>
      <c r="AW129" s="223"/>
      <c r="AX129" s="1078" t="s">
        <v>499</v>
      </c>
      <c r="AY129" s="936"/>
      <c r="AZ129" s="936"/>
      <c r="BA129" s="936"/>
      <c r="BB129" s="936"/>
      <c r="BC129" s="936"/>
      <c r="BD129" s="936"/>
      <c r="BE129" s="937"/>
      <c r="BF129" s="1079" t="s">
        <v>420</v>
      </c>
      <c r="BG129" s="1080"/>
      <c r="BH129" s="1080"/>
      <c r="BI129" s="1080"/>
      <c r="BJ129" s="1080"/>
      <c r="BK129" s="1080"/>
      <c r="BL129" s="1081"/>
      <c r="BM129" s="1079">
        <v>16.489999999999998</v>
      </c>
      <c r="BN129" s="1080"/>
      <c r="BO129" s="1080"/>
      <c r="BP129" s="1080"/>
      <c r="BQ129" s="1080"/>
      <c r="BR129" s="1080"/>
      <c r="BS129" s="1081"/>
      <c r="BT129" s="1079">
        <v>30</v>
      </c>
      <c r="BU129" s="1080"/>
      <c r="BV129" s="1080"/>
      <c r="BW129" s="1080"/>
      <c r="BX129" s="1080"/>
      <c r="BY129" s="1080"/>
      <c r="BZ129" s="108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947" t="s">
        <v>500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501</v>
      </c>
      <c r="X130" s="1084"/>
      <c r="Y130" s="1084"/>
      <c r="Z130" s="1085"/>
      <c r="AA130" s="971">
        <v>2521099</v>
      </c>
      <c r="AB130" s="972"/>
      <c r="AC130" s="972"/>
      <c r="AD130" s="972"/>
      <c r="AE130" s="973"/>
      <c r="AF130" s="974">
        <v>2370273</v>
      </c>
      <c r="AG130" s="972"/>
      <c r="AH130" s="972"/>
      <c r="AI130" s="972"/>
      <c r="AJ130" s="973"/>
      <c r="AK130" s="974">
        <v>2222396</v>
      </c>
      <c r="AL130" s="972"/>
      <c r="AM130" s="972"/>
      <c r="AN130" s="972"/>
      <c r="AO130" s="973"/>
      <c r="AP130" s="1086"/>
      <c r="AQ130" s="1087"/>
      <c r="AR130" s="1087"/>
      <c r="AS130" s="1087"/>
      <c r="AT130" s="1088"/>
      <c r="AU130" s="223"/>
      <c r="AV130" s="223"/>
      <c r="AW130" s="223"/>
      <c r="AX130" s="1078" t="s">
        <v>502</v>
      </c>
      <c r="AY130" s="936"/>
      <c r="AZ130" s="936"/>
      <c r="BA130" s="936"/>
      <c r="BB130" s="936"/>
      <c r="BC130" s="936"/>
      <c r="BD130" s="936"/>
      <c r="BE130" s="937"/>
      <c r="BF130" s="1114">
        <v>9.3000000000000007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503</v>
      </c>
      <c r="X131" s="1121"/>
      <c r="Y131" s="1121"/>
      <c r="Z131" s="1122"/>
      <c r="AA131" s="1017">
        <v>36735847</v>
      </c>
      <c r="AB131" s="999"/>
      <c r="AC131" s="999"/>
      <c r="AD131" s="999"/>
      <c r="AE131" s="1000"/>
      <c r="AF131" s="998">
        <v>34261708</v>
      </c>
      <c r="AG131" s="999"/>
      <c r="AH131" s="999"/>
      <c r="AI131" s="999"/>
      <c r="AJ131" s="1000"/>
      <c r="AK131" s="998">
        <v>36589496</v>
      </c>
      <c r="AL131" s="999"/>
      <c r="AM131" s="999"/>
      <c r="AN131" s="999"/>
      <c r="AO131" s="1000"/>
      <c r="AP131" s="1123"/>
      <c r="AQ131" s="1124"/>
      <c r="AR131" s="1124"/>
      <c r="AS131" s="1124"/>
      <c r="AT131" s="1125"/>
      <c r="AU131" s="223"/>
      <c r="AV131" s="223"/>
      <c r="AW131" s="223"/>
      <c r="AX131" s="1096" t="s">
        <v>504</v>
      </c>
      <c r="AY131" s="780"/>
      <c r="AZ131" s="780"/>
      <c r="BA131" s="780"/>
      <c r="BB131" s="780"/>
      <c r="BC131" s="780"/>
      <c r="BD131" s="780"/>
      <c r="BE131" s="1049"/>
      <c r="BF131" s="1097">
        <v>90.1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103" t="s">
        <v>505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506</v>
      </c>
      <c r="W132" s="1107"/>
      <c r="X132" s="1107"/>
      <c r="Y132" s="1107"/>
      <c r="Z132" s="1108"/>
      <c r="AA132" s="1109">
        <v>8.4382864509999997</v>
      </c>
      <c r="AB132" s="1110"/>
      <c r="AC132" s="1110"/>
      <c r="AD132" s="1110"/>
      <c r="AE132" s="1111"/>
      <c r="AF132" s="1112">
        <v>9.7028933879999997</v>
      </c>
      <c r="AG132" s="1110"/>
      <c r="AH132" s="1110"/>
      <c r="AI132" s="1110"/>
      <c r="AJ132" s="1111"/>
      <c r="AK132" s="1112">
        <v>9.9150969450000002</v>
      </c>
      <c r="AL132" s="1110"/>
      <c r="AM132" s="1110"/>
      <c r="AN132" s="1110"/>
      <c r="AO132" s="1111"/>
      <c r="AP132" s="1014"/>
      <c r="AQ132" s="1015"/>
      <c r="AR132" s="1015"/>
      <c r="AS132" s="1015"/>
      <c r="AT132" s="1113"/>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507</v>
      </c>
      <c r="W133" s="1090"/>
      <c r="X133" s="1090"/>
      <c r="Y133" s="1090"/>
      <c r="Z133" s="1091"/>
      <c r="AA133" s="1092">
        <v>7.9</v>
      </c>
      <c r="AB133" s="1093"/>
      <c r="AC133" s="1093"/>
      <c r="AD133" s="1093"/>
      <c r="AE133" s="1094"/>
      <c r="AF133" s="1092">
        <v>8.6</v>
      </c>
      <c r="AG133" s="1093"/>
      <c r="AH133" s="1093"/>
      <c r="AI133" s="1093"/>
      <c r="AJ133" s="1094"/>
      <c r="AK133" s="1092">
        <v>9.3000000000000007</v>
      </c>
      <c r="AL133" s="1093"/>
      <c r="AM133" s="1093"/>
      <c r="AN133" s="1093"/>
      <c r="AO133" s="1094"/>
      <c r="AP133" s="1041"/>
      <c r="AQ133" s="1042"/>
      <c r="AR133" s="1042"/>
      <c r="AS133" s="1042"/>
      <c r="AT133" s="1095"/>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foHSz5I+jijtdiCNBoQFqutsIUyu9yChbeqjr8TuW3ZlEyUNQgSWqORNJKUwBELz1qabZ+9+9FTEFDV3WpRpw==" saltValue="vryzQ4Y5xLZxT1wmTti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01:DZ101"/>
    <mergeCell ref="BR102:CG102"/>
    <mergeCell ref="CH102:CL102"/>
    <mergeCell ref="CM102:CQ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AZ77:BD77"/>
    <mergeCell ref="DG76:DK76"/>
    <mergeCell ref="DL76:DP76"/>
    <mergeCell ref="DQ76:DU76"/>
    <mergeCell ref="DV78:DZ78"/>
    <mergeCell ref="DV74:DZ74"/>
    <mergeCell ref="AZ75:BD75"/>
    <mergeCell ref="CR74:CV74"/>
    <mergeCell ref="CW74:DA74"/>
    <mergeCell ref="DB74:DF74"/>
    <mergeCell ref="DG74:DK74"/>
    <mergeCell ref="DL74:DP74"/>
    <mergeCell ref="DQ74:DU74"/>
    <mergeCell ref="AZ74:BD74"/>
    <mergeCell ref="BS74:CG74"/>
    <mergeCell ref="CH74:CL74"/>
    <mergeCell ref="CM74:CQ74"/>
    <mergeCell ref="CR78:CV78"/>
    <mergeCell ref="CW78:DA78"/>
    <mergeCell ref="DB78:DF78"/>
    <mergeCell ref="DG78:DK78"/>
    <mergeCell ref="DL78:DP78"/>
    <mergeCell ref="DQ78:DU78"/>
    <mergeCell ref="AZ76:BD76"/>
    <mergeCell ref="BS76:CG76"/>
    <mergeCell ref="CH76:CL76"/>
    <mergeCell ref="CM76:CQ76"/>
    <mergeCell ref="DG75:DK75"/>
    <mergeCell ref="DL75:DP75"/>
    <mergeCell ref="DQ75:DU75"/>
    <mergeCell ref="DV75:DZ75"/>
    <mergeCell ref="BS75:CG75"/>
    <mergeCell ref="CH75:CL75"/>
    <mergeCell ref="DB75:DF75"/>
    <mergeCell ref="DB71:DF71"/>
    <mergeCell ref="V72:Z72"/>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L71:DP71"/>
    <mergeCell ref="DQ71:DU71"/>
    <mergeCell ref="DV71:DZ71"/>
    <mergeCell ref="BS71:CG71"/>
    <mergeCell ref="V73:Z73"/>
    <mergeCell ref="V75:Z75"/>
    <mergeCell ref="AP71:AT71"/>
    <mergeCell ref="AU71:AY71"/>
    <mergeCell ref="AU72:AY72"/>
    <mergeCell ref="AU73:AY73"/>
    <mergeCell ref="AU75:AY75"/>
    <mergeCell ref="DV76:DZ76"/>
    <mergeCell ref="DG72:DK72"/>
    <mergeCell ref="DL72:DP72"/>
    <mergeCell ref="DQ72:DU72"/>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G71:DK71"/>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AU68:AY68"/>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BE36:BI36"/>
    <mergeCell ref="BS36:CG36"/>
    <mergeCell ref="CH36:CL36"/>
    <mergeCell ref="CM36:CQ36"/>
    <mergeCell ref="DL35:DP35"/>
    <mergeCell ref="DQ35:DU35"/>
    <mergeCell ref="DV35:DZ35"/>
    <mergeCell ref="B36:P36"/>
    <mergeCell ref="AF36:AJ36"/>
    <mergeCell ref="CH35:CL35"/>
    <mergeCell ref="CM35:CQ35"/>
    <mergeCell ref="CR35:CV35"/>
    <mergeCell ref="CW35:DA35"/>
    <mergeCell ref="DB35:DF35"/>
    <mergeCell ref="DG35:DK35"/>
    <mergeCell ref="BE35:BI35"/>
    <mergeCell ref="BS35:CG35"/>
    <mergeCell ref="AK36:AO36"/>
    <mergeCell ref="Q36:U36"/>
    <mergeCell ref="DB34:DF34"/>
    <mergeCell ref="DG34:DK34"/>
    <mergeCell ref="DL34:DP34"/>
    <mergeCell ref="DQ34:DU34"/>
    <mergeCell ref="DV34:DZ34"/>
    <mergeCell ref="B35:P35"/>
    <mergeCell ref="AF35:AJ35"/>
    <mergeCell ref="BE34:BI34"/>
    <mergeCell ref="BS34:CG34"/>
    <mergeCell ref="CH34:CL34"/>
    <mergeCell ref="CM34:CQ34"/>
    <mergeCell ref="CR34:CV34"/>
    <mergeCell ref="CW34:DA34"/>
    <mergeCell ref="DV33:DZ33"/>
    <mergeCell ref="B34:P34"/>
    <mergeCell ref="AF34:AJ34"/>
    <mergeCell ref="CR33:CV33"/>
    <mergeCell ref="CW33:DA33"/>
    <mergeCell ref="DB33:DF33"/>
    <mergeCell ref="DG33:DK33"/>
    <mergeCell ref="DL33:DP33"/>
    <mergeCell ref="DQ33:DU33"/>
    <mergeCell ref="BE33:BI33"/>
    <mergeCell ref="BS33:CG33"/>
    <mergeCell ref="CH33:CL33"/>
    <mergeCell ref="CM33:CQ33"/>
    <mergeCell ref="AK34:AO34"/>
    <mergeCell ref="AK35:AO35"/>
    <mergeCell ref="Q35:U35"/>
    <mergeCell ref="Q34:U34"/>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Q32:U32"/>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AK33:AO33"/>
    <mergeCell ref="AK32:AO32"/>
    <mergeCell ref="Q33:U33"/>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DL29:DP29"/>
    <mergeCell ref="DQ29:DU29"/>
    <mergeCell ref="DV29:DZ29"/>
    <mergeCell ref="B30:P30"/>
    <mergeCell ref="AF30:AJ30"/>
    <mergeCell ref="CH29:CL29"/>
    <mergeCell ref="CM29:CQ29"/>
    <mergeCell ref="CR29:CV29"/>
    <mergeCell ref="CW29:DA29"/>
    <mergeCell ref="DB29:DF29"/>
    <mergeCell ref="DG29:DK29"/>
    <mergeCell ref="BE29:BI29"/>
    <mergeCell ref="BS29:CG29"/>
    <mergeCell ref="Q30:U30"/>
    <mergeCell ref="AK30:AO30"/>
    <mergeCell ref="AZ30:BD30"/>
    <mergeCell ref="AK31:AO31"/>
    <mergeCell ref="Q31:U31"/>
    <mergeCell ref="V29:Z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CH28:CL28"/>
    <mergeCell ref="CM28:CQ28"/>
    <mergeCell ref="CR28:CV28"/>
    <mergeCell ref="CW28:DA28"/>
    <mergeCell ref="DV27:DZ27"/>
    <mergeCell ref="B28:P28"/>
    <mergeCell ref="AF28:AJ28"/>
    <mergeCell ref="Q29:U29"/>
    <mergeCell ref="Q28:U28"/>
    <mergeCell ref="AK28:AO28"/>
    <mergeCell ref="AK29:AO29"/>
    <mergeCell ref="AZ28:BD28"/>
    <mergeCell ref="AZ29:BD29"/>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U23:AY23"/>
    <mergeCell ref="AZ23:BD23"/>
    <mergeCell ref="BS23:CG23"/>
    <mergeCell ref="CH23:CL23"/>
    <mergeCell ref="CM23:CQ23"/>
    <mergeCell ref="Q23:U23"/>
    <mergeCell ref="V23:Z23"/>
    <mergeCell ref="AA23:AE23"/>
    <mergeCell ref="AP23:AT23"/>
    <mergeCell ref="DG22:DK22"/>
    <mergeCell ref="DL22:DP22"/>
    <mergeCell ref="DQ22:DU22"/>
    <mergeCell ref="DV22:DZ22"/>
    <mergeCell ref="B23:P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AK12:AO12"/>
    <mergeCell ref="AP12:AT12"/>
    <mergeCell ref="AU12:AY12"/>
    <mergeCell ref="DV11:DZ11"/>
    <mergeCell ref="B12:P12"/>
    <mergeCell ref="Q12:U12"/>
    <mergeCell ref="V12:Z12"/>
    <mergeCell ref="AA12:AE12"/>
    <mergeCell ref="AF12:AJ12"/>
    <mergeCell ref="AU11:AY11"/>
    <mergeCell ref="DV13:DZ13"/>
    <mergeCell ref="B14:P14"/>
    <mergeCell ref="Q14:U14"/>
    <mergeCell ref="V14:Z14"/>
    <mergeCell ref="AA14:AE14"/>
    <mergeCell ref="AF14:AJ14"/>
    <mergeCell ref="AK14:AO14"/>
    <mergeCell ref="AP14:AT14"/>
    <mergeCell ref="DV12:DZ12"/>
    <mergeCell ref="B13:P13"/>
    <mergeCell ref="Q13:U13"/>
    <mergeCell ref="V13:Z13"/>
    <mergeCell ref="AA13:AE13"/>
    <mergeCell ref="AF13:AJ13"/>
    <mergeCell ref="AK13:AO13"/>
    <mergeCell ref="AP13:AT13"/>
    <mergeCell ref="AU13:AY13"/>
    <mergeCell ref="AK9:AO9"/>
    <mergeCell ref="AP9:AT9"/>
    <mergeCell ref="AU9:AY9"/>
    <mergeCell ref="DV8:DZ8"/>
    <mergeCell ref="B9:P9"/>
    <mergeCell ref="Q9:U9"/>
    <mergeCell ref="V9:Z9"/>
    <mergeCell ref="AA9:AE9"/>
    <mergeCell ref="AF9:AJ9"/>
    <mergeCell ref="AU8:AY8"/>
    <mergeCell ref="BS9:CG9"/>
    <mergeCell ref="BS8:CG8"/>
    <mergeCell ref="CR8:CV8"/>
    <mergeCell ref="DG8:DK8"/>
    <mergeCell ref="DV10:DZ10"/>
    <mergeCell ref="B11:P11"/>
    <mergeCell ref="Q11:U11"/>
    <mergeCell ref="V11:Z11"/>
    <mergeCell ref="AA11:AE11"/>
    <mergeCell ref="AF11:AJ11"/>
    <mergeCell ref="AK11:AO11"/>
    <mergeCell ref="AP11:AT11"/>
    <mergeCell ref="DV9:DZ9"/>
    <mergeCell ref="B10:P10"/>
    <mergeCell ref="Q10:U10"/>
    <mergeCell ref="V10:Z10"/>
    <mergeCell ref="AA10:AE10"/>
    <mergeCell ref="AF10:AJ10"/>
    <mergeCell ref="AK10:AO10"/>
    <mergeCell ref="AP10:AT10"/>
    <mergeCell ref="AU10:AY10"/>
    <mergeCell ref="B8:P8"/>
    <mergeCell ref="Q8:U8"/>
    <mergeCell ref="V8:Z8"/>
    <mergeCell ref="AA8:AE8"/>
    <mergeCell ref="AF8:AJ8"/>
    <mergeCell ref="AK8:AO8"/>
    <mergeCell ref="AP8:AT8"/>
    <mergeCell ref="DV5:DZ6"/>
    <mergeCell ref="B7:P7"/>
    <mergeCell ref="Q7:U7"/>
    <mergeCell ref="V7:Z7"/>
    <mergeCell ref="AF7:AJ7"/>
    <mergeCell ref="AU7:AY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A7:AE7"/>
    <mergeCell ref="AK7:AO7"/>
    <mergeCell ref="AP7:AT7"/>
    <mergeCell ref="BS7:CG7"/>
    <mergeCell ref="CR7:CV7"/>
    <mergeCell ref="DG7:DK7"/>
    <mergeCell ref="DV7:DZ7"/>
    <mergeCell ref="BS10:CG10"/>
    <mergeCell ref="BS12:CG12"/>
    <mergeCell ref="BS11:CG11"/>
    <mergeCell ref="BS13:CG13"/>
    <mergeCell ref="CH7:CL7"/>
    <mergeCell ref="CH9:CL9"/>
    <mergeCell ref="CH8:CL8"/>
    <mergeCell ref="CH10:CL10"/>
    <mergeCell ref="CH12:CL12"/>
    <mergeCell ref="CH11:CL11"/>
    <mergeCell ref="CH13:CL13"/>
    <mergeCell ref="CM7:CQ7"/>
    <mergeCell ref="CM9:CQ9"/>
    <mergeCell ref="CM8:CQ8"/>
    <mergeCell ref="CM10:CQ10"/>
    <mergeCell ref="CM12:CQ12"/>
    <mergeCell ref="CM11:CQ11"/>
    <mergeCell ref="CM13:CQ13"/>
    <mergeCell ref="CR10:CV10"/>
    <mergeCell ref="CR9:CV9"/>
    <mergeCell ref="CR11:CV11"/>
    <mergeCell ref="CR13:CV13"/>
    <mergeCell ref="CR12:CV12"/>
    <mergeCell ref="CW7:DA7"/>
    <mergeCell ref="CW8:DA8"/>
    <mergeCell ref="CW10:DA10"/>
    <mergeCell ref="CW9:DA9"/>
    <mergeCell ref="CW11:DA11"/>
    <mergeCell ref="CW13:DA13"/>
    <mergeCell ref="CW12:DA12"/>
    <mergeCell ref="DB7:DF7"/>
    <mergeCell ref="DB8:DF8"/>
    <mergeCell ref="DB10:DF10"/>
    <mergeCell ref="DB9:DF9"/>
    <mergeCell ref="DB11:DF11"/>
    <mergeCell ref="DB13:DF13"/>
    <mergeCell ref="DB12:DF12"/>
    <mergeCell ref="DG10:DK10"/>
    <mergeCell ref="DG9:DK9"/>
    <mergeCell ref="DG11:DK11"/>
    <mergeCell ref="DG13:DK13"/>
    <mergeCell ref="DG12:DK12"/>
    <mergeCell ref="DL7:DP7"/>
    <mergeCell ref="DL8:DP8"/>
    <mergeCell ref="DL10:DP10"/>
    <mergeCell ref="DL9:DP9"/>
    <mergeCell ref="DL11:DP11"/>
    <mergeCell ref="DL13:DP13"/>
    <mergeCell ref="DL12:DP12"/>
    <mergeCell ref="DQ7:DU7"/>
    <mergeCell ref="DQ8:DU8"/>
    <mergeCell ref="DQ10:DU10"/>
    <mergeCell ref="DQ9:DU9"/>
    <mergeCell ref="DQ11:DU11"/>
    <mergeCell ref="DQ13:DU13"/>
    <mergeCell ref="DQ12:DU12"/>
    <mergeCell ref="V28:Z28"/>
    <mergeCell ref="V30:Z30"/>
    <mergeCell ref="V32:Z32"/>
    <mergeCell ref="V31:Z31"/>
    <mergeCell ref="V33:Z33"/>
    <mergeCell ref="V35:Z35"/>
    <mergeCell ref="V34:Z34"/>
    <mergeCell ref="V36:Z36"/>
    <mergeCell ref="AA29:AE29"/>
    <mergeCell ref="AA28:AE28"/>
    <mergeCell ref="AA30:AE30"/>
    <mergeCell ref="AA32:AE32"/>
    <mergeCell ref="AA31:AE31"/>
    <mergeCell ref="AA33:AE33"/>
    <mergeCell ref="AA35:AE35"/>
    <mergeCell ref="AA34:AE34"/>
    <mergeCell ref="AA36:AE36"/>
    <mergeCell ref="AP28:AT28"/>
    <mergeCell ref="AP30:AT30"/>
    <mergeCell ref="AP29:AT29"/>
    <mergeCell ref="AP31:AT31"/>
    <mergeCell ref="AP33:AT33"/>
    <mergeCell ref="AP32:AT32"/>
    <mergeCell ref="AP34:AT34"/>
    <mergeCell ref="AP36:AT36"/>
    <mergeCell ref="AP35:AT35"/>
    <mergeCell ref="AK70:AO70"/>
    <mergeCell ref="AP68:AT68"/>
    <mergeCell ref="AP69:AT69"/>
    <mergeCell ref="AP70:AT70"/>
    <mergeCell ref="AK68:AO68"/>
    <mergeCell ref="AZ31:BD31"/>
    <mergeCell ref="AZ33:BD33"/>
    <mergeCell ref="AZ32:BD32"/>
    <mergeCell ref="AZ34:BD34"/>
    <mergeCell ref="AZ36:BD36"/>
    <mergeCell ref="AZ35:BD35"/>
    <mergeCell ref="AU69:AY69"/>
    <mergeCell ref="AU70:AY70"/>
    <mergeCell ref="AU28:AY28"/>
    <mergeCell ref="AU30:AY30"/>
    <mergeCell ref="AU29:AY29"/>
    <mergeCell ref="AU31:AY31"/>
    <mergeCell ref="AU33:AY33"/>
    <mergeCell ref="AU32:AY32"/>
    <mergeCell ref="AU34:AY34"/>
    <mergeCell ref="AU36:AY36"/>
    <mergeCell ref="AU35:AY35"/>
    <mergeCell ref="AU39:AY39"/>
    <mergeCell ref="B68:P68"/>
    <mergeCell ref="B70:P70"/>
    <mergeCell ref="B69:P69"/>
    <mergeCell ref="B71:P71"/>
    <mergeCell ref="B72:P72"/>
    <mergeCell ref="B74:P74"/>
    <mergeCell ref="B73:P73"/>
    <mergeCell ref="B75:P75"/>
    <mergeCell ref="B76:P76"/>
    <mergeCell ref="B77:P77"/>
    <mergeCell ref="AP63:AT63"/>
    <mergeCell ref="AU63:AY63"/>
    <mergeCell ref="Q68:U68"/>
    <mergeCell ref="Q70:U70"/>
    <mergeCell ref="Q69:U69"/>
    <mergeCell ref="Q71:U71"/>
    <mergeCell ref="Q72:U72"/>
    <mergeCell ref="Q74:U74"/>
    <mergeCell ref="Q73:U73"/>
    <mergeCell ref="Q75:U75"/>
    <mergeCell ref="Q76:U76"/>
    <mergeCell ref="Q77:U77"/>
    <mergeCell ref="V68:Z68"/>
    <mergeCell ref="V70:Z70"/>
    <mergeCell ref="V69:Z69"/>
    <mergeCell ref="V71:Z71"/>
    <mergeCell ref="AP72:AT72"/>
    <mergeCell ref="AP73:AT73"/>
    <mergeCell ref="AP75:AT75"/>
    <mergeCell ref="AP74:AT74"/>
    <mergeCell ref="AP76:AT76"/>
    <mergeCell ref="AP77:AT77"/>
    <mergeCell ref="V76:Z76"/>
    <mergeCell ref="V77:Z77"/>
    <mergeCell ref="AA68:AE68"/>
    <mergeCell ref="AA70:AE70"/>
    <mergeCell ref="AA69:AE69"/>
    <mergeCell ref="AA71:AE71"/>
    <mergeCell ref="AA72:AE72"/>
    <mergeCell ref="AA74:AE74"/>
    <mergeCell ref="AA73:AE73"/>
    <mergeCell ref="AA75:AE75"/>
    <mergeCell ref="AA76:AE76"/>
    <mergeCell ref="AA77:AE77"/>
    <mergeCell ref="AF68:AJ68"/>
    <mergeCell ref="AF70:AJ70"/>
    <mergeCell ref="AF69:AJ69"/>
    <mergeCell ref="AF71:AJ71"/>
    <mergeCell ref="AF72:AJ72"/>
    <mergeCell ref="AF74:AJ74"/>
    <mergeCell ref="AF73:AJ73"/>
    <mergeCell ref="AF75:AJ75"/>
    <mergeCell ref="AF76:AJ76"/>
    <mergeCell ref="AF77:AJ77"/>
    <mergeCell ref="V74:Z74"/>
    <mergeCell ref="AU74:AY74"/>
    <mergeCell ref="AU76:AY76"/>
    <mergeCell ref="AU77:AY77"/>
    <mergeCell ref="AU88:AY88"/>
    <mergeCell ref="CR102:CV102"/>
    <mergeCell ref="CW102:DA102"/>
    <mergeCell ref="DB102:DF102"/>
    <mergeCell ref="DG102:DK102"/>
    <mergeCell ref="DL102:DP102"/>
    <mergeCell ref="DQ102:DU102"/>
    <mergeCell ref="AK69:AO69"/>
    <mergeCell ref="AK71:AO71"/>
    <mergeCell ref="AK72:AO72"/>
    <mergeCell ref="AK74:AO74"/>
    <mergeCell ref="AK73:AO73"/>
    <mergeCell ref="AK75:AO75"/>
    <mergeCell ref="AK76:AO76"/>
    <mergeCell ref="AK77:AO77"/>
    <mergeCell ref="AZ72:BD72"/>
    <mergeCell ref="BS72:CG72"/>
    <mergeCell ref="CH72:CL72"/>
    <mergeCell ref="CM72:CQ72"/>
    <mergeCell ref="CH71:CL71"/>
    <mergeCell ref="CM71:CQ71"/>
    <mergeCell ref="CR71:CV71"/>
    <mergeCell ref="CW71:DA71"/>
    <mergeCell ref="CR76:CV76"/>
    <mergeCell ref="CW76:DA76"/>
    <mergeCell ref="DB76:DF76"/>
    <mergeCell ref="CM75:CQ75"/>
    <mergeCell ref="CR75:CV75"/>
    <mergeCell ref="CW75:DA75"/>
  </mergeCells>
  <phoneticPr fontId="2"/>
  <printOptions horizontalCentered="1"/>
  <pageMargins left="0" right="0" top="0.19685039370078741" bottom="0" header="0" footer="0"/>
  <pageSetup paperSize="8" scale="42"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0" customWidth="1"/>
    <col min="121" max="121" width="0" style="249" hidden="1" customWidth="1"/>
    <col min="122" max="16384" width="9" style="249" hidden="1"/>
  </cols>
  <sheetData>
    <row r="1" spans="1:120" ht="13"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9"/>
    </row>
    <row r="17" spans="119:120" ht="13" x14ac:dyDescent="0.2">
      <c r="DP17" s="249"/>
    </row>
    <row r="18" spans="119:120" ht="13" x14ac:dyDescent="0.2"/>
    <row r="19" spans="119:120" ht="13" x14ac:dyDescent="0.2"/>
    <row r="20" spans="119:120" ht="13" x14ac:dyDescent="0.2">
      <c r="DO20" s="249"/>
      <c r="DP20" s="249"/>
    </row>
    <row r="21" spans="119:120" ht="13" x14ac:dyDescent="0.2">
      <c r="DP21" s="249"/>
    </row>
    <row r="22" spans="119:120" ht="13" x14ac:dyDescent="0.2"/>
    <row r="23" spans="119:120" ht="13" x14ac:dyDescent="0.2">
      <c r="DO23" s="249"/>
      <c r="DP23" s="249"/>
    </row>
    <row r="24" spans="119:120" ht="13" x14ac:dyDescent="0.2">
      <c r="DP24" s="249"/>
    </row>
    <row r="25" spans="119:120" ht="13" x14ac:dyDescent="0.2">
      <c r="DP25" s="249"/>
    </row>
    <row r="26" spans="119:120" ht="13" x14ac:dyDescent="0.2">
      <c r="DO26" s="249"/>
      <c r="DP26" s="249"/>
    </row>
    <row r="27" spans="119:120" ht="13" x14ac:dyDescent="0.2"/>
    <row r="28" spans="119:120" ht="13" x14ac:dyDescent="0.2">
      <c r="DO28" s="249"/>
      <c r="DP28" s="249"/>
    </row>
    <row r="29" spans="119:120" ht="13" x14ac:dyDescent="0.2">
      <c r="DP29" s="249"/>
    </row>
    <row r="30" spans="119:120" ht="13" x14ac:dyDescent="0.2"/>
    <row r="31" spans="119:120" ht="13" x14ac:dyDescent="0.2">
      <c r="DO31" s="249"/>
      <c r="DP31" s="249"/>
    </row>
    <row r="32" spans="119:120" ht="13" x14ac:dyDescent="0.2"/>
    <row r="33" spans="98:120" ht="13" x14ac:dyDescent="0.2">
      <c r="DO33" s="249"/>
      <c r="DP33" s="249"/>
    </row>
    <row r="34" spans="98:120" ht="13" x14ac:dyDescent="0.2">
      <c r="DM34" s="249"/>
    </row>
    <row r="35" spans="98:120" ht="13" x14ac:dyDescent="0.2">
      <c r="CT35" s="249"/>
      <c r="CU35" s="249"/>
      <c r="CV35" s="249"/>
      <c r="CY35" s="249"/>
      <c r="CZ35" s="249"/>
      <c r="DA35" s="249"/>
      <c r="DD35" s="249"/>
      <c r="DE35" s="249"/>
      <c r="DF35" s="249"/>
      <c r="DI35" s="249"/>
      <c r="DJ35" s="249"/>
      <c r="DK35" s="249"/>
      <c r="DM35" s="249"/>
      <c r="DN35" s="249"/>
      <c r="DO35" s="249"/>
      <c r="DP35" s="249"/>
    </row>
    <row r="36" spans="98:120" ht="13" x14ac:dyDescent="0.2"/>
    <row r="37" spans="98:120" ht="13" x14ac:dyDescent="0.2">
      <c r="CW37" s="249"/>
      <c r="DB37" s="249"/>
      <c r="DG37" s="249"/>
      <c r="DL37" s="249"/>
      <c r="DP37" s="249"/>
    </row>
    <row r="38" spans="98:120" ht="13" x14ac:dyDescent="0.2">
      <c r="CT38" s="249"/>
      <c r="CU38" s="249"/>
      <c r="CV38" s="249"/>
      <c r="CW38" s="249"/>
      <c r="CY38" s="249"/>
      <c r="CZ38" s="249"/>
      <c r="DA38" s="249"/>
      <c r="DB38" s="249"/>
      <c r="DD38" s="249"/>
      <c r="DE38" s="249"/>
      <c r="DF38" s="249"/>
      <c r="DG38" s="249"/>
      <c r="DI38" s="249"/>
      <c r="DJ38" s="249"/>
      <c r="DK38" s="249"/>
      <c r="DL38" s="249"/>
      <c r="DN38" s="249"/>
      <c r="DO38" s="249"/>
      <c r="DP38" s="24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9"/>
      <c r="DO49" s="249"/>
      <c r="DP49" s="24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9"/>
      <c r="CS63" s="249"/>
      <c r="CX63" s="249"/>
      <c r="DC63" s="249"/>
      <c r="DH63" s="249"/>
    </row>
    <row r="64" spans="22:120" ht="13" x14ac:dyDescent="0.2">
      <c r="V64" s="249"/>
    </row>
    <row r="65" spans="15:120" ht="13" x14ac:dyDescent="0.2">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ht="13" x14ac:dyDescent="0.2">
      <c r="Q66" s="249"/>
      <c r="S66" s="249"/>
      <c r="U66" s="249"/>
      <c r="DM66" s="249"/>
    </row>
    <row r="67" spans="15:120" ht="13" x14ac:dyDescent="0.2">
      <c r="O67" s="249"/>
      <c r="P67" s="249"/>
      <c r="R67" s="249"/>
      <c r="T67" s="249"/>
      <c r="Y67" s="249"/>
      <c r="CT67" s="249"/>
      <c r="CV67" s="249"/>
      <c r="CW67" s="249"/>
      <c r="CY67" s="249"/>
      <c r="DA67" s="249"/>
      <c r="DB67" s="249"/>
      <c r="DD67" s="249"/>
      <c r="DF67" s="249"/>
      <c r="DG67" s="249"/>
      <c r="DI67" s="249"/>
      <c r="DK67" s="249"/>
      <c r="DL67" s="249"/>
      <c r="DN67" s="249"/>
      <c r="DO67" s="249"/>
      <c r="DP67" s="249"/>
    </row>
    <row r="68" spans="15:120" ht="13" x14ac:dyDescent="0.2"/>
    <row r="69" spans="15:120" ht="13" x14ac:dyDescent="0.2"/>
    <row r="70" spans="15:120" ht="13" x14ac:dyDescent="0.2"/>
    <row r="71" spans="15:120" ht="13" x14ac:dyDescent="0.2"/>
    <row r="72" spans="15:120" ht="13" x14ac:dyDescent="0.2">
      <c r="DP72" s="249"/>
    </row>
    <row r="73" spans="15:120" ht="13" x14ac:dyDescent="0.2">
      <c r="DP73" s="24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9"/>
      <c r="CX96" s="249"/>
      <c r="DC96" s="249"/>
      <c r="DH96" s="249"/>
    </row>
    <row r="97" spans="24:120" ht="13" x14ac:dyDescent="0.2">
      <c r="CS97" s="249"/>
      <c r="CX97" s="249"/>
      <c r="DC97" s="249"/>
      <c r="DH97" s="249"/>
      <c r="DP97" s="250" t="s">
        <v>508</v>
      </c>
    </row>
    <row r="98" spans="24:120" ht="13" hidden="1" x14ac:dyDescent="0.2">
      <c r="CS98" s="249"/>
      <c r="CX98" s="249"/>
      <c r="DC98" s="249"/>
      <c r="DH98" s="249"/>
    </row>
    <row r="99" spans="24:120" ht="13" hidden="1" x14ac:dyDescent="0.2">
      <c r="CS99" s="249"/>
      <c r="CX99" s="249"/>
      <c r="DC99" s="249"/>
      <c r="DH99" s="249"/>
    </row>
    <row r="101" spans="24:120" ht="12" hidden="1" customHeight="1" x14ac:dyDescent="0.2">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2">
      <c r="CU102" s="249"/>
      <c r="CZ102" s="249"/>
      <c r="DE102" s="249"/>
      <c r="DJ102" s="249"/>
      <c r="DM102" s="249"/>
    </row>
    <row r="103" spans="24:120" ht="13" hidden="1" x14ac:dyDescent="0.2">
      <c r="CT103" s="249"/>
      <c r="CV103" s="249"/>
      <c r="CW103" s="249"/>
      <c r="CY103" s="249"/>
      <c r="DA103" s="249"/>
      <c r="DB103" s="249"/>
      <c r="DD103" s="249"/>
      <c r="DF103" s="249"/>
      <c r="DG103" s="249"/>
      <c r="DI103" s="249"/>
      <c r="DK103" s="249"/>
      <c r="DL103" s="249"/>
      <c r="DM103" s="249"/>
      <c r="DN103" s="249"/>
      <c r="DO103" s="249"/>
      <c r="DP103" s="249"/>
    </row>
    <row r="104" spans="24:120" ht="13" hidden="1" x14ac:dyDescent="0.2">
      <c r="CV104" s="249"/>
      <c r="CW104" s="249"/>
      <c r="DA104" s="249"/>
      <c r="DB104" s="249"/>
      <c r="DF104" s="249"/>
      <c r="DG104" s="249"/>
      <c r="DK104" s="249"/>
      <c r="DL104" s="249"/>
      <c r="DN104" s="249"/>
      <c r="DO104" s="249"/>
      <c r="DP104" s="249"/>
    </row>
    <row r="105" spans="24:120" ht="12.75" hidden="1" customHeight="1" x14ac:dyDescent="0.2"/>
  </sheetData>
  <sheetProtection algorithmName="SHA-512" hashValue="p6d7kEojUow4BihI3q7tPyXQy5HL04LkAewzRIvAQB3lmIvmkQLrmPN9UgzQ/T361S7lqLeyTnTZRuCh6il44g==" saltValue="FtOPDQ8Do7OyD4UDTYoPjQ=="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row r="3" spans="2:116" ht="13" x14ac:dyDescent="0.2"/>
    <row r="4" spans="2:116" ht="13" x14ac:dyDescent="0.2">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ht="13" x14ac:dyDescent="0.2">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ht="13" x14ac:dyDescent="0.2"/>
    <row r="20" spans="9:116" ht="13" x14ac:dyDescent="0.2"/>
    <row r="21" spans="9:116" ht="13" x14ac:dyDescent="0.2">
      <c r="DL21" s="249"/>
    </row>
    <row r="22" spans="9:116" ht="13" x14ac:dyDescent="0.2">
      <c r="DI22" s="249"/>
      <c r="DJ22" s="249"/>
      <c r="DK22" s="249"/>
      <c r="DL22" s="249"/>
    </row>
    <row r="23" spans="9:116" ht="13" x14ac:dyDescent="0.2">
      <c r="CY23" s="249"/>
      <c r="CZ23" s="249"/>
      <c r="DA23" s="249"/>
      <c r="DB23" s="249"/>
      <c r="DC23" s="249"/>
      <c r="DD23" s="249"/>
      <c r="DE23" s="249"/>
      <c r="DF23" s="249"/>
      <c r="DG23" s="249"/>
      <c r="DH23" s="249"/>
      <c r="DI23" s="249"/>
      <c r="DJ23" s="249"/>
      <c r="DK23" s="249"/>
      <c r="DL23" s="24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9"/>
      <c r="DA35" s="249"/>
      <c r="DB35" s="249"/>
      <c r="DC35" s="249"/>
      <c r="DD35" s="249"/>
      <c r="DE35" s="249"/>
      <c r="DF35" s="249"/>
      <c r="DG35" s="249"/>
      <c r="DH35" s="249"/>
      <c r="DI35" s="249"/>
      <c r="DJ35" s="249"/>
      <c r="DK35" s="249"/>
      <c r="DL35" s="249"/>
    </row>
    <row r="36" spans="15:116" ht="13" x14ac:dyDescent="0.2"/>
    <row r="37" spans="15:116" ht="13" x14ac:dyDescent="0.2">
      <c r="DL37" s="249"/>
    </row>
    <row r="38" spans="15:116" ht="13" x14ac:dyDescent="0.2">
      <c r="DI38" s="249"/>
      <c r="DJ38" s="249"/>
      <c r="DK38" s="249"/>
      <c r="DL38" s="249"/>
    </row>
    <row r="39" spans="15:116" ht="13" x14ac:dyDescent="0.2"/>
    <row r="40" spans="15:116" ht="13" x14ac:dyDescent="0.2"/>
    <row r="41" spans="15:116" ht="13" x14ac:dyDescent="0.2"/>
    <row r="42" spans="15:116" ht="13" x14ac:dyDescent="0.2"/>
    <row r="43" spans="15:116" ht="13" x14ac:dyDescent="0.2">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ht="13" x14ac:dyDescent="0.2">
      <c r="DL44" s="249"/>
    </row>
    <row r="45" spans="15:116" ht="13" x14ac:dyDescent="0.2"/>
    <row r="46" spans="15:116" ht="13" x14ac:dyDescent="0.2">
      <c r="DA46" s="249"/>
      <c r="DB46" s="249"/>
      <c r="DC46" s="249"/>
      <c r="DD46" s="249"/>
      <c r="DE46" s="249"/>
      <c r="DF46" s="249"/>
      <c r="DG46" s="249"/>
      <c r="DH46" s="249"/>
      <c r="DI46" s="249"/>
      <c r="DJ46" s="249"/>
      <c r="DK46" s="249"/>
      <c r="DL46" s="249"/>
    </row>
    <row r="47" spans="15:116" ht="13" x14ac:dyDescent="0.2"/>
    <row r="48" spans="15:116" ht="13" x14ac:dyDescent="0.2"/>
    <row r="49" spans="104:116" ht="13" x14ac:dyDescent="0.2"/>
    <row r="50" spans="104:116" ht="13" x14ac:dyDescent="0.2">
      <c r="CZ50" s="249"/>
      <c r="DA50" s="249"/>
      <c r="DB50" s="249"/>
      <c r="DC50" s="249"/>
      <c r="DD50" s="249"/>
      <c r="DE50" s="249"/>
      <c r="DF50" s="249"/>
      <c r="DG50" s="249"/>
      <c r="DH50" s="249"/>
      <c r="DI50" s="249"/>
      <c r="DJ50" s="249"/>
      <c r="DK50" s="249"/>
      <c r="DL50" s="249"/>
    </row>
    <row r="51" spans="104:116" ht="13" x14ac:dyDescent="0.2"/>
    <row r="52" spans="104:116" ht="13" x14ac:dyDescent="0.2"/>
    <row r="53" spans="104:116" ht="13" x14ac:dyDescent="0.2">
      <c r="DL53" s="24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9"/>
      <c r="DD67" s="249"/>
      <c r="DE67" s="249"/>
      <c r="DF67" s="249"/>
      <c r="DG67" s="249"/>
      <c r="DH67" s="249"/>
      <c r="DI67" s="249"/>
      <c r="DJ67" s="249"/>
      <c r="DK67" s="249"/>
      <c r="DL67" s="24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ujGaOmTYB3Q5ZNyvj/NWvd4RnPFMh0XnWxRMW5qoEkAzlDVE43O/wh4cAHLeRJdUX1n4zc61b4+qpqyL+FJDA==" saltValue="9OJDJwF3uRC92hX1/1cbcA==" spinCount="100000" sheet="1" objects="1" scenarios="1"/>
  <dataConsolidate/>
  <phoneticPr fontId="2"/>
  <printOptions horizontalCentered="1"/>
  <pageMargins left="0" right="0" top="0.19685039370078741"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509</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510</v>
      </c>
      <c r="AL6" s="256"/>
      <c r="AM6" s="256"/>
      <c r="AN6" s="256"/>
    </row>
    <row r="7" spans="1:46" ht="13.5" customHeight="1" x14ac:dyDescent="0.2">
      <c r="A7" s="255"/>
      <c r="AK7" s="258"/>
      <c r="AL7" s="259"/>
      <c r="AM7" s="259"/>
      <c r="AN7" s="260"/>
      <c r="AO7" s="1127" t="s">
        <v>511</v>
      </c>
      <c r="AP7" s="261"/>
      <c r="AQ7" s="262" t="s">
        <v>512</v>
      </c>
      <c r="AR7" s="263"/>
    </row>
    <row r="8" spans="1:46" ht="13" x14ac:dyDescent="0.2">
      <c r="A8" s="255"/>
      <c r="AK8" s="264"/>
      <c r="AL8" s="265"/>
      <c r="AM8" s="265"/>
      <c r="AN8" s="266"/>
      <c r="AO8" s="1128"/>
      <c r="AP8" s="267" t="s">
        <v>513</v>
      </c>
      <c r="AQ8" s="268" t="s">
        <v>514</v>
      </c>
      <c r="AR8" s="269" t="s">
        <v>515</v>
      </c>
    </row>
    <row r="9" spans="1:46" ht="13" x14ac:dyDescent="0.2">
      <c r="A9" s="255"/>
      <c r="AK9" s="1129" t="s">
        <v>516</v>
      </c>
      <c r="AL9" s="1130"/>
      <c r="AM9" s="1130"/>
      <c r="AN9" s="1131"/>
      <c r="AO9" s="270">
        <v>12972728</v>
      </c>
      <c r="AP9" s="270">
        <v>99071</v>
      </c>
      <c r="AQ9" s="271">
        <v>62374</v>
      </c>
      <c r="AR9" s="272">
        <v>58.8</v>
      </c>
    </row>
    <row r="10" spans="1:46" ht="13.5" customHeight="1" x14ac:dyDescent="0.2">
      <c r="A10" s="255"/>
      <c r="AK10" s="1129" t="s">
        <v>517</v>
      </c>
      <c r="AL10" s="1130"/>
      <c r="AM10" s="1130"/>
      <c r="AN10" s="1131"/>
      <c r="AO10" s="273">
        <v>17649</v>
      </c>
      <c r="AP10" s="273">
        <v>135</v>
      </c>
      <c r="AQ10" s="274">
        <v>4230</v>
      </c>
      <c r="AR10" s="275">
        <v>-96.8</v>
      </c>
    </row>
    <row r="11" spans="1:46" ht="13.5" customHeight="1" x14ac:dyDescent="0.2">
      <c r="A11" s="255"/>
      <c r="AK11" s="1129" t="s">
        <v>518</v>
      </c>
      <c r="AL11" s="1130"/>
      <c r="AM11" s="1130"/>
      <c r="AN11" s="1131"/>
      <c r="AO11" s="273">
        <v>25326</v>
      </c>
      <c r="AP11" s="273">
        <v>193</v>
      </c>
      <c r="AQ11" s="274">
        <v>601</v>
      </c>
      <c r="AR11" s="275">
        <v>-67.900000000000006</v>
      </c>
    </row>
    <row r="12" spans="1:46" ht="13.5" customHeight="1" x14ac:dyDescent="0.2">
      <c r="A12" s="255"/>
      <c r="AK12" s="1129" t="s">
        <v>519</v>
      </c>
      <c r="AL12" s="1130"/>
      <c r="AM12" s="1130"/>
      <c r="AN12" s="1131"/>
      <c r="AO12" s="273" t="s">
        <v>520</v>
      </c>
      <c r="AP12" s="273" t="s">
        <v>520</v>
      </c>
      <c r="AQ12" s="274">
        <v>13</v>
      </c>
      <c r="AR12" s="275" t="s">
        <v>520</v>
      </c>
    </row>
    <row r="13" spans="1:46" ht="13.5" customHeight="1" x14ac:dyDescent="0.2">
      <c r="A13" s="255"/>
      <c r="AK13" s="1129" t="s">
        <v>521</v>
      </c>
      <c r="AL13" s="1130"/>
      <c r="AM13" s="1130"/>
      <c r="AN13" s="1131"/>
      <c r="AO13" s="273">
        <v>451611</v>
      </c>
      <c r="AP13" s="273">
        <v>3449</v>
      </c>
      <c r="AQ13" s="274">
        <v>2559</v>
      </c>
      <c r="AR13" s="275">
        <v>34.799999999999997</v>
      </c>
    </row>
    <row r="14" spans="1:46" ht="13.5" customHeight="1" x14ac:dyDescent="0.2">
      <c r="A14" s="255"/>
      <c r="AK14" s="1129" t="s">
        <v>522</v>
      </c>
      <c r="AL14" s="1130"/>
      <c r="AM14" s="1130"/>
      <c r="AN14" s="1131"/>
      <c r="AO14" s="273">
        <v>277916</v>
      </c>
      <c r="AP14" s="273">
        <v>2122</v>
      </c>
      <c r="AQ14" s="274">
        <v>1133</v>
      </c>
      <c r="AR14" s="275">
        <v>87.3</v>
      </c>
    </row>
    <row r="15" spans="1:46" ht="13.5" customHeight="1" x14ac:dyDescent="0.2">
      <c r="A15" s="255"/>
      <c r="AK15" s="1132" t="s">
        <v>523</v>
      </c>
      <c r="AL15" s="1133"/>
      <c r="AM15" s="1133"/>
      <c r="AN15" s="1134"/>
      <c r="AO15" s="273">
        <v>-1079874</v>
      </c>
      <c r="AP15" s="273">
        <v>-8247</v>
      </c>
      <c r="AQ15" s="274">
        <v>-4006</v>
      </c>
      <c r="AR15" s="275">
        <v>105.9</v>
      </c>
    </row>
    <row r="16" spans="1:46" ht="13" x14ac:dyDescent="0.2">
      <c r="A16" s="255"/>
      <c r="AK16" s="1132" t="s">
        <v>190</v>
      </c>
      <c r="AL16" s="1133"/>
      <c r="AM16" s="1133"/>
      <c r="AN16" s="1134"/>
      <c r="AO16" s="273">
        <v>12665356</v>
      </c>
      <c r="AP16" s="273">
        <v>96723</v>
      </c>
      <c r="AQ16" s="274">
        <v>66904</v>
      </c>
      <c r="AR16" s="275">
        <v>44.6</v>
      </c>
    </row>
    <row r="17" spans="1:46" ht="13" x14ac:dyDescent="0.2">
      <c r="A17" s="255"/>
    </row>
    <row r="18" spans="1:46" ht="13" x14ac:dyDescent="0.2">
      <c r="A18" s="255"/>
      <c r="AQ18" s="276"/>
      <c r="AR18" s="276"/>
    </row>
    <row r="19" spans="1:46" ht="13" x14ac:dyDescent="0.2">
      <c r="A19" s="255"/>
      <c r="AK19" s="251" t="s">
        <v>524</v>
      </c>
    </row>
    <row r="20" spans="1:46" ht="13" x14ac:dyDescent="0.2">
      <c r="A20" s="255"/>
      <c r="AK20" s="277"/>
      <c r="AL20" s="278"/>
      <c r="AM20" s="278"/>
      <c r="AN20" s="279"/>
      <c r="AO20" s="280" t="s">
        <v>525</v>
      </c>
      <c r="AP20" s="281" t="s">
        <v>526</v>
      </c>
      <c r="AQ20" s="282" t="s">
        <v>527</v>
      </c>
      <c r="AR20" s="283"/>
    </row>
    <row r="21" spans="1:46" s="256" customFormat="1" ht="13" x14ac:dyDescent="0.2">
      <c r="A21" s="284"/>
      <c r="AK21" s="1135" t="s">
        <v>528</v>
      </c>
      <c r="AL21" s="1136"/>
      <c r="AM21" s="1136"/>
      <c r="AN21" s="1137"/>
      <c r="AO21" s="285">
        <v>9.51</v>
      </c>
      <c r="AP21" s="286">
        <v>6.16</v>
      </c>
      <c r="AQ21" s="287">
        <v>3.35</v>
      </c>
      <c r="AS21" s="288"/>
      <c r="AT21" s="284"/>
    </row>
    <row r="22" spans="1:46" s="256" customFormat="1" ht="13" x14ac:dyDescent="0.2">
      <c r="A22" s="284"/>
      <c r="AK22" s="1135" t="s">
        <v>529</v>
      </c>
      <c r="AL22" s="1136"/>
      <c r="AM22" s="1136"/>
      <c r="AN22" s="1137"/>
      <c r="AO22" s="289">
        <v>100.9</v>
      </c>
      <c r="AP22" s="290">
        <v>98.9</v>
      </c>
      <c r="AQ22" s="291">
        <v>2</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126" t="s">
        <v>530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296"/>
      <c r="AS27" s="251"/>
      <c r="AT27" s="251"/>
    </row>
    <row r="28" spans="1:46" ht="16.5" x14ac:dyDescent="0.2">
      <c r="A28" s="252" t="s">
        <v>531</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532</v>
      </c>
      <c r="AL29" s="256"/>
      <c r="AM29" s="256"/>
      <c r="AN29" s="256"/>
      <c r="AS29" s="298"/>
    </row>
    <row r="30" spans="1:46" ht="13.5" customHeight="1" x14ac:dyDescent="0.2">
      <c r="A30" s="255"/>
      <c r="AK30" s="258"/>
      <c r="AL30" s="259"/>
      <c r="AM30" s="259"/>
      <c r="AN30" s="260"/>
      <c r="AO30" s="1127" t="s">
        <v>511</v>
      </c>
      <c r="AP30" s="261"/>
      <c r="AQ30" s="262" t="s">
        <v>512</v>
      </c>
      <c r="AR30" s="263"/>
    </row>
    <row r="31" spans="1:46" ht="13" x14ac:dyDescent="0.2">
      <c r="A31" s="255"/>
      <c r="AK31" s="264"/>
      <c r="AL31" s="265"/>
      <c r="AM31" s="265"/>
      <c r="AN31" s="266"/>
      <c r="AO31" s="1128"/>
      <c r="AP31" s="267" t="s">
        <v>513</v>
      </c>
      <c r="AQ31" s="268" t="s">
        <v>514</v>
      </c>
      <c r="AR31" s="269" t="s">
        <v>515</v>
      </c>
    </row>
    <row r="32" spans="1:46" ht="27" customHeight="1" x14ac:dyDescent="0.2">
      <c r="A32" s="255"/>
      <c r="AK32" s="1143" t="s">
        <v>533</v>
      </c>
      <c r="AL32" s="1144"/>
      <c r="AM32" s="1144"/>
      <c r="AN32" s="1145"/>
      <c r="AO32" s="299">
        <v>5549344</v>
      </c>
      <c r="AP32" s="299">
        <v>42380</v>
      </c>
      <c r="AQ32" s="300">
        <v>33699</v>
      </c>
      <c r="AR32" s="301">
        <v>25.8</v>
      </c>
    </row>
    <row r="33" spans="1:46" ht="13.5" customHeight="1" x14ac:dyDescent="0.2">
      <c r="A33" s="255"/>
      <c r="AK33" s="1143" t="s">
        <v>534</v>
      </c>
      <c r="AL33" s="1144"/>
      <c r="AM33" s="1144"/>
      <c r="AN33" s="1145"/>
      <c r="AO33" s="299" t="s">
        <v>520</v>
      </c>
      <c r="AP33" s="299" t="s">
        <v>520</v>
      </c>
      <c r="AQ33" s="300" t="s">
        <v>520</v>
      </c>
      <c r="AR33" s="301" t="s">
        <v>520</v>
      </c>
    </row>
    <row r="34" spans="1:46" ht="27" customHeight="1" x14ac:dyDescent="0.2">
      <c r="A34" s="255"/>
      <c r="AK34" s="1143" t="s">
        <v>535</v>
      </c>
      <c r="AL34" s="1144"/>
      <c r="AM34" s="1144"/>
      <c r="AN34" s="1145"/>
      <c r="AO34" s="299" t="s">
        <v>520</v>
      </c>
      <c r="AP34" s="299" t="s">
        <v>520</v>
      </c>
      <c r="AQ34" s="300">
        <v>23</v>
      </c>
      <c r="AR34" s="301" t="s">
        <v>520</v>
      </c>
    </row>
    <row r="35" spans="1:46" ht="27" customHeight="1" x14ac:dyDescent="0.2">
      <c r="A35" s="255"/>
      <c r="AK35" s="1143" t="s">
        <v>536</v>
      </c>
      <c r="AL35" s="1144"/>
      <c r="AM35" s="1144"/>
      <c r="AN35" s="1145"/>
      <c r="AO35" s="299">
        <v>459314</v>
      </c>
      <c r="AP35" s="299">
        <v>3508</v>
      </c>
      <c r="AQ35" s="300">
        <v>5771</v>
      </c>
      <c r="AR35" s="301">
        <v>-39.200000000000003</v>
      </c>
    </row>
    <row r="36" spans="1:46" ht="27" customHeight="1" x14ac:dyDescent="0.2">
      <c r="A36" s="255"/>
      <c r="AK36" s="1143" t="s">
        <v>537</v>
      </c>
      <c r="AL36" s="1144"/>
      <c r="AM36" s="1144"/>
      <c r="AN36" s="1145"/>
      <c r="AO36" s="299">
        <v>20</v>
      </c>
      <c r="AP36" s="299">
        <v>0</v>
      </c>
      <c r="AQ36" s="300">
        <v>1158</v>
      </c>
      <c r="AR36" s="301">
        <v>-100</v>
      </c>
    </row>
    <row r="37" spans="1:46" ht="13.5" customHeight="1" x14ac:dyDescent="0.2">
      <c r="A37" s="255"/>
      <c r="AK37" s="1143" t="s">
        <v>538</v>
      </c>
      <c r="AL37" s="1144"/>
      <c r="AM37" s="1144"/>
      <c r="AN37" s="1145"/>
      <c r="AO37" s="299">
        <v>8242</v>
      </c>
      <c r="AP37" s="299">
        <v>63</v>
      </c>
      <c r="AQ37" s="300">
        <v>631</v>
      </c>
      <c r="AR37" s="301">
        <v>-90</v>
      </c>
    </row>
    <row r="38" spans="1:46" ht="27" customHeight="1" x14ac:dyDescent="0.2">
      <c r="A38" s="255"/>
      <c r="AK38" s="1146" t="s">
        <v>539</v>
      </c>
      <c r="AL38" s="1147"/>
      <c r="AM38" s="1147"/>
      <c r="AN38" s="1148"/>
      <c r="AO38" s="302" t="s">
        <v>520</v>
      </c>
      <c r="AP38" s="302" t="s">
        <v>520</v>
      </c>
      <c r="AQ38" s="303">
        <v>0</v>
      </c>
      <c r="AR38" s="291" t="s">
        <v>520</v>
      </c>
      <c r="AS38" s="298"/>
    </row>
    <row r="39" spans="1:46" ht="13" x14ac:dyDescent="0.2">
      <c r="A39" s="255"/>
      <c r="AK39" s="1146" t="s">
        <v>540</v>
      </c>
      <c r="AL39" s="1147"/>
      <c r="AM39" s="1147"/>
      <c r="AN39" s="1148"/>
      <c r="AO39" s="299">
        <v>-166640</v>
      </c>
      <c r="AP39" s="299">
        <v>-1273</v>
      </c>
      <c r="AQ39" s="300">
        <v>-6112</v>
      </c>
      <c r="AR39" s="301">
        <v>-79.2</v>
      </c>
      <c r="AS39" s="298"/>
    </row>
    <row r="40" spans="1:46" ht="27" customHeight="1" x14ac:dyDescent="0.2">
      <c r="A40" s="255"/>
      <c r="AK40" s="1143" t="s">
        <v>541</v>
      </c>
      <c r="AL40" s="1144"/>
      <c r="AM40" s="1144"/>
      <c r="AN40" s="1145"/>
      <c r="AO40" s="299">
        <v>-2222396</v>
      </c>
      <c r="AP40" s="299">
        <v>-16972</v>
      </c>
      <c r="AQ40" s="300">
        <v>-25565</v>
      </c>
      <c r="AR40" s="301">
        <v>-33.6</v>
      </c>
      <c r="AS40" s="298"/>
    </row>
    <row r="41" spans="1:46" ht="13" x14ac:dyDescent="0.2">
      <c r="A41" s="255"/>
      <c r="AK41" s="1149" t="s">
        <v>304</v>
      </c>
      <c r="AL41" s="1150"/>
      <c r="AM41" s="1150"/>
      <c r="AN41" s="1151"/>
      <c r="AO41" s="299">
        <v>3627884</v>
      </c>
      <c r="AP41" s="299">
        <v>27706</v>
      </c>
      <c r="AQ41" s="300">
        <v>9604</v>
      </c>
      <c r="AR41" s="301">
        <v>188.5</v>
      </c>
      <c r="AS41" s="298"/>
    </row>
    <row r="42" spans="1:46" ht="13" x14ac:dyDescent="0.2">
      <c r="A42" s="255"/>
      <c r="AK42" s="304" t="s">
        <v>542</v>
      </c>
      <c r="AQ42" s="276"/>
      <c r="AR42" s="276"/>
      <c r="AS42" s="298"/>
    </row>
    <row r="43" spans="1:46" ht="13" x14ac:dyDescent="0.2">
      <c r="A43" s="255"/>
      <c r="AP43" s="305"/>
      <c r="AQ43" s="276"/>
      <c r="AS43" s="298"/>
    </row>
    <row r="44" spans="1:46" ht="13" x14ac:dyDescent="0.2">
      <c r="A44" s="255"/>
      <c r="AQ44" s="276"/>
    </row>
    <row r="45" spans="1:46" ht="13" x14ac:dyDescent="0.2">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ht="13" x14ac:dyDescent="0.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x14ac:dyDescent="0.2">
      <c r="A47" s="308" t="s">
        <v>543</v>
      </c>
    </row>
    <row r="48" spans="1:46" ht="13" x14ac:dyDescent="0.2">
      <c r="A48" s="255"/>
      <c r="AK48" s="309" t="s">
        <v>544</v>
      </c>
      <c r="AL48" s="309"/>
      <c r="AM48" s="309"/>
      <c r="AN48" s="309"/>
      <c r="AO48" s="309"/>
      <c r="AP48" s="309"/>
      <c r="AQ48" s="310"/>
      <c r="AR48" s="309"/>
    </row>
    <row r="49" spans="1:44" ht="13.5" customHeight="1" x14ac:dyDescent="0.2">
      <c r="A49" s="255"/>
      <c r="AK49" s="311"/>
      <c r="AL49" s="312"/>
      <c r="AM49" s="1138" t="s">
        <v>511</v>
      </c>
      <c r="AN49" s="1140" t="s">
        <v>545</v>
      </c>
      <c r="AO49" s="1141"/>
      <c r="AP49" s="1141"/>
      <c r="AQ49" s="1141"/>
      <c r="AR49" s="1142"/>
    </row>
    <row r="50" spans="1:44" ht="13" x14ac:dyDescent="0.2">
      <c r="A50" s="255"/>
      <c r="AK50" s="313"/>
      <c r="AL50" s="314"/>
      <c r="AM50" s="1139"/>
      <c r="AN50" s="315" t="s">
        <v>546</v>
      </c>
      <c r="AO50" s="316" t="s">
        <v>547</v>
      </c>
      <c r="AP50" s="317" t="s">
        <v>548</v>
      </c>
      <c r="AQ50" s="318" t="s">
        <v>549</v>
      </c>
      <c r="AR50" s="319" t="s">
        <v>550</v>
      </c>
    </row>
    <row r="51" spans="1:44" ht="13" x14ac:dyDescent="0.2">
      <c r="A51" s="255"/>
      <c r="AK51" s="311" t="s">
        <v>551</v>
      </c>
      <c r="AL51" s="312"/>
      <c r="AM51" s="320">
        <v>9842639</v>
      </c>
      <c r="AN51" s="321">
        <v>73752</v>
      </c>
      <c r="AO51" s="322">
        <v>-19</v>
      </c>
      <c r="AP51" s="323">
        <v>66863</v>
      </c>
      <c r="AQ51" s="324">
        <v>-2.6</v>
      </c>
      <c r="AR51" s="325">
        <v>-16.399999999999999</v>
      </c>
    </row>
    <row r="52" spans="1:44" ht="13" x14ac:dyDescent="0.2">
      <c r="A52" s="255"/>
      <c r="AK52" s="326"/>
      <c r="AL52" s="327" t="s">
        <v>552</v>
      </c>
      <c r="AM52" s="328">
        <v>7712335</v>
      </c>
      <c r="AN52" s="329">
        <v>57789</v>
      </c>
      <c r="AO52" s="330">
        <v>-16.5</v>
      </c>
      <c r="AP52" s="331">
        <v>32770</v>
      </c>
      <c r="AQ52" s="332">
        <v>1.4</v>
      </c>
      <c r="AR52" s="333">
        <v>-17.899999999999999</v>
      </c>
    </row>
    <row r="53" spans="1:44" ht="13" x14ac:dyDescent="0.2">
      <c r="A53" s="255"/>
      <c r="AK53" s="311" t="s">
        <v>553</v>
      </c>
      <c r="AL53" s="312"/>
      <c r="AM53" s="320">
        <v>8584320</v>
      </c>
      <c r="AN53" s="321">
        <v>64673</v>
      </c>
      <c r="AO53" s="322">
        <v>-12.3</v>
      </c>
      <c r="AP53" s="323">
        <v>72051</v>
      </c>
      <c r="AQ53" s="324">
        <v>7.8</v>
      </c>
      <c r="AR53" s="325">
        <v>-20.100000000000001</v>
      </c>
    </row>
    <row r="54" spans="1:44" ht="13" x14ac:dyDescent="0.2">
      <c r="A54" s="255"/>
      <c r="AK54" s="326"/>
      <c r="AL54" s="327" t="s">
        <v>552</v>
      </c>
      <c r="AM54" s="328">
        <v>7361018</v>
      </c>
      <c r="AN54" s="329">
        <v>55456</v>
      </c>
      <c r="AO54" s="330">
        <v>-4</v>
      </c>
      <c r="AP54" s="331">
        <v>34140</v>
      </c>
      <c r="AQ54" s="332">
        <v>4.2</v>
      </c>
      <c r="AR54" s="333">
        <v>-8.1999999999999993</v>
      </c>
    </row>
    <row r="55" spans="1:44" ht="13" x14ac:dyDescent="0.2">
      <c r="A55" s="255"/>
      <c r="AK55" s="311" t="s">
        <v>554</v>
      </c>
      <c r="AL55" s="312"/>
      <c r="AM55" s="320">
        <v>10478148</v>
      </c>
      <c r="AN55" s="321">
        <v>79480</v>
      </c>
      <c r="AO55" s="322">
        <v>22.9</v>
      </c>
      <c r="AP55" s="323">
        <v>72756</v>
      </c>
      <c r="AQ55" s="324">
        <v>1</v>
      </c>
      <c r="AR55" s="325">
        <v>21.9</v>
      </c>
    </row>
    <row r="56" spans="1:44" ht="13" x14ac:dyDescent="0.2">
      <c r="A56" s="255"/>
      <c r="AK56" s="326"/>
      <c r="AL56" s="327" t="s">
        <v>552</v>
      </c>
      <c r="AM56" s="328">
        <v>8139835</v>
      </c>
      <c r="AN56" s="329">
        <v>61744</v>
      </c>
      <c r="AO56" s="330">
        <v>11.3</v>
      </c>
      <c r="AP56" s="331">
        <v>32117</v>
      </c>
      <c r="AQ56" s="332">
        <v>-5.9</v>
      </c>
      <c r="AR56" s="333">
        <v>17.2</v>
      </c>
    </row>
    <row r="57" spans="1:44" ht="13" x14ac:dyDescent="0.2">
      <c r="A57" s="255"/>
      <c r="AK57" s="311" t="s">
        <v>555</v>
      </c>
      <c r="AL57" s="312"/>
      <c r="AM57" s="320">
        <v>10392619</v>
      </c>
      <c r="AN57" s="321">
        <v>79748</v>
      </c>
      <c r="AO57" s="322">
        <v>0.3</v>
      </c>
      <c r="AP57" s="323">
        <v>43955</v>
      </c>
      <c r="AQ57" s="324">
        <v>-39.6</v>
      </c>
      <c r="AR57" s="325">
        <v>39.9</v>
      </c>
    </row>
    <row r="58" spans="1:44" ht="13" x14ac:dyDescent="0.2">
      <c r="A58" s="255"/>
      <c r="AK58" s="326"/>
      <c r="AL58" s="327" t="s">
        <v>552</v>
      </c>
      <c r="AM58" s="328">
        <v>7263411</v>
      </c>
      <c r="AN58" s="329">
        <v>55736</v>
      </c>
      <c r="AO58" s="330">
        <v>-9.6999999999999993</v>
      </c>
      <c r="AP58" s="331">
        <v>21318</v>
      </c>
      <c r="AQ58" s="332">
        <v>-33.6</v>
      </c>
      <c r="AR58" s="333">
        <v>23.9</v>
      </c>
    </row>
    <row r="59" spans="1:44" ht="13" x14ac:dyDescent="0.2">
      <c r="A59" s="255"/>
      <c r="AK59" s="311" t="s">
        <v>556</v>
      </c>
      <c r="AL59" s="312"/>
      <c r="AM59" s="320">
        <v>5940297</v>
      </c>
      <c r="AN59" s="321">
        <v>45365</v>
      </c>
      <c r="AO59" s="322">
        <v>-43.1</v>
      </c>
      <c r="AP59" s="323">
        <v>41921</v>
      </c>
      <c r="AQ59" s="324">
        <v>-4.5999999999999996</v>
      </c>
      <c r="AR59" s="325">
        <v>-38.5</v>
      </c>
    </row>
    <row r="60" spans="1:44" ht="13" x14ac:dyDescent="0.2">
      <c r="A60" s="255"/>
      <c r="AK60" s="326"/>
      <c r="AL60" s="327" t="s">
        <v>552</v>
      </c>
      <c r="AM60" s="328">
        <v>5017121</v>
      </c>
      <c r="AN60" s="329">
        <v>38315</v>
      </c>
      <c r="AO60" s="330">
        <v>-31.3</v>
      </c>
      <c r="AP60" s="331">
        <v>21655</v>
      </c>
      <c r="AQ60" s="332">
        <v>1.6</v>
      </c>
      <c r="AR60" s="333">
        <v>-32.9</v>
      </c>
    </row>
    <row r="61" spans="1:44" ht="13" x14ac:dyDescent="0.2">
      <c r="A61" s="255"/>
      <c r="AK61" s="311" t="s">
        <v>557</v>
      </c>
      <c r="AL61" s="334"/>
      <c r="AM61" s="320">
        <v>9047605</v>
      </c>
      <c r="AN61" s="321">
        <v>68604</v>
      </c>
      <c r="AO61" s="322">
        <v>-10.199999999999999</v>
      </c>
      <c r="AP61" s="323">
        <v>59509</v>
      </c>
      <c r="AQ61" s="335">
        <v>-7.6</v>
      </c>
      <c r="AR61" s="325">
        <v>-2.6</v>
      </c>
    </row>
    <row r="62" spans="1:44" ht="13" x14ac:dyDescent="0.2">
      <c r="A62" s="255"/>
      <c r="AK62" s="326"/>
      <c r="AL62" s="327" t="s">
        <v>552</v>
      </c>
      <c r="AM62" s="328">
        <v>7098744</v>
      </c>
      <c r="AN62" s="329">
        <v>53808</v>
      </c>
      <c r="AO62" s="330">
        <v>-10</v>
      </c>
      <c r="AP62" s="331">
        <v>28400</v>
      </c>
      <c r="AQ62" s="332">
        <v>-6.5</v>
      </c>
      <c r="AR62" s="333">
        <v>-3.5</v>
      </c>
    </row>
    <row r="63" spans="1:44" ht="13" x14ac:dyDescent="0.2">
      <c r="A63" s="255"/>
    </row>
    <row r="64" spans="1:44" ht="13" x14ac:dyDescent="0.2">
      <c r="A64" s="255"/>
    </row>
    <row r="65" spans="1:46" ht="13" x14ac:dyDescent="0.2">
      <c r="A65" s="255"/>
    </row>
    <row r="66" spans="1:46" ht="13" x14ac:dyDescent="0.2">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KPURPUr8K3zQot5ZjOuez20ZJAOVTbqJOHkOxKZ3BxCj9HUWrAX8PrVN/kXJElOePgpFU4tNhNR4mikFQuYuGw==" saltValue="oIpQ3KKEWQMns4z5S0cQ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2:125" ht="13.5" customHeight="1"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ht="13" x14ac:dyDescent="0.2">
      <c r="B2" s="249"/>
      <c r="DG2" s="249"/>
    </row>
    <row r="3" spans="2: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ht="13" x14ac:dyDescent="0.2"/>
    <row r="5" spans="2:125" ht="13" x14ac:dyDescent="0.2"/>
    <row r="6" spans="2:125" ht="13" x14ac:dyDescent="0.2"/>
    <row r="7" spans="2:125" ht="13" x14ac:dyDescent="0.2"/>
    <row r="8" spans="2:125" ht="13" x14ac:dyDescent="0.2"/>
    <row r="9" spans="2:125" ht="13" x14ac:dyDescent="0.2">
      <c r="DU9" s="24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9"/>
    </row>
    <row r="18" spans="125:125" ht="13" x14ac:dyDescent="0.2"/>
    <row r="19" spans="125:125" ht="13" x14ac:dyDescent="0.2"/>
    <row r="20" spans="125:125" ht="13" x14ac:dyDescent="0.2">
      <c r="DU20" s="249"/>
    </row>
    <row r="21" spans="125:125" ht="13" x14ac:dyDescent="0.2">
      <c r="DU21" s="24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9"/>
    </row>
    <row r="29" spans="125:125" ht="13" x14ac:dyDescent="0.2"/>
    <row r="30" spans="125:125" ht="13" x14ac:dyDescent="0.2"/>
    <row r="31" spans="125:125" ht="13" x14ac:dyDescent="0.2"/>
    <row r="32" spans="125:125" ht="13" x14ac:dyDescent="0.2"/>
    <row r="33" spans="2:125" ht="13" x14ac:dyDescent="0.2">
      <c r="B33" s="249"/>
      <c r="G33" s="249"/>
      <c r="I33" s="249"/>
    </row>
    <row r="34" spans="2:125" ht="13" x14ac:dyDescent="0.2">
      <c r="C34" s="249"/>
      <c r="P34" s="249"/>
      <c r="DE34" s="249"/>
      <c r="DH34" s="249"/>
    </row>
    <row r="35" spans="2:125" ht="13" x14ac:dyDescent="0.2">
      <c r="D35" s="249"/>
      <c r="E35" s="249"/>
      <c r="DG35" s="249"/>
      <c r="DJ35" s="249"/>
      <c r="DP35" s="249"/>
      <c r="DQ35" s="249"/>
      <c r="DR35" s="249"/>
      <c r="DS35" s="249"/>
      <c r="DT35" s="249"/>
      <c r="DU35" s="249"/>
    </row>
    <row r="36" spans="2:125" ht="13" x14ac:dyDescent="0.2">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ht="13" x14ac:dyDescent="0.2">
      <c r="DU37" s="249"/>
    </row>
    <row r="38" spans="2:125" ht="13" x14ac:dyDescent="0.2">
      <c r="DT38" s="249"/>
      <c r="DU38" s="249"/>
    </row>
    <row r="39" spans="2:125" ht="13" x14ac:dyDescent="0.2"/>
    <row r="40" spans="2:125" ht="13" x14ac:dyDescent="0.2">
      <c r="DH40" s="249"/>
    </row>
    <row r="41" spans="2:125" ht="13" x14ac:dyDescent="0.2">
      <c r="DE41" s="249"/>
    </row>
    <row r="42" spans="2:125" ht="13" x14ac:dyDescent="0.2">
      <c r="DG42" s="249"/>
      <c r="DJ42" s="249"/>
    </row>
    <row r="43" spans="2:125" ht="13" x14ac:dyDescent="0.2">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ht="13" x14ac:dyDescent="0.2">
      <c r="DU44" s="249"/>
    </row>
    <row r="45" spans="2:125" ht="13" x14ac:dyDescent="0.2"/>
    <row r="46" spans="2:125" ht="13" x14ac:dyDescent="0.2"/>
    <row r="47" spans="2:125" ht="13" x14ac:dyDescent="0.2"/>
    <row r="48" spans="2:125" ht="13" x14ac:dyDescent="0.2">
      <c r="DT48" s="249"/>
      <c r="DU48" s="249"/>
    </row>
    <row r="49" spans="120:125" ht="13" x14ac:dyDescent="0.2">
      <c r="DU49" s="249"/>
    </row>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9"/>
    </row>
    <row r="83" spans="116:125" ht="13" x14ac:dyDescent="0.2">
      <c r="DM83" s="249"/>
      <c r="DN83" s="249"/>
      <c r="DO83" s="249"/>
      <c r="DP83" s="249"/>
      <c r="DQ83" s="249"/>
      <c r="DR83" s="249"/>
      <c r="DS83" s="249"/>
      <c r="DT83" s="249"/>
      <c r="DU83" s="249"/>
    </row>
    <row r="84" spans="116:125" ht="13" x14ac:dyDescent="0.2"/>
    <row r="85" spans="116:125" ht="13" x14ac:dyDescent="0.2"/>
    <row r="86" spans="116:125" ht="13" x14ac:dyDescent="0.2"/>
    <row r="87" spans="116:125" ht="13" x14ac:dyDescent="0.2"/>
    <row r="88" spans="116:125" ht="13" x14ac:dyDescent="0.2">
      <c r="DU88" s="24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9"/>
      <c r="DT94" s="249"/>
      <c r="DU94" s="249"/>
    </row>
    <row r="95" spans="116:125" ht="13.5" customHeight="1" x14ac:dyDescent="0.2">
      <c r="DU95" s="24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559</v>
      </c>
    </row>
    <row r="121" spans="125:125" ht="13.5" hidden="1" customHeight="1" x14ac:dyDescent="0.2">
      <c r="DU121" s="249"/>
    </row>
  </sheetData>
  <sheetProtection algorithmName="SHA-512" hashValue="sTOvrXnBP61/4+f4B+/Ve/1PgFogsLqvDBbFgKdzZBTsCtvE2gznPaVGqMxG937Mt7lBGS6NIZzP+7WUIKknmQ==" saltValue="XyUbM/sNiJksHU73Ie8OTQ==" spinCount="100000" sheet="1" objects="1" scenarios="1"/>
  <dataConsolidate/>
  <phoneticPr fontId="2"/>
  <printOptions horizontalCentered="1"/>
  <pageMargins left="0" right="0" top="0.19685039370078741" bottom="0" header="0"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0" customWidth="1"/>
    <col min="126" max="142" width="0" style="249" hidden="1" customWidth="1"/>
    <col min="143"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T2" s="249"/>
    </row>
    <row r="3" spans="1:125"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9"/>
      <c r="G33" s="249"/>
      <c r="I33" s="249"/>
    </row>
    <row r="34" spans="2:125" ht="13" x14ac:dyDescent="0.2">
      <c r="C34" s="249"/>
      <c r="P34" s="249"/>
      <c r="R34" s="249"/>
      <c r="U34" s="249"/>
    </row>
    <row r="35" spans="2:125" ht="13" x14ac:dyDescent="0.2">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ht="13" x14ac:dyDescent="0.2">
      <c r="F36" s="249"/>
      <c r="H36" s="249"/>
      <c r="J36" s="249"/>
      <c r="K36" s="249"/>
      <c r="L36" s="249"/>
      <c r="M36" s="249"/>
      <c r="N36" s="249"/>
      <c r="O36" s="249"/>
      <c r="Q36" s="249"/>
      <c r="S36" s="249"/>
      <c r="V36" s="249"/>
    </row>
    <row r="37" spans="2:125" ht="13" x14ac:dyDescent="0.2"/>
    <row r="38" spans="2:125" ht="13" x14ac:dyDescent="0.2"/>
    <row r="39" spans="2:125" ht="13" x14ac:dyDescent="0.2"/>
    <row r="40" spans="2:125" ht="13" x14ac:dyDescent="0.2">
      <c r="U40" s="249"/>
    </row>
    <row r="41" spans="2:125" ht="13" x14ac:dyDescent="0.2">
      <c r="R41" s="249"/>
    </row>
    <row r="42" spans="2:125" ht="13" x14ac:dyDescent="0.2">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ht="13" x14ac:dyDescent="0.2">
      <c r="Q43" s="249"/>
      <c r="S43" s="249"/>
      <c r="V43" s="24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560</v>
      </c>
    </row>
  </sheetData>
  <sheetProtection algorithmName="SHA-512" hashValue="DbsVWM2/suLV7oj+pE4vLurPkJDEefWfQpnUQvkMQZdgoXGK9/t5807x3/WkqW4WBOjjZ5XDg+VbnsHL/sN9Lw==" saltValue="l+JNFNkP/nGVhVKYknn1ew==" spinCount="100000" sheet="1" objects="1" scenarios="1"/>
  <dataConsolidate/>
  <phoneticPr fontId="2"/>
  <printOptions horizontalCentered="1"/>
  <pageMargins left="0" right="0" top="0.19685039370078741" bottom="0" header="0"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52" t="s">
        <v>3</v>
      </c>
      <c r="D47" s="1152"/>
      <c r="E47" s="1153"/>
      <c r="F47" s="11">
        <v>20.5</v>
      </c>
      <c r="G47" s="12">
        <v>19.09</v>
      </c>
      <c r="H47" s="12">
        <v>13.16</v>
      </c>
      <c r="I47" s="12">
        <v>15.93</v>
      </c>
      <c r="J47" s="13">
        <v>11.52</v>
      </c>
    </row>
    <row r="48" spans="2:10" ht="57.75" customHeight="1" x14ac:dyDescent="0.2">
      <c r="B48" s="14"/>
      <c r="C48" s="1154" t="s">
        <v>4</v>
      </c>
      <c r="D48" s="1154"/>
      <c r="E48" s="1155"/>
      <c r="F48" s="15">
        <v>6.42</v>
      </c>
      <c r="G48" s="16">
        <v>8.31</v>
      </c>
      <c r="H48" s="16">
        <v>8.66</v>
      </c>
      <c r="I48" s="16">
        <v>8.8800000000000008</v>
      </c>
      <c r="J48" s="17">
        <v>8.77</v>
      </c>
    </row>
    <row r="49" spans="2:10" ht="57.75" customHeight="1" thickBot="1" x14ac:dyDescent="0.25">
      <c r="B49" s="18"/>
      <c r="C49" s="1156" t="s">
        <v>5</v>
      </c>
      <c r="D49" s="1156"/>
      <c r="E49" s="1157"/>
      <c r="F49" s="19">
        <v>2.17</v>
      </c>
      <c r="G49" s="20">
        <v>0.36</v>
      </c>
      <c r="H49" s="20" t="s">
        <v>566</v>
      </c>
      <c r="I49" s="20">
        <v>1.43</v>
      </c>
      <c r="J49" s="21" t="s">
        <v>567</v>
      </c>
    </row>
    <row r="50" spans="2:10" ht="13" x14ac:dyDescent="0.2"/>
  </sheetData>
  <sheetProtection algorithmName="SHA-512" hashValue="teJ3cBqUUy/F4VP+ulCsVsJD6JuzBlP0anzjX4yJgmZ5hsD31lhGO4kciW6rFiM3fDZ5wJ3zLjjvxjuEb/nnUQ==" saltValue="//tnp/aKfsobGhwL1xSk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