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3175\Desktop\"/>
    </mc:Choice>
  </mc:AlternateContent>
  <xr:revisionPtr revIDLastSave="0" documentId="13_ncr:1_{C056B9B5-6CC1-49D7-9F9A-218283DA1F98}"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W40" i="10"/>
  <c r="BW41" i="10" s="1"/>
  <c r="BW42" i="10" s="1"/>
  <c r="BE40" i="10"/>
  <c r="AM40" i="10"/>
  <c r="U40" i="10"/>
  <c r="C40" i="10"/>
  <c r="BW39" i="10"/>
  <c r="BE39" i="10"/>
  <c r="AM39" i="10"/>
  <c r="U39" i="10"/>
  <c r="C39" i="10"/>
  <c r="BW38" i="10"/>
  <c r="BE38" i="10"/>
  <c r="AM38" i="10"/>
  <c r="U38" i="10"/>
  <c r="C38" i="10"/>
  <c r="BW37" i="10"/>
  <c r="BE37" i="10"/>
  <c r="AM37" i="10"/>
  <c r="C37" i="10"/>
  <c r="BW36" i="10"/>
  <c r="BE36" i="10"/>
  <c r="C36" i="10"/>
  <c r="BW35" i="10"/>
  <c r="C35" i="10"/>
  <c r="BW34" i="10"/>
  <c r="C34" i="10"/>
  <c r="CO34" i="10" l="1"/>
  <c r="CO35" i="10" s="1"/>
  <c r="CO36" i="10" s="1"/>
  <c r="CO37" i="10" s="1"/>
  <c r="CO38" i="10" s="1"/>
  <c r="CO39" i="10" s="1"/>
  <c r="CO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<sst xmlns="http://schemas.openxmlformats.org/spreadsheetml/2006/main" count="1134" uniqueCount="586">
  <si>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</si>
  <si>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</si>
  <si>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</si>
  <si>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</si>
  <si>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</si>
  <si>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</si>
  <si>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</si>
  <si>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</si>
  <si>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</si>
  <si>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</si>
  <si>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</si>
  <si>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</si>
  <si>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</si>
  <si>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</si>
  <si>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</si>
  <si>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</si>
  <si>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</si>
  <si>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</si>
  <si>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</si>
  <si>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</si>
  <si>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</si>
  <si>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</si>
  <si>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</si>
  <si>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</si>
  <si>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</si>
  <si>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</si>
  <si>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</si>
  <si>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</si>
  <si>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</si>
  <si>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</si>
  <si>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</si>
  <si>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</si>
  <si>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</si>
  <si>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</si>
  <si>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</si>
  <si>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</si>
  <si>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</si>
  <si>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</si>
  <si>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</si>
  <si>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</si>
  <si>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</si>
  <si>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</si>
  <si>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</si>
  <si>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</si>
  <si>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</si>
  <si>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</si>
  <si>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</si>
  <si>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</si>
  <si>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</si>
  <si>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</si>
  <si>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</si>
  <si>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</si>
  <si>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</si>
  <si>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</si>
  <si>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</si>
  <si>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</si>
  <si>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</si>
  <si>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</si>
  <si>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</si>
  <si>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</si>
  <si>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</si>
  <si>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</si>
  <si>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</si>
  <si>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</si>
  <si>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</si>
  <si>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</si>
  <si>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</si>
  <si>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</si>
  <si>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</si>
  <si>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</si>
  <si>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</si>
  <si>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</si>
  <si>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</si>
  <si>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</si>
  <si>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</si>
  <si>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</si>
  <si>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</si>
  <si>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</si>
  <si>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</si>
  <si>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</si>
  <si>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</si>
  <si>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</si>
  <si>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</si>
  <si>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</si>
  <si>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</si>
  <si>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</si>
  <si>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</si>
  <si>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</si>
  <si>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</si>
  <si>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</si>
  <si>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</si>
  <si>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</si>
  <si>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</si>
  <si>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</si>
  <si>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成田市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</si>
  <si>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</si>
  <si>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</si>
  <si>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</si>
  <si>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</si>
  <si>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</si>
  <si>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</si>
  <si>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</si>
  <si>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</si>
  <si>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</si>
  <si>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</si>
  <si>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</si>
  <si>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</si>
  <si>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</si>
  <si>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</si>
  <si>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</si>
  <si>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</si>
  <si>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</si>
  <si>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</si>
  <si>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</si>
  <si>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</si>
  <si>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</si>
  <si>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</si>
  <si>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</si>
  <si>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</si>
  <si>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</si>
  <si>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</si>
  <si>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</si>
  <si>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</si>
  <si>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</si>
  <si>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</si>
  <si>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</si>
  <si>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</si>
  <si>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</si>
  <si>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</si>
  <si>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</si>
  <si>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</si>
  <si>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</si>
  <si>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</si>
  <si>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</si>
  <si>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</si>
  <si>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</si>
  <si>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</si>
  <si>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</si>
  <si>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</si>
  <si>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</si>
  <si>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</si>
  <si>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</si>
  <si>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</si>
  <si>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</si>
  <si>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</si>
  <si>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</si>
  <si>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</si>
  <si>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</si>
  <si>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</si>
  <si>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</si>
  <si>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</si>
  <si>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</si>
  <si>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</si>
  <si>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</si>
  <si>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</si>
  <si>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</si>
  <si>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</si>
  <si>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</si>
  <si>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</si>
  <si>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</si>
  <si>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</si>
  <si>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</si>
  <si>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</si>
  <si>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</si>
  <si>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</si>
  <si>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</si>
  <si>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</si>
  <si>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</si>
  <si>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</si>
  <si>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</si>
  <si>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</si>
  <si>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</si>
  <si>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</si>
  <si>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</si>
  <si>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</si>
  <si>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</si>
  <si>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</si>
  <si>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</si>
  <si>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</si>
  <si>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</si>
  <si>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</si>
  <si>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</si>
  <si>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</si>
  <si>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</si>
  <si>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</si>
  <si>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</si>
  <si>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</si>
  <si>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</si>
  <si>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</si>
  <si>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</si>
  <si>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</si>
  <si>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</si>
  <si>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</si>
  <si>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</si>
  <si>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</si>
  <si>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</si>
  <si>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</si>
  <si>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</si>
  <si>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</si>
  <si>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</si>
  <si>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</si>
  <si>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</si>
  <si>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</si>
  <si>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千葉県成田市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</si>
  <si>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</si>
  <si>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</si>
  <si>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</si>
  <si>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</si>
  <si>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</si>
  <si>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</si>
  <si>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</si>
  <si>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</si>
  <si>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</si>
  <si>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</si>
  <si>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</si>
  <si>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</si>
  <si>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</si>
  <si>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</si>
  <si>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</si>
  <si>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</si>
  <si>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</si>
  <si>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</si>
  <si>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</si>
  <si>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</si>
  <si>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</si>
  <si>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</si>
  <si>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</si>
  <si>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</si>
  <si>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</si>
  <si>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</si>
  <si>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</si>
  <si>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</si>
  <si>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</si>
  <si>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</si>
  <si>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</si>
  <si>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</si>
  <si>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</si>
  <si>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</si>
  <si>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</si>
  <si>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</si>
  <si>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</si>
  <si>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</si>
  <si>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</si>
  <si>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</si>
  <si>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</si>
  <si>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</si>
  <si>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</si>
  <si>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</si>
  <si>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</si>
  <si>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</si>
  <si>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</si>
  <si>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</si>
  <si>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</si>
  <si>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</si>
  <si>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</si>
  <si>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</si>
  <si>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</si>
  <si>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</si>
  <si>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</si>
  <si>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</si>
  <si>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</si>
  <si>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</si>
  <si>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</si>
  <si>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</si>
  <si>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</si>
  <si>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</si>
  <si>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</si>
  <si>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</si>
  <si>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</si>
  <si>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</si>
  <si>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</si>
  <si>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</si>
  <si>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</si>
  <si>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</si>
  <si>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</si>
  <si>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</si>
  <si>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</si>
  <si>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</si>
  <si>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</si>
  <si>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</si>
  <si>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</si>
  <si>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</si>
  <si>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</si>
  <si>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</si>
  <si>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</si>
  <si>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</si>
  <si>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</si>
  <si>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</si>
  <si>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</si>
  <si>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</si>
  <si>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</si>
  <si>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</si>
  <si>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</si>
  <si>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</si>
  <si>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</si>
  <si>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</si>
  <si>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</si>
  <si>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</si>
  <si>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</si>
  <si>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</si>
  <si>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</si>
  <si>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</si>
  <si>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</si>
  <si>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</si>
  <si>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</si>
  <si>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</si>
  <si>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</si>
  <si>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</si>
  <si>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</si>
  <si>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</si>
  <si>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</si>
  <si>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</si>
  <si>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</si>
  <si>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</si>
  <si>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</si>
  <si>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</si>
  <si>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</si>
  <si>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</si>
  <si>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</si>
  <si>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</si>
  <si>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</si>
  <si>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</si>
  <si>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</si>
  <si>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</si>
  <si>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</si>
  <si>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</si>
  <si>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</si>
  <si>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</si>
  <si>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</si>
  <si>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</si>
  <si>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</si>
  <si>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</si>
  <si>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</si>
  <si>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</si>
  <si>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</si>
  <si>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</si>
  <si>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</si>
  <si>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</si>
  <si>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</si>
  <si>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</si>
  <si>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</si>
  <si>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</si>
  <si>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</si>
  <si>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</si>
  <si>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</si>
  <si>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</si>
  <si>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</si>
  <si>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</si>
  <si>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</si>
  <si>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</si>
  <si>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</si>
  <si>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</si>
  <si>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</si>
  <si>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</si>
  <si>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千葉県成田市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</si>
  <si>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</si>
  <si>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</si>
  <si>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</si>
  <si>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</si>
  <si>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</si>
  <si>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</si>
  <si>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</si>
  <si>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</si>
  <si>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</si>
  <si>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</si>
  <si>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</si>
  <si>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</si>
  <si>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</si>
  <si>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</si>
  <si>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</si>
  <si>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</si>
  <si>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</si>
  <si>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</si>
  <si>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</si>
  <si>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</si>
  <si>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</si>
  <si>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</si>
  <si>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</si>
  <si>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</si>
  <si>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</si>
  <si>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</si>
  <si>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</si>
  <si>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</si>
  <si>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</si>
  <si>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</si>
  <si>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</si>
  <si>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</si>
  <si>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</si>
  <si>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</si>
  <si>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</si>
  <si>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</si>
  <si>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</si>
  <si>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</si>
  <si>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</si>
  <si>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</si>
  <si>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</si>
  <si>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公設地方卸売市場特別会計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</si>
  <si>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</si>
  <si>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</si>
  <si>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</si>
  <si>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</si>
  <si>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</si>
  <si>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</si>
  <si>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</si>
  <si>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</si>
  <si>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</si>
  <si>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</si>
  <si>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</si>
  <si>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</si>
  <si>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</si>
  <si>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</si>
  <si>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</si>
  <si>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</si>
  <si>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</si>
  <si>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</si>
  <si>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</si>
  <si>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</si>
  <si>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</si>
  <si>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</si>
  <si>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</si>
  <si>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</si>
  <si>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</si>
  <si>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</si>
  <si>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</si>
  <si>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</si>
  <si>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</si>
  <si>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</si>
  <si>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</si>
  <si>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</si>
  <si>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</si>
  <si>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</si>
  <si>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</si>
  <si>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</si>
  <si>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</si>
  <si>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</si>
  <si>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</si>
  <si>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</si>
  <si>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</si>
  <si>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</si>
  <si>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</si>
  <si>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</si>
  <si>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</si>
  <si>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</si>
  <si>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</si>
  <si>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</si>
  <si>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</si>
  <si>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</si>
  <si>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</si>
  <si>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</si>
  <si>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</si>
  <si>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</si>
  <si>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</si>
  <si>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</si>
  <si>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</si>
  <si>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</si>
  <si>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</si>
  <si>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</si>
  <si>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</si>
  <si>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</si>
  <si>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</si>
  <si>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</si>
  <si>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</si>
  <si>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</si>
  <si>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</si>
  <si>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</si>
  <si>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</si>
  <si>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</si>
  <si>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</si>
  <si>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</si>
  <si>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</si>
  <si>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</si>
  <si>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</si>
  <si>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</si>
  <si>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</si>
  <si>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</si>
  <si>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</si>
  <si>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</si>
  <si>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</si>
  <si>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</si>
  <si>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</si>
  <si>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</si>
  <si>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</si>
  <si>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</si>
  <si>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</si>
  <si>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</si>
  <si>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</si>
  <si>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</si>
  <si>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</si>
  <si>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</si>
  <si>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</si>
  <si>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</si>
  <si>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</si>
  <si>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</si>
  <si>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</si>
  <si>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</si>
  <si>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</si>
  <si>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</si>
  <si>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</si>
  <si>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</si>
  <si>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</si>
  <si>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</si>
  <si>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</si>
  <si>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</si>
  <si>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</si>
  <si>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</si>
  <si>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</si>
  <si>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</si>
  <si>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</si>
  <si>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</si>
  <si>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</si>
  <si>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</si>
  <si>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</si>
  <si>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</si>
  <si>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</si>
  <si>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</si>
  <si>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</si>
  <si>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</si>
  <si>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</si>
  <si>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</si>
  <si>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</si>
  <si>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</si>
  <si>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</si>
  <si>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</si>
  <si>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</si>
  <si>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</si>
  <si>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</si>
  <si>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</si>
  <si>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</si>
  <si>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</si>
  <si>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</si>
  <si>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</si>
  <si>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</si>
  <si>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</si>
  <si>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</si>
  <si>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4.83</t>
  </si>
  <si>
    <t>▲ 3.13</t>
  </si>
  <si>
    <t>▲ 3.50</t>
  </si>
  <si>
    <t>水道事業会計</t>
  </si>
  <si>
    <t>一般会計</t>
  </si>
  <si>
    <t>下水道事業会計</t>
  </si>
  <si>
    <t>簡易水道事業会計</t>
  </si>
  <si>
    <t>介護保険特別会計</t>
  </si>
  <si>
    <t>国民健康保険特別会計（事業勘定）</t>
  </si>
  <si>
    <t>公設地方卸売市場特別会計</t>
  </si>
  <si>
    <t>国民健康保険特別会計（施設勘定）</t>
  </si>
  <si>
    <t>その他会計（赤字）</t>
  </si>
  <si>
    <t>その他会計（黒字）</t>
  </si>
  <si>
    <t>R01</t>
    <phoneticPr fontId="5"/>
  </si>
  <si>
    <t>R02</t>
    <phoneticPr fontId="5"/>
  </si>
  <si>
    <t>R03</t>
    <phoneticPr fontId="5"/>
  </si>
  <si>
    <t>R04</t>
    <phoneticPr fontId="5"/>
  </si>
  <si>
    <t>R05</t>
    <phoneticPr fontId="5"/>
  </si>
  <si>
    <t>-</t>
    <phoneticPr fontId="2"/>
  </si>
  <si>
    <t>千葉県市町村総合事務組合（一般会計）</t>
    <rPh sb="0" eb="3">
      <t>チバケン</t>
    </rPh>
    <rPh sb="3" eb="6">
      <t>シチョウソン</t>
    </rPh>
    <rPh sb="6" eb="8">
      <t>ソウゴウ</t>
    </rPh>
    <rPh sb="8" eb="12">
      <t>ジムクミアイ</t>
    </rPh>
    <rPh sb="13" eb="17">
      <t>イッパンカイケイ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</si>
  <si>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phoneticPr fontId="2"/>
  </si>
  <si>
    <t>千葉県市町村総合事務組合（千葉県自治研修センター特別会計）</t>
    <rPh sb="18" eb="20">
      <t>ケンシュウ</t>
    </rPh>
    <phoneticPr fontId="2"/>
  </si>
  <si>
    <t>千葉県市町村総合事務組合（千葉県市町村交通災害共済特別会計）</t>
    <rPh sb="16" eb="19">
      <t>シチョウソン</t>
    </rPh>
    <rPh sb="19" eb="23">
      <t>コウツウサイガイ</t>
    </rPh>
    <rPh sb="23" eb="25">
      <t>キョウサイ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</si>
  <si>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</si>
  <si>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</si>
  <si>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香取広域市町村圏事務組合（一般会計）</t>
    <rPh sb="0" eb="2">
      <t>カトリ</t>
    </rPh>
    <rPh sb="2" eb="4">
      <t>コウイキ</t>
    </rPh>
    <rPh sb="4" eb="8">
      <t>シチョウソンケン</t>
    </rPh>
    <rPh sb="8" eb="10">
      <t>ジム</t>
    </rPh>
    <rPh sb="10" eb="12">
      <t>クミアイ</t>
    </rPh>
    <rPh sb="13" eb="15">
      <t>イッパン</t>
    </rPh>
    <rPh sb="15" eb="17">
      <t>カイケイ</t>
    </rPh>
    <phoneticPr fontId="2"/>
  </si>
  <si>
    <t>（公財）成田市スポーツ・みどり振興財団</t>
    <rPh sb="1" eb="3">
      <t>コウザイ</t>
    </rPh>
    <rPh sb="4" eb="7">
      <t>ナリタシ</t>
    </rPh>
    <rPh sb="15" eb="17">
      <t>シンコウ</t>
    </rPh>
    <rPh sb="17" eb="19">
      <t>ザイダン</t>
    </rPh>
    <phoneticPr fontId="2"/>
  </si>
  <si>
    <t>（公財）成田市農業センター</t>
    <rPh sb="1" eb="3">
      <t>コウザイ</t>
    </rPh>
    <rPh sb="4" eb="7">
      <t>ナリタシ</t>
    </rPh>
    <rPh sb="7" eb="9">
      <t>ノウギョウ</t>
    </rPh>
    <phoneticPr fontId="2"/>
  </si>
  <si>
    <t>成田市土地開発公社</t>
    <rPh sb="0" eb="3">
      <t>ナリタシ</t>
    </rPh>
    <rPh sb="3" eb="5">
      <t>トチ</t>
    </rPh>
    <rPh sb="5" eb="7">
      <t>カイハツ</t>
    </rPh>
    <rPh sb="7" eb="9">
      <t>コウシャ</t>
    </rPh>
    <phoneticPr fontId="2"/>
  </si>
  <si>
    <t>（有）ティ・ティ・エス</t>
    <rPh sb="1" eb="2">
      <t>ユウ</t>
    </rPh>
    <phoneticPr fontId="2"/>
  </si>
  <si>
    <t>（公財）印旛郡市文化財センター</t>
    <rPh sb="1" eb="3">
      <t>コウザイ</t>
    </rPh>
    <rPh sb="4" eb="6">
      <t>インバ</t>
    </rPh>
    <rPh sb="6" eb="8">
      <t>グンシ</t>
    </rPh>
    <rPh sb="8" eb="10">
      <t>ブンカ</t>
    </rPh>
    <rPh sb="10" eb="11">
      <t>ザイ</t>
    </rPh>
    <phoneticPr fontId="2"/>
  </si>
  <si>
    <t>芝山鉄道（株）</t>
    <rPh sb="0" eb="2">
      <t>シバヤマ</t>
    </rPh>
    <rPh sb="2" eb="4">
      <t>テツドウ</t>
    </rPh>
    <rPh sb="5" eb="6">
      <t>カブ</t>
    </rPh>
    <phoneticPr fontId="2"/>
  </si>
  <si>
    <t>（株）成田香取エネルギー</t>
    <rPh sb="1" eb="2">
      <t>カブ</t>
    </rPh>
    <rPh sb="3" eb="5">
      <t>ナリタ</t>
    </rPh>
    <rPh sb="5" eb="7">
      <t>カトリ</t>
    </rPh>
    <phoneticPr fontId="2"/>
  </si>
  <si>
    <t>印旛郡市広域市町村圏事務組合（一般会計）</t>
    <rPh sb="0" eb="2">
      <t>インバ</t>
    </rPh>
    <rPh sb="2" eb="4">
      <t>グンシ</t>
    </rPh>
    <rPh sb="4" eb="6">
      <t>コウイキ</t>
    </rPh>
    <rPh sb="6" eb="10">
      <t>シチョウソンケン</t>
    </rPh>
    <rPh sb="10" eb="12">
      <t>ジム</t>
    </rPh>
    <rPh sb="12" eb="14">
      <t>クミアイ</t>
    </rPh>
    <rPh sb="15" eb="19">
      <t>イッパンカイケイ</t>
    </rPh>
    <phoneticPr fontId="2"/>
  </si>
  <si>
    <t>印旛郡市広域市町村圏事務組合（水道用水供給事業会計）</t>
    <rPh sb="0" eb="2">
      <t>インバ</t>
    </rPh>
    <rPh sb="2" eb="4">
      <t>グンシ</t>
    </rPh>
    <rPh sb="4" eb="6">
      <t>コウイキ</t>
    </rPh>
    <rPh sb="6" eb="10">
      <t>シチョウソンケン</t>
    </rPh>
    <rPh sb="10" eb="12">
      <t>ジム</t>
    </rPh>
    <rPh sb="12" eb="14">
      <t>クミアイ</t>
    </rPh>
    <rPh sb="15" eb="17">
      <t>スイドウ</t>
    </rPh>
    <rPh sb="17" eb="19">
      <t>ヨウスイ</t>
    </rPh>
    <rPh sb="19" eb="21">
      <t>キョウキュウ</t>
    </rPh>
    <rPh sb="21" eb="23">
      <t>ジギョウ</t>
    </rPh>
    <rPh sb="23" eb="25">
      <t>カイケイ</t>
    </rPh>
    <phoneticPr fontId="2"/>
  </si>
  <si>
    <t>空港周辺対策事業基金</t>
    <phoneticPr fontId="5"/>
  </si>
  <si>
    <t>大栄工業団地汚水処理施設等維持管理基金</t>
    <phoneticPr fontId="2"/>
  </si>
  <si>
    <t>国際交流基金</t>
    <phoneticPr fontId="2"/>
  </si>
  <si>
    <t>と畜場跡地整備基金</t>
    <phoneticPr fontId="2"/>
  </si>
  <si>
    <t>高齢者社会対策基金</t>
    <phoneticPr fontId="2"/>
  </si>
  <si>
    <t>印旛利根川水防事務組合（一般会計）</t>
    <rPh sb="0" eb="2">
      <t>インバ</t>
    </rPh>
    <rPh sb="2" eb="5">
      <t>トネガワ</t>
    </rPh>
    <rPh sb="5" eb="7">
      <t>スイボウ</t>
    </rPh>
    <rPh sb="7" eb="9">
      <t>ジム</t>
    </rPh>
    <rPh sb="9" eb="11">
      <t>クミアイ</t>
    </rPh>
    <rPh sb="12" eb="14">
      <t>イッパン</t>
    </rPh>
    <rPh sb="14" eb="1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</si>
  <si>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</si>
  <si>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</si>
  <si>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と同程度の水準で推移している。これは、成田国際空港の開港に伴い建設した公共施設の老朽化が進んでいる一方で、学校や保育園等の大規模改修を実施し、公共施設等の長寿命化を積極的に進めてきたことに加え、大栄地区小中一体型校舎建設事業など、新たな施設の建設に係る起債額が増加したことによるもので、一時的に将来負担比率が増加傾向にある。今後も、老朽化した浄化センターの再整備事業等の財源として地方債を活用する計画であるため、一時的に将来負担比率の増加を見込むものの、大規模事業の完了に伴い新規借入を抑制し、将来的には逓減していくものと見込んで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</si>
  <si>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</si>
  <si>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</si>
  <si>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</si>
  <si>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</si>
  <si>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</si>
  <si>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</si>
  <si>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交付税措置対象となる公債費の減少により、基準財政需要額参入見込額の減少の影響を受け、前年度比で増加している。また、実質公債費比率は小学校大規模改造事業や運動公園等整備事業等の大規模事業の実施に伴い発行した地方債の償還の影響等により前年度比で増加しており、類似団体より高い水準にある。今後も、浄化センター整備事業や学校給食施設整備事業の財源として地方債を活用する計画であるため、当分の間は、将来負担比率、実質公債費比率がいずれも上昇、または横ばいで推移していくことが考えられるため、より一層、財政運営に留意していく必要がある。</t>
    <rPh sb="85" eb="87">
      <t>ウンドウ</t>
    </rPh>
    <rPh sb="87" eb="89">
      <t>コウエン</t>
    </rPh>
    <rPh sb="89" eb="90">
      <t>トウ</t>
    </rPh>
    <rPh sb="90" eb="92">
      <t>セイビ</t>
    </rPh>
    <rPh sb="92" eb="94">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</si>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</sst>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3A02883-2DB1-460D-BEDB-24AE1ACA3A6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43955</c:v>
                </c:pt>
                <c:pt idx="3">
                  <c:v>41921</c:v>
                </c:pt>
                <c:pt idx="4">
                  <c:v>44585</c:v>
                </c:pt>
              </c:numCache>
            </c:numRef>
          </c:val>
          <c:smooth val="0"/>
          <c:extLst>
            <c:ext xmlns:c16="http://schemas.microsoft.com/office/drawing/2014/chart" uri="{C3380CC4-5D6E-409C-BE32-E72D297353CC}">
              <c16:uniqueId val="{00000000-263D-4CDE-8F58-7FF6184570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64673</c:v>
                </c:pt>
                <c:pt idx="1">
                  <c:v>79480</c:v>
                </c:pt>
                <c:pt idx="2">
                  <c:v>79748</c:v>
                </c:pt>
                <c:pt idx="3">
                  <c:v>45365</c:v>
                </c:pt>
                <c:pt idx="4">
                  <c:v>76795</c:v>
                </c:pt>
              </c:numCache>
            </c:numRef>
          </c:val>
          <c:smooth val="0"/>
          <c:extLst>
            <c:ext xmlns:c16="http://schemas.microsoft.com/office/drawing/2014/chart" uri="{C3380CC4-5D6E-409C-BE32-E72D297353CC}">
              <c16:uniqueId val="{00000001-263D-4CDE-8F58-7FF6184570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8.31</c:v>
                </c:pt>
                <c:pt idx="1">
                  <c:v>8.66</c:v>
                </c:pt>
                <c:pt idx="2">
                  <c:v>8.8800000000000008</c:v>
                </c:pt>
                <c:pt idx="3">
                  <c:v>8.77</c:v>
                </c:pt>
                <c:pt idx="4">
                  <c:v>5.1100000000000003</c:v>
                </c:pt>
              </c:numCache>
            </c:numRef>
          </c:val>
          <c:extLst>
            <c:ext xmlns:c16="http://schemas.microsoft.com/office/drawing/2014/chart" uri="{C3380CC4-5D6E-409C-BE32-E72D297353CC}">
              <c16:uniqueId val="{00000000-622F-4942-9E2B-E2ED5A5CA5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19.09</c:v>
                </c:pt>
                <c:pt idx="1">
                  <c:v>13.16</c:v>
                </c:pt>
                <c:pt idx="2">
                  <c:v>15.93</c:v>
                </c:pt>
                <c:pt idx="3">
                  <c:v>11.52</c:v>
                </c:pt>
                <c:pt idx="4">
                  <c:v>11.6</c:v>
                </c:pt>
              </c:numCache>
            </c:numRef>
          </c:val>
          <c:extLst>
            <c:ext xmlns:c16="http://schemas.microsoft.com/office/drawing/2014/chart" uri="{C3380CC4-5D6E-409C-BE32-E72D297353CC}">
              <c16:uniqueId val="{00000001-622F-4942-9E2B-E2ED5A5CA5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0.36</c:v>
                </c:pt>
                <c:pt idx="1">
                  <c:v>-4.83</c:v>
                </c:pt>
                <c:pt idx="2">
                  <c:v>1.43</c:v>
                </c:pt>
                <c:pt idx="3">
                  <c:v>-3.13</c:v>
                </c:pt>
                <c:pt idx="4">
                  <c:v>-3.5</c:v>
                </c:pt>
              </c:numCache>
            </c:numRef>
          </c:val>
          <c:smooth val="0"/>
          <c:extLst>
            <c:ext xmlns:c16="http://schemas.microsoft.com/office/drawing/2014/chart" uri="{C3380CC4-5D6E-409C-BE32-E72D297353CC}">
              <c16:uniqueId val="{00000002-622F-4942-9E2B-E2ED5A5CA5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0.02</c:v>
                </c:pt>
                <c:pt idx="4">
                  <c:v>#N/A</c:v>
                </c:pt>
                <c:pt idx="5">
                  <c:v>0.04</c:v>
                </c:pt>
                <c:pt idx="6">
                  <c:v>#N/A</c:v>
                </c:pt>
                <c:pt idx="7">
                  <c:v>0.03</c:v>
                </c:pt>
                <c:pt idx="8">
                  <c:v>#N/A</c:v>
                </c:pt>
                <c:pt idx="9">
                  <c:v>0.02</c:v>
                </c:pt>
              </c:numCache>
            </c:numRef>
          </c:val>
          <c:extLst>
            <c:ext xmlns:c16="http://schemas.microsoft.com/office/drawing/2014/chart" uri="{C3380CC4-5D6E-409C-BE32-E72D297353CC}">
              <c16:uniqueId val="{00000000-3112-432F-9586-241C5F3883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12-432F-9586-241C5F38832D}"/>
            </c:ext>
          </c:extLst>
        </c:ser>
        <c:ser>
          <c:idx val="2"/>
          <c:order val="2"/>
          <c:tx>
            <c:strRef>
              <c:f>データシート!$A$29</c:f>
              <c:strCache>
                <c:ptCount val="1"/>
                <c:pt idx="0">
                  <c:v>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2-3112-432F-9586-241C5F38832D}"/>
            </c:ext>
          </c:extLst>
        </c:ser>
        <c:ser>
          <c:idx val="3"/>
          <c:order val="3"/>
          <c:tx>
            <c:strRef>
              <c:f>データシート!$A$30</c:f>
              <c:strCache>
                <c:ptCount val="1"/>
                <c:pt idx="0">
                  <c:v>公設地方卸売市場特別会計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0.05</c:v>
                </c:pt>
                <c:pt idx="8">
                  <c:v>#N/A</c:v>
                </c:pt>
                <c:pt idx="9">
                  <c:v>0.05</c:v>
                </c:pt>
              </c:numCache>
            </c:numRef>
          </c:val>
          <c:extLst>
            <c:ext xmlns:c16="http://schemas.microsoft.com/office/drawing/2014/chart" uri="{C3380CC4-5D6E-409C-BE32-E72D297353CC}">
              <c16:uniqueId val="{00000003-3112-432F-9586-241C5F38832D}"/>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0.37</c:v>
                </c:pt>
                <c:pt idx="2">
                  <c:v>#N/A</c:v>
                </c:pt>
                <c:pt idx="3">
                  <c:v>0.39</c:v>
                </c:pt>
                <c:pt idx="4">
                  <c:v>#N/A</c:v>
                </c:pt>
                <c:pt idx="5">
                  <c:v>0.47</c:v>
                </c:pt>
                <c:pt idx="6">
                  <c:v>#N/A</c:v>
                </c:pt>
                <c:pt idx="7">
                  <c:v>0.5</c:v>
                </c:pt>
                <c:pt idx="8">
                  <c:v>#N/A</c:v>
                </c:pt>
                <c:pt idx="9">
                  <c:v>0.19</c:v>
                </c:pt>
              </c:numCache>
            </c:numRef>
          </c:val>
          <c:extLst>
            <c:ext xmlns:c16="http://schemas.microsoft.com/office/drawing/2014/chart" uri="{C3380CC4-5D6E-409C-BE32-E72D297353CC}">
              <c16:uniqueId val="{00000004-3112-432F-9586-241C5F38832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0.38</c:v>
                </c:pt>
                <c:pt idx="4">
                  <c:v>#N/A</c:v>
                </c:pt>
                <c:pt idx="5">
                  <c:v>0.33</c:v>
                </c:pt>
                <c:pt idx="6">
                  <c:v>#N/A</c:v>
                </c:pt>
                <c:pt idx="7">
                  <c:v>0.4</c:v>
                </c:pt>
                <c:pt idx="8">
                  <c:v>#N/A</c:v>
                </c:pt>
                <c:pt idx="9">
                  <c:v>0.25</c:v>
                </c:pt>
              </c:numCache>
            </c:numRef>
          </c:val>
          <c:extLst>
            <c:ext xmlns:c16="http://schemas.microsoft.com/office/drawing/2014/chart" uri="{C3380CC4-5D6E-409C-BE32-E72D297353CC}">
              <c16:uniqueId val="{00000005-3112-432F-9586-241C5F38832D}"/>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0.83</c:v>
                </c:pt>
                <c:pt idx="2">
                  <c:v>#N/A</c:v>
                </c:pt>
                <c:pt idx="3">
                  <c:v>0.72</c:v>
                </c:pt>
                <c:pt idx="4">
                  <c:v>#N/A</c:v>
                </c:pt>
                <c:pt idx="5">
                  <c:v>0.66</c:v>
                </c:pt>
                <c:pt idx="6">
                  <c:v>#N/A</c:v>
                </c:pt>
                <c:pt idx="7">
                  <c:v>0.5</c:v>
                </c:pt>
                <c:pt idx="8">
                  <c:v>#N/A</c:v>
                </c:pt>
                <c:pt idx="9">
                  <c:v>0.6</c:v>
                </c:pt>
              </c:numCache>
            </c:numRef>
          </c:val>
          <c:extLst>
            <c:ext xmlns:c16="http://schemas.microsoft.com/office/drawing/2014/chart" uri="{C3380CC4-5D6E-409C-BE32-E72D297353CC}">
              <c16:uniqueId val="{00000006-3112-432F-9586-241C5F38832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0.63</c:v>
                </c:pt>
                <c:pt idx="2">
                  <c:v>#N/A</c:v>
                </c:pt>
                <c:pt idx="3">
                  <c:v>0.52</c:v>
                </c:pt>
                <c:pt idx="4">
                  <c:v>#N/A</c:v>
                </c:pt>
                <c:pt idx="5">
                  <c:v>0.48</c:v>
                </c:pt>
                <c:pt idx="6">
                  <c:v>#N/A</c:v>
                </c:pt>
                <c:pt idx="7">
                  <c:v>0.41</c:v>
                </c:pt>
                <c:pt idx="8">
                  <c:v>#N/A</c:v>
                </c:pt>
                <c:pt idx="9">
                  <c:v>1.1299999999999999</c:v>
                </c:pt>
              </c:numCache>
            </c:numRef>
          </c:val>
          <c:extLst>
            <c:ext xmlns:c16="http://schemas.microsoft.com/office/drawing/2014/chart" uri="{C3380CC4-5D6E-409C-BE32-E72D297353CC}">
              <c16:uniqueId val="{00000007-3112-432F-9586-241C5F3883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8.31</c:v>
                </c:pt>
                <c:pt idx="2">
                  <c:v>#N/A</c:v>
                </c:pt>
                <c:pt idx="3">
                  <c:v>8.65</c:v>
                </c:pt>
                <c:pt idx="4">
                  <c:v>#N/A</c:v>
                </c:pt>
                <c:pt idx="5">
                  <c:v>8.8800000000000008</c:v>
                </c:pt>
                <c:pt idx="6">
                  <c:v>#N/A</c:v>
                </c:pt>
                <c:pt idx="7">
                  <c:v>8.76</c:v>
                </c:pt>
                <c:pt idx="8">
                  <c:v>#N/A</c:v>
                </c:pt>
                <c:pt idx="9">
                  <c:v>5.0999999999999996</c:v>
                </c:pt>
              </c:numCache>
            </c:numRef>
          </c:val>
          <c:extLst>
            <c:ext xmlns:c16="http://schemas.microsoft.com/office/drawing/2014/chart" uri="{C3380CC4-5D6E-409C-BE32-E72D297353CC}">
              <c16:uniqueId val="{00000008-3112-432F-9586-241C5F3883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6.77</c:v>
                </c:pt>
                <c:pt idx="2">
                  <c:v>#N/A</c:v>
                </c:pt>
                <c:pt idx="3">
                  <c:v>6.48</c:v>
                </c:pt>
                <c:pt idx="4">
                  <c:v>#N/A</c:v>
                </c:pt>
                <c:pt idx="5">
                  <c:v>5.94</c:v>
                </c:pt>
                <c:pt idx="6">
                  <c:v>#N/A</c:v>
                </c:pt>
                <c:pt idx="7">
                  <c:v>5.54</c:v>
                </c:pt>
                <c:pt idx="8">
                  <c:v>#N/A</c:v>
                </c:pt>
                <c:pt idx="9">
                  <c:v>5.23</c:v>
                </c:pt>
              </c:numCache>
            </c:numRef>
          </c:val>
          <c:extLst>
            <c:ext xmlns:c16="http://schemas.microsoft.com/office/drawing/2014/chart" uri="{C3380CC4-5D6E-409C-BE32-E72D297353CC}">
              <c16:uniqueId val="{00000009-3112-432F-9586-241C5F3883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2818</c:v>
                </c:pt>
                <c:pt idx="5">
                  <c:v>2705</c:v>
                </c:pt>
                <c:pt idx="8">
                  <c:v>2575</c:v>
                </c:pt>
                <c:pt idx="11">
                  <c:v>2389</c:v>
                </c:pt>
                <c:pt idx="14">
                  <c:v>2266</c:v>
                </c:pt>
              </c:numCache>
            </c:numRef>
          </c:val>
          <c:extLst>
            <c:ext xmlns:c16="http://schemas.microsoft.com/office/drawing/2014/chart" uri="{C3380CC4-5D6E-409C-BE32-E72D297353CC}">
              <c16:uniqueId val="{00000000-CF38-4991-9EC4-B58C860A2F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38-4991-9EC4-B58C860A2F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73</c:v>
                </c:pt>
                <c:pt idx="3">
                  <c:v>105</c:v>
                </c:pt>
                <c:pt idx="6">
                  <c:v>2</c:v>
                </c:pt>
                <c:pt idx="9">
                  <c:v>8</c:v>
                </c:pt>
                <c:pt idx="12">
                  <c:v>42</c:v>
                </c:pt>
              </c:numCache>
            </c:numRef>
          </c:val>
          <c:extLst>
            <c:ext xmlns:c16="http://schemas.microsoft.com/office/drawing/2014/chart" uri="{C3380CC4-5D6E-409C-BE32-E72D297353CC}">
              <c16:uniqueId val="{00000002-CF38-4991-9EC4-B58C860A2F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7</c:v>
                </c:pt>
                <c:pt idx="6">
                  <c:v>0</c:v>
                </c:pt>
                <c:pt idx="9">
                  <c:v>0</c:v>
                </c:pt>
                <c:pt idx="12">
                  <c:v>0</c:v>
                </c:pt>
              </c:numCache>
            </c:numRef>
          </c:val>
          <c:extLst>
            <c:ext xmlns:c16="http://schemas.microsoft.com/office/drawing/2014/chart" uri="{C3380CC4-5D6E-409C-BE32-E72D297353CC}">
              <c16:uniqueId val="{00000003-CF38-4991-9EC4-B58C860A2F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398</c:v>
                </c:pt>
                <c:pt idx="3">
                  <c:v>409</c:v>
                </c:pt>
                <c:pt idx="6">
                  <c:v>386</c:v>
                </c:pt>
                <c:pt idx="9">
                  <c:v>459</c:v>
                </c:pt>
                <c:pt idx="12">
                  <c:v>412</c:v>
                </c:pt>
              </c:numCache>
            </c:numRef>
          </c:val>
          <c:extLst>
            <c:ext xmlns:c16="http://schemas.microsoft.com/office/drawing/2014/chart" uri="{C3380CC4-5D6E-409C-BE32-E72D297353CC}">
              <c16:uniqueId val="{00000004-CF38-4991-9EC4-B58C860A2F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38-4991-9EC4-B58C860A2F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38-4991-9EC4-B58C860A2F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5149</c:v>
                </c:pt>
                <c:pt idx="3">
                  <c:v>5284</c:v>
                </c:pt>
                <c:pt idx="6">
                  <c:v>5513</c:v>
                </c:pt>
                <c:pt idx="9">
                  <c:v>5549</c:v>
                </c:pt>
                <c:pt idx="12">
                  <c:v>5595</c:v>
                </c:pt>
              </c:numCache>
            </c:numRef>
          </c:val>
          <c:extLst>
            <c:ext xmlns:c16="http://schemas.microsoft.com/office/drawing/2014/chart" uri="{C3380CC4-5D6E-409C-BE32-E72D297353CC}">
              <c16:uniqueId val="{00000007-CF38-4991-9EC4-B58C860A2F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2821</c:v>
                </c:pt>
                <c:pt idx="2">
                  <c:v>#N/A</c:v>
                </c:pt>
                <c:pt idx="3">
                  <c:v>#N/A</c:v>
                </c:pt>
                <c:pt idx="4">
                  <c:v>3100</c:v>
                </c:pt>
                <c:pt idx="5">
                  <c:v>#N/A</c:v>
                </c:pt>
                <c:pt idx="6">
                  <c:v>#N/A</c:v>
                </c:pt>
                <c:pt idx="7">
                  <c:v>3326</c:v>
                </c:pt>
                <c:pt idx="8">
                  <c:v>#N/A</c:v>
                </c:pt>
                <c:pt idx="9">
                  <c:v>#N/A</c:v>
                </c:pt>
                <c:pt idx="10">
                  <c:v>3627</c:v>
                </c:pt>
                <c:pt idx="11">
                  <c:v>#N/A</c:v>
                </c:pt>
                <c:pt idx="12">
                  <c:v>#N/A</c:v>
                </c:pt>
                <c:pt idx="13">
                  <c:v>3783</c:v>
                </c:pt>
                <c:pt idx="14">
                  <c:v>#N/A</c:v>
                </c:pt>
              </c:numCache>
            </c:numRef>
          </c:val>
          <c:smooth val="0"/>
          <c:extLst>
            <c:ext xmlns:c16="http://schemas.microsoft.com/office/drawing/2014/chart" uri="{C3380CC4-5D6E-409C-BE32-E72D297353CC}">
              <c16:uniqueId val="{00000008-CF38-4991-9EC4-B58C860A2F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20831</c:v>
                </c:pt>
                <c:pt idx="5">
                  <c:v>20037</c:v>
                </c:pt>
                <c:pt idx="8">
                  <c:v>18298</c:v>
                </c:pt>
                <c:pt idx="11">
                  <c:v>17216</c:v>
                </c:pt>
                <c:pt idx="14">
                  <c:v>15733</c:v>
                </c:pt>
              </c:numCache>
            </c:numRef>
          </c:val>
          <c:extLst>
            <c:ext xmlns:c16="http://schemas.microsoft.com/office/drawing/2014/chart" uri="{C3380CC4-5D6E-409C-BE32-E72D297353CC}">
              <c16:uniqueId val="{00000000-24C0-4F06-817C-A190A641A2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2963</c:v>
                </c:pt>
                <c:pt idx="5">
                  <c:v>3358</c:v>
                </c:pt>
                <c:pt idx="8">
                  <c:v>2354</c:v>
                </c:pt>
                <c:pt idx="11">
                  <c:v>2436</c:v>
                </c:pt>
                <c:pt idx="14">
                  <c:v>2396</c:v>
                </c:pt>
              </c:numCache>
            </c:numRef>
          </c:val>
          <c:extLst>
            <c:ext xmlns:c16="http://schemas.microsoft.com/office/drawing/2014/chart" uri="{C3380CC4-5D6E-409C-BE32-E72D297353CC}">
              <c16:uniqueId val="{00000001-24C0-4F06-817C-A190A641A2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10265</c:v>
                </c:pt>
                <c:pt idx="5">
                  <c:v>8068</c:v>
                </c:pt>
                <c:pt idx="8">
                  <c:v>8894</c:v>
                </c:pt>
                <c:pt idx="11">
                  <c:v>7273</c:v>
                </c:pt>
                <c:pt idx="14">
                  <c:v>6990</c:v>
                </c:pt>
              </c:numCache>
            </c:numRef>
          </c:val>
          <c:extLst>
            <c:ext xmlns:c16="http://schemas.microsoft.com/office/drawing/2014/chart" uri="{C3380CC4-5D6E-409C-BE32-E72D297353CC}">
              <c16:uniqueId val="{00000002-24C0-4F06-817C-A190A641A2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C0-4F06-817C-A190A641A2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C0-4F06-817C-A190A641A2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29</c:v>
                </c:pt>
                <c:pt idx="3">
                  <c:v>22</c:v>
                </c:pt>
                <c:pt idx="6">
                  <c:v>3</c:v>
                </c:pt>
                <c:pt idx="9">
                  <c:v>6</c:v>
                </c:pt>
                <c:pt idx="12">
                  <c:v>6</c:v>
                </c:pt>
              </c:numCache>
            </c:numRef>
          </c:val>
          <c:extLst>
            <c:ext xmlns:c16="http://schemas.microsoft.com/office/drawing/2014/chart" uri="{C3380CC4-5D6E-409C-BE32-E72D297353CC}">
              <c16:uniqueId val="{00000005-24C0-4F06-817C-A190A641A2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5075</c:v>
                </c:pt>
                <c:pt idx="3">
                  <c:v>4368</c:v>
                </c:pt>
                <c:pt idx="6">
                  <c:v>3729</c:v>
                </c:pt>
                <c:pt idx="9">
                  <c:v>3056</c:v>
                </c:pt>
                <c:pt idx="12">
                  <c:v>2706</c:v>
                </c:pt>
              </c:numCache>
            </c:numRef>
          </c:val>
          <c:extLst>
            <c:ext xmlns:c16="http://schemas.microsoft.com/office/drawing/2014/chart" uri="{C3380CC4-5D6E-409C-BE32-E72D297353CC}">
              <c16:uniqueId val="{00000006-24C0-4F06-817C-A190A641A2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4C0-4F06-817C-A190A641A2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6895</c:v>
                </c:pt>
                <c:pt idx="3">
                  <c:v>7993</c:v>
                </c:pt>
                <c:pt idx="6">
                  <c:v>9460</c:v>
                </c:pt>
                <c:pt idx="9">
                  <c:v>9605</c:v>
                </c:pt>
                <c:pt idx="12">
                  <c:v>9593</c:v>
                </c:pt>
              </c:numCache>
            </c:numRef>
          </c:val>
          <c:extLst>
            <c:ext xmlns:c16="http://schemas.microsoft.com/office/drawing/2014/chart" uri="{C3380CC4-5D6E-409C-BE32-E72D297353CC}">
              <c16:uniqueId val="{00000008-24C0-4F06-817C-A190A641A2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1558</c:v>
                </c:pt>
                <c:pt idx="3">
                  <c:v>1465</c:v>
                </c:pt>
                <c:pt idx="6">
                  <c:v>1651</c:v>
                </c:pt>
                <c:pt idx="9">
                  <c:v>1583</c:v>
                </c:pt>
                <c:pt idx="12">
                  <c:v>1509</c:v>
                </c:pt>
              </c:numCache>
            </c:numRef>
          </c:val>
          <c:extLst>
            <c:ext xmlns:c16="http://schemas.microsoft.com/office/drawing/2014/chart" uri="{C3380CC4-5D6E-409C-BE32-E72D297353CC}">
              <c16:uniqueId val="{00000009-24C0-4F06-817C-A190A641A2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48006</c:v>
                </c:pt>
                <c:pt idx="3">
                  <c:v>49499</c:v>
                </c:pt>
                <c:pt idx="6">
                  <c:v>48762</c:v>
                </c:pt>
                <c:pt idx="9">
                  <c:v>45675</c:v>
                </c:pt>
                <c:pt idx="12">
                  <c:v>45298</c:v>
                </c:pt>
              </c:numCache>
            </c:numRef>
          </c:val>
          <c:extLst>
            <c:ext xmlns:c16="http://schemas.microsoft.com/office/drawing/2014/chart" uri="{C3380CC4-5D6E-409C-BE32-E72D297353CC}">
              <c16:uniqueId val="{0000000A-24C0-4F06-817C-A190A641A2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27503</c:v>
                </c:pt>
                <c:pt idx="2">
                  <c:v>#N/A</c:v>
                </c:pt>
                <c:pt idx="3">
                  <c:v>#N/A</c:v>
                </c:pt>
                <c:pt idx="4">
                  <c:v>31884</c:v>
                </c:pt>
                <c:pt idx="5">
                  <c:v>#N/A</c:v>
                </c:pt>
                <c:pt idx="6">
                  <c:v>#N/A</c:v>
                </c:pt>
                <c:pt idx="7">
                  <c:v>34060</c:v>
                </c:pt>
                <c:pt idx="8">
                  <c:v>#N/A</c:v>
                </c:pt>
                <c:pt idx="9">
                  <c:v>#N/A</c:v>
                </c:pt>
                <c:pt idx="10">
                  <c:v>33001</c:v>
                </c:pt>
                <c:pt idx="11">
                  <c:v>#N/A</c:v>
                </c:pt>
                <c:pt idx="12">
                  <c:v>#N/A</c:v>
                </c:pt>
                <c:pt idx="13">
                  <c:v>33994</c:v>
                </c:pt>
                <c:pt idx="14">
                  <c:v>#N/A</c:v>
                </c:pt>
              </c:numCache>
            </c:numRef>
          </c:val>
          <c:smooth val="0"/>
          <c:extLst>
            <c:ext xmlns:c16="http://schemas.microsoft.com/office/drawing/2014/chart" uri="{C3380CC4-5D6E-409C-BE32-E72D297353CC}">
              <c16:uniqueId val="{0000000B-24C0-4F06-817C-A190A641A2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5835</c:v>
                </c:pt>
                <c:pt idx="1">
                  <c:v>4471</c:v>
                </c:pt>
                <c:pt idx="2">
                  <c:v>4520</c:v>
                </c:pt>
              </c:numCache>
            </c:numRef>
          </c:val>
          <c:extLst>
            <c:ext xmlns:c16="http://schemas.microsoft.com/office/drawing/2014/chart" uri="{C3380CC4-5D6E-409C-BE32-E72D297353CC}">
              <c16:uniqueId val="{00000000-C161-4C8E-BED0-9AA4F63907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C161-4C8E-BED0-9AA4F63907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1519</c:v>
                </c:pt>
                <c:pt idx="1">
                  <c:v>1295</c:v>
                </c:pt>
                <c:pt idx="2">
                  <c:v>1219</c:v>
                </c:pt>
              </c:numCache>
            </c:numRef>
          </c:val>
          <c:extLst>
            <c:ext xmlns:c16="http://schemas.microsoft.com/office/drawing/2014/chart" uri="{C3380CC4-5D6E-409C-BE32-E72D297353CC}">
              <c16:uniqueId val="{00000002-C161-4C8E-BED0-9AA4F63907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{4F01F588-2D26-475E-9654-957F3B6D7666}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C3-4FF4-869E-A5CB4633D7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{EBDAAF00-E0D6-4123-8414-35333D459605}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C3-4FF4-869E-A5CB4633D7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{7DDD46A0-6D04-4023-9F99-FFB793DAFB39}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C3-4FF4-869E-A5CB4633D7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{B3600A9D-AEA1-4E03-86B4-D2097ED0A53E}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C3-4FF4-869E-A5CB4633D7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{757965FF-E321-4A64-831E-C8F2BF219EB2}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C3-4FF4-869E-A5CB4633D7B1}"/>
                </c:ext>
              </c:extLst>
            </c:dLbl>
            <c:dLbl>
              <c:idx val="8"/>
              <c:layout>
                <c:manualLayout>
                  <c:x val="-2.4619710212964746E-2"/>
                  <c:y val="-7.552864563629123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{3A405BC3-2A97-44B3-A93A-F52DB73E49F1}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C3-4FF4-869E-A5CB4633D7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{20C5B5A5-56E4-4E71-9C55-46184DBE5529}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C3-4FF4-869E-A5CB4633D7B1}"/>
                </c:ext>
              </c:extLst>
            </c:dLbl>
            <c:dLbl>
              <c:idx val="24"/>
              <c:layout>
                <c:manualLayout>
                  <c:x val="-3.9411791087503707E-2"/>
                  <c:y val="-5.3949438575439046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{77AAFE81-B5C8-48C1-B77D-2386393F7021}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C3-4FF4-869E-A5CB4633D7B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{31792308-E558-4C9D-B70E-EC11989ADE99}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C3-4FF4-869E-A5CB4633D7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61.1</c:v>
                </c:pt>
                <c:pt idx="16">
                  <c:v>62.5</c:v>
                </c:pt>
                <c:pt idx="24">
                  <c:v>61.2</c:v>
                </c:pt>
                <c:pt idx="32">
                  <c:v>61.5</c:v>
                </c:pt>
              </c:numCache>
            </c:numRef>
          </c:xVal>
          <c:yVal>
            <c:numRef>
              <c:f>公会計指標分析・財政指標組合せ分析表!$BP$51:$DC$51</c:f>
              <c:numCache>
                <c:formatCode>#,##0.0;"▲ "#,##0.0</c:formatCode>
                <c:ptCount val="40"/>
                <c:pt idx="0">
                  <c:v>77.3</c:v>
                </c:pt>
                <c:pt idx="8">
                  <c:v>86.7</c:v>
                </c:pt>
                <c:pt idx="16">
                  <c:v>99.4</c:v>
                </c:pt>
                <c:pt idx="24">
                  <c:v>90.1</c:v>
                </c:pt>
                <c:pt idx="32">
                  <c:v>92.2</c:v>
                </c:pt>
              </c:numCache>
            </c:numRef>
          </c:yVal>
          <c:smooth val="0"/>
          <c:extLst>
            <c:ext xmlns:c16="http://schemas.microsoft.com/office/drawing/2014/chart" uri="{C3380CC4-5D6E-409C-BE32-E72D297353CC}">
              <c16:uniqueId val="{00000009-0BC3-4FF4-869E-A5CB4633D7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553866996644789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{1502AA7D-7B39-448C-B36F-C7219039AC90}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C3-4FF4-869E-A5CB4633D7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{97B92F47-3BDC-4C0C-96A6-8656D6259AFC}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C3-4FF4-869E-A5CB4633D7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{5D4AEEF5-BF8E-4428-B905-3C126060C42A}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C3-4FF4-869E-A5CB4633D7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{10884A6A-C0FD-4E31-B82D-BA6674EC92CC}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C3-4FF4-869E-A5CB4633D7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{7F1C8549-61EF-4A3F-AB04-D92208AF176A}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C3-4FF4-869E-A5CB4633D7B1}"/>
                </c:ext>
              </c:extLst>
            </c:dLbl>
            <c:dLbl>
              <c:idx val="8"/>
              <c:layout>
                <c:manualLayout>
                  <c:x val="-1.849283133402043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{18FC9D03-FB07-416C-9DB5-81E64193CAF5}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C3-4FF4-869E-A5CB4633D7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{82354710-4C8E-4941-BB47-B1D8C906D917}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C3-4FF4-869E-A5CB4633D7B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{5252CEA2-8F52-4CCA-A0E0-AD225A79C3D1}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C3-4FF4-869E-A5CB4633D7B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{40FCEB54-5068-42BE-B564-E66E9F34C24B}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C3-4FF4-869E-A5CB4633D7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63.2</c:v>
                </c:pt>
                <c:pt idx="24">
                  <c:v>64</c:v>
                </c:pt>
                <c:pt idx="32">
                  <c:v>65.599999999999994</c:v>
                </c:pt>
              </c:numCache>
            </c:numRef>
          </c:xVal>
          <c:yVal>
            <c:numRef>
              <c:f>公会計指標分析・財政指標組合せ分析表!$BP$55:$DC$55</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0BC3-4FF4-869E-A5CB4633D7B1}"/>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{10D9E370-C5E4-48B9-8B52-8CB0AE9CFAA2}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517-427F-9E8A-A040DCC2C8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{E3D16400-A704-4A2D-9247-7BCAE8FA84A2}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17-427F-9E8A-A040DCC2C8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{C6102CB8-435D-4863-8DD4-8E7AD0AED997}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17-427F-9E8A-A040DCC2C8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{82AFA850-CDD7-4FAE-9576-F7973B08914F}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17-427F-9E8A-A040DCC2C8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{D41998E4-CDA5-41AD-9719-31B7911E0A44}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17-427F-9E8A-A040DCC2C87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{DB0F1AF2-0864-4223-9BE1-41CD8F0BDBC3}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517-427F-9E8A-A040DCC2C87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{EF76F0B3-D911-48A2-9FE5-D4A97D5ACBFD}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517-427F-9E8A-A040DCC2C87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{2690BD8E-81BE-44E6-9DD7-FCC12F419EC8}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517-427F-9E8A-A040DCC2C87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{0D112A1E-2417-4111-BA8A-FC5FB094069E}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517-427F-9E8A-A040DCC2C8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7.9</c:v>
                </c:pt>
                <c:pt idx="16">
                  <c:v>8.6</c:v>
                </c:pt>
                <c:pt idx="24">
                  <c:v>9.3000000000000007</c:v>
                </c:pt>
                <c:pt idx="32">
                  <c:v>9.9</c:v>
                </c:pt>
              </c:numCache>
            </c:numRef>
          </c:xVal>
          <c:yVal>
            <c:numRef>
              <c:f>公会計指標分析・財政指標組合せ分析表!$BP$73:$DC$73</c:f>
              <c:numCache>
                <c:formatCode>#,##0.0;"▲ "#,##0.0</c:formatCode>
                <c:ptCount val="40"/>
                <c:pt idx="0">
                  <c:v>77.3</c:v>
                </c:pt>
                <c:pt idx="8">
                  <c:v>86.7</c:v>
                </c:pt>
                <c:pt idx="16">
                  <c:v>99.4</c:v>
                </c:pt>
                <c:pt idx="24">
                  <c:v>90.1</c:v>
                </c:pt>
                <c:pt idx="32">
                  <c:v>92.2</c:v>
                </c:pt>
              </c:numCache>
            </c:numRef>
          </c:yVal>
          <c:smooth val="0"/>
          <c:extLst>
            <c:ext xmlns:c16="http://schemas.microsoft.com/office/drawing/2014/chart" uri="{C3380CC4-5D6E-409C-BE32-E72D297353CC}">
              <c16:uniqueId val="{00000009-A517-427F-9E8A-A040DCC2C8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{1A928C16-CCAD-486E-B2C4-D53133CAB4BD}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517-427F-9E8A-A040DCC2C8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{785CD241-1A16-4B7A-9D6C-37BEEC1C36C1}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17-427F-9E8A-A040DCC2C8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{021D935E-E9B2-4CC8-AC09-B480AB3F3948}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17-427F-9E8A-A040DCC2C8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{26F9F6D0-5D2D-4F82-83F1-71C7EE4AF615}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17-427F-9E8A-A040DCC2C8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{43388261-A77F-47D3-94D5-AEDF71CD3654}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17-427F-9E8A-A040DCC2C87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{EC8407F6-BCE8-4D4E-A22D-A9875C66C17C}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517-427F-9E8A-A040DCC2C87B}"/>
                </c:ext>
              </c:extLst>
            </c:dLbl>
            <c:dLbl>
              <c:idx val="16"/>
              <c:layout>
                <c:manualLayout>
                  <c:x val="-2.3532770012589712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{1F82F482-C804-40F9-B26B-6835409D74A5}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517-427F-9E8A-A040DCC2C87B}"/>
                </c:ext>
              </c:extLst>
            </c:dLbl>
            <c:dLbl>
              <c:idx val="24"/>
              <c:layout>
                <c:manualLayout>
                  <c:x val="-3.9607915437561592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{D0DF9E6D-04AE-4ABD-9CB7-9AB4D7A4AF85}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517-427F-9E8A-A040DCC2C87B}"/>
                </c:ext>
              </c:extLst>
            </c:dLbl>
            <c:dLbl>
              <c:idx val="32"/>
              <c:layout>
                <c:manualLayout>
                  <c:x val="-3.1570342725075584E-2"/>
                  <c:y val="-5.295628420166489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{F9463A1E-AB4D-430F-A7D2-747A0ED9403E}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517-427F-9E8A-A040DCC2C8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4.5</c:v>
                </c:pt>
                <c:pt idx="24">
                  <c:v>4.5999999999999996</c:v>
                </c:pt>
                <c:pt idx="32">
                  <c:v>4.7</c:v>
                </c:pt>
              </c:numCache>
            </c:numRef>
          </c:xVal>
          <c:yVal>
            <c:numRef>
              <c:f>公会計指標分析・財政指標組合せ分析表!$BP$77:$DC$77</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A517-427F-9E8A-A040DCC2C87B}"/>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事業の進捗に応じて市債の借入を行っており、据置期間の終了に伴う元金償還の開始により公債費が増加している。また、算入公債費等が減少傾向にあることから、実質公債費比率の分子は前年度比で増加し、近年においても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今後も、短期的な公債費の増加、実質公債費比率の上昇が想定されるため、市債の借入額と償還額のバランスを考慮し、財政の健全性を維持する。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減債基金については、満期一括償還地方債の償還財源としての積立ては行っていない。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新型コロナウイルス感染症の影響による減収対策として、減収補てん債の借入を行ったことなどにより、地方債現在高が一時的に増加したものの、近年においては、年度ごとの市債の借入額が元金償還額を下回るよう留意することにより、地方債の現在高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一方で、基準財政需要額参入見込額の減少や充当可能基金も減少していることから、将来負担比率の分子は増加傾向にある。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市債の借入額と償還額のバランスを考慮し、財政の健全性を維持する。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千葉県成田市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物価高騰対策等の実施に伴い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1,891,619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千円の取崩しを行った一方で、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前年度の決算剰余金などの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1,940,799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千円の増額となった。また、空港周辺対策事業基金については、運用収入の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千円の減額となった。国際交流基金については、国際交流の振興に資する事業の財源として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千円の取崩しを行ったことにより、残高は減額となった。と畜場跡地整備基金については、運用収入及び貸地料として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千円を積立てたことにより、残高は増額となった。高齢者社会対策基金については、運用収入の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千円の積立てを行う一方、高齢者の保健の向上及び福祉の増進に資する事業の財源として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千円の減額となった。これらの要因により、基金全体の残高としては前年度比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大規模事業の実施に備え、今後も行政改革推進計画の措置事項の確実な実践や、行政評価、実施計画のローリングを活用した事務事業の見直しを行い、経常的経費の削減を図るとともに、基金残高の標準財政規模に占める割合を考慮しつつ、財政調整基金をはじめとする各基金の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・空港周辺対策事業基金　　　　　　　　　：空港周辺の土地利用などを円滑に推進する。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・大栄工業団地汚水処理施設等維持管理基金：大栄工業団地内の汚水処理施設、井戸及び給水施設の維持管理費用に充てる。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：国際交流の振興に寄与する。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・と畜場跡地整備基金　　　　　　　　　　：と畜場跡地及び施設の整備資金に充てる。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・高齢者社会対策基金　　　　　　　　　　：高齢者の保健向上及び福祉の増進を図る。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・空港周辺対策事業基金：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運用収入の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千円の積立てを行う一方、成田空港周辺の騒音対策などに資する事業の財源として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46,652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46,642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と畜場跡地整備基金：運用収入及び貸地料として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千円を積立てたことにより、残高は増額となった。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・高齢者社会対策基金：運用収入の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千円の積立てを行う一方、オンデマンド交通高齢者移送サービス事業の財源として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19,999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空港周辺対策事業基金については、成田空港の更なる機能強化に伴い、今後も騒音対策・環境対策に資する事業費の増加が見込まれることから、運用方法の検討が必要である。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月補正予算以降において、地方財政法第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項に基づき前年度の決算剰余金（実質収支額）の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を下らない額の積立てを行っているほか、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月補正予算においては決算見込みに応じて適宜積立てを行っている。令和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年度の財政調整基金の残高は、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物価高騰対策等の実施に伴い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1,891,619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千円の取崩しを行った一方で、前年度の決算剰余金などの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1,940,799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千円の積立てを行ったことにより、残高は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49,180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年度の財政調整基金残高の標準財政規模に占める割合は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％であり、概ね適正な水準を確保できていると分析している。今後も引き続き、財政調整基金残高に留意し、将来の大規模事業の実施に備えた適切な運用に努める。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年度においても、減債基金の取崩しはなく、運用収入の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円の積立てのみを行った。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減債基金については、地方債の償還に充てるため、平成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年度において取崩しを行っていたが、平成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年度以降は運用収入の積立てのみで、取崩しは行っていない。本市では、元金均等または元利均等により計画的に市債を償還しているため、急激な償還額の増加は生じないものと見込んでいる。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132,023
123,779
213.84
70,785,188
68,103,967
1,989,417
38,947,238
45,298,328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と同程度の水準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それぞれの公共施設等について個別施設計画の策定が済んでおり、当該計画に基づいた施設の長寿命化を図り適切な維持管理を進めるとともに、老朽化した施設の集約化・複合化や廃止等を検討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95775" y="5531273"/>
          <a:ext cx="1270" cy="1241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342765"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206875" y="67729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342765" y="53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206875" y="553127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342765" y="6142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244975" y="61603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611880" y="610658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926080" y="6079702"/>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240280" y="59912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54480" y="59912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244975" y="6018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143527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342765"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611880" y="600392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656965" y="6058535"/>
          <a:ext cx="64071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926080" y="6054513"/>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35983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2971165" y="6058535"/>
          <a:ext cx="685800" cy="4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240280" y="600032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35983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85365" y="6054937"/>
          <a:ext cx="685800" cy="4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54480" y="596434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157057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599565" y="6018953"/>
          <a:ext cx="6858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464569" y="6203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93374" y="6168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10757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421774"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464569"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103310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93374"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107574" y="60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421774"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と同程度の水準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しており、主な要因としては、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交付税措置対象となる公債費の減少により、基準財政需要額参入見込額が約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億円）減少したこと、財政調整基金を始めとした充当可能基金が約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債務償還比率が低いほど債務償還能力が高いと言えることから、将来負担比率を注視しながら債務償還能力の維持に努めていく。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313410" y="524047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369925" y="664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251180" y="664536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369925" y="5762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89280" y="591464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629515" y="591279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943715" y="585712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62892</xdr:rowOff>
    </xdr:from>
    <xdr:to>
      <xdr:col>64</xdr:col>
      <xdr:colOff>123825</xdr:colOff>
      <xdr:row>32</xdr:row>
      <xdr:rowOff>164492</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257915" y="6297957"/>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96357</xdr:rowOff>
    </xdr:from>
    <xdr:to>
      <xdr:col>60</xdr:col>
      <xdr:colOff>123825</xdr:colOff>
      <xdr:row>33</xdr:row>
      <xdr:rowOff>26507</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572115" y="6331422"/>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85489</xdr:rowOff>
    </xdr:from>
    <xdr:to>
      <xdr:col>76</xdr:col>
      <xdr:colOff>73025</xdr:colOff>
      <xdr:row>31</xdr:row>
      <xdr:rowOff>15639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89280" y="5983369"/>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63916</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369925" y="595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47707</xdr:rowOff>
    </xdr:from>
    <xdr:to>
      <xdr:col>72</xdr:col>
      <xdr:colOff>123825</xdr:colOff>
      <xdr:row>30</xdr:row>
      <xdr:rowOff>149307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629515" y="5945587"/>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98507</xdr:rowOff>
    </xdr:from>
    <xdr:to>
      <xdr:col>76</xdr:col>
      <xdr:colOff>22225</xdr:colOff>
      <xdr:row>30</xdr:row>
      <xdr:rowOff>136289</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2684125" y="5990672"/>
          <a:ext cx="63119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64053</xdr:rowOff>
    </xdr:from>
    <xdr:to>
      <xdr:col>68</xdr:col>
      <xdr:colOff>123825</xdr:colOff>
      <xdr:row>30</xdr:row>
      <xdr:rowOff>165653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943715" y="5956218"/>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98507</xdr:rowOff>
    </xdr:from>
    <xdr:to>
      <xdr:col>72</xdr:col>
      <xdr:colOff>73025</xdr:colOff>
      <xdr:row>30</xdr:row>
      <xdr:rowOff>114853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998325" y="5990672"/>
          <a:ext cx="6858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105383</xdr:rowOff>
    </xdr:from>
    <xdr:to>
      <xdr:col>64</xdr:col>
      <xdr:colOff>123825</xdr:colOff>
      <xdr:row>31</xdr:row>
      <xdr:rowOff>35533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257915" y="599945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114853</xdr:rowOff>
    </xdr:from>
    <xdr:to>
      <xdr:col>68</xdr:col>
      <xdr:colOff>73025</xdr:colOff>
      <xdr:row>30</xdr:row>
      <xdr:rowOff>156183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312525" y="6010828"/>
          <a:ext cx="6858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121076</xdr:rowOff>
    </xdr:from>
    <xdr:to>
      <xdr:col>60</xdr:col>
      <xdr:colOff>123825</xdr:colOff>
      <xdr:row>30</xdr:row>
      <xdr:rowOff>51226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572115" y="584750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426</xdr:rowOff>
    </xdr:from>
    <xdr:to>
      <xdr:col>64</xdr:col>
      <xdr:colOff>73025</xdr:colOff>
      <xdr:row>30</xdr:row>
      <xdr:rowOff>156183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0626725" y="5896401"/>
          <a:ext cx="685800" cy="15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459412" y="568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780597" y="562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155619</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094797" y="639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17634</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408997" y="643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140434</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459412" y="603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156780</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780597" y="605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52060</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1094797" y="57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67753</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408997" y="561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132,023
123,779
213.84
70,785,188
68,103,967
1,989,417
38,947,238
45,298,328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173855" y="5846826"/>
          <a:ext cx="0" cy="122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21259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1122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212590" y="562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112260" y="5846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21259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13131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88360" y="63850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741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48260</xdr:rowOff>
    </xdr:from>
    <xdr:to>
      <xdr:col>6</xdr:col>
      <xdr:colOff>38100</xdr:colOff>
      <xdr:row>36</xdr:row>
      <xdr:rowOff>149860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88060" y="62223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131310" y="65241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156989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212590" y="650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88360" y="6479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57912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431540" y="6530340"/>
          <a:ext cx="7429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71750" y="6428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38</xdr:row>
      <xdr:rowOff>19050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26360" y="6473190"/>
          <a:ext cx="80518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74190" y="63995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133350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28800" y="645414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18542</xdr:rowOff>
    </xdr:from>
    <xdr:to>
      <xdr:col>6</xdr:col>
      <xdr:colOff>38100</xdr:colOff>
      <xdr:row>37</xdr:row>
      <xdr:rowOff>120142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88060" y="636600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69342</xdr:rowOff>
    </xdr:from>
    <xdr:to>
      <xdr:col>10</xdr:col>
      <xdr:colOff>114300</xdr:colOff>
      <xdr:row>37</xdr:row>
      <xdr:rowOff>110490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31240" y="6411087"/>
          <a:ext cx="79756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239144" y="616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414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5535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2391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439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4148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5535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429115" y="583158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467850" y="71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356090" y="71315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467850" y="56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356090" y="58315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467850" y="6746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394190" y="67739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32190" y="678159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46060" y="67746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124994</xdr:rowOff>
    </xdr:from>
    <xdr:to>
      <xdr:col>41</xdr:col>
      <xdr:colOff>101600</xdr:colOff>
      <xdr:row>37</xdr:row>
      <xdr:rowOff>55144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029450" y="62990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34468</xdr:rowOff>
    </xdr:from>
    <xdr:to>
      <xdr:col>36</xdr:col>
      <xdr:colOff>165100</xdr:colOff>
      <xdr:row>36</xdr:row>
      <xdr:rowOff>136068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231890" y="62066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46279</xdr:rowOff>
    </xdr:from>
    <xdr:to>
      <xdr:col>55</xdr:col>
      <xdr:colOff>50800</xdr:colOff>
      <xdr:row>38</xdr:row>
      <xdr:rowOff>147879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394190" y="656328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69156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467850" y="641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41707</xdr:rowOff>
    </xdr:from>
    <xdr:to>
      <xdr:col>50</xdr:col>
      <xdr:colOff>165100</xdr:colOff>
      <xdr:row>38</xdr:row>
      <xdr:rowOff>143307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32190" y="655680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92507</xdr:rowOff>
    </xdr:from>
    <xdr:to>
      <xdr:col>55</xdr:col>
      <xdr:colOff>0</xdr:colOff>
      <xdr:row>38</xdr:row>
      <xdr:rowOff>97079</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8686800" y="661141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39497</xdr:rowOff>
    </xdr:from>
    <xdr:to>
      <xdr:col>46</xdr:col>
      <xdr:colOff>38100</xdr:colOff>
      <xdr:row>38</xdr:row>
      <xdr:rowOff>141097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46060" y="655459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90297</xdr:rowOff>
    </xdr:from>
    <xdr:to>
      <xdr:col>50</xdr:col>
      <xdr:colOff>114300</xdr:colOff>
      <xdr:row>38</xdr:row>
      <xdr:rowOff>92507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889240" y="6609207"/>
          <a:ext cx="79756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46736</xdr:rowOff>
    </xdr:from>
    <xdr:to>
      <xdr:col>41</xdr:col>
      <xdr:colOff>101600</xdr:colOff>
      <xdr:row>38</xdr:row>
      <xdr:rowOff>148336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029450" y="65637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90297</xdr:rowOff>
    </xdr:from>
    <xdr:to>
      <xdr:col>45</xdr:col>
      <xdr:colOff>177800</xdr:colOff>
      <xdr:row>38</xdr:row>
      <xdr:rowOff>97536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084060" y="660920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51689</xdr:rowOff>
    </xdr:from>
    <xdr:to>
      <xdr:col>36</xdr:col>
      <xdr:colOff>165100</xdr:colOff>
      <xdr:row>38</xdr:row>
      <xdr:rowOff>153289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231890" y="657059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97536</xdr:rowOff>
    </xdr:from>
    <xdr:to>
      <xdr:col>41</xdr:col>
      <xdr:colOff>50800</xdr:colOff>
      <xdr:row>38</xdr:row>
      <xdr:rowOff>102489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286500" y="6608826"/>
          <a:ext cx="79756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454467" y="687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673417" y="68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71671</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854971" y="607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152595</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038361" y="59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159834</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454467" y="63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157624</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673417"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139463</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866332"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144416</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068772" y="665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173855" y="950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21259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1122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11226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21259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131310" y="10375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388360" y="1035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571750" y="1034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774190" y="104305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145415</xdr:rowOff>
    </xdr:from>
    <xdr:to>
      <xdr:col>6</xdr:col>
      <xdr:colOff>38100</xdr:colOff>
      <xdr:row>61</xdr:row>
      <xdr:rowOff>75565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988060" y="104305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131310" y="10598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120032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21259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388360" y="10571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20955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431540" y="10626090"/>
          <a:ext cx="7429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571750" y="105467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163830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626360" y="1059180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57785</xdr:rowOff>
    </xdr:from>
    <xdr:to>
      <xdr:col>10</xdr:col>
      <xdr:colOff>165100</xdr:colOff>
      <xdr:row>61</xdr:row>
      <xdr:rowOff>159385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774190" y="105124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108585</xdr:rowOff>
    </xdr:from>
    <xdr:to>
      <xdr:col>15</xdr:col>
      <xdr:colOff>50800</xdr:colOff>
      <xdr:row>61</xdr:row>
      <xdr:rowOff>137160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828800" y="1056513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988060" y="104857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108585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031240" y="1054036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2391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4390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64148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92092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85535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34307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2391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439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150512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64148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85535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416126" y="932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429115" y="9622513"/>
          <a:ext cx="0" cy="14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467850" y="1109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356090" y="110946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467850" y="939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356090" y="96225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46785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394190" y="107232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32190" y="107347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46060" y="10740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029450" y="104327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74885</xdr:rowOff>
    </xdr:from>
    <xdr:to>
      <xdr:col>36</xdr:col>
      <xdr:colOff>165100</xdr:colOff>
      <xdr:row>61</xdr:row>
      <xdr:rowOff>5035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231890" y="1036188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163359</xdr:rowOff>
    </xdr:from>
    <xdr:to>
      <xdr:col>55</xdr:col>
      <xdr:colOff>50800</xdr:colOff>
      <xdr:row>61</xdr:row>
      <xdr:rowOff>93509</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394190" y="1045226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14786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467850" y="1030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158398</xdr:rowOff>
    </xdr:from>
    <xdr:to>
      <xdr:col>50</xdr:col>
      <xdr:colOff>165100</xdr:colOff>
      <xdr:row>61</xdr:row>
      <xdr:rowOff>88548</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32190" y="104473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37748</xdr:rowOff>
    </xdr:from>
    <xdr:to>
      <xdr:col>55</xdr:col>
      <xdr:colOff>0</xdr:colOff>
      <xdr:row>61</xdr:row>
      <xdr:rowOff>42709</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8686800" y="10496198"/>
          <a:ext cx="742950" cy="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155479</xdr:rowOff>
    </xdr:from>
    <xdr:to>
      <xdr:col>46</xdr:col>
      <xdr:colOff>38100</xdr:colOff>
      <xdr:row>61</xdr:row>
      <xdr:rowOff>85629</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46060" y="104424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34829</xdr:rowOff>
    </xdr:from>
    <xdr:to>
      <xdr:col>50</xdr:col>
      <xdr:colOff>114300</xdr:colOff>
      <xdr:row>61</xdr:row>
      <xdr:rowOff>37748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7889240" y="10493279"/>
          <a:ext cx="79756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162490</xdr:rowOff>
    </xdr:from>
    <xdr:to>
      <xdr:col>41</xdr:col>
      <xdr:colOff>101600</xdr:colOff>
      <xdr:row>61</xdr:row>
      <xdr:rowOff>92640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029450" y="104513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34829</xdr:rowOff>
    </xdr:from>
    <xdr:to>
      <xdr:col>45</xdr:col>
      <xdr:colOff>177800</xdr:colOff>
      <xdr:row>61</xdr:row>
      <xdr:rowOff>41840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084060" y="10493279"/>
          <a:ext cx="80518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166592</xdr:rowOff>
    </xdr:from>
    <xdr:to>
      <xdr:col>36</xdr:col>
      <xdr:colOff>165100</xdr:colOff>
      <xdr:row>61</xdr:row>
      <xdr:rowOff>96742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231890" y="104574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41840</xdr:rowOff>
    </xdr:from>
    <xdr:to>
      <xdr:col>41</xdr:col>
      <xdr:colOff>50800</xdr:colOff>
      <xdr:row>61</xdr:row>
      <xdr:rowOff>45942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286500" y="10500290"/>
          <a:ext cx="79756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22151" y="108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641101" y="108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822655" y="1021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21562</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007950" y="1013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105075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01265" y="1021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102156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610690" y="1021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83767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822655" y="1054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87869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007950" y="1055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173855" y="133445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21259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112260" y="14771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212590" y="1312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112260" y="1334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212590" y="1411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1313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3883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571750" y="141128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774190" y="140614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988060" y="14095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xdr:rowOff>
    </xdr:from>
    <xdr:to>
      <xdr:col>24</xdr:col>
      <xdr:colOff>114300</xdr:colOff>
      <xdr:row>82</xdr:row>
      <xdr:rowOff>117475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131310" y="140785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38752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212590"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388360" y="140385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30480</xdr:rowOff>
    </xdr:from>
    <xdr:to>
      <xdr:col>24</xdr:col>
      <xdr:colOff>63500</xdr:colOff>
      <xdr:row>82</xdr:row>
      <xdr:rowOff>66675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431540" y="14087475"/>
          <a:ext cx="7429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571750" y="140023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30480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626360" y="14056996"/>
          <a:ext cx="80518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774190" y="139661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81</xdr:row>
      <xdr:rowOff>165736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828800" y="14020799"/>
          <a:ext cx="7975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46355</xdr:rowOff>
    </xdr:from>
    <xdr:to>
      <xdr:col>6</xdr:col>
      <xdr:colOff>38100</xdr:colOff>
      <xdr:row>81</xdr:row>
      <xdr:rowOff>147955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988060" y="13935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129539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031240" y="13980795"/>
          <a:ext cx="79756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2391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439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64148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129557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85535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97807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2391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439044" y="1377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641484" y="1373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164482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855354" y="137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E00-00005301000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9429115" y="1339443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E00-000055010000}"/>
            </a:ext>
          </a:extLst>
        </xdr:cNvPr>
        <xdr:cNvSpPr txBox="1"/>
      </xdr:nvSpPr>
      <xdr:spPr>
        <a:xfrm>
          <a:off x="9467850" y="146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9356090" y="1466659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E00-000057010000}"/>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E00-000059010000}"/>
            </a:ext>
          </a:extLst>
        </xdr:cNvPr>
        <xdr:cNvSpPr txBox="1"/>
      </xdr:nvSpPr>
      <xdr:spPr>
        <a:xfrm>
          <a:off x="9467850" y="14181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394190" y="143241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32190" y="14325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46060" y="143363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137033</xdr:rowOff>
    </xdr:from>
    <xdr:to>
      <xdr:col>41</xdr:col>
      <xdr:colOff>101600</xdr:colOff>
      <xdr:row>83</xdr:row>
      <xdr:rowOff>67183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029450" y="1419212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146749</xdr:rowOff>
    </xdr:from>
    <xdr:to>
      <xdr:col>36</xdr:col>
      <xdr:colOff>165100</xdr:colOff>
      <xdr:row>83</xdr:row>
      <xdr:rowOff>76899</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231890" y="1420374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9394190" y="14570074"/>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E00-000065010000}"/>
            </a:ext>
          </a:extLst>
        </xdr:cNvPr>
        <xdr:cNvSpPr txBox="1"/>
      </xdr:nvSpPr>
      <xdr:spPr>
        <a:xfrm>
          <a:off x="9467850" y="1448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8632190" y="1457007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43814</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8686800" y="1461896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163894</xdr:rowOff>
    </xdr:from>
    <xdr:to>
      <xdr:col>46</xdr:col>
      <xdr:colOff>38100</xdr:colOff>
      <xdr:row>85</xdr:row>
      <xdr:rowOff>94044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7846060" y="145695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43244</xdr:rowOff>
    </xdr:from>
    <xdr:to>
      <xdr:col>50</xdr:col>
      <xdr:colOff>114300</xdr:colOff>
      <xdr:row>85</xdr:row>
      <xdr:rowOff>43814</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7889240" y="14618399"/>
          <a:ext cx="79756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153036</xdr:rowOff>
    </xdr:from>
    <xdr:to>
      <xdr:col>41</xdr:col>
      <xdr:colOff>101600</xdr:colOff>
      <xdr:row>85</xdr:row>
      <xdr:rowOff>83186</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7029450" y="145548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32386</xdr:rowOff>
    </xdr:from>
    <xdr:to>
      <xdr:col>45</xdr:col>
      <xdr:colOff>177800</xdr:colOff>
      <xdr:row>85</xdr:row>
      <xdr:rowOff>43244</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7084060" y="14603731"/>
          <a:ext cx="80518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153036</xdr:rowOff>
    </xdr:from>
    <xdr:to>
      <xdr:col>36</xdr:col>
      <xdr:colOff>165100</xdr:colOff>
      <xdr:row>85</xdr:row>
      <xdr:rowOff>83186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6231890" y="145548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32386</xdr:rowOff>
    </xdr:from>
    <xdr:to>
      <xdr:col>41</xdr:col>
      <xdr:colOff>50800</xdr:colOff>
      <xdr:row>85</xdr:row>
      <xdr:rowOff>32386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6286500" y="1460373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00000000-0008-0000-0E00-00006E010000}"/>
            </a:ext>
          </a:extLst>
        </xdr:cNvPr>
        <xdr:cNvSpPr txBox="1"/>
      </xdr:nvSpPr>
      <xdr:spPr>
        <a:xfrm>
          <a:off x="8454467" y="141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00000000-0008-0000-0E00-00006F010000}"/>
            </a:ext>
          </a:extLst>
        </xdr:cNvPr>
        <xdr:cNvSpPr txBox="1"/>
      </xdr:nvSpPr>
      <xdr:spPr>
        <a:xfrm>
          <a:off x="7673417" y="141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83710</xdr:rowOff>
    </xdr:from>
    <xdr:ext cx="469744" cy="259045"/>
    <xdr:sp macro="" textlink="">
      <xdr:nvSpPr>
        <xdr:cNvPr id="368" name="n_3aveValue【公営住宅】&#10;一人当たり面積">
          <a:extLst>
            <a:ext uri="{FF2B5EF4-FFF2-40B4-BE49-F238E27FC236}">
              <a16:creationId xmlns:a16="http://schemas.microsoft.com/office/drawing/2014/main" id="{00000000-0008-0000-0E00-000070010000}"/>
            </a:ext>
          </a:extLst>
        </xdr:cNvPr>
        <xdr:cNvSpPr txBox="1"/>
      </xdr:nvSpPr>
      <xdr:spPr>
        <a:xfrm>
          <a:off x="6866332"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93426</xdr:rowOff>
    </xdr:from>
    <xdr:ext cx="469744" cy="259045"/>
    <xdr:sp macro="" textlink="">
      <xdr:nvSpPr>
        <xdr:cNvPr id="369" name="n_4aveValue【公営住宅】&#10;一人当たり面積">
          <a:extLst>
            <a:ext uri="{FF2B5EF4-FFF2-40B4-BE49-F238E27FC236}">
              <a16:creationId xmlns:a16="http://schemas.microsoft.com/office/drawing/2014/main" id="{00000000-0008-0000-0E00-000071010000}"/>
            </a:ext>
          </a:extLst>
        </xdr:cNvPr>
        <xdr:cNvSpPr txBox="1"/>
      </xdr:nvSpPr>
      <xdr:spPr>
        <a:xfrm>
          <a:off x="6068772" y="1398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70" name="n_1mainValue【公営住宅】&#10;一人当たり面積">
          <a:extLst>
            <a:ext uri="{FF2B5EF4-FFF2-40B4-BE49-F238E27FC236}">
              <a16:creationId xmlns:a16="http://schemas.microsoft.com/office/drawing/2014/main" id="{00000000-0008-0000-0E00-000072010000}"/>
            </a:ext>
          </a:extLst>
        </xdr:cNvPr>
        <xdr:cNvSpPr txBox="1"/>
      </xdr:nvSpPr>
      <xdr:spPr>
        <a:xfrm>
          <a:off x="8454467" y="1466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85171</xdr:rowOff>
    </xdr:from>
    <xdr:ext cx="469744" cy="259045"/>
    <xdr:sp macro="" textlink="">
      <xdr:nvSpPr>
        <xdr:cNvPr id="371" name="n_2mainValue【公営住宅】&#10;一人当たり面積">
          <a:extLst>
            <a:ext uri="{FF2B5EF4-FFF2-40B4-BE49-F238E27FC236}">
              <a16:creationId xmlns:a16="http://schemas.microsoft.com/office/drawing/2014/main" id="{00000000-0008-0000-0E00-000073010000}"/>
            </a:ext>
          </a:extLst>
        </xdr:cNvPr>
        <xdr:cNvSpPr txBox="1"/>
      </xdr:nvSpPr>
      <xdr:spPr>
        <a:xfrm>
          <a:off x="7673417" y="1466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74313</xdr:rowOff>
    </xdr:from>
    <xdr:ext cx="469744" cy="259045"/>
    <xdr:sp macro="" textlink="">
      <xdr:nvSpPr>
        <xdr:cNvPr id="372" name="n_3mainValue【公営住宅】&#10;一人当たり面積">
          <a:extLst>
            <a:ext uri="{FF2B5EF4-FFF2-40B4-BE49-F238E27FC236}">
              <a16:creationId xmlns:a16="http://schemas.microsoft.com/office/drawing/2014/main" id="{00000000-0008-0000-0E00-000074010000}"/>
            </a:ext>
          </a:extLst>
        </xdr:cNvPr>
        <xdr:cNvSpPr txBox="1"/>
      </xdr:nvSpPr>
      <xdr:spPr>
        <a:xfrm>
          <a:off x="6866332"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74313</xdr:rowOff>
    </xdr:from>
    <xdr:ext cx="469744" cy="259045"/>
    <xdr:sp macro="" textlink="">
      <xdr:nvSpPr>
        <xdr:cNvPr id="373" name="n_4mainValue【公営住宅】&#10;一人当たり面積">
          <a:extLst>
            <a:ext uri="{FF2B5EF4-FFF2-40B4-BE49-F238E27FC236}">
              <a16:creationId xmlns:a16="http://schemas.microsoft.com/office/drawing/2014/main" id="{00000000-0008-0000-0E00-000075010000}"/>
            </a:ext>
          </a:extLst>
        </xdr:cNvPr>
        <xdr:cNvSpPr txBox="1"/>
      </xdr:nvSpPr>
      <xdr:spPr>
        <a:xfrm>
          <a:off x="6068772"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4703424" y="576453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47421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461135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474216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61135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474216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46494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3887450" y="627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0898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303760" y="62661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1487150" y="62680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99695</xdr:rowOff>
    </xdr:from>
    <xdr:to>
      <xdr:col>85</xdr:col>
      <xdr:colOff>177800</xdr:colOff>
      <xdr:row>38</xdr:row>
      <xdr:rowOff>29845</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649450" y="64395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78122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4742160"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887450" y="6393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150495</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3942060" y="6438900"/>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3089890" y="63423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99060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3144500" y="639127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2303760" y="62871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45720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346940" y="634174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61595</xdr:rowOff>
    </xdr:from>
    <xdr:to>
      <xdr:col>67</xdr:col>
      <xdr:colOff>101600</xdr:colOff>
      <xdr:row>36</xdr:row>
      <xdr:rowOff>163195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1487150" y="62299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112395</xdr:rowOff>
    </xdr:from>
    <xdr:to>
      <xdr:col>71</xdr:col>
      <xdr:colOff>177800</xdr:colOff>
      <xdr:row>36</xdr:row>
      <xdr:rowOff>165735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1541760" y="6284595"/>
          <a:ext cx="80518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73823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9571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36847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17105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20972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13544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140987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73823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95718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17105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8272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3544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19947254" y="5924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19985990" y="570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9885660" y="592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19985990" y="6696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90471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161760" y="6713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7547590" y="64566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6761460" y="64757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9904710" y="65652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19985990"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9161760" y="65652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99060</xdr:rowOff>
    </xdr:from>
    <xdr:to>
      <xdr:col>116</xdr:col>
      <xdr:colOff>63500</xdr:colOff>
      <xdr:row>38</xdr:row>
      <xdr:rowOff>99060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9204940" y="66103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40640</xdr:rowOff>
    </xdr:from>
    <xdr:to>
      <xdr:col>107</xdr:col>
      <xdr:colOff>101600</xdr:colOff>
      <xdr:row>38</xdr:row>
      <xdr:rowOff>142240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8345150" y="65557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91440</xdr:rowOff>
    </xdr:from>
    <xdr:to>
      <xdr:col>111</xdr:col>
      <xdr:colOff>177800</xdr:colOff>
      <xdr:row>38</xdr:row>
      <xdr:rowOff>99060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399760" y="66103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7547590" y="65652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91440</xdr:rowOff>
    </xdr:from>
    <xdr:to>
      <xdr:col>107</xdr:col>
      <xdr:colOff>50800</xdr:colOff>
      <xdr:row>38</xdr:row>
      <xdr:rowOff>99060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7602200" y="66103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55880</xdr:rowOff>
    </xdr:from>
    <xdr:to>
      <xdr:col>98</xdr:col>
      <xdr:colOff>38100</xdr:colOff>
      <xdr:row>38</xdr:row>
      <xdr:rowOff>157480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6761460" y="65747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106680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6804640" y="661035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982132"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182032"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7384472"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6588817" y="62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166387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982132"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182032"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140987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7384472" y="66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148607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658881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20394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842791" y="110001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120394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842791" y="107181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120394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842791" y="10428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120394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842791" y="98609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120394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842791" y="9571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120394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842791" y="9285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4703424" y="961929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474216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611350" y="1097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4742160" y="939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611350" y="9619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4742160" y="10246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649450" y="103990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887450" y="103857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089890" y="103543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32068</xdr:rowOff>
    </xdr:from>
    <xdr:to>
      <xdr:col>72</xdr:col>
      <xdr:colOff>38100</xdr:colOff>
      <xdr:row>59</xdr:row>
      <xdr:rowOff>133668</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303760" y="1014571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37782</xdr:rowOff>
    </xdr:from>
    <xdr:to>
      <xdr:col>67</xdr:col>
      <xdr:colOff>101600</xdr:colOff>
      <xdr:row>59</xdr:row>
      <xdr:rowOff>139382</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1487150" y="101533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89218</xdr:rowOff>
    </xdr:from>
    <xdr:to>
      <xdr:col>85</xdr:col>
      <xdr:colOff>177800</xdr:colOff>
      <xdr:row>62</xdr:row>
      <xdr:rowOff>19368</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649450" y="105514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67645</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4742160" y="10524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887450" y="104857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140018</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3942060" y="10540365"/>
          <a:ext cx="762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089890" y="102857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61</xdr:row>
      <xdr:rowOff>80010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144500" y="10334625"/>
          <a:ext cx="79756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77788</xdr:rowOff>
    </xdr:from>
    <xdr:to>
      <xdr:col>72</xdr:col>
      <xdr:colOff>38100</xdr:colOff>
      <xdr:row>61</xdr:row>
      <xdr:rowOff>7938</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303760" y="103647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128588</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2346940" y="10334625"/>
          <a:ext cx="79756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xdr:rowOff>
    </xdr:from>
    <xdr:to>
      <xdr:col>67</xdr:col>
      <xdr:colOff>101600</xdr:colOff>
      <xdr:row>60</xdr:row>
      <xdr:rowOff>113665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1487150" y="103028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62865</xdr:rowOff>
    </xdr:from>
    <xdr:to>
      <xdr:col>71</xdr:col>
      <xdr:colOff>177800</xdr:colOff>
      <xdr:row>60</xdr:row>
      <xdr:rowOff>128588</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1541760" y="10346055"/>
          <a:ext cx="80518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373823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295718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150195</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2171054" y="992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155909</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1354444" y="992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73823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95718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171054" y="10461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13544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9947254" y="9544594"/>
          <a:ext cx="0" cy="148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19985990" y="93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9885660" y="9544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1998599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904710" y="1027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161760" y="102846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345150" y="102805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74385</xdr:rowOff>
    </xdr:from>
    <xdr:to>
      <xdr:col>102</xdr:col>
      <xdr:colOff>165100</xdr:colOff>
      <xdr:row>59</xdr:row>
      <xdr:rowOff>4535</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7547590" y="1001848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22134</xdr:rowOff>
    </xdr:from>
    <xdr:to>
      <xdr:col>98</xdr:col>
      <xdr:colOff>38100</xdr:colOff>
      <xdr:row>58</xdr:row>
      <xdr:rowOff>123734</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6761460" y="99624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72753</xdr:rowOff>
    </xdr:from>
    <xdr:to>
      <xdr:col>116</xdr:col>
      <xdr:colOff>114300</xdr:colOff>
      <xdr:row>60</xdr:row>
      <xdr:rowOff>2903</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904710" y="101883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95630</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19985990" y="100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59690</xdr:rowOff>
    </xdr:from>
    <xdr:to>
      <xdr:col>112</xdr:col>
      <xdr:colOff>38100</xdr:colOff>
      <xdr:row>59</xdr:row>
      <xdr:rowOff>161290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161760" y="101714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110490</xdr:rowOff>
    </xdr:from>
    <xdr:to>
      <xdr:col>116</xdr:col>
      <xdr:colOff>63500</xdr:colOff>
      <xdr:row>59</xdr:row>
      <xdr:rowOff>123553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9204940" y="10226040"/>
          <a:ext cx="74295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52070</xdr:rowOff>
    </xdr:from>
    <xdr:to>
      <xdr:col>107</xdr:col>
      <xdr:colOff>101600</xdr:colOff>
      <xdr:row>59</xdr:row>
      <xdr:rowOff>153670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345150" y="10171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110490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399760" y="1021651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70576</xdr:rowOff>
    </xdr:from>
    <xdr:to>
      <xdr:col>102</xdr:col>
      <xdr:colOff>165100</xdr:colOff>
      <xdr:row>60</xdr:row>
      <xdr:rowOff>726</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7547590" y="1018422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102870</xdr:rowOff>
    </xdr:from>
    <xdr:to>
      <xdr:col>107</xdr:col>
      <xdr:colOff>50800</xdr:colOff>
      <xdr:row>59</xdr:row>
      <xdr:rowOff>121376</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7602200" y="10216515"/>
          <a:ext cx="7975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68399</xdr:rowOff>
    </xdr:from>
    <xdr:to>
      <xdr:col>98</xdr:col>
      <xdr:colOff>38100</xdr:colOff>
      <xdr:row>59</xdr:row>
      <xdr:rowOff>169999</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6761460" y="101820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119199</xdr:rowOff>
    </xdr:from>
    <xdr:to>
      <xdr:col>102</xdr:col>
      <xdr:colOff>114300</xdr:colOff>
      <xdr:row>59</xdr:row>
      <xdr:rowOff>121376</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6804640" y="10236654"/>
          <a:ext cx="79756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18982132" y="1037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18182032" y="103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7384472" y="978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140261</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6588817" y="97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6367</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18982132" y="99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170197</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18182032"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163303</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7384472" y="1028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161126</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6588817" y="1027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4703424" y="13481684"/>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4742160" y="13255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611350" y="13481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4742160" y="13800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649450" y="139433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887450" y="139509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089890" y="139223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48261</xdr:rowOff>
    </xdr:from>
    <xdr:to>
      <xdr:col>72</xdr:col>
      <xdr:colOff>38100</xdr:colOff>
      <xdr:row>80</xdr:row>
      <xdr:rowOff>149861</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303760" y="137661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76836</xdr:rowOff>
    </xdr:from>
    <xdr:to>
      <xdr:col>67</xdr:col>
      <xdr:colOff>101600</xdr:colOff>
      <xdr:row>81</xdr:row>
      <xdr:rowOff>6986</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1487150" y="137928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42545</xdr:rowOff>
    </xdr:from>
    <xdr:to>
      <xdr:col>85</xdr:col>
      <xdr:colOff>177800</xdr:colOff>
      <xdr:row>84</xdr:row>
      <xdr:rowOff>144145</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649450" y="144462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20972</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4742160"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162561</xdr:rowOff>
    </xdr:from>
    <xdr:to>
      <xdr:col>81</xdr:col>
      <xdr:colOff>101600</xdr:colOff>
      <xdr:row>84</xdr:row>
      <xdr:rowOff>92711</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887450" y="143948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41911</xdr:rowOff>
    </xdr:from>
    <xdr:to>
      <xdr:col>85</xdr:col>
      <xdr:colOff>127000</xdr:colOff>
      <xdr:row>84</xdr:row>
      <xdr:rowOff>93345</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942060" y="14445616"/>
          <a:ext cx="762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118745</xdr:rowOff>
    </xdr:from>
    <xdr:to>
      <xdr:col>76</xdr:col>
      <xdr:colOff>165100</xdr:colOff>
      <xdr:row>84</xdr:row>
      <xdr:rowOff>48895</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089890" y="143510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169545</xdr:rowOff>
    </xdr:from>
    <xdr:to>
      <xdr:col>81</xdr:col>
      <xdr:colOff>50800</xdr:colOff>
      <xdr:row>84</xdr:row>
      <xdr:rowOff>41911</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144500" y="14403705"/>
          <a:ext cx="7975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67311</xdr:rowOff>
    </xdr:from>
    <xdr:to>
      <xdr:col>72</xdr:col>
      <xdr:colOff>38100</xdr:colOff>
      <xdr:row>83</xdr:row>
      <xdr:rowOff>168911</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303760" y="142957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118111</xdr:rowOff>
    </xdr:from>
    <xdr:to>
      <xdr:col>76</xdr:col>
      <xdr:colOff>114300</xdr:colOff>
      <xdr:row>83</xdr:row>
      <xdr:rowOff>169545</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346940" y="14350366"/>
          <a:ext cx="79756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xdr:rowOff>
    </xdr:from>
    <xdr:to>
      <xdr:col>67</xdr:col>
      <xdr:colOff>101600</xdr:colOff>
      <xdr:row>83</xdr:row>
      <xdr:rowOff>117475</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1487150" y="142500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66675</xdr:rowOff>
    </xdr:from>
    <xdr:to>
      <xdr:col>71</xdr:col>
      <xdr:colOff>177800</xdr:colOff>
      <xdr:row>83</xdr:row>
      <xdr:rowOff>118111</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1541760" y="14295120"/>
          <a:ext cx="80518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3738234" y="137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295718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166388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2171054" y="1354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23513</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1354444" y="1356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83838</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3738234" y="1448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40022</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295718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2171054" y="1439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108602</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13544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9947254" y="1329309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19985990" y="1471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9885660" y="14712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1998599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988566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19985990" y="14152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904710" y="14295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161760" y="143243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345150" y="143243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7547590" y="142328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6761460" y="14276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904710" y="14547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19985990" y="1446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9161760" y="145472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9204940" y="145980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8345150" y="14547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8399760" y="1459801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7547590" y="145472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7602200" y="145980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6761460" y="145472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6804640" y="145980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18982132"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18182032"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7384472"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6588817"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18982132" y="146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18182032" y="146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7384472" y="146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6588817" y="146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4703424" y="171450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4742160"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611350" y="1856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474216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474216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649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887450" y="1789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303760" y="1783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111125</xdr:rowOff>
    </xdr:from>
    <xdr:to>
      <xdr:col>67</xdr:col>
      <xdr:colOff>101600</xdr:colOff>
      <xdr:row>104</xdr:row>
      <xdr:rowOff>41275</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14871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114936</xdr:rowOff>
    </xdr:from>
    <xdr:to>
      <xdr:col>85</xdr:col>
      <xdr:colOff>177800</xdr:colOff>
      <xdr:row>106</xdr:row>
      <xdr:rowOff>45086</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4649450" y="181171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93363</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4742160" y="180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76836</xdr:rowOff>
    </xdr:from>
    <xdr:to>
      <xdr:col>81</xdr:col>
      <xdr:colOff>101600</xdr:colOff>
      <xdr:row>106</xdr:row>
      <xdr:rowOff>6986</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3887450" y="180790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127636</xdr:rowOff>
    </xdr:from>
    <xdr:to>
      <xdr:col>85</xdr:col>
      <xdr:colOff>127000</xdr:colOff>
      <xdr:row>105</xdr:row>
      <xdr:rowOff>165736</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3942060" y="18133696"/>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089890" y="180390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127636</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144500" y="18093690"/>
          <a:ext cx="7975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303760" y="180028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47625</xdr:rowOff>
    </xdr:from>
    <xdr:to>
      <xdr:col>76</xdr:col>
      <xdr:colOff>114300</xdr:colOff>
      <xdr:row>105</xdr:row>
      <xdr:rowOff>87630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346940" y="1805178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128270</xdr:rowOff>
    </xdr:from>
    <xdr:to>
      <xdr:col>67</xdr:col>
      <xdr:colOff>101600</xdr:colOff>
      <xdr:row>105</xdr:row>
      <xdr:rowOff>58420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1487150" y="179628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xdr:rowOff>
    </xdr:from>
    <xdr:to>
      <xdr:col>71</xdr:col>
      <xdr:colOff>177800</xdr:colOff>
      <xdr:row>105</xdr:row>
      <xdr:rowOff>47625</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1541760" y="18011775"/>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373823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217105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57802</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135444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169563</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3738234" y="1817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2957184" y="181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89552</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217105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49547</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13544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19947254" y="174078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1998599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885660" y="1863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1998599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885660" y="1740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19985990" y="1809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90471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161760" y="181152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345150" y="180962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7547590" y="179285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158750</xdr:rowOff>
    </xdr:from>
    <xdr:to>
      <xdr:col>98</xdr:col>
      <xdr:colOff>38100</xdr:colOff>
      <xdr:row>104</xdr:row>
      <xdr:rowOff>88900</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6761460" y="178200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904710" y="17753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19985990" y="1761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90170</xdr:rowOff>
    </xdr:from>
    <xdr:to>
      <xdr:col>112</xdr:col>
      <xdr:colOff>38100</xdr:colOff>
      <xdr:row>104</xdr:row>
      <xdr:rowOff>20320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9161760" y="177533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140970</xdr:rowOff>
    </xdr:from>
    <xdr:to>
      <xdr:col>116</xdr:col>
      <xdr:colOff>63500</xdr:colOff>
      <xdr:row>103</xdr:row>
      <xdr:rowOff>148589</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9204940" y="17798415"/>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8345150" y="17743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140970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8399760" y="17788890"/>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7547590" y="177533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148589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7602200" y="17788890"/>
          <a:ext cx="79756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97789</xdr:rowOff>
    </xdr:from>
    <xdr:to>
      <xdr:col>98</xdr:col>
      <xdr:colOff>38100</xdr:colOff>
      <xdr:row>104</xdr:row>
      <xdr:rowOff>27939</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6761460" y="17753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103</xdr:row>
      <xdr:rowOff>148589</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6804640" y="1780603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18982132"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18182032" y="1818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15257</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7384472" y="180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80027</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6588817" y="179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36847</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18982132"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18182032"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7384472" y="175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44466</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6588817" y="175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類似団体と比較して特に有形固定資産減価償却率が高くなっている施設は、保育所等、橋りょう・トンネル、児童館、公民館であり、反対に低くなっている施設は、公営住宅である。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橋りょう・トンネルについては、有形固定資産減価償却率が</a:t>
          </a:r>
          <a:r>
            <a:rPr kumimoji="1" lang="en-US" altLang="ja-JP" sz="1100" b="0" i="0" baseline="0">
              <a:solidFill>
                <a:schemeClr val="dk1"/>
              </a:solidFill>
              <a:effectLst/>
              <a:latin typeface="+mn-lt"/>
              <a:ea typeface="+mn-ea"/>
              <a:cs typeface="+mn-cs"/>
            </a:rPr>
            <a:t>79.1</a:t>
          </a:r>
          <a:r>
            <a:rPr kumimoji="1" lang="ja-JP" altLang="ja-JP" sz="1100" b="0" i="0" baseline="0">
              <a:solidFill>
                <a:schemeClr val="dk1"/>
              </a:solidFill>
              <a:effectLst/>
              <a:latin typeface="+mn-lt"/>
              <a:ea typeface="+mn-ea"/>
              <a:cs typeface="+mn-cs"/>
            </a:rPr>
            <a:t>％と高くなっており、類似団体と比較して</a:t>
          </a:r>
          <a:r>
            <a:rPr kumimoji="1" lang="en-US" altLang="ja-JP" sz="1100" b="0" i="0" baseline="0">
              <a:solidFill>
                <a:schemeClr val="dk1"/>
              </a:solidFill>
              <a:effectLst/>
              <a:latin typeface="+mn-lt"/>
              <a:ea typeface="+mn-ea"/>
              <a:cs typeface="+mn-cs"/>
            </a:rPr>
            <a:t>11.9</a:t>
          </a:r>
          <a:r>
            <a:rPr kumimoji="1" lang="ja-JP" altLang="ja-JP" sz="1100" b="0" i="0" baseline="0">
              <a:solidFill>
                <a:schemeClr val="dk1"/>
              </a:solidFill>
              <a:effectLst/>
              <a:latin typeface="+mn-lt"/>
              <a:ea typeface="+mn-ea"/>
              <a:cs typeface="+mn-cs"/>
            </a:rPr>
            <a:t>ポイント高くなっている。成田市における橋梁の長寿命化修繕計画に基づいて市の橋りょうの維持管理を効率的に取り組んでいくこととしている。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一方、公営住宅については、木造戸建て住宅の老朽化に伴い用途廃止を進めていることから、有形固定資産減価償却率は類似団体の平均値を下回る状況となっている。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132,023
123,779
213.84
70,785,188
68,103,967
1,989,417
38,947,238
45,298,328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173855" y="5861141"/>
          <a:ext cx="0" cy="130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212590" y="71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12260" y="7165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21259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112260" y="5861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212590" y="6299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131310" y="644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88360" y="64196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71750" y="6437086"/>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74190" y="630591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88060" y="631652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35197</xdr:rowOff>
    </xdr:from>
    <xdr:to>
      <xdr:col>24</xdr:col>
      <xdr:colOff>114300</xdr:colOff>
      <xdr:row>40</xdr:row>
      <xdr:rowOff>136797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131310" y="68931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212590"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165826</xdr:rowOff>
    </xdr:from>
    <xdr:to>
      <xdr:col>20</xdr:col>
      <xdr:colOff>38100</xdr:colOff>
      <xdr:row>40</xdr:row>
      <xdr:rowOff>95976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88360" y="685618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45176</xdr:rowOff>
    </xdr:from>
    <xdr:to>
      <xdr:col>24</xdr:col>
      <xdr:colOff>63500</xdr:colOff>
      <xdr:row>40</xdr:row>
      <xdr:rowOff>85997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431540" y="6905081"/>
          <a:ext cx="7429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126637</xdr:rowOff>
    </xdr:from>
    <xdr:to>
      <xdr:col>15</xdr:col>
      <xdr:colOff>101600</xdr:colOff>
      <xdr:row>40</xdr:row>
      <xdr:rowOff>56787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71750" y="68169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5987</xdr:rowOff>
    </xdr:from>
    <xdr:to>
      <xdr:col>19</xdr:col>
      <xdr:colOff>177800</xdr:colOff>
      <xdr:row>40</xdr:row>
      <xdr:rowOff>45176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626360" y="6865892"/>
          <a:ext cx="80518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85816</xdr:rowOff>
    </xdr:from>
    <xdr:to>
      <xdr:col>10</xdr:col>
      <xdr:colOff>165100</xdr:colOff>
      <xdr:row>40</xdr:row>
      <xdr:rowOff>15966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74190" y="67742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136616</xdr:rowOff>
    </xdr:from>
    <xdr:to>
      <xdr:col>15</xdr:col>
      <xdr:colOff>50800</xdr:colOff>
      <xdr:row>40</xdr:row>
      <xdr:rowOff>5987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828800" y="6819356"/>
          <a:ext cx="79756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44994</xdr:rowOff>
    </xdr:from>
    <xdr:to>
      <xdr:col>6</xdr:col>
      <xdr:colOff>38100</xdr:colOff>
      <xdr:row>39</xdr:row>
      <xdr:rowOff>146594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88060" y="6733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95794</xdr:rowOff>
    </xdr:from>
    <xdr:to>
      <xdr:col>10</xdr:col>
      <xdr:colOff>114300</xdr:colOff>
      <xdr:row>39</xdr:row>
      <xdr:rowOff>136616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31240" y="6778534"/>
          <a:ext cx="7975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239144" y="619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439044" y="621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4148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55354" y="609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239144" y="694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47914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439044" y="69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41484" y="68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137721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55354" y="682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9429115" y="5849438"/>
          <a:ext cx="0" cy="140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9467850" y="72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356090" y="72517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9467850" y="561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9356090" y="58494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9467850" y="68220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394190" y="68398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321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46060" y="6854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11793</xdr:rowOff>
    </xdr:from>
    <xdr:to>
      <xdr:col>41</xdr:col>
      <xdr:colOff>101600</xdr:colOff>
      <xdr:row>39</xdr:row>
      <xdr:rowOff>113393</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029450" y="6702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231890" y="67329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394190" y="68091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143527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9467850"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32190" y="6809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686800" y="68580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46060" y="68091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89240" y="6858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029450" y="6809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084060" y="68580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231890" y="6809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286500" y="6858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845446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7673417" y="69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6866332" y="647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068772"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67327</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8454467" y="658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7673417" y="658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6866332"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068772"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173855" y="9496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21259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1226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112260" y="949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21259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13131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571750" y="1028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774190" y="103066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xdr:rowOff>
    </xdr:from>
    <xdr:to>
      <xdr:col>6</xdr:col>
      <xdr:colOff>38100</xdr:colOff>
      <xdr:row>60</xdr:row>
      <xdr:rowOff>104140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988060" y="10289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23495</xdr:rowOff>
    </xdr:from>
    <xdr:to>
      <xdr:col>24</xdr:col>
      <xdr:colOff>114300</xdr:colOff>
      <xdr:row>62</xdr:row>
      <xdr:rowOff>125095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131310" y="106495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212590"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88360" y="10622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74295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431540" y="10673715"/>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128270</xdr:rowOff>
    </xdr:from>
    <xdr:to>
      <xdr:col>15</xdr:col>
      <xdr:colOff>101600</xdr:colOff>
      <xdr:row>62</xdr:row>
      <xdr:rowOff>58420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71750" y="105905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62</xdr:row>
      <xdr:rowOff>41910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626360" y="1063942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92075</xdr:rowOff>
    </xdr:from>
    <xdr:to>
      <xdr:col>10</xdr:col>
      <xdr:colOff>165100</xdr:colOff>
      <xdr:row>62</xdr:row>
      <xdr:rowOff>22225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74190" y="105543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142875</xdr:rowOff>
    </xdr:from>
    <xdr:to>
      <xdr:col>15</xdr:col>
      <xdr:colOff>50800</xdr:colOff>
      <xdr:row>62</xdr:row>
      <xdr:rowOff>7620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828800" y="1059942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88060" y="105181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61</xdr:row>
      <xdr:rowOff>142875</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31240" y="1056322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439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134002</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4148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120667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5535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2391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439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13352</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64148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85535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9429115" y="960691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946785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356090" y="9606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9467850" y="10371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394190" y="1051433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029450" y="102704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231890" y="10238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394190" y="10523855"/>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45737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9467850"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32190" y="105181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61</xdr:row>
      <xdr:rowOff>118110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686800" y="1057275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59690</xdr:rowOff>
    </xdr:from>
    <xdr:to>
      <xdr:col>46</xdr:col>
      <xdr:colOff>38100</xdr:colOff>
      <xdr:row>61</xdr:row>
      <xdr:rowOff>161290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46060" y="105143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110490</xdr:rowOff>
    </xdr:from>
    <xdr:to>
      <xdr:col>50</xdr:col>
      <xdr:colOff>114300</xdr:colOff>
      <xdr:row>61</xdr:row>
      <xdr:rowOff>114300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89240" y="105689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029450" y="10514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102870</xdr:rowOff>
    </xdr:from>
    <xdr:to>
      <xdr:col>45</xdr:col>
      <xdr:colOff>177800</xdr:colOff>
      <xdr:row>61</xdr:row>
      <xdr:rowOff>110490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084060" y="1055941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55880</xdr:rowOff>
    </xdr:from>
    <xdr:to>
      <xdr:col>36</xdr:col>
      <xdr:colOff>165100</xdr:colOff>
      <xdr:row>61</xdr:row>
      <xdr:rowOff>157480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231890" y="105181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102870</xdr:rowOff>
    </xdr:from>
    <xdr:to>
      <xdr:col>41</xdr:col>
      <xdr:colOff>50800</xdr:colOff>
      <xdr:row>61</xdr:row>
      <xdr:rowOff>106680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286500" y="1055941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845446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767341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6866332"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068772"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10177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8454467"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6367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767341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144797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6866332"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148607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068772"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17385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212590" y="13221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112260" y="13450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212590" y="13666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131310" y="138092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88360" y="138092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71750" y="1377911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74190" y="13705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76454</xdr:rowOff>
    </xdr:from>
    <xdr:to>
      <xdr:col>6</xdr:col>
      <xdr:colOff>38100</xdr:colOff>
      <xdr:row>80</xdr:row>
      <xdr:rowOff>6604</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88060" y="136210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13131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212590" y="1424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88360" y="141909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95250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431540" y="14249399"/>
          <a:ext cx="74295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71750" y="1411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83</xdr:row>
      <xdr:rowOff>15239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626360" y="14163675"/>
          <a:ext cx="80518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74190" y="140328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106680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828800" y="14083665"/>
          <a:ext cx="7975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88060" y="139528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82</xdr:row>
      <xdr:rowOff>26670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31240" y="14007466"/>
          <a:ext cx="79756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23914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439044" y="135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64148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23131</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855354" y="133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239144" y="14283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439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64148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855354" y="1404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9429115" y="1337146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946785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356090" y="148590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946785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9356090" y="133714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9467850" y="14155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394190" y="143074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321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460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029450" y="143254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6231890" y="141006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147864</xdr:rowOff>
    </xdr:from>
    <xdr:to>
      <xdr:col>55</xdr:col>
      <xdr:colOff>50800</xdr:colOff>
      <xdr:row>86</xdr:row>
      <xdr:rowOff>78014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394190" y="1471920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62791</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F00-00006C010000}"/>
            </a:ext>
          </a:extLst>
        </xdr:cNvPr>
        <xdr:cNvSpPr txBox="1"/>
      </xdr:nvSpPr>
      <xdr:spPr>
        <a:xfrm>
          <a:off x="9467850" y="1463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147864</xdr:rowOff>
    </xdr:from>
    <xdr:to>
      <xdr:col>50</xdr:col>
      <xdr:colOff>165100</xdr:colOff>
      <xdr:row>86</xdr:row>
      <xdr:rowOff>78014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32190" y="147192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27214</xdr:rowOff>
    </xdr:from>
    <xdr:to>
      <xdr:col>55</xdr:col>
      <xdr:colOff>0</xdr:colOff>
      <xdr:row>86</xdr:row>
      <xdr:rowOff>27214</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8686800" y="1477000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147864</xdr:rowOff>
    </xdr:from>
    <xdr:to>
      <xdr:col>46</xdr:col>
      <xdr:colOff>38100</xdr:colOff>
      <xdr:row>86</xdr:row>
      <xdr:rowOff>78014</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46060" y="147192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27214</xdr:rowOff>
    </xdr:from>
    <xdr:to>
      <xdr:col>50</xdr:col>
      <xdr:colOff>114300</xdr:colOff>
      <xdr:row>86</xdr:row>
      <xdr:rowOff>27214</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889240" y="1477000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147864</xdr:rowOff>
    </xdr:from>
    <xdr:to>
      <xdr:col>41</xdr:col>
      <xdr:colOff>101600</xdr:colOff>
      <xdr:row>86</xdr:row>
      <xdr:rowOff>78014</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7029450" y="147192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27214</xdr:rowOff>
    </xdr:from>
    <xdr:to>
      <xdr:col>45</xdr:col>
      <xdr:colOff>177800</xdr:colOff>
      <xdr:row>86</xdr:row>
      <xdr:rowOff>27214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084060" y="1477000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147864</xdr:rowOff>
    </xdr:from>
    <xdr:to>
      <xdr:col>36</xdr:col>
      <xdr:colOff>165100</xdr:colOff>
      <xdr:row>86</xdr:row>
      <xdr:rowOff>78014</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6231890" y="147192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27214</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6286500" y="1477000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00000000-0008-0000-0F00-000075010000}"/>
            </a:ext>
          </a:extLst>
        </xdr:cNvPr>
        <xdr:cNvSpPr txBox="1"/>
      </xdr:nvSpPr>
      <xdr:spPr>
        <a:xfrm>
          <a:off x="8454467" y="1407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00000000-0008-0000-0F00-000076010000}"/>
            </a:ext>
          </a:extLst>
        </xdr:cNvPr>
        <xdr:cNvSpPr txBox="1"/>
      </xdr:nvSpPr>
      <xdr:spPr>
        <a:xfrm>
          <a:off x="767341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75" name="n_3aveValue【福祉施設】&#10;一人当たり面積">
          <a:extLst>
            <a:ext uri="{FF2B5EF4-FFF2-40B4-BE49-F238E27FC236}">
              <a16:creationId xmlns:a16="http://schemas.microsoft.com/office/drawing/2014/main" id="{00000000-0008-0000-0F00-000077010000}"/>
            </a:ext>
          </a:extLst>
        </xdr:cNvPr>
        <xdr:cNvSpPr txBox="1"/>
      </xdr:nvSpPr>
      <xdr:spPr>
        <a:xfrm>
          <a:off x="6866332"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159856</xdr:rowOff>
    </xdr:from>
    <xdr:ext cx="469744" cy="259045"/>
    <xdr:sp macro="" textlink="">
      <xdr:nvSpPr>
        <xdr:cNvPr id="376" name="n_4aveValue【福祉施設】&#10;一人当たり面積">
          <a:extLst>
            <a:ext uri="{FF2B5EF4-FFF2-40B4-BE49-F238E27FC236}">
              <a16:creationId xmlns:a16="http://schemas.microsoft.com/office/drawing/2014/main" id="{00000000-0008-0000-0F00-000078010000}"/>
            </a:ext>
          </a:extLst>
        </xdr:cNvPr>
        <xdr:cNvSpPr txBox="1"/>
      </xdr:nvSpPr>
      <xdr:spPr>
        <a:xfrm>
          <a:off x="6068772" y="1387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69141</xdr:rowOff>
    </xdr:from>
    <xdr:ext cx="469744" cy="25904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8454467" y="1481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69141</xdr:rowOff>
    </xdr:from>
    <xdr:ext cx="469744" cy="25904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7673417" y="1481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69141</xdr:rowOff>
    </xdr:from>
    <xdr:ext cx="469744" cy="25904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6866332" y="1481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69141</xdr:rowOff>
    </xdr:from>
    <xdr:ext cx="469744" cy="25904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6068772" y="1481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173855" y="17070705"/>
          <a:ext cx="0" cy="1552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21259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112260" y="18623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21259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112260" y="1707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212590" y="1775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13131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388360" y="177476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571750" y="17724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774190" y="1770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988060" y="177571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126364</xdr:rowOff>
    </xdr:from>
    <xdr:to>
      <xdr:col>24</xdr:col>
      <xdr:colOff>114300</xdr:colOff>
      <xdr:row>103</xdr:row>
      <xdr:rowOff>56514</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131310" y="176180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149241</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212590"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86361</xdr:rowOff>
    </xdr:from>
    <xdr:to>
      <xdr:col>20</xdr:col>
      <xdr:colOff>38100</xdr:colOff>
      <xdr:row>103</xdr:row>
      <xdr:rowOff>16511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388360" y="17576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137161</xdr:rowOff>
    </xdr:from>
    <xdr:to>
      <xdr:col>24</xdr:col>
      <xdr:colOff>63500</xdr:colOff>
      <xdr:row>103</xdr:row>
      <xdr:rowOff>5714</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431540" y="17621251"/>
          <a:ext cx="742950" cy="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46355</xdr:rowOff>
    </xdr:from>
    <xdr:to>
      <xdr:col>15</xdr:col>
      <xdr:colOff>101600</xdr:colOff>
      <xdr:row>102</xdr:row>
      <xdr:rowOff>147955</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571750" y="17536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97155</xdr:rowOff>
    </xdr:from>
    <xdr:to>
      <xdr:col>19</xdr:col>
      <xdr:colOff>177800</xdr:colOff>
      <xdr:row>102</xdr:row>
      <xdr:rowOff>137161</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626360" y="17581245"/>
          <a:ext cx="80518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2539</xdr:rowOff>
    </xdr:from>
    <xdr:to>
      <xdr:col>10</xdr:col>
      <xdr:colOff>165100</xdr:colOff>
      <xdr:row>102</xdr:row>
      <xdr:rowOff>104139</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774190" y="1749043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53339</xdr:rowOff>
    </xdr:from>
    <xdr:to>
      <xdr:col>15</xdr:col>
      <xdr:colOff>50800</xdr:colOff>
      <xdr:row>102</xdr:row>
      <xdr:rowOff>97155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828800" y="17545049"/>
          <a:ext cx="7975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122555</xdr:rowOff>
    </xdr:from>
    <xdr:to>
      <xdr:col>6</xdr:col>
      <xdr:colOff>38100</xdr:colOff>
      <xdr:row>102</xdr:row>
      <xdr:rowOff>52705</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988060" y="174409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1905</xdr:rowOff>
    </xdr:from>
    <xdr:to>
      <xdr:col>10</xdr:col>
      <xdr:colOff>114300</xdr:colOff>
      <xdr:row>102</xdr:row>
      <xdr:rowOff>53339</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031240" y="17489805"/>
          <a:ext cx="79756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239144" y="1784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439044" y="1782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641484" y="1779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15257</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855354" y="178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33038</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239144" y="1734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164482</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439044" y="1731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120666</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641484" y="172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69232</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85535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9429115" y="17379315"/>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9467850"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9356090" y="185196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946785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9356090" y="173793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9467850" y="1791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394190" y="1805812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46060" y="180691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87122</xdr:rowOff>
    </xdr:from>
    <xdr:to>
      <xdr:col>41</xdr:col>
      <xdr:colOff>101600</xdr:colOff>
      <xdr:row>106</xdr:row>
      <xdr:rowOff>17272</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029450" y="180912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231890" y="180089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394190" y="1827149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946785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32190" y="182714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144780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8686800" y="183165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89408</xdr:rowOff>
    </xdr:from>
    <xdr:to>
      <xdr:col>46</xdr:col>
      <xdr:colOff>38100</xdr:colOff>
      <xdr:row>107</xdr:row>
      <xdr:rowOff>19558</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46060" y="1826691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140208</xdr:rowOff>
    </xdr:from>
    <xdr:to>
      <xdr:col>50</xdr:col>
      <xdr:colOff>114300</xdr:colOff>
      <xdr:row>106</xdr:row>
      <xdr:rowOff>144780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7889240" y="18310098"/>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029450" y="182714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140208</xdr:rowOff>
    </xdr:from>
    <xdr:to>
      <xdr:col>45</xdr:col>
      <xdr:colOff>177800</xdr:colOff>
      <xdr:row>106</xdr:row>
      <xdr:rowOff>144780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084060" y="18310098"/>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231890" y="182714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144780</xdr:rowOff>
    </xdr:from>
    <xdr:to>
      <xdr:col>41</xdr:col>
      <xdr:colOff>50800</xdr:colOff>
      <xdr:row>106</xdr:row>
      <xdr:rowOff>144780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286500" y="183165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845446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7673417" y="178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33799</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6866332" y="178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068772" y="1778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8454467"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10685</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7673417" y="1835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686633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15257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06877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470342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4742160"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61135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474216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6494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887450" y="6502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089890" y="64928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303760" y="626808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1487150" y="63252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74930</xdr:rowOff>
    </xdr:from>
    <xdr:to>
      <xdr:col>85</xdr:col>
      <xdr:colOff>177800</xdr:colOff>
      <xdr:row>37</xdr:row>
      <xdr:rowOff>5080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649450" y="6247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97807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474216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34925</xdr:rowOff>
    </xdr:from>
    <xdr:to>
      <xdr:col>81</xdr:col>
      <xdr:colOff>101600</xdr:colOff>
      <xdr:row>36</xdr:row>
      <xdr:rowOff>136525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887450" y="62071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85725</xdr:rowOff>
    </xdr:from>
    <xdr:to>
      <xdr:col>85</xdr:col>
      <xdr:colOff>127000</xdr:colOff>
      <xdr:row>36</xdr:row>
      <xdr:rowOff>125730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942060" y="625983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162560</xdr:rowOff>
    </xdr:from>
    <xdr:to>
      <xdr:col>76</xdr:col>
      <xdr:colOff>165100</xdr:colOff>
      <xdr:row>36</xdr:row>
      <xdr:rowOff>92710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089890" y="61652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41910</xdr:rowOff>
    </xdr:from>
    <xdr:to>
      <xdr:col>81</xdr:col>
      <xdr:colOff>50800</xdr:colOff>
      <xdr:row>36</xdr:row>
      <xdr:rowOff>85725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144500" y="621601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122555</xdr:rowOff>
    </xdr:from>
    <xdr:to>
      <xdr:col>72</xdr:col>
      <xdr:colOff>38100</xdr:colOff>
      <xdr:row>36</xdr:row>
      <xdr:rowOff>52705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303760" y="61252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xdr:rowOff>
    </xdr:from>
    <xdr:to>
      <xdr:col>76</xdr:col>
      <xdr:colOff>114300</xdr:colOff>
      <xdr:row>36</xdr:row>
      <xdr:rowOff>41910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346940" y="617410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1487150" y="6085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36</xdr:row>
      <xdr:rowOff>1905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541760" y="6130290"/>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73823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95718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13352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17105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3544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153052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73823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95718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69232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17105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29227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3544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947254" y="5847009"/>
          <a:ext cx="0" cy="131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985990" y="716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885660" y="7165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985990" y="562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885660" y="584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985990" y="6694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904710" y="6712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161760" y="673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345150" y="67451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92087</xdr:rowOff>
    </xdr:from>
    <xdr:to>
      <xdr:col>102</xdr:col>
      <xdr:colOff>165100</xdr:colOff>
      <xdr:row>40</xdr:row>
      <xdr:rowOff>22237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547590" y="678244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92594</xdr:rowOff>
    </xdr:from>
    <xdr:to>
      <xdr:col>98</xdr:col>
      <xdr:colOff>38100</xdr:colOff>
      <xdr:row>40</xdr:row>
      <xdr:rowOff>22744</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6761460" y="67829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96851</xdr:rowOff>
    </xdr:from>
    <xdr:to>
      <xdr:col>116</xdr:col>
      <xdr:colOff>114300</xdr:colOff>
      <xdr:row>39</xdr:row>
      <xdr:rowOff>27001</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904710" y="66081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119728</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19985990" y="646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92732</xdr:rowOff>
    </xdr:from>
    <xdr:to>
      <xdr:col>112</xdr:col>
      <xdr:colOff>38100</xdr:colOff>
      <xdr:row>39</xdr:row>
      <xdr:rowOff>22882</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161760" y="66116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143532</xdr:rowOff>
    </xdr:from>
    <xdr:to>
      <xdr:col>116</xdr:col>
      <xdr:colOff>63500</xdr:colOff>
      <xdr:row>38</xdr:row>
      <xdr:rowOff>147651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9204940" y="6656727"/>
          <a:ext cx="742950" cy="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89691</xdr:rowOff>
    </xdr:from>
    <xdr:to>
      <xdr:col>107</xdr:col>
      <xdr:colOff>101600</xdr:colOff>
      <xdr:row>39</xdr:row>
      <xdr:rowOff>19841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345150" y="660860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140491</xdr:rowOff>
    </xdr:from>
    <xdr:to>
      <xdr:col>111</xdr:col>
      <xdr:colOff>177800</xdr:colOff>
      <xdr:row>38</xdr:row>
      <xdr:rowOff>143532</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399760" y="6651781"/>
          <a:ext cx="80518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96129</xdr:rowOff>
    </xdr:from>
    <xdr:to>
      <xdr:col>102</xdr:col>
      <xdr:colOff>165100</xdr:colOff>
      <xdr:row>39</xdr:row>
      <xdr:rowOff>26279</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7547590" y="660741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140491</xdr:rowOff>
    </xdr:from>
    <xdr:to>
      <xdr:col>107</xdr:col>
      <xdr:colOff>50800</xdr:colOff>
      <xdr:row>38</xdr:row>
      <xdr:rowOff>146929</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7602200" y="6651781"/>
          <a:ext cx="79756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99535</xdr:rowOff>
    </xdr:from>
    <xdr:to>
      <xdr:col>98</xdr:col>
      <xdr:colOff>38100</xdr:colOff>
      <xdr:row>39</xdr:row>
      <xdr:rowOff>29685</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6761460" y="661082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146929</xdr:rowOff>
    </xdr:from>
    <xdr:to>
      <xdr:col>102</xdr:col>
      <xdr:colOff>114300</xdr:colOff>
      <xdr:row>38</xdr:row>
      <xdr:rowOff>150335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6804640" y="6660124"/>
          <a:ext cx="79756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951721" y="68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170671" y="68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13364</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7354061" y="68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13871</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556501" y="687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39409</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919405" y="638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36368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138355" y="638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42806</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7323650" y="638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46212</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526090" y="639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F00-00008602000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4703424" y="1333500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00000000-0008-0000-0F00-000088020000}"/>
            </a:ext>
          </a:extLst>
        </xdr:cNvPr>
        <xdr:cNvSpPr txBox="1"/>
      </xdr:nvSpPr>
      <xdr:spPr>
        <a:xfrm>
          <a:off x="14742160" y="1474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611350" y="1473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0000000-0008-0000-0F00-00008A020000}"/>
            </a:ext>
          </a:extLst>
        </xdr:cNvPr>
        <xdr:cNvSpPr txBox="1"/>
      </xdr:nvSpPr>
      <xdr:spPr>
        <a:xfrm>
          <a:off x="1474216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61135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F00-00008C020000}"/>
            </a:ext>
          </a:extLst>
        </xdr:cNvPr>
        <xdr:cNvSpPr txBox="1"/>
      </xdr:nvSpPr>
      <xdr:spPr>
        <a:xfrm>
          <a:off x="1474216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46494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303760" y="1410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1487150" y="140576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154939</xdr:rowOff>
    </xdr:from>
    <xdr:to>
      <xdr:col>85</xdr:col>
      <xdr:colOff>177800</xdr:colOff>
      <xdr:row>84</xdr:row>
      <xdr:rowOff>85089</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4649450" y="143852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133366</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F00-000098020000}"/>
            </a:ext>
          </a:extLst>
        </xdr:cNvPr>
        <xdr:cNvSpPr txBox="1"/>
      </xdr:nvSpPr>
      <xdr:spPr>
        <a:xfrm>
          <a:off x="14742160" y="143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139700</xdr:rowOff>
    </xdr:from>
    <xdr:to>
      <xdr:col>81</xdr:col>
      <xdr:colOff>101600</xdr:colOff>
      <xdr:row>84</xdr:row>
      <xdr:rowOff>69850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3887450" y="14366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19050</xdr:rowOff>
    </xdr:from>
    <xdr:to>
      <xdr:col>85</xdr:col>
      <xdr:colOff>127000</xdr:colOff>
      <xdr:row>84</xdr:row>
      <xdr:rowOff>34289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3942060" y="14417040"/>
          <a:ext cx="762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116839</xdr:rowOff>
    </xdr:from>
    <xdr:to>
      <xdr:col>76</xdr:col>
      <xdr:colOff>165100</xdr:colOff>
      <xdr:row>84</xdr:row>
      <xdr:rowOff>46989</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3089890" y="143471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167639</xdr:rowOff>
    </xdr:from>
    <xdr:to>
      <xdr:col>81</xdr:col>
      <xdr:colOff>50800</xdr:colOff>
      <xdr:row>84</xdr:row>
      <xdr:rowOff>19050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3144500" y="14401799"/>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2303760" y="143357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158114</xdr:rowOff>
    </xdr:from>
    <xdr:to>
      <xdr:col>76</xdr:col>
      <xdr:colOff>114300</xdr:colOff>
      <xdr:row>83</xdr:row>
      <xdr:rowOff>167639</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2346940" y="14390369"/>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82550</xdr:rowOff>
    </xdr:from>
    <xdr:to>
      <xdr:col>67</xdr:col>
      <xdr:colOff>101600</xdr:colOff>
      <xdr:row>84</xdr:row>
      <xdr:rowOff>12700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1487150" y="14314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133350</xdr:rowOff>
    </xdr:from>
    <xdr:to>
      <xdr:col>71</xdr:col>
      <xdr:colOff>177800</xdr:colOff>
      <xdr:row>83</xdr:row>
      <xdr:rowOff>158114</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1541760" y="14359890"/>
          <a:ext cx="80518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F00-0000A1020000}"/>
            </a:ext>
          </a:extLst>
        </xdr:cNvPr>
        <xdr:cNvSpPr txBox="1"/>
      </xdr:nvSpPr>
      <xdr:spPr>
        <a:xfrm>
          <a:off x="13738234" y="1379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F00-0000A2020000}"/>
            </a:ext>
          </a:extLst>
        </xdr:cNvPr>
        <xdr:cNvSpPr txBox="1"/>
      </xdr:nvSpPr>
      <xdr:spPr>
        <a:xfrm>
          <a:off x="1295718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160672</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F00-0000A3020000}"/>
            </a:ext>
          </a:extLst>
        </xdr:cNvPr>
        <xdr:cNvSpPr txBox="1"/>
      </xdr:nvSpPr>
      <xdr:spPr>
        <a:xfrm>
          <a:off x="1217105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F00-0000A4020000}"/>
            </a:ext>
          </a:extLst>
        </xdr:cNvPr>
        <xdr:cNvSpPr txBox="1"/>
      </xdr:nvSpPr>
      <xdr:spPr>
        <a:xfrm>
          <a:off x="113544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60977</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F00-0000A5020000}"/>
            </a:ext>
          </a:extLst>
        </xdr:cNvPr>
        <xdr:cNvSpPr txBox="1"/>
      </xdr:nvSpPr>
      <xdr:spPr>
        <a:xfrm>
          <a:off x="13738234" y="1445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38116</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F00-0000A6020000}"/>
            </a:ext>
          </a:extLst>
        </xdr:cNvPr>
        <xdr:cNvSpPr txBox="1"/>
      </xdr:nvSpPr>
      <xdr:spPr>
        <a:xfrm>
          <a:off x="1295718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171054" y="1442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3827</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F00-0000A8020000}"/>
            </a:ext>
          </a:extLst>
        </xdr:cNvPr>
        <xdr:cNvSpPr txBox="1"/>
      </xdr:nvSpPr>
      <xdr:spPr>
        <a:xfrm>
          <a:off x="113544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19947254" y="1328737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1998599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9885660" y="1484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19985990" y="1305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9885660" y="1328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1998599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904710" y="14537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9161760" y="14543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8345150" y="14543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7547590" y="1438528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6761460" y="14356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21589</xdr:rowOff>
    </xdr:from>
    <xdr:to>
      <xdr:col>116</xdr:col>
      <xdr:colOff>114300</xdr:colOff>
      <xdr:row>78</xdr:row>
      <xdr:rowOff>123189</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9904710" y="133908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44466</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19985990" y="1324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21589</xdr:rowOff>
    </xdr:from>
    <xdr:to>
      <xdr:col>112</xdr:col>
      <xdr:colOff>38100</xdr:colOff>
      <xdr:row>78</xdr:row>
      <xdr:rowOff>123189</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9161760" y="1339087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72389</xdr:rowOff>
    </xdr:from>
    <xdr:to>
      <xdr:col>116</xdr:col>
      <xdr:colOff>63500</xdr:colOff>
      <xdr:row>78</xdr:row>
      <xdr:rowOff>72389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9204940" y="1344358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13970</xdr:rowOff>
    </xdr:from>
    <xdr:to>
      <xdr:col>107</xdr:col>
      <xdr:colOff>101600</xdr:colOff>
      <xdr:row>78</xdr:row>
      <xdr:rowOff>115570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8345150" y="133908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64770</xdr:rowOff>
    </xdr:from>
    <xdr:to>
      <xdr:col>111</xdr:col>
      <xdr:colOff>177800</xdr:colOff>
      <xdr:row>78</xdr:row>
      <xdr:rowOff>72389</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8399760" y="13435965"/>
          <a:ext cx="80518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6350</xdr:rowOff>
    </xdr:from>
    <xdr:to>
      <xdr:col>102</xdr:col>
      <xdr:colOff>165100</xdr:colOff>
      <xdr:row>78</xdr:row>
      <xdr:rowOff>107950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7547590" y="133813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57150</xdr:rowOff>
    </xdr:from>
    <xdr:to>
      <xdr:col>107</xdr:col>
      <xdr:colOff>50800</xdr:colOff>
      <xdr:row>78</xdr:row>
      <xdr:rowOff>64770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7602200" y="1342644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13970</xdr:rowOff>
    </xdr:from>
    <xdr:to>
      <xdr:col>98</xdr:col>
      <xdr:colOff>38100</xdr:colOff>
      <xdr:row>78</xdr:row>
      <xdr:rowOff>115570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6761460" y="13390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57150</xdr:rowOff>
    </xdr:from>
    <xdr:to>
      <xdr:col>102</xdr:col>
      <xdr:colOff>114300</xdr:colOff>
      <xdr:row>78</xdr:row>
      <xdr:rowOff>64770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6804640" y="1342644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18982132" y="146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18182032" y="146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76216</xdr:rowOff>
    </xdr:from>
    <xdr:ext cx="469744" cy="25904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7384472"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45738</xdr:rowOff>
    </xdr:from>
    <xdr:ext cx="469744" cy="25904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6588817" y="1444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139716</xdr:rowOff>
    </xdr:from>
    <xdr:ext cx="469744" cy="25904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18982132" y="1316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132097</xdr:rowOff>
    </xdr:from>
    <xdr:ext cx="469744" cy="25904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18182032"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124477</xdr:rowOff>
    </xdr:from>
    <xdr:ext cx="469744" cy="25904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7384472" y="1315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132097</xdr:rowOff>
    </xdr:from>
    <xdr:ext cx="469744" cy="25904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6588817"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474216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6494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88745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3089890" y="1769808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230376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1487150" y="178523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649450" y="182295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474216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887450" y="181914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110489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3942060" y="18244184"/>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154939</xdr:rowOff>
    </xdr:from>
    <xdr:to>
      <xdr:col>76</xdr:col>
      <xdr:colOff>165100</xdr:colOff>
      <xdr:row>106</xdr:row>
      <xdr:rowOff>85089</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089890" y="181571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34289</xdr:rowOff>
    </xdr:from>
    <xdr:to>
      <xdr:col>81</xdr:col>
      <xdr:colOff>50800</xdr:colOff>
      <xdr:row>106</xdr:row>
      <xdr:rowOff>72389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3144500" y="18206084"/>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111125</xdr:rowOff>
    </xdr:from>
    <xdr:to>
      <xdr:col>72</xdr:col>
      <xdr:colOff>38100</xdr:colOff>
      <xdr:row>106</xdr:row>
      <xdr:rowOff>41275</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303760" y="18113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161925</xdr:rowOff>
    </xdr:from>
    <xdr:to>
      <xdr:col>76</xdr:col>
      <xdr:colOff>114300</xdr:colOff>
      <xdr:row>106</xdr:row>
      <xdr:rowOff>34289</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346940" y="18166080"/>
          <a:ext cx="79756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67311</xdr:rowOff>
    </xdr:from>
    <xdr:to>
      <xdr:col>67</xdr:col>
      <xdr:colOff>101600</xdr:colOff>
      <xdr:row>105</xdr:row>
      <xdr:rowOff>168911</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1487150" y="180676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118111</xdr:rowOff>
    </xdr:from>
    <xdr:to>
      <xdr:col>71</xdr:col>
      <xdr:colOff>177800</xdr:colOff>
      <xdr:row>105</xdr:row>
      <xdr:rowOff>161925</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1541760" y="18122266"/>
          <a:ext cx="80518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3738234" y="1750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2957184" y="1747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217105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135907</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13544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373823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76216</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295718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32402</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217105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160038</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1354444" y="1816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F00-00003003000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19947254" y="17162527"/>
          <a:ext cx="0" cy="142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8" name="【庁舎】&#10;一人当たり面積最小値テキスト">
          <a:extLst>
            <a:ext uri="{FF2B5EF4-FFF2-40B4-BE49-F238E27FC236}">
              <a16:creationId xmlns:a16="http://schemas.microsoft.com/office/drawing/2014/main" id="{00000000-0008-0000-0F00-000032030000}"/>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0" name="【庁舎】&#10;一人当たり面積最大値テキスト">
          <a:extLst>
            <a:ext uri="{FF2B5EF4-FFF2-40B4-BE49-F238E27FC236}">
              <a16:creationId xmlns:a16="http://schemas.microsoft.com/office/drawing/2014/main" id="{00000000-0008-0000-0F00-000034030000}"/>
            </a:ext>
          </a:extLst>
        </xdr:cNvPr>
        <xdr:cNvSpPr txBox="1"/>
      </xdr:nvSpPr>
      <xdr:spPr>
        <a:xfrm>
          <a:off x="19985990" y="169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9885660" y="17162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822" name="【庁舎】&#10;一人当たり面積平均値テキスト">
          <a:extLst>
            <a:ext uri="{FF2B5EF4-FFF2-40B4-BE49-F238E27FC236}">
              <a16:creationId xmlns:a16="http://schemas.microsoft.com/office/drawing/2014/main" id="{00000000-0008-0000-0F00-000036030000}"/>
            </a:ext>
          </a:extLst>
        </xdr:cNvPr>
        <xdr:cNvSpPr txBox="1"/>
      </xdr:nvSpPr>
      <xdr:spPr>
        <a:xfrm>
          <a:off x="19985990" y="17781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9904710" y="177994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161760" y="1779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345150" y="177960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7547590" y="176237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89408</xdr:rowOff>
    </xdr:from>
    <xdr:to>
      <xdr:col>98</xdr:col>
      <xdr:colOff>38100</xdr:colOff>
      <xdr:row>103</xdr:row>
      <xdr:rowOff>19558</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6761460" y="175811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59689</xdr:rowOff>
    </xdr:from>
    <xdr:to>
      <xdr:col>116</xdr:col>
      <xdr:colOff>114300</xdr:colOff>
      <xdr:row>101</xdr:row>
      <xdr:rowOff>161289</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9904710" y="173723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82566</xdr:rowOff>
    </xdr:from>
    <xdr:ext cx="469744" cy="259045"/>
    <xdr:sp macro="" textlink="">
      <xdr:nvSpPr>
        <xdr:cNvPr id="834" name="【庁舎】&#10;一人当たり面積該当値テキスト">
          <a:extLst>
            <a:ext uri="{FF2B5EF4-FFF2-40B4-BE49-F238E27FC236}">
              <a16:creationId xmlns:a16="http://schemas.microsoft.com/office/drawing/2014/main" id="{00000000-0008-0000-0F00-000042030000}"/>
            </a:ext>
          </a:extLst>
        </xdr:cNvPr>
        <xdr:cNvSpPr txBox="1"/>
      </xdr:nvSpPr>
      <xdr:spPr>
        <a:xfrm>
          <a:off x="19985990" y="1722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50546</xdr:rowOff>
    </xdr:from>
    <xdr:to>
      <xdr:col>112</xdr:col>
      <xdr:colOff>38100</xdr:colOff>
      <xdr:row>101</xdr:row>
      <xdr:rowOff>152146</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9161760" y="17370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101346</xdr:rowOff>
    </xdr:from>
    <xdr:to>
      <xdr:col>116</xdr:col>
      <xdr:colOff>63500</xdr:colOff>
      <xdr:row>101</xdr:row>
      <xdr:rowOff>110489</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9204940" y="17413986"/>
          <a:ext cx="74295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41402</xdr:rowOff>
    </xdr:from>
    <xdr:to>
      <xdr:col>107</xdr:col>
      <xdr:colOff>101600</xdr:colOff>
      <xdr:row>101</xdr:row>
      <xdr:rowOff>143002</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8345150" y="173578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92202</xdr:rowOff>
    </xdr:from>
    <xdr:to>
      <xdr:col>111</xdr:col>
      <xdr:colOff>177800</xdr:colOff>
      <xdr:row>101</xdr:row>
      <xdr:rowOff>101346</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8399760" y="17412462"/>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55118</xdr:rowOff>
    </xdr:from>
    <xdr:to>
      <xdr:col>102</xdr:col>
      <xdr:colOff>165100</xdr:colOff>
      <xdr:row>101</xdr:row>
      <xdr:rowOff>156718</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7547590" y="1737537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92202</xdr:rowOff>
    </xdr:from>
    <xdr:to>
      <xdr:col>107</xdr:col>
      <xdr:colOff>50800</xdr:colOff>
      <xdr:row>101</xdr:row>
      <xdr:rowOff>105918</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7602200" y="17412462"/>
          <a:ext cx="79756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64263</xdr:rowOff>
    </xdr:from>
    <xdr:to>
      <xdr:col>98</xdr:col>
      <xdr:colOff>38100</xdr:colOff>
      <xdr:row>101</xdr:row>
      <xdr:rowOff>165863</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6761460" y="1737690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105918</xdr:rowOff>
    </xdr:from>
    <xdr:to>
      <xdr:col>102</xdr:col>
      <xdr:colOff>114300</xdr:colOff>
      <xdr:row>101</xdr:row>
      <xdr:rowOff>115063</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6804640" y="17420463"/>
          <a:ext cx="79756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843" name="n_1aveValue【庁舎】&#10;一人当たり面積">
          <a:extLst>
            <a:ext uri="{FF2B5EF4-FFF2-40B4-BE49-F238E27FC236}">
              <a16:creationId xmlns:a16="http://schemas.microsoft.com/office/drawing/2014/main" id="{00000000-0008-0000-0F00-00004B030000}"/>
            </a:ext>
          </a:extLst>
        </xdr:cNvPr>
        <xdr:cNvSpPr txBox="1"/>
      </xdr:nvSpPr>
      <xdr:spPr>
        <a:xfrm>
          <a:off x="189821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844" name="n_2aveValue【庁舎】&#10;一人当たり面積">
          <a:extLst>
            <a:ext uri="{FF2B5EF4-FFF2-40B4-BE49-F238E27FC236}">
              <a16:creationId xmlns:a16="http://schemas.microsoft.com/office/drawing/2014/main" id="{00000000-0008-0000-0F00-00004C030000}"/>
            </a:ext>
          </a:extLst>
        </xdr:cNvPr>
        <xdr:cNvSpPr txBox="1"/>
      </xdr:nvSpPr>
      <xdr:spPr>
        <a:xfrm>
          <a:off x="181820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60977</xdr:rowOff>
    </xdr:from>
    <xdr:ext cx="469744" cy="259045"/>
    <xdr:sp macro="" textlink="">
      <xdr:nvSpPr>
        <xdr:cNvPr id="845" name="n_3aveValue【庁舎】&#10;一人当たり面積">
          <a:extLst>
            <a:ext uri="{FF2B5EF4-FFF2-40B4-BE49-F238E27FC236}">
              <a16:creationId xmlns:a16="http://schemas.microsoft.com/office/drawing/2014/main" id="{00000000-0008-0000-0F00-00004D030000}"/>
            </a:ext>
          </a:extLst>
        </xdr:cNvPr>
        <xdr:cNvSpPr txBox="1"/>
      </xdr:nvSpPr>
      <xdr:spPr>
        <a:xfrm>
          <a:off x="17384472" y="1771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10685</xdr:rowOff>
    </xdr:from>
    <xdr:ext cx="469744" cy="259045"/>
    <xdr:sp macro="" textlink="">
      <xdr:nvSpPr>
        <xdr:cNvPr id="846" name="n_4aveValue【庁舎】&#10;一人当たり面積">
          <a:extLst>
            <a:ext uri="{FF2B5EF4-FFF2-40B4-BE49-F238E27FC236}">
              <a16:creationId xmlns:a16="http://schemas.microsoft.com/office/drawing/2014/main" id="{00000000-0008-0000-0F00-00004E030000}"/>
            </a:ext>
          </a:extLst>
        </xdr:cNvPr>
        <xdr:cNvSpPr txBox="1"/>
      </xdr:nvSpPr>
      <xdr:spPr>
        <a:xfrm>
          <a:off x="16588817" y="1767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168673</xdr:rowOff>
    </xdr:from>
    <xdr:ext cx="469744" cy="259045"/>
    <xdr:sp macro="" textlink="">
      <xdr:nvSpPr>
        <xdr:cNvPr id="847" name="n_1mainValue【庁舎】&#10;一人当たり面積">
          <a:extLst>
            <a:ext uri="{FF2B5EF4-FFF2-40B4-BE49-F238E27FC236}">
              <a16:creationId xmlns:a16="http://schemas.microsoft.com/office/drawing/2014/main" id="{00000000-0008-0000-0F00-00004F030000}"/>
            </a:ext>
          </a:extLst>
        </xdr:cNvPr>
        <xdr:cNvSpPr txBox="1"/>
      </xdr:nvSpPr>
      <xdr:spPr>
        <a:xfrm>
          <a:off x="18982132" y="1714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159529</xdr:rowOff>
    </xdr:from>
    <xdr:ext cx="469744" cy="259045"/>
    <xdr:sp macro="" textlink="">
      <xdr:nvSpPr>
        <xdr:cNvPr id="848" name="n_2mainValue【庁舎】&#10;一人当たり面積">
          <a:extLst>
            <a:ext uri="{FF2B5EF4-FFF2-40B4-BE49-F238E27FC236}">
              <a16:creationId xmlns:a16="http://schemas.microsoft.com/office/drawing/2014/main" id="{00000000-0008-0000-0F00-000050030000}"/>
            </a:ext>
          </a:extLst>
        </xdr:cNvPr>
        <xdr:cNvSpPr txBox="1"/>
      </xdr:nvSpPr>
      <xdr:spPr>
        <a:xfrm>
          <a:off x="18182032" y="171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1795</xdr:rowOff>
    </xdr:from>
    <xdr:ext cx="469744" cy="259045"/>
    <xdr:sp macro="" textlink="">
      <xdr:nvSpPr>
        <xdr:cNvPr id="849" name="n_3mainValue【庁舎】&#10;一人当たり面積">
          <a:extLst>
            <a:ext uri="{FF2B5EF4-FFF2-40B4-BE49-F238E27FC236}">
              <a16:creationId xmlns:a16="http://schemas.microsoft.com/office/drawing/2014/main" id="{00000000-0008-0000-0F00-000051030000}"/>
            </a:ext>
          </a:extLst>
        </xdr:cNvPr>
        <xdr:cNvSpPr txBox="1"/>
      </xdr:nvSpPr>
      <xdr:spPr>
        <a:xfrm>
          <a:off x="17384472"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10940</xdr:rowOff>
    </xdr:from>
    <xdr:ext cx="469744" cy="259045"/>
    <xdr:sp macro="" textlink="">
      <xdr:nvSpPr>
        <xdr:cNvPr id="850" name="n_4mainValue【庁舎】&#10;一人当たり面積">
          <a:extLst>
            <a:ext uri="{FF2B5EF4-FFF2-40B4-BE49-F238E27FC236}">
              <a16:creationId xmlns:a16="http://schemas.microsoft.com/office/drawing/2014/main" id="{00000000-0008-0000-0F00-000052030000}"/>
            </a:ext>
          </a:extLst>
        </xdr:cNvPr>
        <xdr:cNvSpPr txBox="1"/>
      </xdr:nvSpPr>
      <xdr:spPr>
        <a:xfrm>
          <a:off x="16588817" y="17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特に有形固定資産減価償却率が高くなっている施設は、図書館、体育館・プール、福祉施設、消防施設、庁舎であり、反対に低くなっている施設は、市民会館、一般廃棄物処理施設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図書館については、有形固定資産減価償却率が</a:t>
          </a:r>
          <a:r>
            <a:rPr kumimoji="1" lang="en-US" altLang="ja-JP" sz="1100" b="0" i="0" baseline="0">
              <a:solidFill>
                <a:schemeClr val="dk1"/>
              </a:solidFill>
              <a:effectLst/>
              <a:latin typeface="+mn-lt"/>
              <a:ea typeface="+mn-ea"/>
              <a:cs typeface="+mn-cs"/>
            </a:rPr>
            <a:t>78.6</a:t>
          </a:r>
          <a:r>
            <a:rPr kumimoji="1" lang="ja-JP" altLang="ja-JP" sz="1100" b="0" i="0" baseline="0">
              <a:solidFill>
                <a:schemeClr val="dk1"/>
              </a:solidFill>
              <a:effectLst/>
              <a:latin typeface="+mn-lt"/>
              <a:ea typeface="+mn-ea"/>
              <a:cs typeface="+mn-cs"/>
            </a:rPr>
            <a:t>％であり、類似団体の平均値と比較して</a:t>
          </a:r>
          <a:r>
            <a:rPr kumimoji="1" lang="en-US" altLang="ja-JP" sz="1100" b="0" i="0" baseline="0">
              <a:solidFill>
                <a:schemeClr val="dk1"/>
              </a:solidFill>
              <a:effectLst/>
              <a:latin typeface="+mn-lt"/>
              <a:ea typeface="+mn-ea"/>
              <a:cs typeface="+mn-cs"/>
            </a:rPr>
            <a:t>27.4</a:t>
          </a:r>
          <a:r>
            <a:rPr kumimoji="1" lang="ja-JP" altLang="ja-JP" sz="1100" b="0" i="0" baseline="0">
              <a:solidFill>
                <a:schemeClr val="dk1"/>
              </a:solidFill>
              <a:effectLst/>
              <a:latin typeface="+mn-lt"/>
              <a:ea typeface="+mn-ea"/>
              <a:cs typeface="+mn-cs"/>
            </a:rPr>
            <a:t>ポイント高く、開館から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年以上経過していることから、再整備等を含めた検討を進めていく。また、体育館・プールについても、有形固定資産減価償却率</a:t>
          </a:r>
          <a:r>
            <a:rPr kumimoji="1" lang="en-US" altLang="ja-JP" sz="1100" b="0" i="0" baseline="0">
              <a:solidFill>
                <a:schemeClr val="dk1"/>
              </a:solidFill>
              <a:effectLst/>
              <a:latin typeface="+mn-lt"/>
              <a:ea typeface="+mn-ea"/>
              <a:cs typeface="+mn-cs"/>
            </a:rPr>
            <a:t>81.9</a:t>
          </a:r>
          <a:r>
            <a:rPr kumimoji="1" lang="ja-JP" altLang="ja-JP" sz="1100" b="0" i="0" baseline="0">
              <a:solidFill>
                <a:schemeClr val="dk1"/>
              </a:solidFill>
              <a:effectLst/>
              <a:latin typeface="+mn-lt"/>
              <a:ea typeface="+mn-ea"/>
              <a:cs typeface="+mn-cs"/>
            </a:rPr>
            <a:t>％と高い値を示しており、効率的な維持管理に取り組んでいるところである。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一方、一般廃棄物処理施設については、供用開始後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年以上が経過した浄化センターなど老朽化が進む施設が多いなか、平成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年度に新清掃工場が供用を開始したことなどにより、類似団体と比較して有形固定資産減価償却率が低くなっている。また、市民会館については、平成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年度に開業した</a:t>
          </a:r>
          <a:r>
            <a:rPr kumimoji="1" lang="en-US" altLang="ja-JP" sz="1100" b="0" i="0" baseline="0">
              <a:solidFill>
                <a:schemeClr val="dk1"/>
              </a:solidFill>
              <a:effectLst/>
              <a:latin typeface="+mn-lt"/>
              <a:ea typeface="+mn-ea"/>
              <a:cs typeface="+mn-cs"/>
            </a:rPr>
            <a:t>JR</a:t>
          </a:r>
          <a:r>
            <a:rPr kumimoji="1" lang="ja-JP" altLang="ja-JP" sz="1100" b="0" i="0" baseline="0">
              <a:solidFill>
                <a:schemeClr val="dk1"/>
              </a:solidFill>
              <a:effectLst/>
              <a:latin typeface="+mn-lt"/>
              <a:ea typeface="+mn-ea"/>
              <a:cs typeface="+mn-cs"/>
            </a:rPr>
            <a:t>成田駅東口再開発ビルの文化芸術センターが含まれていることから、有形固定資産減価償却率は類似団体の平均値を下回っている。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132,023
123,779
213.84
70,785,188
68,103,967
1,989,417
38,947,238
45,298,328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固定資産税をはじめとする空港関連の税収に支えられ、類似団体中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位の財政力となっており、近年は横ばいで推移している。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高齢化の進行及び子育て施策の拡充等に伴う扶助費や人件費などの義務的経費の増加が見込まれる。また、公共施設等の更新や長寿命化などの投資的経費についても多くの支出が見込まれるとともに、施設の維持管理経費等の経常的経費についても、昨今の物価高騰や賃金の上昇に伴う増加が想定されることから、より一層の効率的かつ効果的な行財政運営に努め、今後も財政の健全性を維持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37</xdr:row>
      <xdr:rowOff>3628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128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140607</xdr:rowOff>
    </xdr:from>
    <xdr:to>
      <xdr:col>19</xdr:col>
      <xdr:colOff>133350</xdr:colOff>
      <xdr:row>36</xdr:row>
      <xdr:rowOff>140607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12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71664</xdr:rowOff>
    </xdr:from>
    <xdr:to>
      <xdr:col>15</xdr:col>
      <xdr:colOff>82550</xdr:colOff>
      <xdr:row>36</xdr:row>
      <xdr:rowOff>140607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2438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71664</xdr:rowOff>
    </xdr:from>
    <xdr:to>
      <xdr:col>11</xdr:col>
      <xdr:colOff>31750</xdr:colOff>
      <xdr:row>36</xdr:row>
      <xdr:rowOff>106136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2438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124278</xdr:rowOff>
    </xdr:from>
    <xdr:to>
      <xdr:col>23</xdr:col>
      <xdr:colOff>184150</xdr:colOff>
      <xdr:row>37</xdr:row>
      <xdr:rowOff>54428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45555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89807</xdr:rowOff>
    </xdr:from>
    <xdr:to>
      <xdr:col>19</xdr:col>
      <xdr:colOff>184150</xdr:colOff>
      <xdr:row>37</xdr:row>
      <xdr:rowOff>19957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30134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3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89807</xdr:rowOff>
    </xdr:from>
    <xdr:to>
      <xdr:col>15</xdr:col>
      <xdr:colOff>133350</xdr:colOff>
      <xdr:row>37</xdr:row>
      <xdr:rowOff>19957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30134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20864</xdr:rowOff>
    </xdr:from>
    <xdr:to>
      <xdr:col>11</xdr:col>
      <xdr:colOff>82550</xdr:colOff>
      <xdr:row>36</xdr:row>
      <xdr:rowOff>122464</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132641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55336</xdr:rowOff>
    </xdr:from>
    <xdr:to>
      <xdr:col>7</xdr:col>
      <xdr:colOff>31750</xdr:colOff>
      <xdr:row>36</xdr:row>
      <xdr:rowOff>156936</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167113</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歳入において、個人住民税特別徴収や企業収益の増加による法人住民税の増などにより、経常一般財源が前年度比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一方、歳出においては、生活保護や障害者福祉サービスに係る扶助費の増などにより、経常的経費に充当された一般財源が前年度比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億円増加し、経常収支比率が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や県内平均と比較すると良好な比率ではあるが、公共施設の老朽化に伴う維持管理経費などの増加が見込まれることから、更なる歳入確保を図るとともに、事務事業の見直し、効率化を図ることで経常的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61</xdr:row>
      <xdr:rowOff>104902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613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56642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861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56642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813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6096</xdr:rowOff>
    </xdr:from>
    <xdr:to>
      <xdr:col>11</xdr:col>
      <xdr:colOff>31750</xdr:colOff>
      <xdr:row>61</xdr:row>
      <xdr:rowOff>22860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9309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12954</xdr:rowOff>
    </xdr:from>
    <xdr:to>
      <xdr:col>11</xdr:col>
      <xdr:colOff>82550</xdr:colOff>
      <xdr:row>62</xdr:row>
      <xdr:rowOff>114554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99331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54102</xdr:rowOff>
    </xdr:from>
    <xdr:to>
      <xdr:col>23</xdr:col>
      <xdr:colOff>184150</xdr:colOff>
      <xdr:row>61</xdr:row>
      <xdr:rowOff>155702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70629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148336</xdr:rowOff>
    </xdr:from>
    <xdr:to>
      <xdr:col>19</xdr:col>
      <xdr:colOff>184150</xdr:colOff>
      <xdr:row>61</xdr:row>
      <xdr:rowOff>78486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88663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117619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67073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成田空港の更なる機能強化や卸売市場の輸出拠点化、待機児童対策や保育の質の向上等、複雑多様化する行政需要に対応するため、相当数の職員を確保していることから、人口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人当たりの人件費・物件費等決算額が高額となっている。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年度は、給与改定等に伴う一般職給料などの人件費が前年度比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億円増加したものの、新型コロナウイルス感染症関連の委託料の減などにより物件費が同</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億円減少した。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今後も必要な業務量に応じた職員数の見直しを行い、職員定数及び職員給与の適正化に努める。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137292</xdr:rowOff>
    </xdr:from>
    <xdr:to>
      <xdr:col>23</xdr:col>
      <xdr:colOff>133350</xdr:colOff>
      <xdr:row>88</xdr:row>
      <xdr:rowOff>80728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053442"/>
          <a:ext cx="838200" cy="1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122265</xdr:rowOff>
    </xdr:from>
    <xdr:to>
      <xdr:col>19</xdr:col>
      <xdr:colOff>133350</xdr:colOff>
      <xdr:row>88</xdr:row>
      <xdr:rowOff>80728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038415"/>
          <a:ext cx="889000" cy="1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105173</xdr:rowOff>
    </xdr:from>
    <xdr:to>
      <xdr:col>15</xdr:col>
      <xdr:colOff>82550</xdr:colOff>
      <xdr:row>87</xdr:row>
      <xdr:rowOff>122265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5021323"/>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73140</xdr:rowOff>
    </xdr:from>
    <xdr:to>
      <xdr:col>11</xdr:col>
      <xdr:colOff>31750</xdr:colOff>
      <xdr:row>87</xdr:row>
      <xdr:rowOff>105173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817840"/>
          <a:ext cx="889000" cy="20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145270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0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32454</xdr:rowOff>
    </xdr:from>
    <xdr:to>
      <xdr:col>7</xdr:col>
      <xdr:colOff>31750</xdr:colOff>
      <xdr:row>83</xdr:row>
      <xdr:rowOff>134054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144231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86492</xdr:rowOff>
    </xdr:from>
    <xdr:to>
      <xdr:col>23</xdr:col>
      <xdr:colOff>184150</xdr:colOff>
      <xdr:row>88</xdr:row>
      <xdr:rowOff>16642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58569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7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29928</xdr:rowOff>
    </xdr:from>
    <xdr:to>
      <xdr:col>19</xdr:col>
      <xdr:colOff>184150</xdr:colOff>
      <xdr:row>88</xdr:row>
      <xdr:rowOff>131528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116305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71465</xdr:rowOff>
    </xdr:from>
    <xdr:to>
      <xdr:col>15</xdr:col>
      <xdr:colOff>133350</xdr:colOff>
      <xdr:row>88</xdr:row>
      <xdr:rowOff>1615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8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157842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07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54373</xdr:rowOff>
    </xdr:from>
    <xdr:to>
      <xdr:col>11</xdr:col>
      <xdr:colOff>82550</xdr:colOff>
      <xdr:row>87</xdr:row>
      <xdr:rowOff>155973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9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140750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05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22340</xdr:rowOff>
    </xdr:from>
    <xdr:to>
      <xdr:col>7</xdr:col>
      <xdr:colOff>31750</xdr:colOff>
      <xdr:row>86</xdr:row>
      <xdr:rowOff>123940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7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108717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5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町との合併があったことにより、給与構造改革の導入時期が国から遅れたことが主な要因となり、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類似団体等と比べ</a:t>
          </a:r>
          <a:r>
            <a:rPr kumimoji="1" lang="ja-JP" altLang="en-US" sz="1300">
              <a:latin typeface="ＭＳ Ｐゴシック" panose="020B0600070205080204" pitchFamily="50" charset="-128"/>
              <a:ea typeface="ＭＳ Ｐゴシック" panose="020B0600070205080204" pitchFamily="50" charset="-128"/>
            </a:rPr>
            <a:t>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昇給停止や職制の見直しを実施した結果、県内の市平均に近い水準となっているが、今後も給与水準の適正化に留意していく。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16329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3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16329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成田空港の更なる機能強化や卸売市場の輸出拠点化、待機児童対策や保育の質の向上等、複雑多様化する行政需要に対応するため、相当数の職員を確保している。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今後も必要な業務量に応じた職員数の見直しを行い、適正な定員管理に努める。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158962</xdr:rowOff>
    </xdr:from>
    <xdr:to>
      <xdr:col>81</xdr:col>
      <xdr:colOff>44450</xdr:colOff>
      <xdr:row>67</xdr:row>
      <xdr:rowOff>13653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474662"/>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160972</xdr:rowOff>
    </xdr:from>
    <xdr:to>
      <xdr:col>77</xdr:col>
      <xdr:colOff>44450</xdr:colOff>
      <xdr:row>67</xdr:row>
      <xdr:rowOff>13653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4766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138854</xdr:rowOff>
    </xdr:from>
    <xdr:to>
      <xdr:col>72</xdr:col>
      <xdr:colOff>203200</xdr:colOff>
      <xdr:row>66</xdr:row>
      <xdr:rowOff>160972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5455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114723</xdr:rowOff>
    </xdr:from>
    <xdr:to>
      <xdr:col>68</xdr:col>
      <xdr:colOff>152400</xdr:colOff>
      <xdr:row>66</xdr:row>
      <xdr:rowOff>138854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304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10689</xdr:rowOff>
    </xdr:from>
    <xdr:to>
      <xdr:col>68</xdr:col>
      <xdr:colOff>203200</xdr:colOff>
      <xdr:row>64</xdr:row>
      <xdr:rowOff>112289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122466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124477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108162</xdr:rowOff>
    </xdr:from>
    <xdr:to>
      <xdr:col>81</xdr:col>
      <xdr:colOff>95250</xdr:colOff>
      <xdr:row>67</xdr:row>
      <xdr:rowOff>38312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4039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1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134303</xdr:rowOff>
    </xdr:from>
    <xdr:to>
      <xdr:col>77</xdr:col>
      <xdr:colOff>95250</xdr:colOff>
      <xdr:row>67</xdr:row>
      <xdr:rowOff>64453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49230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3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110172</xdr:rowOff>
    </xdr:from>
    <xdr:to>
      <xdr:col>73</xdr:col>
      <xdr:colOff>44450</xdr:colOff>
      <xdr:row>67</xdr:row>
      <xdr:rowOff>40322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25099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88054</xdr:rowOff>
    </xdr:from>
    <xdr:to>
      <xdr:col>68</xdr:col>
      <xdr:colOff>203200</xdr:colOff>
      <xdr:row>67</xdr:row>
      <xdr:rowOff>18204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2981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63923</xdr:rowOff>
    </xdr:from>
    <xdr:to>
      <xdr:col>64</xdr:col>
      <xdr:colOff>152400</xdr:colOff>
      <xdr:row>66</xdr:row>
      <xdr:rowOff>165523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150300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大規模事業の財源として借入を行った市債について、据置期間終了に伴い元金償還が開始されたことによる公債費の増などにより前年度比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今後も、市債の借入額と償還額とのバランスを考慮し、財政の健全性維持に努める。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164193</xdr:rowOff>
    </xdr:from>
    <xdr:to>
      <xdr:col>81</xdr:col>
      <xdr:colOff>44450</xdr:colOff>
      <xdr:row>44</xdr:row>
      <xdr:rowOff>61685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5365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83759</xdr:rowOff>
    </xdr:from>
    <xdr:to>
      <xdr:col>77</xdr:col>
      <xdr:colOff>44450</xdr:colOff>
      <xdr:row>43</xdr:row>
      <xdr:rowOff>164193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4561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3326</xdr:rowOff>
    </xdr:from>
    <xdr:to>
      <xdr:col>72</xdr:col>
      <xdr:colOff>203200</xdr:colOff>
      <xdr:row>43</xdr:row>
      <xdr:rowOff>83759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756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117324</xdr:rowOff>
    </xdr:from>
    <xdr:to>
      <xdr:col>68</xdr:col>
      <xdr:colOff>152400</xdr:colOff>
      <xdr:row>43</xdr:row>
      <xdr:rowOff>3326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182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43543</xdr:rowOff>
    </xdr:from>
    <xdr:to>
      <xdr:col>68</xdr:col>
      <xdr:colOff>203200</xdr:colOff>
      <xdr:row>42</xdr:row>
      <xdr:rowOff>145143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155320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10885</xdr:rowOff>
    </xdr:from>
    <xdr:to>
      <xdr:col>81</xdr:col>
      <xdr:colOff>95250</xdr:colOff>
      <xdr:row>44</xdr:row>
      <xdr:rowOff>112485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78212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113393</xdr:rowOff>
    </xdr:from>
    <xdr:to>
      <xdr:col>77</xdr:col>
      <xdr:colOff>95250</xdr:colOff>
      <xdr:row>44</xdr:row>
      <xdr:rowOff>43543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28320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32959</xdr:rowOff>
    </xdr:from>
    <xdr:to>
      <xdr:col>73</xdr:col>
      <xdr:colOff>44450</xdr:colOff>
      <xdr:row>43</xdr:row>
      <xdr:rowOff>134559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119336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123976</xdr:rowOff>
    </xdr:from>
    <xdr:to>
      <xdr:col>68</xdr:col>
      <xdr:colOff>203200</xdr:colOff>
      <xdr:row>43</xdr:row>
      <xdr:rowOff>54126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38903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66524</xdr:rowOff>
    </xdr:from>
    <xdr:to>
      <xdr:col>64</xdr:col>
      <xdr:colOff>152400</xdr:colOff>
      <xdr:row>42</xdr:row>
      <xdr:rowOff>168124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6851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市債の元金償還額が借入額を上回り、市債残高が前年度比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億円減少したものの、交付税措置対象となる公債費など基準財政需要額参入見込額が</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億円減少したことにより、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市債の残高は減少しているものの、今後の大規模事業の進捗状況等により一時的に増加が見込まれているが、中長期的には将来負担比率は逓減していくものと分析している。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今後も、市債の借入額と償還額とのバランスを考慮し、財政の健全性維持に努める。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94252</xdr:rowOff>
    </xdr:from>
    <xdr:to>
      <xdr:col>81</xdr:col>
      <xdr:colOff>44450</xdr:colOff>
      <xdr:row>22</xdr:row>
      <xdr:rowOff>130447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86615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94252</xdr:rowOff>
    </xdr:from>
    <xdr:to>
      <xdr:col>77</xdr:col>
      <xdr:colOff>44450</xdr:colOff>
      <xdr:row>23</xdr:row>
      <xdr:rowOff>83094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866152"/>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35651</xdr:rowOff>
    </xdr:from>
    <xdr:to>
      <xdr:col>72</xdr:col>
      <xdr:colOff>203200</xdr:colOff>
      <xdr:row>23</xdr:row>
      <xdr:rowOff>83094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807551"/>
          <a:ext cx="889000" cy="2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45085</xdr:rowOff>
    </xdr:from>
    <xdr:to>
      <xdr:col>68</xdr:col>
      <xdr:colOff>152400</xdr:colOff>
      <xdr:row>22</xdr:row>
      <xdr:rowOff>35651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645535"/>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156119</xdr:rowOff>
    </xdr:from>
    <xdr:to>
      <xdr:col>68</xdr:col>
      <xdr:colOff>203200</xdr:colOff>
      <xdr:row>18</xdr:row>
      <xdr:rowOff>86269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96446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29482</xdr:rowOff>
    </xdr:from>
    <xdr:to>
      <xdr:col>64</xdr:col>
      <xdr:colOff>152400</xdr:colOff>
      <xdr:row>18</xdr:row>
      <xdr:rowOff>131082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1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141259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88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79647</xdr:rowOff>
    </xdr:from>
    <xdr:to>
      <xdr:col>81</xdr:col>
      <xdr:colOff>95250</xdr:colOff>
      <xdr:row>23</xdr:row>
      <xdr:rowOff>9797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8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146974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74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43452</xdr:rowOff>
    </xdr:from>
    <xdr:to>
      <xdr:col>77</xdr:col>
      <xdr:colOff>95250</xdr:colOff>
      <xdr:row>22</xdr:row>
      <xdr:rowOff>145052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8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129829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901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23</xdr:row>
      <xdr:rowOff>32294</xdr:rowOff>
    </xdr:from>
    <xdr:to>
      <xdr:col>73</xdr:col>
      <xdr:colOff>44450</xdr:colOff>
      <xdr:row>23</xdr:row>
      <xdr:rowOff>133894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97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118671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40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156301</xdr:rowOff>
    </xdr:from>
    <xdr:to>
      <xdr:col>68</xdr:col>
      <xdr:colOff>203200</xdr:colOff>
      <xdr:row>22</xdr:row>
      <xdr:rowOff>86451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7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71228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84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165735</xdr:rowOff>
    </xdr:from>
    <xdr:to>
      <xdr:col>64</xdr:col>
      <xdr:colOff>152400</xdr:colOff>
      <xdr:row>21</xdr:row>
      <xdr:rowOff>95885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80662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8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132,023
123,779
213.84
70,785,188
68,103,967
1,989,417
38,947,238
45,298,328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成田空港の更なる機能強化や卸売市場の輸出拠点化、待機児童対策や保育の質の向上等、複雑多様化する行政需要に対応するため、相当数の職員を確保していることから、類似団体等と比べ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年度においても、給与改定等に伴う一般職給料の増加などにより、前年度と同じ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今後も業務量に応じた職員数の見直しを行い、時間外勤務の縮減や定員管理と給与水準の適正化に努める。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115570</xdr:rowOff>
    </xdr:from>
    <xdr:to>
      <xdr:col>24</xdr:col>
      <xdr:colOff>25400</xdr:colOff>
      <xdr:row>41</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7145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60706</xdr:rowOff>
    </xdr:from>
    <xdr:to>
      <xdr:col>19</xdr:col>
      <xdr:colOff>187325</xdr:colOff>
      <xdr:row>41</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7090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60706</xdr:rowOff>
    </xdr:from>
    <xdr:to>
      <xdr:col>15</xdr:col>
      <xdr:colOff>98425</xdr:colOff>
      <xdr:row>41</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70901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56134</xdr:rowOff>
    </xdr:from>
    <xdr:to>
      <xdr:col>11</xdr:col>
      <xdr:colOff>9525</xdr:colOff>
      <xdr:row>41</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42684"/>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64770</xdr:rowOff>
    </xdr:from>
    <xdr:to>
      <xdr:col>24</xdr:col>
      <xdr:colOff>76200</xdr:colOff>
      <xdr:row>41</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144797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64770</xdr:rowOff>
    </xdr:from>
    <xdr:to>
      <xdr:col>20</xdr:col>
      <xdr:colOff>38100</xdr:colOff>
      <xdr:row>41</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18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9906</xdr:rowOff>
    </xdr:from>
    <xdr:to>
      <xdr:col>15</xdr:col>
      <xdr:colOff>149225</xdr:colOff>
      <xdr:row>41</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83058</xdr:rowOff>
    </xdr:from>
    <xdr:to>
      <xdr:col>11</xdr:col>
      <xdr:colOff>60325</xdr:colOff>
      <xdr:row>42</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9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5334</xdr:rowOff>
    </xdr:from>
    <xdr:to>
      <xdr:col>6</xdr:col>
      <xdr:colOff>171450</xdr:colOff>
      <xdr:row>39</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物件費の割合は、類似団体と比較して上回っているが、これは、成田空港の騒音地域に建築された公共施設の維持管理費等の経費や昨今の物価高騰による学校給食事業における賄材料費の増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20864</xdr:rowOff>
    </xdr:from>
    <xdr:to>
      <xdr:col>82</xdr:col>
      <xdr:colOff>107950</xdr:colOff>
      <xdr:row>19</xdr:row>
      <xdr:rowOff>53522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784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19</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80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80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86178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13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155121</xdr:rowOff>
    </xdr:from>
    <xdr:to>
      <xdr:col>69</xdr:col>
      <xdr:colOff>142875</xdr:colOff>
      <xdr:row>16</xdr:row>
      <xdr:rowOff>85271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95448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2722</xdr:rowOff>
    </xdr:from>
    <xdr:to>
      <xdr:col>82</xdr:col>
      <xdr:colOff>158750</xdr:colOff>
      <xdr:row>19</xdr:row>
      <xdr:rowOff>104322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146249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35378</xdr:rowOff>
    </xdr:from>
    <xdr:to>
      <xdr:col>65</xdr:col>
      <xdr:colOff>53975</xdr:colOff>
      <xdr:row>19</xdr:row>
      <xdr:rowOff>136978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121755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経常収支比率に占める扶助費の割合は、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類似団体等と比べ低い水準で推移しているが、電力・ガス・食料品等価格高騰重点支援給付金（住民税非課税世帯追加支給分）の増などにより、前年度比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億円増加した。今後も高齢化の進行等により扶助費の増加が想定されることから、資格審査や給付の適正化に努め、財政構造の弾力性を維持する。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100330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538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52087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144780</xdr:rowOff>
    </xdr:from>
    <xdr:to>
      <xdr:col>20</xdr:col>
      <xdr:colOff>38100</xdr:colOff>
      <xdr:row>55</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85107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近年はほぼ横ばいで推移しており、類似団体等の平均を大きく下回っている。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今後も引き続き事務事業の見直しを行い、経常的経費の削減に努める。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105228</xdr:rowOff>
    </xdr:from>
    <xdr:to>
      <xdr:col>82</xdr:col>
      <xdr:colOff>107950</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63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54</xdr:row>
      <xdr:rowOff>105228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63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54</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83457</xdr:rowOff>
    </xdr:from>
    <xdr:to>
      <xdr:col>69</xdr:col>
      <xdr:colOff>92075</xdr:colOff>
      <xdr:row>54</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41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54428</xdr:rowOff>
    </xdr:from>
    <xdr:to>
      <xdr:col>78</xdr:col>
      <xdr:colOff>120650</xdr:colOff>
      <xdr:row>54</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166205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32657</xdr:rowOff>
    </xdr:from>
    <xdr:to>
      <xdr:col>65</xdr:col>
      <xdr:colOff>53975</xdr:colOff>
      <xdr:row>54</xdr:row>
      <xdr:rowOff>134257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144434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経常収支比率に占める補助費等の割合は、類似団体等の平均を下回っており、低い水準を維持している。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補助金の公益性、必要性、適格性及び有効性の観点から、令和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年度に団体運営費補助金、令和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年度に事業費補助金の見直しを実施したところであり、今後も定期的な見直し、検証を行うことにより補助金支出の適正化を図る。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19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8128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128778</xdr:rowOff>
    </xdr:from>
    <xdr:to>
      <xdr:col>65</xdr:col>
      <xdr:colOff>53975</xdr:colOff>
      <xdr:row>34</xdr:row>
      <xdr:rowOff>58928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69105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経常収支比率に占める公債費の割合は、類似団体と同水準となる、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今後も大規模事業での市債活用を予定しており、短期的な公債費の増加が予想されるため、市債の借入額と償還額のバランスを考慮し、財政の健全性を維持する。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76</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87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876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800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成田空港が所在することによる騒音対策等の行政需要などにより、人件費及び物件費が類似団体等の平均を上回っているが、公債費以外の項目においては、それらの平均を下回っている。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今後も引き続き事務事業の見直しを行い、経常的経費の削減に努める。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130810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676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8890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76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75</xdr:row>
      <xdr:rowOff>8890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6314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158766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53284</xdr:rowOff>
    </xdr:from>
    <xdr:to>
      <xdr:col>29</xdr:col>
      <xdr:colOff>127000</xdr:colOff>
      <xdr:row>12</xdr:row>
      <xdr:rowOff>78087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58309"/>
          <a:ext cx="6477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78087</xdr:rowOff>
    </xdr:from>
    <xdr:to>
      <xdr:col>26</xdr:col>
      <xdr:colOff>50800</xdr:colOff>
      <xdr:row>12</xdr:row>
      <xdr:rowOff>104811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183112"/>
          <a:ext cx="698500" cy="26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104811</xdr:rowOff>
    </xdr:from>
    <xdr:to>
      <xdr:col>22</xdr:col>
      <xdr:colOff>114300</xdr:colOff>
      <xdr:row>12</xdr:row>
      <xdr:rowOff>147605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09836"/>
          <a:ext cx="698500" cy="4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147605</xdr:rowOff>
    </xdr:from>
    <xdr:to>
      <xdr:col>18</xdr:col>
      <xdr:colOff>177800</xdr:colOff>
      <xdr:row>13</xdr:row>
      <xdr:rowOff>90386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52630"/>
          <a:ext cx="698500" cy="11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151851</xdr:rowOff>
    </xdr:from>
    <xdr:to>
      <xdr:col>19</xdr:col>
      <xdr:colOff>38100</xdr:colOff>
      <xdr:row>15</xdr:row>
      <xdr:rowOff>82001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66778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8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167579</xdr:rowOff>
    </xdr:from>
    <xdr:to>
      <xdr:col>15</xdr:col>
      <xdr:colOff>101600</xdr:colOff>
      <xdr:row>15</xdr:row>
      <xdr:rowOff>97729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1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82506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2484</xdr:rowOff>
    </xdr:from>
    <xdr:to>
      <xdr:col>29</xdr:col>
      <xdr:colOff>177800</xdr:colOff>
      <xdr:row>12</xdr:row>
      <xdr:rowOff>104084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0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106689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4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27287</xdr:rowOff>
    </xdr:from>
    <xdr:to>
      <xdr:col>26</xdr:col>
      <xdr:colOff>101600</xdr:colOff>
      <xdr:row>12</xdr:row>
      <xdr:rowOff>128887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32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139064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0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54011</xdr:rowOff>
    </xdr:from>
    <xdr:to>
      <xdr:col>22</xdr:col>
      <xdr:colOff>165100</xdr:colOff>
      <xdr:row>12</xdr:row>
      <xdr:rowOff>155611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5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165788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2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96805</xdr:rowOff>
    </xdr:from>
    <xdr:to>
      <xdr:col>19</xdr:col>
      <xdr:colOff>38100</xdr:colOff>
      <xdr:row>13</xdr:row>
      <xdr:rowOff>26955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0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37132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7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39586</xdr:rowOff>
    </xdr:from>
    <xdr:to>
      <xdr:col>15</xdr:col>
      <xdr:colOff>101600</xdr:colOff>
      <xdr:row>13</xdr:row>
      <xdr:rowOff>141186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16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151363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8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159118</xdr:rowOff>
    </xdr:from>
    <xdr:to>
      <xdr:col>29</xdr:col>
      <xdr:colOff>127000</xdr:colOff>
      <xdr:row>33</xdr:row>
      <xdr:rowOff>195351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083668"/>
          <a:ext cx="647700" cy="3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195351</xdr:rowOff>
    </xdr:from>
    <xdr:to>
      <xdr:col>26</xdr:col>
      <xdr:colOff>50800</xdr:colOff>
      <xdr:row>33</xdr:row>
      <xdr:rowOff>279019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119901"/>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279019</xdr:rowOff>
    </xdr:from>
    <xdr:to>
      <xdr:col>22</xdr:col>
      <xdr:colOff>114300</xdr:colOff>
      <xdr:row>34</xdr:row>
      <xdr:rowOff>12167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203569"/>
          <a:ext cx="6985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12167</xdr:rowOff>
    </xdr:from>
    <xdr:to>
      <xdr:col>18</xdr:col>
      <xdr:colOff>177800</xdr:colOff>
      <xdr:row>34</xdr:row>
      <xdr:rowOff>98501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279617"/>
          <a:ext cx="698500" cy="86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273024</xdr:rowOff>
    </xdr:from>
    <xdr:to>
      <xdr:col>19</xdr:col>
      <xdr:colOff>38100</xdr:colOff>
      <xdr:row>35</xdr:row>
      <xdr:rowOff>31724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16501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2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245973</xdr:rowOff>
    </xdr:from>
    <xdr:to>
      <xdr:col>15</xdr:col>
      <xdr:colOff>101600</xdr:colOff>
      <xdr:row>35</xdr:row>
      <xdr:rowOff>4673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13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332350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108318</xdr:rowOff>
    </xdr:from>
    <xdr:to>
      <xdr:col>29</xdr:col>
      <xdr:colOff>177800</xdr:colOff>
      <xdr:row>33</xdr:row>
      <xdr:rowOff>209918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03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54995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597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144551</xdr:rowOff>
    </xdr:from>
    <xdr:to>
      <xdr:col>26</xdr:col>
      <xdr:colOff>101600</xdr:colOff>
      <xdr:row>33</xdr:row>
      <xdr:rowOff>246151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06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84878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83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228219</xdr:rowOff>
    </xdr:from>
    <xdr:to>
      <xdr:col>22</xdr:col>
      <xdr:colOff>165100</xdr:colOff>
      <xdr:row>33</xdr:row>
      <xdr:rowOff>329819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1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168546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59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304267</xdr:rowOff>
    </xdr:from>
    <xdr:to>
      <xdr:col>19</xdr:col>
      <xdr:colOff>38100</xdr:colOff>
      <xdr:row>34</xdr:row>
      <xdr:rowOff>62967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22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73144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99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47701</xdr:rowOff>
    </xdr:from>
    <xdr:to>
      <xdr:col>15</xdr:col>
      <xdr:colOff>101600</xdr:colOff>
      <xdr:row>34</xdr:row>
      <xdr:rowOff>149301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1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159478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8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132,023
123,779
213.84
70,785,188
68,103,967
1,989,417
38,947,238
45,298,328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160617</xdr:rowOff>
    </xdr:from>
    <xdr:to>
      <xdr:col>24</xdr:col>
      <xdr:colOff>63500</xdr:colOff>
      <xdr:row>30</xdr:row>
      <xdr:rowOff>160937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04117"/>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160937</xdr:rowOff>
    </xdr:from>
    <xdr:to>
      <xdr:col>19</xdr:col>
      <xdr:colOff>177800</xdr:colOff>
      <xdr:row>31</xdr:row>
      <xdr:rowOff>33904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04437"/>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33904</xdr:rowOff>
    </xdr:from>
    <xdr:to>
      <xdr:col>15</xdr:col>
      <xdr:colOff>50800</xdr:colOff>
      <xdr:row>31</xdr:row>
      <xdr:rowOff>82527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48854"/>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82527</xdr:rowOff>
    </xdr:from>
    <xdr:to>
      <xdr:col>10</xdr:col>
      <xdr:colOff>114300</xdr:colOff>
      <xdr:row>33</xdr:row>
      <xdr:rowOff>50843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397477"/>
          <a:ext cx="889000" cy="3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107919</xdr:rowOff>
    </xdr:from>
    <xdr:to>
      <xdr:col>10</xdr:col>
      <xdr:colOff>165100</xdr:colOff>
      <xdr:row>35</xdr:row>
      <xdr:rowOff>38069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29196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2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58268</xdr:rowOff>
    </xdr:from>
    <xdr:to>
      <xdr:col>6</xdr:col>
      <xdr:colOff>38100</xdr:colOff>
      <xdr:row>35</xdr:row>
      <xdr:rowOff>159868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150995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109817</xdr:rowOff>
    </xdr:from>
    <xdr:to>
      <xdr:col>24</xdr:col>
      <xdr:colOff>114300</xdr:colOff>
      <xdr:row>31</xdr:row>
      <xdr:rowOff>39967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62844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110137</xdr:rowOff>
    </xdr:from>
    <xdr:to>
      <xdr:col>20</xdr:col>
      <xdr:colOff>38100</xdr:colOff>
      <xdr:row>31</xdr:row>
      <xdr:rowOff>40287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56814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0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154554</xdr:rowOff>
    </xdr:from>
    <xdr:to>
      <xdr:col>15</xdr:col>
      <xdr:colOff>101600</xdr:colOff>
      <xdr:row>31</xdr:row>
      <xdr:rowOff>84704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2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101231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0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31727</xdr:rowOff>
    </xdr:from>
    <xdr:to>
      <xdr:col>10</xdr:col>
      <xdr:colOff>165100</xdr:colOff>
      <xdr:row>31</xdr:row>
      <xdr:rowOff>133327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149854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1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xdr:rowOff>
    </xdr:from>
    <xdr:to>
      <xdr:col>6</xdr:col>
      <xdr:colOff>38100</xdr:colOff>
      <xdr:row>33</xdr:row>
      <xdr:rowOff>101643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118170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3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69259</xdr:rowOff>
    </xdr:from>
    <xdr:to>
      <xdr:col>24</xdr:col>
      <xdr:colOff>63500</xdr:colOff>
      <xdr:row>55</xdr:row>
      <xdr:rowOff>54416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27559"/>
          <a:ext cx="838200" cy="15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69259</xdr:rowOff>
    </xdr:from>
    <xdr:to>
      <xdr:col>19</xdr:col>
      <xdr:colOff>177800</xdr:colOff>
      <xdr:row>55</xdr:row>
      <xdr:rowOff>38757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27559"/>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24502</xdr:rowOff>
    </xdr:from>
    <xdr:to>
      <xdr:col>15</xdr:col>
      <xdr:colOff>50800</xdr:colOff>
      <xdr:row>55</xdr:row>
      <xdr:rowOff>38757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54252"/>
          <a:ext cx="889000" cy="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24502</xdr:rowOff>
    </xdr:from>
    <xdr:to>
      <xdr:col>10</xdr:col>
      <xdr:colOff>114300</xdr:colOff>
      <xdr:row>55</xdr:row>
      <xdr:rowOff>49926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54252"/>
          <a:ext cx="8890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108576</xdr:rowOff>
    </xdr:from>
    <xdr:to>
      <xdr:col>10</xdr:col>
      <xdr:colOff>165100</xdr:colOff>
      <xdr:row>57</xdr:row>
      <xdr:rowOff>38726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21153</xdr:rowOff>
    </xdr:from>
    <xdr:to>
      <xdr:col>6</xdr:col>
      <xdr:colOff>38100</xdr:colOff>
      <xdr:row>57</xdr:row>
      <xdr:rowOff>122753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113880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3616</xdr:rowOff>
    </xdr:from>
    <xdr:to>
      <xdr:col>24</xdr:col>
      <xdr:colOff>114300</xdr:colOff>
      <xdr:row>55</xdr:row>
      <xdr:rowOff>105216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26493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18459</xdr:rowOff>
    </xdr:from>
    <xdr:to>
      <xdr:col>20</xdr:col>
      <xdr:colOff>38100</xdr:colOff>
      <xdr:row>54</xdr:row>
      <xdr:rowOff>120059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136586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159407</xdr:rowOff>
    </xdr:from>
    <xdr:to>
      <xdr:col>15</xdr:col>
      <xdr:colOff>101600</xdr:colOff>
      <xdr:row>55</xdr:row>
      <xdr:rowOff>89557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106084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145152</xdr:rowOff>
    </xdr:from>
    <xdr:to>
      <xdr:col>10</xdr:col>
      <xdr:colOff>165100</xdr:colOff>
      <xdr:row>55</xdr:row>
      <xdr:rowOff>75302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91829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170576</xdr:rowOff>
    </xdr:from>
    <xdr:to>
      <xdr:col>6</xdr:col>
      <xdr:colOff>38100</xdr:colOff>
      <xdr:row>55</xdr:row>
      <xdr:rowOff>100726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2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117253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94551</xdr:rowOff>
    </xdr:from>
    <xdr:to>
      <xdr:col>24</xdr:col>
      <xdr:colOff>63500</xdr:colOff>
      <xdr:row>76</xdr:row>
      <xdr:rowOff>96208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24751"/>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84035</xdr:rowOff>
    </xdr:from>
    <xdr:to>
      <xdr:col>19</xdr:col>
      <xdr:colOff>177800</xdr:colOff>
      <xdr:row>76</xdr:row>
      <xdr:rowOff>96208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14235"/>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84035</xdr:rowOff>
    </xdr:from>
    <xdr:to>
      <xdr:col>15</xdr:col>
      <xdr:colOff>50800</xdr:colOff>
      <xdr:row>76</xdr:row>
      <xdr:rowOff>89979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1423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89979</xdr:rowOff>
    </xdr:from>
    <xdr:to>
      <xdr:col>10</xdr:col>
      <xdr:colOff>114300</xdr:colOff>
      <xdr:row>76</xdr:row>
      <xdr:rowOff>91808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201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109474</xdr:rowOff>
    </xdr:from>
    <xdr:to>
      <xdr:col>10</xdr:col>
      <xdr:colOff>165100</xdr:colOff>
      <xdr:row>76</xdr:row>
      <xdr:rowOff>39624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56151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28493</xdr:rowOff>
    </xdr:from>
    <xdr:to>
      <xdr:col>6</xdr:col>
      <xdr:colOff>38100</xdr:colOff>
      <xdr:row>76</xdr:row>
      <xdr:rowOff>130093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146620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43751</xdr:rowOff>
    </xdr:from>
    <xdr:to>
      <xdr:col>24</xdr:col>
      <xdr:colOff>114300</xdr:colOff>
      <xdr:row>76</xdr:row>
      <xdr:rowOff>145351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66629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2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45408</xdr:rowOff>
    </xdr:from>
    <xdr:to>
      <xdr:col>20</xdr:col>
      <xdr:colOff>38100</xdr:colOff>
      <xdr:row>76</xdr:row>
      <xdr:rowOff>147008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163536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5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33235</xdr:rowOff>
    </xdr:from>
    <xdr:to>
      <xdr:col>15</xdr:col>
      <xdr:colOff>101600</xdr:colOff>
      <xdr:row>76</xdr:row>
      <xdr:rowOff>134835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151363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3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39179</xdr:rowOff>
    </xdr:from>
    <xdr:to>
      <xdr:col>10</xdr:col>
      <xdr:colOff>165100</xdr:colOff>
      <xdr:row>76</xdr:row>
      <xdr:rowOff>140779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131906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1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41008</xdr:rowOff>
    </xdr:from>
    <xdr:to>
      <xdr:col>6</xdr:col>
      <xdr:colOff>38100</xdr:colOff>
      <xdr:row>76</xdr:row>
      <xdr:rowOff>142608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133735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6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116162</xdr:rowOff>
    </xdr:from>
    <xdr:to>
      <xdr:col>24</xdr:col>
      <xdr:colOff>63500</xdr:colOff>
      <xdr:row>96</xdr:row>
      <xdr:rowOff>171362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5362"/>
          <a:ext cx="838200" cy="5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56170</xdr:rowOff>
    </xdr:from>
    <xdr:to>
      <xdr:col>19</xdr:col>
      <xdr:colOff>177800</xdr:colOff>
      <xdr:row>96</xdr:row>
      <xdr:rowOff>171362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15370"/>
          <a:ext cx="889000" cy="1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56170</xdr:rowOff>
    </xdr:from>
    <xdr:to>
      <xdr:col>15</xdr:col>
      <xdr:colOff>50800</xdr:colOff>
      <xdr:row>97</xdr:row>
      <xdr:rowOff>66898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15370"/>
          <a:ext cx="889000" cy="18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66898</xdr:rowOff>
    </xdr:from>
    <xdr:to>
      <xdr:col>10</xdr:col>
      <xdr:colOff>114300</xdr:colOff>
      <xdr:row>97</xdr:row>
      <xdr:rowOff>111758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7548"/>
          <a:ext cx="889000" cy="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113102</xdr:rowOff>
    </xdr:from>
    <xdr:to>
      <xdr:col>10</xdr:col>
      <xdr:colOff>165100</xdr:colOff>
      <xdr:row>96</xdr:row>
      <xdr:rowOff>43252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59779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17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168025</xdr:rowOff>
    </xdr:from>
    <xdr:to>
      <xdr:col>6</xdr:col>
      <xdr:colOff>38100</xdr:colOff>
      <xdr:row>96</xdr:row>
      <xdr:rowOff>98175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114702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3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65362</xdr:rowOff>
    </xdr:from>
    <xdr:to>
      <xdr:col>24</xdr:col>
      <xdr:colOff>114300</xdr:colOff>
      <xdr:row>96</xdr:row>
      <xdr:rowOff>166962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43789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120562</xdr:rowOff>
    </xdr:from>
    <xdr:to>
      <xdr:col>20</xdr:col>
      <xdr:colOff>38100</xdr:colOff>
      <xdr:row>97</xdr:row>
      <xdr:rowOff>50712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41839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7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5370</xdr:rowOff>
    </xdr:from>
    <xdr:to>
      <xdr:col>15</xdr:col>
      <xdr:colOff>101600</xdr:colOff>
      <xdr:row>96</xdr:row>
      <xdr:rowOff>106970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98097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5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16098</xdr:rowOff>
    </xdr:from>
    <xdr:to>
      <xdr:col>10</xdr:col>
      <xdr:colOff>165100</xdr:colOff>
      <xdr:row>97</xdr:row>
      <xdr:rowOff>117698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108825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60958</xdr:rowOff>
    </xdr:from>
    <xdr:to>
      <xdr:col>6</xdr:col>
      <xdr:colOff>38100</xdr:colOff>
      <xdr:row>97</xdr:row>
      <xdr:rowOff>162558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153685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136633</xdr:rowOff>
    </xdr:from>
    <xdr:to>
      <xdr:col>54</xdr:col>
      <xdr:colOff>189865</xdr:colOff>
      <xdr:row>38</xdr:row>
      <xdr:rowOff>108915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51583"/>
          <a:ext cx="1270" cy="11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112742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108915</xdr:rowOff>
    </xdr:from>
    <xdr:to>
      <xdr:col>55</xdr:col>
      <xdr:colOff>88900</xdr:colOff>
      <xdr:row>38</xdr:row>
      <xdr:rowOff>108915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4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83310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136633</xdr:rowOff>
    </xdr:from>
    <xdr:to>
      <xdr:col>55</xdr:col>
      <xdr:colOff>88900</xdr:colOff>
      <xdr:row>31</xdr:row>
      <xdr:rowOff>136633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5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49250</xdr:rowOff>
    </xdr:from>
    <xdr:to>
      <xdr:col>55</xdr:col>
      <xdr:colOff>0</xdr:colOff>
      <xdr:row>37</xdr:row>
      <xdr:rowOff>126165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92900"/>
          <a:ext cx="838200" cy="7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157728</xdr:rowOff>
    </xdr:from>
    <xdr:to>
      <xdr:col>55</xdr:col>
      <xdr:colOff>50800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49250</xdr:rowOff>
    </xdr:from>
    <xdr:to>
      <xdr:col>50</xdr:col>
      <xdr:colOff>114300</xdr:colOff>
      <xdr:row>37</xdr:row>
      <xdr:rowOff>159645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92900"/>
          <a:ext cx="889000" cy="1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142287</xdr:rowOff>
    </xdr:from>
    <xdr:to>
      <xdr:col>50</xdr:col>
      <xdr:colOff>165100</xdr:colOff>
      <xdr:row>37</xdr:row>
      <xdr:rowOff>72437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88964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124489</xdr:rowOff>
    </xdr:from>
    <xdr:to>
      <xdr:col>45</xdr:col>
      <xdr:colOff>177800</xdr:colOff>
      <xdr:row>37</xdr:row>
      <xdr:rowOff>159645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39439"/>
          <a:ext cx="889000" cy="10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4175</xdr:rowOff>
    </xdr:from>
    <xdr:to>
      <xdr:col>46</xdr:col>
      <xdr:colOff>38100</xdr:colOff>
      <xdr:row>37</xdr:row>
      <xdr:rowOff>105775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122302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124489</xdr:rowOff>
    </xdr:from>
    <xdr:to>
      <xdr:col>41</xdr:col>
      <xdr:colOff>50800</xdr:colOff>
      <xdr:row>38</xdr:row>
      <xdr:rowOff>17675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39439"/>
          <a:ext cx="889000" cy="109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112294</xdr:rowOff>
    </xdr:from>
    <xdr:to>
      <xdr:col>36</xdr:col>
      <xdr:colOff>165100</xdr:colOff>
      <xdr:row>37</xdr:row>
      <xdr:rowOff>42444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75365</xdr:rowOff>
    </xdr:from>
    <xdr:to>
      <xdr:col>55</xdr:col>
      <xdr:colOff>50800</xdr:colOff>
      <xdr:row>38</xdr:row>
      <xdr:rowOff>5515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53792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169900</xdr:rowOff>
    </xdr:from>
    <xdr:to>
      <xdr:col>50</xdr:col>
      <xdr:colOff>165100</xdr:colOff>
      <xdr:row>37</xdr:row>
      <xdr:rowOff>100050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91177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108845</xdr:rowOff>
    </xdr:from>
    <xdr:to>
      <xdr:col>46</xdr:col>
      <xdr:colOff>38100</xdr:colOff>
      <xdr:row>38</xdr:row>
      <xdr:rowOff>38995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30122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73689</xdr:rowOff>
    </xdr:from>
    <xdr:to>
      <xdr:col>41</xdr:col>
      <xdr:colOff>101600</xdr:colOff>
      <xdr:row>32</xdr:row>
      <xdr:rowOff>3839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166416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8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138325</xdr:rowOff>
    </xdr:from>
    <xdr:to>
      <xdr:col>36</xdr:col>
      <xdr:colOff>165100</xdr:colOff>
      <xdr:row>38</xdr:row>
      <xdr:rowOff>68475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8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59602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7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97854</xdr:rowOff>
    </xdr:from>
    <xdr:to>
      <xdr:col>55</xdr:col>
      <xdr:colOff>0</xdr:colOff>
      <xdr:row>55</xdr:row>
      <xdr:rowOff>154115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184704"/>
          <a:ext cx="838200" cy="3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60351</xdr:rowOff>
    </xdr:from>
    <xdr:to>
      <xdr:col>50</xdr:col>
      <xdr:colOff>114300</xdr:colOff>
      <xdr:row>55</xdr:row>
      <xdr:rowOff>154115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147201"/>
          <a:ext cx="889000" cy="4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60351</xdr:rowOff>
    </xdr:from>
    <xdr:to>
      <xdr:col>45</xdr:col>
      <xdr:colOff>177800</xdr:colOff>
      <xdr:row>53</xdr:row>
      <xdr:rowOff>63754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147201"/>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63754</xdr:rowOff>
    </xdr:from>
    <xdr:to>
      <xdr:col>41</xdr:col>
      <xdr:colOff>50800</xdr:colOff>
      <xdr:row>54</xdr:row>
      <xdr:rowOff>80353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150604"/>
          <a:ext cx="889000" cy="1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98349</xdr:rowOff>
    </xdr:from>
    <xdr:to>
      <xdr:col>41</xdr:col>
      <xdr:colOff>101600</xdr:colOff>
      <xdr:row>54</xdr:row>
      <xdr:rowOff>28499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19626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107302</xdr:rowOff>
    </xdr:from>
    <xdr:to>
      <xdr:col>36</xdr:col>
      <xdr:colOff>165100</xdr:colOff>
      <xdr:row>54</xdr:row>
      <xdr:rowOff>37452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19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53979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89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47054</xdr:rowOff>
    </xdr:from>
    <xdr:to>
      <xdr:col>55</xdr:col>
      <xdr:colOff>50800</xdr:colOff>
      <xdr:row>53</xdr:row>
      <xdr:rowOff>148654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13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69931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98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103315</xdr:rowOff>
    </xdr:from>
    <xdr:to>
      <xdr:col>50</xdr:col>
      <xdr:colOff>165100</xdr:colOff>
      <xdr:row>56</xdr:row>
      <xdr:rowOff>33465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49992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9551</xdr:rowOff>
    </xdr:from>
    <xdr:to>
      <xdr:col>46</xdr:col>
      <xdr:colOff>38100</xdr:colOff>
      <xdr:row>53</xdr:row>
      <xdr:rowOff>111151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0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127678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88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12954</xdr:rowOff>
    </xdr:from>
    <xdr:to>
      <xdr:col>41</xdr:col>
      <xdr:colOff>101600</xdr:colOff>
      <xdr:row>53</xdr:row>
      <xdr:rowOff>114554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0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131081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887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29553</xdr:rowOff>
    </xdr:from>
    <xdr:to>
      <xdr:col>36</xdr:col>
      <xdr:colOff>165100</xdr:colOff>
      <xdr:row>54</xdr:row>
      <xdr:rowOff>131153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122280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8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52603</xdr:rowOff>
    </xdr:from>
    <xdr:to>
      <xdr:col>55</xdr:col>
      <xdr:colOff>0</xdr:colOff>
      <xdr:row>76</xdr:row>
      <xdr:rowOff>98301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82803"/>
          <a:ext cx="8382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41790</xdr:rowOff>
    </xdr:from>
    <xdr:to>
      <xdr:col>50</xdr:col>
      <xdr:colOff>114300</xdr:colOff>
      <xdr:row>76</xdr:row>
      <xdr:rowOff>98301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557640"/>
          <a:ext cx="889000" cy="57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41790</xdr:rowOff>
    </xdr:from>
    <xdr:to>
      <xdr:col>45</xdr:col>
      <xdr:colOff>177800</xdr:colOff>
      <xdr:row>75</xdr:row>
      <xdr:rowOff>41951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557640"/>
          <a:ext cx="889000" cy="34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41951</xdr:rowOff>
    </xdr:from>
    <xdr:to>
      <xdr:col>41</xdr:col>
      <xdr:colOff>50800</xdr:colOff>
      <xdr:row>75</xdr:row>
      <xdr:rowOff>84768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00701"/>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83878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100147</xdr:rowOff>
    </xdr:from>
    <xdr:to>
      <xdr:col>36</xdr:col>
      <xdr:colOff>165100</xdr:colOff>
      <xdr:row>77</xdr:row>
      <xdr:rowOff>30297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21424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1803</xdr:rowOff>
    </xdr:from>
    <xdr:to>
      <xdr:col>55</xdr:col>
      <xdr:colOff>50800</xdr:colOff>
      <xdr:row>76</xdr:row>
      <xdr:rowOff>103403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24681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47501</xdr:rowOff>
    </xdr:from>
    <xdr:to>
      <xdr:col>50</xdr:col>
      <xdr:colOff>165100</xdr:colOff>
      <xdr:row>76</xdr:row>
      <xdr:rowOff>149101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165627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5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162440</xdr:rowOff>
    </xdr:from>
    <xdr:to>
      <xdr:col>46</xdr:col>
      <xdr:colOff>38100</xdr:colOff>
      <xdr:row>73</xdr:row>
      <xdr:rowOff>92590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5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109117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2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162601</xdr:rowOff>
    </xdr:from>
    <xdr:to>
      <xdr:col>41</xdr:col>
      <xdr:colOff>101600</xdr:colOff>
      <xdr:row>75</xdr:row>
      <xdr:rowOff>92751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8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109278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62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33968</xdr:rowOff>
    </xdr:from>
    <xdr:to>
      <xdr:col>36</xdr:col>
      <xdr:colOff>165100</xdr:colOff>
      <xdr:row>75</xdr:row>
      <xdr:rowOff>135568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152095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6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112058</xdr:rowOff>
    </xdr:from>
    <xdr:to>
      <xdr:col>55</xdr:col>
      <xdr:colOff>0</xdr:colOff>
      <xdr:row>96</xdr:row>
      <xdr:rowOff>136576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056908"/>
          <a:ext cx="838200" cy="53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153206</xdr:rowOff>
    </xdr:from>
    <xdr:to>
      <xdr:col>50</xdr:col>
      <xdr:colOff>114300</xdr:colOff>
      <xdr:row>96</xdr:row>
      <xdr:rowOff>136576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440956"/>
          <a:ext cx="889000" cy="1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3969</xdr:rowOff>
    </xdr:from>
    <xdr:to>
      <xdr:col>45</xdr:col>
      <xdr:colOff>177800</xdr:colOff>
      <xdr:row>95</xdr:row>
      <xdr:rowOff>153206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291719"/>
          <a:ext cx="889000" cy="1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3969</xdr:rowOff>
    </xdr:from>
    <xdr:to>
      <xdr:col>41</xdr:col>
      <xdr:colOff>50800</xdr:colOff>
      <xdr:row>95</xdr:row>
      <xdr:rowOff>137337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291719"/>
          <a:ext cx="889000" cy="1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69466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14263</xdr:rowOff>
    </xdr:from>
    <xdr:to>
      <xdr:col>36</xdr:col>
      <xdr:colOff>165100</xdr:colOff>
      <xdr:row>94</xdr:row>
      <xdr:rowOff>115863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132390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59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61258</xdr:rowOff>
    </xdr:from>
    <xdr:to>
      <xdr:col>55</xdr:col>
      <xdr:colOff>50800</xdr:colOff>
      <xdr:row>93</xdr:row>
      <xdr:rowOff>162858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00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84135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8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85776</xdr:rowOff>
    </xdr:from>
    <xdr:to>
      <xdr:col>50</xdr:col>
      <xdr:colOff>165100</xdr:colOff>
      <xdr:row>97</xdr:row>
      <xdr:rowOff>15926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32453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32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102406</xdr:rowOff>
    </xdr:from>
    <xdr:to>
      <xdr:col>46</xdr:col>
      <xdr:colOff>38100</xdr:colOff>
      <xdr:row>96</xdr:row>
      <xdr:rowOff>32556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49083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1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124619</xdr:rowOff>
    </xdr:from>
    <xdr:to>
      <xdr:col>41</xdr:col>
      <xdr:colOff>101600</xdr:colOff>
      <xdr:row>95</xdr:row>
      <xdr:rowOff>54769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45896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86537</xdr:rowOff>
    </xdr:from>
    <xdr:to>
      <xdr:col>36</xdr:col>
      <xdr:colOff>165100</xdr:colOff>
      <xdr:row>96</xdr:row>
      <xdr:rowOff>16687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6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54791</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4134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148735</xdr:rowOff>
    </xdr:from>
    <xdr:to>
      <xdr:col>71</xdr:col>
      <xdr:colOff>177800</xdr:colOff>
      <xdr:row>39</xdr:row>
      <xdr:rowOff>54791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63835"/>
          <a:ext cx="889000" cy="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91730</xdr:rowOff>
    </xdr:from>
    <xdr:to>
      <xdr:col>72</xdr:col>
      <xdr:colOff>38100</xdr:colOff>
      <xdr:row>37</xdr:row>
      <xdr:rowOff>21880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38407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0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147139</xdr:rowOff>
    </xdr:from>
    <xdr:to>
      <xdr:col>67</xdr:col>
      <xdr:colOff>101600</xdr:colOff>
      <xdr:row>37</xdr:row>
      <xdr:rowOff>77289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31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93816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0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3991</xdr:rowOff>
    </xdr:from>
    <xdr:to>
      <xdr:col>72</xdr:col>
      <xdr:colOff>38100</xdr:colOff>
      <xdr:row>39</xdr:row>
      <xdr:rowOff>105591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96718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97935</xdr:rowOff>
    </xdr:from>
    <xdr:to>
      <xdr:col>67</xdr:col>
      <xdr:colOff>101600</xdr:colOff>
      <xdr:row>39</xdr:row>
      <xdr:rowOff>28085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19212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94361</xdr:rowOff>
    </xdr:from>
    <xdr:to>
      <xdr:col>85</xdr:col>
      <xdr:colOff>127000</xdr:colOff>
      <xdr:row>74</xdr:row>
      <xdr:rowOff>94437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78166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167322</xdr:rowOff>
    </xdr:from>
    <xdr:to>
      <xdr:col>81</xdr:col>
      <xdr:colOff>50800</xdr:colOff>
      <xdr:row>74</xdr:row>
      <xdr:rowOff>94361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683172"/>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167322</xdr:rowOff>
    </xdr:from>
    <xdr:to>
      <xdr:col>76</xdr:col>
      <xdr:colOff>114300</xdr:colOff>
      <xdr:row>74</xdr:row>
      <xdr:rowOff>138157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83172"/>
          <a:ext cx="889000" cy="14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138157</xdr:rowOff>
    </xdr:from>
    <xdr:to>
      <xdr:col>71</xdr:col>
      <xdr:colOff>177800</xdr:colOff>
      <xdr:row>74</xdr:row>
      <xdr:rowOff>162655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2545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149841</xdr:rowOff>
    </xdr:from>
    <xdr:to>
      <xdr:col>67</xdr:col>
      <xdr:colOff>101600</xdr:colOff>
      <xdr:row>74</xdr:row>
      <xdr:rowOff>79991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96518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43637</xdr:rowOff>
    </xdr:from>
    <xdr:to>
      <xdr:col>85</xdr:col>
      <xdr:colOff>177800</xdr:colOff>
      <xdr:row>74</xdr:row>
      <xdr:rowOff>145237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66514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43561</xdr:rowOff>
    </xdr:from>
    <xdr:to>
      <xdr:col>81</xdr:col>
      <xdr:colOff>101600</xdr:colOff>
      <xdr:row>74</xdr:row>
      <xdr:rowOff>145161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161688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5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116522</xdr:rowOff>
    </xdr:from>
    <xdr:to>
      <xdr:col>76</xdr:col>
      <xdr:colOff>165100</xdr:colOff>
      <xdr:row>74</xdr:row>
      <xdr:rowOff>46672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63199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87357</xdr:rowOff>
    </xdr:from>
    <xdr:to>
      <xdr:col>72</xdr:col>
      <xdr:colOff>38100</xdr:colOff>
      <xdr:row>75</xdr:row>
      <xdr:rowOff>17507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8634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111855</xdr:rowOff>
    </xdr:from>
    <xdr:to>
      <xdr:col>67</xdr:col>
      <xdr:colOff>101600</xdr:colOff>
      <xdr:row>75</xdr:row>
      <xdr:rowOff>42005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33132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77643</xdr:rowOff>
    </xdr:from>
    <xdr:to>
      <xdr:col>85</xdr:col>
      <xdr:colOff>127000</xdr:colOff>
      <xdr:row>98</xdr:row>
      <xdr:rowOff>102622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79743"/>
          <a:ext cx="838200" cy="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35688</xdr:rowOff>
    </xdr:from>
    <xdr:to>
      <xdr:col>81</xdr:col>
      <xdr:colOff>50800</xdr:colOff>
      <xdr:row>98</xdr:row>
      <xdr:rowOff>77643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37788"/>
          <a:ext cx="8890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35688</xdr:rowOff>
    </xdr:from>
    <xdr:to>
      <xdr:col>76</xdr:col>
      <xdr:colOff>114300</xdr:colOff>
      <xdr:row>98</xdr:row>
      <xdr:rowOff>108900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37788"/>
          <a:ext cx="889000" cy="7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100335</xdr:rowOff>
    </xdr:from>
    <xdr:to>
      <xdr:col>71</xdr:col>
      <xdr:colOff>177800</xdr:colOff>
      <xdr:row>98</xdr:row>
      <xdr:rowOff>108900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02435"/>
          <a:ext cx="889000" cy="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43363</xdr:rowOff>
    </xdr:from>
    <xdr:to>
      <xdr:col>72</xdr:col>
      <xdr:colOff>38100</xdr:colOff>
      <xdr:row>98</xdr:row>
      <xdr:rowOff>144963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161490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77896</xdr:rowOff>
    </xdr:from>
    <xdr:to>
      <xdr:col>67</xdr:col>
      <xdr:colOff>101600</xdr:colOff>
      <xdr:row>99</xdr:row>
      <xdr:rowOff>8046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170623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51822</xdr:rowOff>
    </xdr:from>
    <xdr:to>
      <xdr:col>85</xdr:col>
      <xdr:colOff>177800</xdr:colOff>
      <xdr:row>98</xdr:row>
      <xdr:rowOff>153422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26843</xdr:rowOff>
    </xdr:from>
    <xdr:to>
      <xdr:col>81</xdr:col>
      <xdr:colOff>101600</xdr:colOff>
      <xdr:row>98</xdr:row>
      <xdr:rowOff>128443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119570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156338</xdr:rowOff>
    </xdr:from>
    <xdr:to>
      <xdr:col>76</xdr:col>
      <xdr:colOff>165100</xdr:colOff>
      <xdr:row>98</xdr:row>
      <xdr:rowOff>86488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103015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58100</xdr:rowOff>
    </xdr:from>
    <xdr:to>
      <xdr:col>72</xdr:col>
      <xdr:colOff>38100</xdr:colOff>
      <xdr:row>98</xdr:row>
      <xdr:rowOff>159700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150827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5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49535</xdr:rowOff>
    </xdr:from>
    <xdr:to>
      <xdr:col>67</xdr:col>
      <xdr:colOff>101600</xdr:colOff>
      <xdr:row>98</xdr:row>
      <xdr:rowOff>151135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167662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6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66548</xdr:rowOff>
    </xdr:from>
    <xdr:to>
      <xdr:col>116</xdr:col>
      <xdr:colOff>63500</xdr:colOff>
      <xdr:row>38</xdr:row>
      <xdr:rowOff>8745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10198"/>
          <a:ext cx="8382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8745</xdr:rowOff>
    </xdr:from>
    <xdr:to>
      <xdr:col>111</xdr:col>
      <xdr:colOff>177800</xdr:colOff>
      <xdr:row>38</xdr:row>
      <xdr:rowOff>24747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2384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68181</xdr:rowOff>
    </xdr:from>
    <xdr:to>
      <xdr:col>107</xdr:col>
      <xdr:colOff>50800</xdr:colOff>
      <xdr:row>38</xdr:row>
      <xdr:rowOff>24747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11831"/>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69487</xdr:rowOff>
    </xdr:from>
    <xdr:to>
      <xdr:col>102</xdr:col>
      <xdr:colOff>114300</xdr:colOff>
      <xdr:row>37</xdr:row>
      <xdr:rowOff>68181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241687"/>
          <a:ext cx="889000" cy="17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124241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138212</xdr:rowOff>
    </xdr:from>
    <xdr:to>
      <xdr:col>98</xdr:col>
      <xdr:colOff>38100</xdr:colOff>
      <xdr:row>38</xdr:row>
      <xdr:rowOff>68362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59489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7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15748</xdr:rowOff>
    </xdr:from>
    <xdr:to>
      <xdr:col>116</xdr:col>
      <xdr:colOff>114300</xdr:colOff>
      <xdr:row>37</xdr:row>
      <xdr:rowOff>117348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38625</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1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129395</xdr:rowOff>
    </xdr:from>
    <xdr:to>
      <xdr:col>112</xdr:col>
      <xdr:colOff>38100</xdr:colOff>
      <xdr:row>38</xdr:row>
      <xdr:rowOff>59545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76072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4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145397</xdr:rowOff>
    </xdr:from>
    <xdr:to>
      <xdr:col>107</xdr:col>
      <xdr:colOff>101600</xdr:colOff>
      <xdr:row>38</xdr:row>
      <xdr:rowOff>75547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92074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26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17381</xdr:rowOff>
    </xdr:from>
    <xdr:to>
      <xdr:col>102</xdr:col>
      <xdr:colOff>165100</xdr:colOff>
      <xdr:row>37</xdr:row>
      <xdr:rowOff>118981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110108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5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18687</xdr:rowOff>
    </xdr:from>
    <xdr:to>
      <xdr:col>98</xdr:col>
      <xdr:colOff>38100</xdr:colOff>
      <xdr:row>36</xdr:row>
      <xdr:rowOff>120287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1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136814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9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21304</xdr:rowOff>
    </xdr:from>
    <xdr:to>
      <xdr:col>116</xdr:col>
      <xdr:colOff>63500</xdr:colOff>
      <xdr:row>58</xdr:row>
      <xdr:rowOff>21628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65404"/>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18447</xdr:rowOff>
    </xdr:from>
    <xdr:to>
      <xdr:col>111</xdr:col>
      <xdr:colOff>177800</xdr:colOff>
      <xdr:row>58</xdr:row>
      <xdr:rowOff>21628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62547"/>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18447</xdr:rowOff>
    </xdr:from>
    <xdr:to>
      <xdr:col>107</xdr:col>
      <xdr:colOff>50800</xdr:colOff>
      <xdr:row>58</xdr:row>
      <xdr:rowOff>19476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6254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19476</xdr:rowOff>
    </xdr:from>
    <xdr:to>
      <xdr:col>102</xdr:col>
      <xdr:colOff>114300</xdr:colOff>
      <xdr:row>58</xdr:row>
      <xdr:rowOff>20104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63576"/>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49276</xdr:rowOff>
    </xdr:from>
    <xdr:to>
      <xdr:col>102</xdr:col>
      <xdr:colOff>165100</xdr:colOff>
      <xdr:row>58</xdr:row>
      <xdr:rowOff>150876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142003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57868</xdr:rowOff>
    </xdr:from>
    <xdr:to>
      <xdr:col>98</xdr:col>
      <xdr:colOff>38100</xdr:colOff>
      <xdr:row>58</xdr:row>
      <xdr:rowOff>159468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150595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141954</xdr:rowOff>
    </xdr:from>
    <xdr:to>
      <xdr:col>116</xdr:col>
      <xdr:colOff>114300</xdr:colOff>
      <xdr:row>58</xdr:row>
      <xdr:rowOff>72104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164831</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6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142278</xdr:rowOff>
    </xdr:from>
    <xdr:to>
      <xdr:col>112</xdr:col>
      <xdr:colOff>38100</xdr:colOff>
      <xdr:row>58</xdr:row>
      <xdr:rowOff>72428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88955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6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139097</xdr:rowOff>
    </xdr:from>
    <xdr:to>
      <xdr:col>107</xdr:col>
      <xdr:colOff>101600</xdr:colOff>
      <xdr:row>58</xdr:row>
      <xdr:rowOff>69247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85774</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6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140126</xdr:rowOff>
    </xdr:from>
    <xdr:to>
      <xdr:col>102</xdr:col>
      <xdr:colOff>165100</xdr:colOff>
      <xdr:row>58</xdr:row>
      <xdr:rowOff>70276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86803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6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140754</xdr:rowOff>
    </xdr:from>
    <xdr:to>
      <xdr:col>98</xdr:col>
      <xdr:colOff>38100</xdr:colOff>
      <xdr:row>58</xdr:row>
      <xdr:rowOff>70904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87431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6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151434</xdr:rowOff>
    </xdr:from>
    <xdr:to>
      <xdr:col>116</xdr:col>
      <xdr:colOff>63500</xdr:colOff>
      <xdr:row>76</xdr:row>
      <xdr:rowOff>34277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10184"/>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34277</xdr:rowOff>
    </xdr:from>
    <xdr:to>
      <xdr:col>111</xdr:col>
      <xdr:colOff>177800</xdr:colOff>
      <xdr:row>76</xdr:row>
      <xdr:rowOff>58395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64477"/>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58395</xdr:rowOff>
    </xdr:from>
    <xdr:to>
      <xdr:col>107</xdr:col>
      <xdr:colOff>50800</xdr:colOff>
      <xdr:row>76</xdr:row>
      <xdr:rowOff>105981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88595"/>
          <a:ext cx="889000" cy="4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69520</xdr:rowOff>
    </xdr:from>
    <xdr:to>
      <xdr:col>102</xdr:col>
      <xdr:colOff>114300</xdr:colOff>
      <xdr:row>76</xdr:row>
      <xdr:rowOff>105981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99720"/>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114825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100635</xdr:rowOff>
    </xdr:from>
    <xdr:to>
      <xdr:col>116</xdr:col>
      <xdr:colOff>114300</xdr:colOff>
      <xdr:row>76</xdr:row>
      <xdr:rowOff>30786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59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79062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3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154927</xdr:rowOff>
    </xdr:from>
    <xdr:to>
      <xdr:col>112</xdr:col>
      <xdr:colOff>38100</xdr:colOff>
      <xdr:row>76</xdr:row>
      <xdr:rowOff>85077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76204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7595</xdr:rowOff>
    </xdr:from>
    <xdr:to>
      <xdr:col>107</xdr:col>
      <xdr:colOff>101600</xdr:colOff>
      <xdr:row>76</xdr:row>
      <xdr:rowOff>109195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100322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55181</xdr:rowOff>
    </xdr:from>
    <xdr:to>
      <xdr:col>102</xdr:col>
      <xdr:colOff>165100</xdr:colOff>
      <xdr:row>76</xdr:row>
      <xdr:rowOff>156781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147908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7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18720</xdr:rowOff>
    </xdr:from>
    <xdr:to>
      <xdr:col>98</xdr:col>
      <xdr:colOff>38100</xdr:colOff>
      <xdr:row>76</xdr:row>
      <xdr:rowOff>120320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111447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住民一人当たりの歳出決算額は、前年度比</a:t>
          </a:r>
          <a:r>
            <a:rPr kumimoji="1" lang="en-US" altLang="ja-JP" sz="1300">
              <a:latin typeface="ＭＳ Ｐゴシック" panose="020B0600070205080204" pitchFamily="50" charset="-128"/>
              <a:ea typeface="ＭＳ Ｐゴシック" panose="020B0600070205080204" pitchFamily="50" charset="-128"/>
            </a:rPr>
            <a:t>19,905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515,849</a:t>
          </a:r>
          <a:r>
            <a:rPr kumimoji="1" lang="ja-JP" altLang="en-US" sz="1300">
              <a:latin typeface="ＭＳ Ｐゴシック" panose="020B0600070205080204" pitchFamily="50" charset="-128"/>
              <a:ea typeface="ＭＳ Ｐゴシック" panose="020B0600070205080204" pitchFamily="50" charset="-128"/>
            </a:rPr>
            <a:t>円であり、パークゴルフ場の整備工事や小学校の長寿命化改修工事などの増により、普通建設事業費が前年度比</a:t>
          </a:r>
          <a:r>
            <a:rPr kumimoji="1" lang="en-US" altLang="ja-JP" sz="1300">
              <a:latin typeface="ＭＳ Ｐゴシック" panose="020B0600070205080204" pitchFamily="50" charset="-128"/>
              <a:ea typeface="ＭＳ Ｐゴシック" panose="020B0600070205080204" pitchFamily="50" charset="-128"/>
            </a:rPr>
            <a:t>31,430</a:t>
          </a:r>
          <a:r>
            <a:rPr kumimoji="1" lang="ja-JP" altLang="en-US" sz="1300">
              <a:latin typeface="ＭＳ Ｐゴシック" panose="020B0600070205080204" pitchFamily="50" charset="-128"/>
              <a:ea typeface="ＭＳ Ｐゴシック" panose="020B0600070205080204" pitchFamily="50" charset="-128"/>
            </a:rPr>
            <a:t>円の増額となったことが主な要因である。また、類似団体と比較して人件費、物件費の住民一人当たりのコストが高い状況である。人件費については、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成田空港の更なる機能強化や卸売市場の輸出拠点化、待機児童対策や保育の質の向上等、複雑多様化する行政需要に対応するため、相当数の職員を確保していることが主な要因として挙げられる。物件費については、新型コロナウイルス感染症関連の委託料の減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ているが、依然として類似団体の平均を上回っている状況である。今後も必要な業務量に応じた職員数の見直しを行い、職員定数及び職員給与の適正化に努めるとともに、引き続き事務事業の見直しを行うなど、経常的経費の削減に努める。公債費につい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円の減額となったが、今後も大規模事業での市債活用を予定しており、短期的な公債費の増加が予想されるため、市債の借入額と償還額のバランスを考慮した予算編成などにより、財政の健全性を維持する。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千葉県成田市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132,023
123,779
213.84
70,785,188
68,103,967
1,989,417
38,947,238
45,298,328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92.2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37592</xdr:rowOff>
    </xdr:from>
    <xdr:to>
      <xdr:col>24</xdr:col>
      <xdr:colOff>63500</xdr:colOff>
      <xdr:row>32</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2399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37592</xdr:rowOff>
    </xdr:from>
    <xdr:to>
      <xdr:col>19</xdr:col>
      <xdr:colOff>177800</xdr:colOff>
      <xdr:row>32</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2399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4064</xdr:rowOff>
    </xdr:from>
    <xdr:to>
      <xdr:col>15</xdr:col>
      <xdr:colOff>50800</xdr:colOff>
      <xdr:row>32</xdr:row>
      <xdr:rowOff>50546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147564"/>
          <a:ext cx="889000" cy="3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4064</xdr:rowOff>
    </xdr:from>
    <xdr:to>
      <xdr:col>10</xdr:col>
      <xdr:colOff>114300</xdr:colOff>
      <xdr:row>31</xdr:row>
      <xdr:rowOff>99314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147564"/>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91948</xdr:rowOff>
    </xdr:from>
    <xdr:to>
      <xdr:col>10</xdr:col>
      <xdr:colOff>165100</xdr:colOff>
      <xdr:row>34</xdr:row>
      <xdr:rowOff>22098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13225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xdr:rowOff>
    </xdr:from>
    <xdr:to>
      <xdr:col>6</xdr:col>
      <xdr:colOff>38100</xdr:colOff>
      <xdr:row>33</xdr:row>
      <xdr:rowOff>116586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7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166624</xdr:rowOff>
    </xdr:from>
    <xdr:to>
      <xdr:col>24</xdr:col>
      <xdr:colOff>114300</xdr:colOff>
      <xdr:row>32</xdr:row>
      <xdr:rowOff>96774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18051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3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158242</xdr:rowOff>
    </xdr:from>
    <xdr:to>
      <xdr:col>20</xdr:col>
      <xdr:colOff>38100</xdr:colOff>
      <xdr:row>32</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104919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171196</xdr:rowOff>
    </xdr:from>
    <xdr:to>
      <xdr:col>15</xdr:col>
      <xdr:colOff>101600</xdr:colOff>
      <xdr:row>32</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117873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6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124714</xdr:rowOff>
    </xdr:from>
    <xdr:to>
      <xdr:col>10</xdr:col>
      <xdr:colOff>165100</xdr:colOff>
      <xdr:row>30</xdr:row>
      <xdr:rowOff>54864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0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71391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87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48514</xdr:rowOff>
    </xdr:from>
    <xdr:to>
      <xdr:col>6</xdr:col>
      <xdr:colOff>38100</xdr:colOff>
      <xdr:row>31</xdr:row>
      <xdr:rowOff>150114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166641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3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15314</xdr:rowOff>
    </xdr:from>
    <xdr:to>
      <xdr:col>24</xdr:col>
      <xdr:colOff>63500</xdr:colOff>
      <xdr:row>57</xdr:row>
      <xdr:rowOff>33703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7964"/>
          <a:ext cx="8382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168202</xdr:rowOff>
    </xdr:from>
    <xdr:to>
      <xdr:col>19</xdr:col>
      <xdr:colOff>177800</xdr:colOff>
      <xdr:row>57</xdr:row>
      <xdr:rowOff>15314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69402"/>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88626</xdr:rowOff>
    </xdr:from>
    <xdr:to>
      <xdr:col>15</xdr:col>
      <xdr:colOff>50800</xdr:colOff>
      <xdr:row>56</xdr:row>
      <xdr:rowOff>168202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46926"/>
          <a:ext cx="889000" cy="4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88626</xdr:rowOff>
    </xdr:from>
    <xdr:to>
      <xdr:col>10</xdr:col>
      <xdr:colOff>114300</xdr:colOff>
      <xdr:row>57</xdr:row>
      <xdr:rowOff>28550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46926"/>
          <a:ext cx="889000" cy="45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20585</xdr:rowOff>
    </xdr:from>
    <xdr:to>
      <xdr:col>10</xdr:col>
      <xdr:colOff>165100</xdr:colOff>
      <xdr:row>54</xdr:row>
      <xdr:rowOff>122185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138712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158290</xdr:rowOff>
    </xdr:from>
    <xdr:to>
      <xdr:col>6</xdr:col>
      <xdr:colOff>38100</xdr:colOff>
      <xdr:row>57</xdr:row>
      <xdr:rowOff>88440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79567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5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154353</xdr:rowOff>
    </xdr:from>
    <xdr:to>
      <xdr:col>24</xdr:col>
      <xdr:colOff>114300</xdr:colOff>
      <xdr:row>57</xdr:row>
      <xdr:rowOff>84503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132780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135964</xdr:rowOff>
    </xdr:from>
    <xdr:to>
      <xdr:col>20</xdr:col>
      <xdr:colOff>38100</xdr:colOff>
      <xdr:row>57</xdr:row>
      <xdr:rowOff>66114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82641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51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117402</xdr:rowOff>
    </xdr:from>
    <xdr:to>
      <xdr:col>15</xdr:col>
      <xdr:colOff>101600</xdr:colOff>
      <xdr:row>57</xdr:row>
      <xdr:rowOff>47552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64079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9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37826</xdr:rowOff>
    </xdr:from>
    <xdr:to>
      <xdr:col>10</xdr:col>
      <xdr:colOff>165100</xdr:colOff>
      <xdr:row>54</xdr:row>
      <xdr:rowOff>139426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130553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8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149200</xdr:rowOff>
    </xdr:from>
    <xdr:to>
      <xdr:col>6</xdr:col>
      <xdr:colOff>38100</xdr:colOff>
      <xdr:row>57</xdr:row>
      <xdr:rowOff>79350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95877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9017</xdr:rowOff>
    </xdr:from>
    <xdr:to>
      <xdr:col>24</xdr:col>
      <xdr:colOff>63500</xdr:colOff>
      <xdr:row>78</xdr:row>
      <xdr:rowOff>93965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82117"/>
          <a:ext cx="838200" cy="8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165379</xdr:rowOff>
    </xdr:from>
    <xdr:to>
      <xdr:col>19</xdr:col>
      <xdr:colOff>177800</xdr:colOff>
      <xdr:row>78</xdr:row>
      <xdr:rowOff>93965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67029"/>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165379</xdr:rowOff>
    </xdr:from>
    <xdr:to>
      <xdr:col>15</xdr:col>
      <xdr:colOff>50800</xdr:colOff>
      <xdr:row>79</xdr:row>
      <xdr:rowOff>6167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67029"/>
          <a:ext cx="889000" cy="18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6167</xdr:rowOff>
    </xdr:from>
    <xdr:to>
      <xdr:col>10</xdr:col>
      <xdr:colOff>114300</xdr:colOff>
      <xdr:row>79</xdr:row>
      <xdr:rowOff>112382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50717"/>
          <a:ext cx="889000" cy="10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34288</xdr:rowOff>
    </xdr:from>
    <xdr:to>
      <xdr:col>10</xdr:col>
      <xdr:colOff>165100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152415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113551</xdr:rowOff>
    </xdr:from>
    <xdr:to>
      <xdr:col>6</xdr:col>
      <xdr:colOff>38100</xdr:colOff>
      <xdr:row>78</xdr:row>
      <xdr:rowOff>43701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1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60228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129667</xdr:rowOff>
    </xdr:from>
    <xdr:to>
      <xdr:col>24</xdr:col>
      <xdr:colOff>114300</xdr:colOff>
      <xdr:row>78</xdr:row>
      <xdr:rowOff>59817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108094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0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43165</xdr:rowOff>
    </xdr:from>
    <xdr:to>
      <xdr:col>20</xdr:col>
      <xdr:colOff>38100</xdr:colOff>
      <xdr:row>78</xdr:row>
      <xdr:rowOff>144765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135892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0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114579</xdr:rowOff>
    </xdr:from>
    <xdr:to>
      <xdr:col>15</xdr:col>
      <xdr:colOff>101600</xdr:colOff>
      <xdr:row>78</xdr:row>
      <xdr:rowOff>44729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35856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126817</xdr:rowOff>
    </xdr:from>
    <xdr:to>
      <xdr:col>10</xdr:col>
      <xdr:colOff>165100</xdr:colOff>
      <xdr:row>79</xdr:row>
      <xdr:rowOff>56967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48094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9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61582</xdr:rowOff>
    </xdr:from>
    <xdr:to>
      <xdr:col>6</xdr:col>
      <xdr:colOff>38100</xdr:colOff>
      <xdr:row>79</xdr:row>
      <xdr:rowOff>163182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6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154309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9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113247</xdr:rowOff>
    </xdr:from>
    <xdr:to>
      <xdr:col>24</xdr:col>
      <xdr:colOff>63500</xdr:colOff>
      <xdr:row>92</xdr:row>
      <xdr:rowOff>133266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715197"/>
          <a:ext cx="838200" cy="19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113247</xdr:rowOff>
    </xdr:from>
    <xdr:to>
      <xdr:col>19</xdr:col>
      <xdr:colOff>177800</xdr:colOff>
      <xdr:row>92</xdr:row>
      <xdr:rowOff>120366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715197"/>
          <a:ext cx="889000" cy="1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120366</xdr:rowOff>
    </xdr:from>
    <xdr:to>
      <xdr:col>15</xdr:col>
      <xdr:colOff>50800</xdr:colOff>
      <xdr:row>93</xdr:row>
      <xdr:rowOff>51298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893766"/>
          <a:ext cx="889000" cy="10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51298</xdr:rowOff>
    </xdr:from>
    <xdr:to>
      <xdr:col>10</xdr:col>
      <xdr:colOff>114300</xdr:colOff>
      <xdr:row>94</xdr:row>
      <xdr:rowOff>67985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996148"/>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20907</xdr:rowOff>
    </xdr:from>
    <xdr:to>
      <xdr:col>10</xdr:col>
      <xdr:colOff>165100</xdr:colOff>
      <xdr:row>95</xdr:row>
      <xdr:rowOff>122507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113634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108724</xdr:rowOff>
    </xdr:from>
    <xdr:to>
      <xdr:col>6</xdr:col>
      <xdr:colOff>38100</xdr:colOff>
      <xdr:row>96</xdr:row>
      <xdr:rowOff>38874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8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82466</xdr:rowOff>
    </xdr:from>
    <xdr:to>
      <xdr:col>24</xdr:col>
      <xdr:colOff>114300</xdr:colOff>
      <xdr:row>93</xdr:row>
      <xdr:rowOff>12616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5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105343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62447</xdr:rowOff>
    </xdr:from>
    <xdr:to>
      <xdr:col>20</xdr:col>
      <xdr:colOff>38100</xdr:colOff>
      <xdr:row>91</xdr:row>
      <xdr:rowOff>164047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6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9124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43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69566</xdr:rowOff>
    </xdr:from>
    <xdr:to>
      <xdr:col>15</xdr:col>
      <xdr:colOff>101600</xdr:colOff>
      <xdr:row>92</xdr:row>
      <xdr:rowOff>171166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16243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1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498</xdr:rowOff>
    </xdr:from>
    <xdr:to>
      <xdr:col>10</xdr:col>
      <xdr:colOff>165100</xdr:colOff>
      <xdr:row>93</xdr:row>
      <xdr:rowOff>102098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118625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7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17185</xdr:rowOff>
    </xdr:from>
    <xdr:to>
      <xdr:col>6</xdr:col>
      <xdr:colOff>38100</xdr:colOff>
      <xdr:row>94</xdr:row>
      <xdr:rowOff>118785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3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135312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90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79883</xdr:rowOff>
    </xdr:from>
    <xdr:to>
      <xdr:col>55</xdr:col>
      <xdr:colOff>0</xdr:colOff>
      <xdr:row>38</xdr:row>
      <xdr:rowOff>84074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4983"/>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79883</xdr:rowOff>
    </xdr:from>
    <xdr:to>
      <xdr:col>50</xdr:col>
      <xdr:colOff>114300</xdr:colOff>
      <xdr:row>38</xdr:row>
      <xdr:rowOff>82931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949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82931</xdr:rowOff>
    </xdr:from>
    <xdr:to>
      <xdr:col>45</xdr:col>
      <xdr:colOff>177800</xdr:colOff>
      <xdr:row>38</xdr:row>
      <xdr:rowOff>87503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980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82550</xdr:rowOff>
    </xdr:from>
    <xdr:to>
      <xdr:col>41</xdr:col>
      <xdr:colOff>50800</xdr:colOff>
      <xdr:row>38</xdr:row>
      <xdr:rowOff>87503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9765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155956</xdr:rowOff>
    </xdr:from>
    <xdr:to>
      <xdr:col>41</xdr:col>
      <xdr:colOff>101600</xdr:colOff>
      <xdr:row>36</xdr:row>
      <xdr:rowOff>86106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102633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125476</xdr:rowOff>
    </xdr:from>
    <xdr:to>
      <xdr:col>36</xdr:col>
      <xdr:colOff>165100</xdr:colOff>
      <xdr:row>36</xdr:row>
      <xdr:rowOff>55626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72153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33274</xdr:rowOff>
    </xdr:from>
    <xdr:to>
      <xdr:col>55</xdr:col>
      <xdr:colOff>50800</xdr:colOff>
      <xdr:row>38</xdr:row>
      <xdr:rowOff>134874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11701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29083</xdr:rowOff>
    </xdr:from>
    <xdr:to>
      <xdr:col>50</xdr:col>
      <xdr:colOff>165100</xdr:colOff>
      <xdr:row>38</xdr:row>
      <xdr:rowOff>130683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121810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3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32131</xdr:rowOff>
    </xdr:from>
    <xdr:to>
      <xdr:col>46</xdr:col>
      <xdr:colOff>38100</xdr:colOff>
      <xdr:row>38</xdr:row>
      <xdr:rowOff>133731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124858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36703</xdr:rowOff>
    </xdr:from>
    <xdr:to>
      <xdr:col>41</xdr:col>
      <xdr:colOff>101600</xdr:colOff>
      <xdr:row>38</xdr:row>
      <xdr:rowOff>138303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129430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31750</xdr:rowOff>
    </xdr:from>
    <xdr:to>
      <xdr:col>36</xdr:col>
      <xdr:colOff>165100</xdr:colOff>
      <xdr:row>38</xdr:row>
      <xdr:rowOff>133350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124477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160091</xdr:rowOff>
    </xdr:from>
    <xdr:to>
      <xdr:col>55</xdr:col>
      <xdr:colOff>0</xdr:colOff>
      <xdr:row>55</xdr:row>
      <xdr:rowOff>160823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89841"/>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160823</xdr:rowOff>
    </xdr:from>
    <xdr:to>
      <xdr:col>50</xdr:col>
      <xdr:colOff>114300</xdr:colOff>
      <xdr:row>56</xdr:row>
      <xdr:rowOff>12370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9057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162926</xdr:rowOff>
    </xdr:from>
    <xdr:to>
      <xdr:col>45</xdr:col>
      <xdr:colOff>177800</xdr:colOff>
      <xdr:row>56</xdr:row>
      <xdr:rowOff>12370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21226"/>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162926</xdr:rowOff>
    </xdr:from>
    <xdr:to>
      <xdr:col>41</xdr:col>
      <xdr:colOff>50800</xdr:colOff>
      <xdr:row>55</xdr:row>
      <xdr:rowOff>154147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21226"/>
          <a:ext cx="889000" cy="16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126847</xdr:rowOff>
    </xdr:from>
    <xdr:to>
      <xdr:col>41</xdr:col>
      <xdr:colOff>101600</xdr:colOff>
      <xdr:row>54</xdr:row>
      <xdr:rowOff>56997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73524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81448</xdr:rowOff>
    </xdr:from>
    <xdr:to>
      <xdr:col>36</xdr:col>
      <xdr:colOff>165100</xdr:colOff>
      <xdr:row>54</xdr:row>
      <xdr:rowOff>11598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28125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109291</xdr:rowOff>
    </xdr:from>
    <xdr:to>
      <xdr:col>55</xdr:col>
      <xdr:colOff>50800</xdr:colOff>
      <xdr:row>56</xdr:row>
      <xdr:rowOff>39441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132168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110023</xdr:rowOff>
    </xdr:from>
    <xdr:to>
      <xdr:col>50</xdr:col>
      <xdr:colOff>165100</xdr:colOff>
      <xdr:row>56</xdr:row>
      <xdr:rowOff>40173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56700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133020</xdr:rowOff>
    </xdr:from>
    <xdr:to>
      <xdr:col>46</xdr:col>
      <xdr:colOff>38100</xdr:colOff>
      <xdr:row>56</xdr:row>
      <xdr:rowOff>63170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79697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112126</xdr:rowOff>
    </xdr:from>
    <xdr:to>
      <xdr:col>41</xdr:col>
      <xdr:colOff>101600</xdr:colOff>
      <xdr:row>55</xdr:row>
      <xdr:rowOff>42276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33403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103347</xdr:rowOff>
    </xdr:from>
    <xdr:to>
      <xdr:col>36</xdr:col>
      <xdr:colOff>165100</xdr:colOff>
      <xdr:row>56</xdr:row>
      <xdr:rowOff>33497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24624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148273</xdr:rowOff>
    </xdr:from>
    <xdr:to>
      <xdr:col>55</xdr:col>
      <xdr:colOff>0</xdr:colOff>
      <xdr:row>77</xdr:row>
      <xdr:rowOff>68187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78473"/>
          <a:ext cx="8382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148273</xdr:rowOff>
    </xdr:from>
    <xdr:to>
      <xdr:col>50</xdr:col>
      <xdr:colOff>114300</xdr:colOff>
      <xdr:row>77</xdr:row>
      <xdr:rowOff>14066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78473"/>
          <a:ext cx="889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142062</xdr:rowOff>
    </xdr:from>
    <xdr:to>
      <xdr:col>45</xdr:col>
      <xdr:colOff>177800</xdr:colOff>
      <xdr:row>77</xdr:row>
      <xdr:rowOff>14066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000812"/>
          <a:ext cx="889000" cy="2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142062</xdr:rowOff>
    </xdr:from>
    <xdr:to>
      <xdr:col>41</xdr:col>
      <xdr:colOff>50800</xdr:colOff>
      <xdr:row>77</xdr:row>
      <xdr:rowOff>20256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00812"/>
          <a:ext cx="889000" cy="22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45904</xdr:rowOff>
    </xdr:from>
    <xdr:to>
      <xdr:col>41</xdr:col>
      <xdr:colOff>101600</xdr:colOff>
      <xdr:row>76</xdr:row>
      <xdr:rowOff>147504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138631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50228</xdr:rowOff>
    </xdr:from>
    <xdr:to>
      <xdr:col>36</xdr:col>
      <xdr:colOff>165100</xdr:colOff>
      <xdr:row>77</xdr:row>
      <xdr:rowOff>151828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5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142955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17387</xdr:rowOff>
    </xdr:from>
    <xdr:to>
      <xdr:col>55</xdr:col>
      <xdr:colOff>50800</xdr:colOff>
      <xdr:row>77</xdr:row>
      <xdr:rowOff>118987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40264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7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97473</xdr:rowOff>
    </xdr:from>
    <xdr:to>
      <xdr:col>50</xdr:col>
      <xdr:colOff>165100</xdr:colOff>
      <xdr:row>77</xdr:row>
      <xdr:rowOff>27623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44149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134716</xdr:rowOff>
    </xdr:from>
    <xdr:to>
      <xdr:col>46</xdr:col>
      <xdr:colOff>38100</xdr:colOff>
      <xdr:row>77</xdr:row>
      <xdr:rowOff>64866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81392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91262</xdr:rowOff>
    </xdr:from>
    <xdr:to>
      <xdr:col>41</xdr:col>
      <xdr:colOff>101600</xdr:colOff>
      <xdr:row>76</xdr:row>
      <xdr:rowOff>21413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50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37939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140906</xdr:rowOff>
    </xdr:from>
    <xdr:to>
      <xdr:col>36</xdr:col>
      <xdr:colOff>165100</xdr:colOff>
      <xdr:row>77</xdr:row>
      <xdr:rowOff>71056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87583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73749</xdr:rowOff>
    </xdr:from>
    <xdr:to>
      <xdr:col>55</xdr:col>
      <xdr:colOff>0</xdr:colOff>
      <xdr:row>96</xdr:row>
      <xdr:rowOff>100978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32949"/>
          <a:ext cx="8382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100978</xdr:rowOff>
    </xdr:from>
    <xdr:to>
      <xdr:col>50</xdr:col>
      <xdr:colOff>114300</xdr:colOff>
      <xdr:row>96</xdr:row>
      <xdr:rowOff>115633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60178"/>
          <a:ext cx="8890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101372</xdr:rowOff>
    </xdr:from>
    <xdr:to>
      <xdr:col>45</xdr:col>
      <xdr:colOff>177800</xdr:colOff>
      <xdr:row>96</xdr:row>
      <xdr:rowOff>115633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60572"/>
          <a:ext cx="8890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68326</xdr:rowOff>
    </xdr:from>
    <xdr:to>
      <xdr:col>41</xdr:col>
      <xdr:colOff>50800</xdr:colOff>
      <xdr:row>96</xdr:row>
      <xdr:rowOff>101372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27526"/>
          <a:ext cx="8890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80087</xdr:rowOff>
    </xdr:from>
    <xdr:to>
      <xdr:col>41</xdr:col>
      <xdr:colOff>101600</xdr:colOff>
      <xdr:row>96</xdr:row>
      <xdr:rowOff>10237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6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104826</xdr:rowOff>
    </xdr:from>
    <xdr:to>
      <xdr:col>36</xdr:col>
      <xdr:colOff>165100</xdr:colOff>
      <xdr:row>96</xdr:row>
      <xdr:rowOff>34976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51503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22949</xdr:rowOff>
    </xdr:from>
    <xdr:to>
      <xdr:col>55</xdr:col>
      <xdr:colOff>50800</xdr:colOff>
      <xdr:row>96</xdr:row>
      <xdr:rowOff>124549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50178</xdr:rowOff>
    </xdr:from>
    <xdr:to>
      <xdr:col>50</xdr:col>
      <xdr:colOff>165100</xdr:colOff>
      <xdr:row>96</xdr:row>
      <xdr:rowOff>151778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142905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64833</xdr:rowOff>
    </xdr:from>
    <xdr:to>
      <xdr:col>46</xdr:col>
      <xdr:colOff>38100</xdr:colOff>
      <xdr:row>96</xdr:row>
      <xdr:rowOff>166433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157560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1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50572</xdr:rowOff>
    </xdr:from>
    <xdr:to>
      <xdr:col>41</xdr:col>
      <xdr:colOff>101600</xdr:colOff>
      <xdr:row>96</xdr:row>
      <xdr:rowOff>152172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143299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0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17526</xdr:rowOff>
    </xdr:from>
    <xdr:to>
      <xdr:col>36</xdr:col>
      <xdr:colOff>165100</xdr:colOff>
      <xdr:row>96</xdr:row>
      <xdr:rowOff>119126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110253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161907</xdr:rowOff>
    </xdr:from>
    <xdr:to>
      <xdr:col>85</xdr:col>
      <xdr:colOff>126364</xdr:colOff>
      <xdr:row>39</xdr:row>
      <xdr:rowOff>150368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76857"/>
          <a:ext cx="1269" cy="136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154195</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150368</xdr:rowOff>
    </xdr:from>
    <xdr:to>
      <xdr:col>86</xdr:col>
      <xdr:colOff>25400</xdr:colOff>
      <xdr:row>39</xdr:row>
      <xdr:rowOff>150368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108584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25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161907</xdr:rowOff>
    </xdr:from>
    <xdr:to>
      <xdr:col>86</xdr:col>
      <xdr:colOff>25400</xdr:colOff>
      <xdr:row>31</xdr:row>
      <xdr:rowOff>161907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53267</xdr:rowOff>
    </xdr:from>
    <xdr:to>
      <xdr:col>85</xdr:col>
      <xdr:colOff>127000</xdr:colOff>
      <xdr:row>31</xdr:row>
      <xdr:rowOff>161907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368217"/>
          <a:ext cx="838200" cy="10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22369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43942</xdr:rowOff>
    </xdr:from>
    <xdr:to>
      <xdr:col>85</xdr:col>
      <xdr:colOff>177800</xdr:colOff>
      <xdr:row>36</xdr:row>
      <xdr:rowOff>145542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53267</xdr:rowOff>
    </xdr:from>
    <xdr:to>
      <xdr:col>81</xdr:col>
      <xdr:colOff>50800</xdr:colOff>
      <xdr:row>32</xdr:row>
      <xdr:rowOff>49675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368217"/>
          <a:ext cx="889000" cy="16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48296</xdr:rowOff>
    </xdr:from>
    <xdr:to>
      <xdr:col>81</xdr:col>
      <xdr:colOff>101600</xdr:colOff>
      <xdr:row>36</xdr:row>
      <xdr:rowOff>149896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141023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49675</xdr:rowOff>
    </xdr:from>
    <xdr:to>
      <xdr:col>76</xdr:col>
      <xdr:colOff>114300</xdr:colOff>
      <xdr:row>32</xdr:row>
      <xdr:rowOff>53050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36075"/>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44378</xdr:rowOff>
    </xdr:from>
    <xdr:to>
      <xdr:col>76</xdr:col>
      <xdr:colOff>165100</xdr:colOff>
      <xdr:row>36</xdr:row>
      <xdr:rowOff>145978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137105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48151</xdr:rowOff>
    </xdr:from>
    <xdr:to>
      <xdr:col>71</xdr:col>
      <xdr:colOff>177800</xdr:colOff>
      <xdr:row>32</xdr:row>
      <xdr:rowOff>53050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5345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86723</xdr:rowOff>
    </xdr:from>
    <xdr:to>
      <xdr:col>72</xdr:col>
      <xdr:colOff>38100</xdr:colOff>
      <xdr:row>35</xdr:row>
      <xdr:rowOff>16873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591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8000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0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121557</xdr:rowOff>
    </xdr:from>
    <xdr:to>
      <xdr:col>67</xdr:col>
      <xdr:colOff>101600</xdr:colOff>
      <xdr:row>35</xdr:row>
      <xdr:rowOff>51707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42834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111107</xdr:rowOff>
    </xdr:from>
    <xdr:to>
      <xdr:col>85</xdr:col>
      <xdr:colOff>177800</xdr:colOff>
      <xdr:row>32</xdr:row>
      <xdr:rowOff>41257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4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64134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3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2467</xdr:rowOff>
    </xdr:from>
    <xdr:to>
      <xdr:col>81</xdr:col>
      <xdr:colOff>101600</xdr:colOff>
      <xdr:row>31</xdr:row>
      <xdr:rowOff>104067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3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120594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0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170325</xdr:rowOff>
    </xdr:from>
    <xdr:to>
      <xdr:col>76</xdr:col>
      <xdr:colOff>165100</xdr:colOff>
      <xdr:row>32</xdr:row>
      <xdr:rowOff>100475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4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117002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2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2250</xdr:rowOff>
    </xdr:from>
    <xdr:to>
      <xdr:col>72</xdr:col>
      <xdr:colOff>38100</xdr:colOff>
      <xdr:row>32</xdr:row>
      <xdr:rowOff>103850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4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120377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2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168801</xdr:rowOff>
    </xdr:from>
    <xdr:to>
      <xdr:col>67</xdr:col>
      <xdr:colOff>101600</xdr:colOff>
      <xdr:row>32</xdr:row>
      <xdr:rowOff>98951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4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115478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25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87275</xdr:rowOff>
    </xdr:from>
    <xdr:to>
      <xdr:col>85</xdr:col>
      <xdr:colOff>127000</xdr:colOff>
      <xdr:row>53</xdr:row>
      <xdr:rowOff>169246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8831225"/>
          <a:ext cx="838200" cy="4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17799</xdr:rowOff>
    </xdr:from>
    <xdr:to>
      <xdr:col>81</xdr:col>
      <xdr:colOff>50800</xdr:colOff>
      <xdr:row>53</xdr:row>
      <xdr:rowOff>169246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8761749"/>
          <a:ext cx="889000" cy="4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17799</xdr:rowOff>
    </xdr:from>
    <xdr:to>
      <xdr:col>76</xdr:col>
      <xdr:colOff>114300</xdr:colOff>
      <xdr:row>51</xdr:row>
      <xdr:rowOff>136195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8761749"/>
          <a:ext cx="889000" cy="1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136195</xdr:rowOff>
    </xdr:from>
    <xdr:to>
      <xdr:col>71</xdr:col>
      <xdr:colOff>177800</xdr:colOff>
      <xdr:row>53</xdr:row>
      <xdr:rowOff>91999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880145"/>
          <a:ext cx="889000" cy="2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42295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12471</xdr:rowOff>
    </xdr:from>
    <xdr:to>
      <xdr:col>67</xdr:col>
      <xdr:colOff>101600</xdr:colOff>
      <xdr:row>55</xdr:row>
      <xdr:rowOff>114071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105198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36475</xdr:rowOff>
    </xdr:from>
    <xdr:to>
      <xdr:col>85</xdr:col>
      <xdr:colOff>177800</xdr:colOff>
      <xdr:row>51</xdr:row>
      <xdr:rowOff>138075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87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59352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63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118446</xdr:rowOff>
    </xdr:from>
    <xdr:to>
      <xdr:col>81</xdr:col>
      <xdr:colOff>101600</xdr:colOff>
      <xdr:row>54</xdr:row>
      <xdr:rowOff>48596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65123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98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138449</xdr:rowOff>
    </xdr:from>
    <xdr:to>
      <xdr:col>76</xdr:col>
      <xdr:colOff>165100</xdr:colOff>
      <xdr:row>51</xdr:row>
      <xdr:rowOff>68599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87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85126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48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85395</xdr:rowOff>
    </xdr:from>
    <xdr:to>
      <xdr:col>72</xdr:col>
      <xdr:colOff>38100</xdr:colOff>
      <xdr:row>52</xdr:row>
      <xdr:rowOff>15545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8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32072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41199</xdr:rowOff>
    </xdr:from>
    <xdr:to>
      <xdr:col>67</xdr:col>
      <xdr:colOff>101600</xdr:colOff>
      <xdr:row>53</xdr:row>
      <xdr:rowOff>142799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1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159326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9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54792</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9934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148735</xdr:rowOff>
    </xdr:from>
    <xdr:to>
      <xdr:col>71</xdr:col>
      <xdr:colOff>177800</xdr:colOff>
      <xdr:row>79</xdr:row>
      <xdr:rowOff>54792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21835"/>
          <a:ext cx="889000" cy="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91731</xdr:rowOff>
    </xdr:from>
    <xdr:to>
      <xdr:col>72</xdr:col>
      <xdr:colOff>38100</xdr:colOff>
      <xdr:row>77</xdr:row>
      <xdr:rowOff>21881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38407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147138</xdr:rowOff>
    </xdr:from>
    <xdr:to>
      <xdr:col>67</xdr:col>
      <xdr:colOff>101600</xdr:colOff>
      <xdr:row>77</xdr:row>
      <xdr:rowOff>77288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1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93815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3992</xdr:rowOff>
    </xdr:from>
    <xdr:to>
      <xdr:col>72</xdr:col>
      <xdr:colOff>38100</xdr:colOff>
      <xdr:row>79</xdr:row>
      <xdr:rowOff>105592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96719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64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97935</xdr:rowOff>
    </xdr:from>
    <xdr:to>
      <xdr:col>67</xdr:col>
      <xdr:colOff>101600</xdr:colOff>
      <xdr:row>79</xdr:row>
      <xdr:rowOff>28085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19212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5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94362</xdr:rowOff>
    </xdr:from>
    <xdr:to>
      <xdr:col>85</xdr:col>
      <xdr:colOff>127000</xdr:colOff>
      <xdr:row>94</xdr:row>
      <xdr:rowOff>94438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1066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167323</xdr:rowOff>
    </xdr:from>
    <xdr:to>
      <xdr:col>81</xdr:col>
      <xdr:colOff>50800</xdr:colOff>
      <xdr:row>94</xdr:row>
      <xdr:rowOff>94362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112173"/>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167323</xdr:rowOff>
    </xdr:from>
    <xdr:to>
      <xdr:col>76</xdr:col>
      <xdr:colOff>114300</xdr:colOff>
      <xdr:row>94</xdr:row>
      <xdr:rowOff>138157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112173"/>
          <a:ext cx="889000" cy="1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138157</xdr:rowOff>
    </xdr:from>
    <xdr:to>
      <xdr:col>71</xdr:col>
      <xdr:colOff>177800</xdr:colOff>
      <xdr:row>94</xdr:row>
      <xdr:rowOff>162655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54457"/>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149822</xdr:rowOff>
    </xdr:from>
    <xdr:to>
      <xdr:col>67</xdr:col>
      <xdr:colOff>101600</xdr:colOff>
      <xdr:row>94</xdr:row>
      <xdr:rowOff>79972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43638</xdr:rowOff>
    </xdr:from>
    <xdr:to>
      <xdr:col>85</xdr:col>
      <xdr:colOff>177800</xdr:colOff>
      <xdr:row>94</xdr:row>
      <xdr:rowOff>145238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66515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43562</xdr:rowOff>
    </xdr:from>
    <xdr:to>
      <xdr:col>81</xdr:col>
      <xdr:colOff>101600</xdr:colOff>
      <xdr:row>94</xdr:row>
      <xdr:rowOff>145162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161689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116523</xdr:rowOff>
    </xdr:from>
    <xdr:to>
      <xdr:col>76</xdr:col>
      <xdr:colOff>165100</xdr:colOff>
      <xdr:row>94</xdr:row>
      <xdr:rowOff>46673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63200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83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87357</xdr:rowOff>
    </xdr:from>
    <xdr:to>
      <xdr:col>72</xdr:col>
      <xdr:colOff>38100</xdr:colOff>
      <xdr:row>95</xdr:row>
      <xdr:rowOff>17507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8634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2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111855</xdr:rowOff>
    </xdr:from>
    <xdr:to>
      <xdr:col>67</xdr:col>
      <xdr:colOff>101600</xdr:colOff>
      <xdr:row>95</xdr:row>
      <xdr:rowOff>42005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33132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3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105093</xdr:rowOff>
    </xdr:from>
    <xdr:to>
      <xdr:col>102</xdr:col>
      <xdr:colOff>165100</xdr:colOff>
      <xdr:row>39</xdr:row>
      <xdr:rowOff>35243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51769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9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37863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年度決算では、衛生費、教育費、公債費において類似団体等の平均を大きく上回った。衛生費の住民一人当たりのコストは、前年度比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5,863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55,697</a:t>
          </a:r>
          <a:r>
            <a:rPr kumimoji="1" lang="ja-JP" altLang="en-US" sz="1300">
              <a:latin typeface="ＭＳ Ｐゴシック" panose="020B0600070205080204" pitchFamily="50" charset="-128"/>
              <a:ea typeface="ＭＳ Ｐゴシック" panose="020B0600070205080204" pitchFamily="50" charset="-128"/>
            </a:rPr>
            <a:t>円となり、これは、成田空港に係る騒音対策としての民家防音家屋等維持管理費補助金や国際医療福祉大学成田病院立地補助金の交付などが、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住民一人当たりのコストの数値を押し上げている要因として挙げられる。教育費の住民一人当たりのコストは、小学校の長寿命化改修工事の実施やパークゴルフ場整備工事などにより、前年度比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89,752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円となった。公債費の住民一人当たりのコストは、前年度比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円減少したが、類似団体等の平均を上回る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42,376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円となった。今後も大規模事業での市債活用を予定しており、短期的な公債費の増加が予想されるため、市債の借入額と償還額のバランスを考慮した予算編成などにより、財政の健全性を維持する。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年度の実質収支額は、経済活動の回復等による企業収益の増加に伴う法人住民税の増などにより、標準財政規模比で</a:t>
          </a:r>
          <a:r>
            <a:rPr kumimoji="1" lang="en-US" altLang="ja-JP" sz="1400">
              <a:latin typeface="ＭＳ ゴシック" pitchFamily="49" charset="-128"/>
              <a:ea typeface="ＭＳ ゴシック" pitchFamily="49" charset="-128"/>
            </a:rPr>
            <a:t>5.11</a:t>
          </a:r>
          <a:r>
            <a:rPr kumimoji="1" lang="ja-JP" altLang="en-US" sz="1400">
              <a:latin typeface="ＭＳ ゴシック" pitchFamily="49" charset="-128"/>
              <a:ea typeface="ＭＳ ゴシック" pitchFamily="49" charset="-128"/>
            </a:rPr>
            <a:t>％の黒字を確保した。また、実施単年度収支については、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の赤字となった。これは、物価高騰対策等における市独自支援策の実施などにより、財政調整基金の取崩額が積立額を上回ったことなどによるものである。財政調整基金残高等については、今後も標準財政規模に占める割合に留意し、適切な運用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千葉県成田市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年度においても、一般会計及び特別会計の全会計において黒字となった。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税の課税客体の掘り起こしや徴収強化のほか、宿泊税導入の検討、使用料・手数料の見直し、ネーミングライツの導入拡大、清掃工場から発生する溶融メタルの売却などにより、更なる歳入確保に努める。また、歳出においては、事務事業の見直し、効率化を図ることで財政の健全性を維持す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70785188</v>
      </c>
      <c r="BO4" s="462"/>
      <c r="BP4" s="462"/>
      <c r="BQ4" s="462"/>
      <c r="BR4" s="462"/>
      <c r="BS4" s="462"/>
      <c r="BT4" s="462"/>
      <c r="BU4" s="463"/>
      <c r="BV4" s="461">
        <v>69216625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5.0999999999999996</v>
      </c>
      <c r="CU4" s="602"/>
      <c r="CV4" s="602"/>
      <c r="CW4" s="602"/>
      <c r="CX4" s="602"/>
      <c r="CY4" s="602"/>
      <c r="CZ4" s="602"/>
      <c r="DA4" s="603"/>
      <c r="DB4" s="601">
        <v>8.8000000000000007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68103967</v>
      </c>
      <c r="BO5" s="433"/>
      <c r="BP5" s="433"/>
      <c r="BQ5" s="433"/>
      <c r="BR5" s="433"/>
      <c r="BS5" s="433"/>
      <c r="BT5" s="433"/>
      <c r="BU5" s="434"/>
      <c r="BV5" s="432">
        <v>64940882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90.2</v>
      </c>
      <c r="CU5" s="430"/>
      <c r="CV5" s="430"/>
      <c r="CW5" s="430"/>
      <c r="CX5" s="430"/>
      <c r="CY5" s="430"/>
      <c r="CZ5" s="430"/>
      <c r="DA5" s="431"/>
      <c r="DB5" s="429">
        <v>88.6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2681221</v>
      </c>
      <c r="BO6" s="433"/>
      <c r="BP6" s="433"/>
      <c r="BQ6" s="433"/>
      <c r="BR6" s="433"/>
      <c r="BS6" s="433"/>
      <c r="BT6" s="433"/>
      <c r="BU6" s="434"/>
      <c r="BV6" s="432">
        <v>4275743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90.2</v>
      </c>
      <c r="CU6" s="576"/>
      <c r="CV6" s="576"/>
      <c r="CW6" s="576"/>
      <c r="CX6" s="576"/>
      <c r="CY6" s="576"/>
      <c r="CZ6" s="576"/>
      <c r="DA6" s="577"/>
      <c r="DB6" s="575">
        <v>88.6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691804</v>
      </c>
      <c r="BO7" s="433"/>
      <c r="BP7" s="433"/>
      <c r="BQ7" s="433"/>
      <c r="BR7" s="433"/>
      <c r="BS7" s="433"/>
      <c r="BT7" s="433"/>
      <c r="BU7" s="434"/>
      <c r="BV7" s="432">
        <v>872152</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38947238</v>
      </c>
      <c r="CU7" s="433"/>
      <c r="CV7" s="433"/>
      <c r="CW7" s="433"/>
      <c r="CX7" s="433"/>
      <c r="CY7" s="433"/>
      <c r="CZ7" s="433"/>
      <c r="DA7" s="434"/>
      <c r="DB7" s="432">
        <v>38811892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1989417</v>
      </c>
      <c r="BO8" s="433"/>
      <c r="BP8" s="433"/>
      <c r="BQ8" s="433"/>
      <c r="BR8" s="433"/>
      <c r="BS8" s="433"/>
      <c r="BT8" s="433"/>
      <c r="BU8" s="434"/>
      <c r="BV8" s="432">
        <v>3403591</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1.27</v>
      </c>
      <c r="CU8" s="536"/>
      <c r="CV8" s="536"/>
      <c r="CW8" s="536"/>
      <c r="CX8" s="536"/>
      <c r="CY8" s="536"/>
      <c r="CZ8" s="536"/>
      <c r="DA8" s="537"/>
      <c r="DB8" s="535">
        <v>1.29</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132906</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-1414174</v>
      </c>
      <c r="BO9" s="433"/>
      <c r="BP9" s="433"/>
      <c r="BQ9" s="433"/>
      <c r="BR9" s="433"/>
      <c r="BS9" s="433"/>
      <c r="BT9" s="433"/>
      <c r="BU9" s="434"/>
      <c r="BV9" s="432">
        <v>150003</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11.5</v>
      </c>
      <c r="CU9" s="430"/>
      <c r="CV9" s="430"/>
      <c r="CW9" s="430"/>
      <c r="CX9" s="430"/>
      <c r="CY9" s="430"/>
      <c r="CZ9" s="430"/>
      <c r="DA9" s="431"/>
      <c r="DB9" s="429">
        <v>11.2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131190</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1940799</v>
      </c>
      <c r="BO10" s="433"/>
      <c r="BP10" s="433"/>
      <c r="BQ10" s="433"/>
      <c r="BR10" s="433"/>
      <c r="BS10" s="433"/>
      <c r="BT10" s="433"/>
      <c r="BU10" s="434"/>
      <c r="BV10" s="432">
        <v>2354000</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132023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1891619</v>
      </c>
      <c r="BO12" s="433"/>
      <c r="BP12" s="433"/>
      <c r="BQ12" s="433"/>
      <c r="BR12" s="433"/>
      <c r="BS12" s="433"/>
      <c r="BT12" s="433"/>
      <c r="BU12" s="434"/>
      <c r="BV12" s="432">
        <v>3718521</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123779</v>
      </c>
      <c r="S13" s="520"/>
      <c r="T13" s="520"/>
      <c r="U13" s="520"/>
      <c r="V13" s="521"/>
      <c r="W13" s="522" t="s">
        <v>131</v>
      </c>
      <c r="X13" s="418"/>
      <c r="Y13" s="418"/>
      <c r="Z13" s="418"/>
      <c r="AA13" s="418"/>
      <c r="AB13" s="419"/>
      <c r="AC13" s="385">
        <v>2400</v>
      </c>
      <c r="AD13" s="386"/>
      <c r="AE13" s="386"/>
      <c r="AF13" s="386"/>
      <c r="AG13" s="387"/>
      <c r="AH13" s="385">
        <v>2451</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-1364994</v>
      </c>
      <c r="BO13" s="433"/>
      <c r="BP13" s="433"/>
      <c r="BQ13" s="433"/>
      <c r="BR13" s="433"/>
      <c r="BS13" s="433"/>
      <c r="BT13" s="433"/>
      <c r="BU13" s="434"/>
      <c r="BV13" s="432">
        <v>-1214518</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9.9</v>
      </c>
      <c r="CU13" s="430"/>
      <c r="CV13" s="430"/>
      <c r="CW13" s="430"/>
      <c r="CX13" s="430"/>
      <c r="CY13" s="430"/>
      <c r="CZ13" s="430"/>
      <c r="DA13" s="431"/>
      <c r="DB13" s="429">
        <v>9.3000000000000007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130944</v>
      </c>
      <c r="S14" s="520"/>
      <c r="T14" s="520"/>
      <c r="U14" s="520"/>
      <c r="V14" s="521"/>
      <c r="W14" s="523"/>
      <c r="X14" s="421"/>
      <c r="Y14" s="421"/>
      <c r="Z14" s="421"/>
      <c r="AA14" s="421"/>
      <c r="AB14" s="422"/>
      <c r="AC14" s="512">
        <v>3.9</v>
      </c>
      <c r="AD14" s="513"/>
      <c r="AE14" s="513"/>
      <c r="AF14" s="513"/>
      <c r="AG14" s="514"/>
      <c r="AH14" s="512">
        <v>4.0999999999999996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92.2</v>
      </c>
      <c r="CU14" s="530"/>
      <c r="CV14" s="530"/>
      <c r="CW14" s="530"/>
      <c r="CX14" s="530"/>
      <c r="CY14" s="530"/>
      <c r="CZ14" s="530"/>
      <c r="DA14" s="531"/>
      <c r="DB14" s="529">
        <v>90.1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124152</v>
      </c>
      <c r="S15" s="520"/>
      <c r="T15" s="520"/>
      <c r="U15" s="520"/>
      <c r="V15" s="521"/>
      <c r="W15" s="522" t="s">
        <v>137</v>
      </c>
      <c r="X15" s="418"/>
      <c r="Y15" s="418"/>
      <c r="Z15" s="418"/>
      <c r="AA15" s="418"/>
      <c r="AB15" s="419"/>
      <c r="AC15" s="385">
        <v>9940</v>
      </c>
      <c r="AD15" s="386"/>
      <c r="AE15" s="386"/>
      <c r="AF15" s="386"/>
      <c r="AG15" s="387"/>
      <c r="AH15" s="385">
        <v>9496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30168012</v>
      </c>
      <c r="BO15" s="462"/>
      <c r="BP15" s="462"/>
      <c r="BQ15" s="462"/>
      <c r="BR15" s="462"/>
      <c r="BS15" s="462"/>
      <c r="BT15" s="462"/>
      <c r="BU15" s="463"/>
      <c r="BV15" s="461">
        <v>30096674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16</v>
      </c>
      <c r="AD16" s="513"/>
      <c r="AE16" s="513"/>
      <c r="AF16" s="513"/>
      <c r="AG16" s="514"/>
      <c r="AH16" s="512">
        <v>15.9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23397172</v>
      </c>
      <c r="BO16" s="433"/>
      <c r="BP16" s="433"/>
      <c r="BQ16" s="433"/>
      <c r="BR16" s="433"/>
      <c r="BS16" s="433"/>
      <c r="BT16" s="433"/>
      <c r="BU16" s="434"/>
      <c r="BV16" s="432">
        <v>23144335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49860</v>
      </c>
      <c r="AD17" s="386"/>
      <c r="AE17" s="386"/>
      <c r="AF17" s="386"/>
      <c r="AG17" s="387"/>
      <c r="AH17" s="385">
        <v>47951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38947238</v>
      </c>
      <c r="BO17" s="433"/>
      <c r="BP17" s="433"/>
      <c r="BQ17" s="433"/>
      <c r="BR17" s="433"/>
      <c r="BS17" s="433"/>
      <c r="BT17" s="433"/>
      <c r="BU17" s="434"/>
      <c r="BV17" s="432">
        <v>38811892</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213.84</v>
      </c>
      <c r="M18" s="485"/>
      <c r="N18" s="485"/>
      <c r="O18" s="485"/>
      <c r="P18" s="485"/>
      <c r="Q18" s="485"/>
      <c r="R18" s="486"/>
      <c r="S18" s="486"/>
      <c r="T18" s="486"/>
      <c r="U18" s="486"/>
      <c r="V18" s="487"/>
      <c r="W18" s="503"/>
      <c r="X18" s="504"/>
      <c r="Y18" s="504"/>
      <c r="Z18" s="504"/>
      <c r="AA18" s="504"/>
      <c r="AB18" s="528"/>
      <c r="AC18" s="402">
        <v>80.2</v>
      </c>
      <c r="AD18" s="403"/>
      <c r="AE18" s="403"/>
      <c r="AF18" s="403"/>
      <c r="AG18" s="488"/>
      <c r="AH18" s="402">
        <v>80.099999999999994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36279613</v>
      </c>
      <c r="BO18" s="433"/>
      <c r="BP18" s="433"/>
      <c r="BQ18" s="433"/>
      <c r="BR18" s="433"/>
      <c r="BS18" s="433"/>
      <c r="BT18" s="433"/>
      <c r="BU18" s="434"/>
      <c r="BV18" s="432">
        <v>35390663</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622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48788950</v>
      </c>
      <c r="BO19" s="433"/>
      <c r="BP19" s="433"/>
      <c r="BQ19" s="433"/>
      <c r="BR19" s="433"/>
      <c r="BS19" s="433"/>
      <c r="BT19" s="433"/>
      <c r="BU19" s="434"/>
      <c r="BV19" s="432">
        <v>49675951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60231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45298328</v>
      </c>
      <c r="BO22" s="462"/>
      <c r="BP22" s="462"/>
      <c r="BQ22" s="462"/>
      <c r="BR22" s="462"/>
      <c r="BS22" s="462"/>
      <c r="BT22" s="462"/>
      <c r="BU22" s="463"/>
      <c r="BV22" s="461">
        <v>45675044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16329170</v>
      </c>
      <c r="BO23" s="433"/>
      <c r="BP23" s="433"/>
      <c r="BQ23" s="433"/>
      <c r="BR23" s="433"/>
      <c r="BS23" s="433"/>
      <c r="BT23" s="433"/>
      <c r="BU23" s="434"/>
      <c r="BV23" s="432">
        <v>15490385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9300</v>
      </c>
      <c r="R24" s="386"/>
      <c r="S24" s="386"/>
      <c r="T24" s="386"/>
      <c r="U24" s="386"/>
      <c r="V24" s="387"/>
      <c r="W24" s="475"/>
      <c r="X24" s="412"/>
      <c r="Y24" s="413"/>
      <c r="Z24" s="388" t="s">
        <v>162</v>
      </c>
      <c r="AA24" s="389"/>
      <c r="AB24" s="389"/>
      <c r="AC24" s="389"/>
      <c r="AD24" s="389"/>
      <c r="AE24" s="389"/>
      <c r="AF24" s="389"/>
      <c r="AG24" s="390"/>
      <c r="AH24" s="385">
        <v>1211</v>
      </c>
      <c r="AI24" s="386"/>
      <c r="AJ24" s="386"/>
      <c r="AK24" s="386"/>
      <c r="AL24" s="387"/>
      <c r="AM24" s="385">
        <v>3588193</v>
      </c>
      <c r="AN24" s="386"/>
      <c r="AO24" s="386"/>
      <c r="AP24" s="386"/>
      <c r="AQ24" s="386"/>
      <c r="AR24" s="387"/>
      <c r="AS24" s="385">
        <v>2963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45231295</v>
      </c>
      <c r="BO24" s="433"/>
      <c r="BP24" s="433"/>
      <c r="BQ24" s="433"/>
      <c r="BR24" s="433"/>
      <c r="BS24" s="433"/>
      <c r="BT24" s="433"/>
      <c r="BU24" s="434"/>
      <c r="BV24" s="432">
        <v>45524672</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8000</v>
      </c>
      <c r="R25" s="386"/>
      <c r="S25" s="386"/>
      <c r="T25" s="386"/>
      <c r="U25" s="386"/>
      <c r="V25" s="387"/>
      <c r="W25" s="475"/>
      <c r="X25" s="412"/>
      <c r="Y25" s="413"/>
      <c r="Z25" s="388" t="s">
        <v>165</v>
      </c>
      <c r="AA25" s="389"/>
      <c r="AB25" s="389"/>
      <c r="AC25" s="389"/>
      <c r="AD25" s="389"/>
      <c r="AE25" s="389"/>
      <c r="AF25" s="389"/>
      <c r="AG25" s="390"/>
      <c r="AH25" s="385">
        <v>247</v>
      </c>
      <c r="AI25" s="386"/>
      <c r="AJ25" s="386"/>
      <c r="AK25" s="386"/>
      <c r="AL25" s="387"/>
      <c r="AM25" s="385">
        <v>749151</v>
      </c>
      <c r="AN25" s="386"/>
      <c r="AO25" s="386"/>
      <c r="AP25" s="386"/>
      <c r="AQ25" s="386"/>
      <c r="AR25" s="387"/>
      <c r="AS25" s="385">
        <v>3033</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17481233</v>
      </c>
      <c r="BO25" s="462"/>
      <c r="BP25" s="462"/>
      <c r="BQ25" s="462"/>
      <c r="BR25" s="462"/>
      <c r="BS25" s="462"/>
      <c r="BT25" s="462"/>
      <c r="BU25" s="463"/>
      <c r="BV25" s="461">
        <v>17552935</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7400</v>
      </c>
      <c r="R26" s="386"/>
      <c r="S26" s="386"/>
      <c r="T26" s="386"/>
      <c r="U26" s="386"/>
      <c r="V26" s="387"/>
      <c r="W26" s="475"/>
      <c r="X26" s="412"/>
      <c r="Y26" s="413"/>
      <c r="Z26" s="388" t="s">
        <v>168</v>
      </c>
      <c r="AA26" s="443"/>
      <c r="AB26" s="443"/>
      <c r="AC26" s="443"/>
      <c r="AD26" s="443"/>
      <c r="AE26" s="443"/>
      <c r="AF26" s="443"/>
      <c r="AG26" s="444"/>
      <c r="AH26" s="385">
        <v>6</v>
      </c>
      <c r="AI26" s="386"/>
      <c r="AJ26" s="386"/>
      <c r="AK26" s="386"/>
      <c r="AL26" s="387"/>
      <c r="AM26" s="385">
        <v>15750</v>
      </c>
      <c r="AN26" s="386"/>
      <c r="AO26" s="386"/>
      <c r="AP26" s="386"/>
      <c r="AQ26" s="386"/>
      <c r="AR26" s="387"/>
      <c r="AS26" s="385">
        <v>2625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5300</v>
      </c>
      <c r="R27" s="386"/>
      <c r="S27" s="386"/>
      <c r="T27" s="386"/>
      <c r="U27" s="386"/>
      <c r="V27" s="387"/>
      <c r="W27" s="475"/>
      <c r="X27" s="412"/>
      <c r="Y27" s="413"/>
      <c r="Z27" s="388" t="s">
        <v>171</v>
      </c>
      <c r="AA27" s="389"/>
      <c r="AB27" s="389"/>
      <c r="AC27" s="389"/>
      <c r="AD27" s="389"/>
      <c r="AE27" s="389"/>
      <c r="AF27" s="389"/>
      <c r="AG27" s="390"/>
      <c r="AH27" s="385">
        <v>28</v>
      </c>
      <c r="AI27" s="386"/>
      <c r="AJ27" s="386"/>
      <c r="AK27" s="386"/>
      <c r="AL27" s="387"/>
      <c r="AM27" s="385">
        <v>102424</v>
      </c>
      <c r="AN27" s="386"/>
      <c r="AO27" s="386"/>
      <c r="AP27" s="386"/>
      <c r="AQ27" s="386"/>
      <c r="AR27" s="387"/>
      <c r="AS27" s="385">
        <v>3658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1500000</v>
      </c>
      <c r="BO27" s="467"/>
      <c r="BP27" s="467"/>
      <c r="BQ27" s="467"/>
      <c r="BR27" s="467"/>
      <c r="BS27" s="467"/>
      <c r="BT27" s="467"/>
      <c r="BU27" s="468"/>
      <c r="BV27" s="466">
        <v>1500000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4900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4519697</v>
      </c>
      <c r="BO28" s="462"/>
      <c r="BP28" s="462"/>
      <c r="BQ28" s="462"/>
      <c r="BR28" s="462"/>
      <c r="BS28" s="462"/>
      <c r="BT28" s="462"/>
      <c r="BU28" s="463"/>
      <c r="BV28" s="461">
        <v>4470517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28</v>
      </c>
      <c r="M29" s="386"/>
      <c r="N29" s="386"/>
      <c r="O29" s="386"/>
      <c r="P29" s="387"/>
      <c r="Q29" s="385">
        <v>4700</v>
      </c>
      <c r="R29" s="386"/>
      <c r="S29" s="386"/>
      <c r="T29" s="386"/>
      <c r="U29" s="386"/>
      <c r="V29" s="387"/>
      <c r="W29" s="476"/>
      <c r="X29" s="477"/>
      <c r="Y29" s="478"/>
      <c r="Z29" s="388" t="s">
        <v>177</v>
      </c>
      <c r="AA29" s="389"/>
      <c r="AB29" s="389"/>
      <c r="AC29" s="389"/>
      <c r="AD29" s="389"/>
      <c r="AE29" s="389"/>
      <c r="AF29" s="389"/>
      <c r="AG29" s="390"/>
      <c r="AH29" s="385">
        <v>1239</v>
      </c>
      <c r="AI29" s="386"/>
      <c r="AJ29" s="386"/>
      <c r="AK29" s="386"/>
      <c r="AL29" s="387"/>
      <c r="AM29" s="385">
        <v>3690617</v>
      </c>
      <c r="AN29" s="386"/>
      <c r="AO29" s="386"/>
      <c r="AP29" s="386"/>
      <c r="AQ29" s="386"/>
      <c r="AR29" s="387"/>
      <c r="AS29" s="385">
        <v>2979</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913</v>
      </c>
      <c r="BO29" s="433"/>
      <c r="BP29" s="433"/>
      <c r="BQ29" s="433"/>
      <c r="BR29" s="433"/>
      <c r="BS29" s="433"/>
      <c r="BT29" s="433"/>
      <c r="BU29" s="434"/>
      <c r="BV29" s="432">
        <v>913</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1219166</v>
      </c>
      <c r="BO30" s="467"/>
      <c r="BP30" s="467"/>
      <c r="BQ30" s="467"/>
      <c r="BR30" s="467"/>
      <c r="BS30" s="467"/>
      <c r="BT30" s="467"/>
      <c r="BU30" s="468"/>
      <c r="BV30" s="466">
        <v>1295436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IF('各会計、関係団体の財政状況及び健全化判断比率'!B35="","",'各会計、関係団体の財政状況及び健全化判断比率'!B35)</f>
        <v>公設地方卸売市場特別会計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千葉県市町村総合事務組合（一般会計）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（公財）成田市スポーツ・みどり振興財団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国民健康保険特別会計（施設勘定）</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簡易水道事業会計</v>
      </c>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IF('各会計、関係団体の財政状況及び健全化判断比率'!B36="","",'各会計、関係団体の財政状況及び健全化判断比率'!B36)</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千葉県市町村総合事務組合（千葉県自治会館管理運営特別会計）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（公財）成田市農業センター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千葉県市町村総合事務組合（千葉県自治研修センター特別会計）</v>
      </c>
      <c r="BZ36" s="381"/>
      <c r="CA36" s="381"/>
      <c r="CB36" s="381"/>
      <c r="CC36" s="381"/>
      <c r="CD36" s="381"/>
      <c r="CE36" s="381"/>
      <c r="CF36" s="381"/>
      <c r="CG36" s="381"/>
      <c r="CH36" s="381"/>
      <c r="CI36" s="381"/>
      <c r="CJ36" s="381"/>
      <c r="CK36" s="381"/>
      <c r="CL36" s="381"/>
      <c r="CM36" s="381"/>
      <c r="CN36" s="175"/>
      <c r="CO36" s="380">
        <f t="shared" si="3"/>
        <v>23</v>
      </c>
      <c r="CP36" s="380"/>
      <c r="CQ36" s="381" t="str">
        <f>IF('各会計、関係団体の財政状況及び健全化判断比率'!BS9="","",'各会計、関係団体の財政状況及び健全化判断比率'!BS9)</f>
        <v>成田市土地開発公社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千葉県市町村総合事務組合（千葉県市町村交通災害共済特別会計）</v>
      </c>
      <c r="BZ37" s="381"/>
      <c r="CA37" s="381"/>
      <c r="CB37" s="381"/>
      <c r="CC37" s="381"/>
      <c r="CD37" s="381"/>
      <c r="CE37" s="381"/>
      <c r="CF37" s="381"/>
      <c r="CG37" s="381"/>
      <c r="CH37" s="381"/>
      <c r="CI37" s="381"/>
      <c r="CJ37" s="381"/>
      <c r="CK37" s="381"/>
      <c r="CL37" s="381"/>
      <c r="CM37" s="381"/>
      <c r="CN37" s="175"/>
      <c r="CO37" s="380">
        <f t="shared" si="3"/>
        <v>24</v>
      </c>
      <c r="CP37" s="380"/>
      <c r="CQ37" s="381" t="str">
        <f>IF('各会計、関係団体の財政状況及び健全化判断比率'!BS10="","",'各会計、関係団体の財政状況及び健全化判断比率'!BS10)</f>
        <v>（有）ティ・ティ・エス</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千葉県後期高齢者医療広域連合（一般会計）</v>
      </c>
      <c r="BZ38" s="381"/>
      <c r="CA38" s="381"/>
      <c r="CB38" s="381"/>
      <c r="CC38" s="381"/>
      <c r="CD38" s="381"/>
      <c r="CE38" s="381"/>
      <c r="CF38" s="381"/>
      <c r="CG38" s="381"/>
      <c r="CH38" s="381"/>
      <c r="CI38" s="381"/>
      <c r="CJ38" s="381"/>
      <c r="CK38" s="381"/>
      <c r="CL38" s="381"/>
      <c r="CM38" s="381"/>
      <c r="CN38" s="175"/>
      <c r="CO38" s="380">
        <f t="shared" si="3"/>
        <v>25</v>
      </c>
      <c r="CP38" s="380"/>
      <c r="CQ38" s="381" t="str">
        <f>IF('各会計、関係団体の財政状況及び健全化判断比率'!BS11="","",'各会計、関係団体の財政状況及び健全化判断比率'!BS11)</f>
        <v>（公財）印旛郡市文化財センター</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千葉県後期高齢者医療広域連合（後期高齢者医療特別会計）</v>
      </c>
      <c r="BZ39" s="381"/>
      <c r="CA39" s="381"/>
      <c r="CB39" s="381"/>
      <c r="CC39" s="381"/>
      <c r="CD39" s="381"/>
      <c r="CE39" s="381"/>
      <c r="CF39" s="381"/>
      <c r="CG39" s="381"/>
      <c r="CH39" s="381"/>
      <c r="CI39" s="381"/>
      <c r="CJ39" s="381"/>
      <c r="CK39" s="381"/>
      <c r="CL39" s="381"/>
      <c r="CM39" s="381"/>
      <c r="CN39" s="175"/>
      <c r="CO39" s="380">
        <f t="shared" si="3"/>
        <v>26</v>
      </c>
      <c r="CP39" s="380"/>
      <c r="CQ39" s="381" t="str">
        <f>IF('各会計、関係団体の財政状況及び健全化判断比率'!BS12="","",'各会計、関係団体の財政状況及び健全化判断比率'!BS12)</f>
        <v>芝山鉄道（株）</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印旛郡市広域市町村圏事務組合（一般会計）</v>
      </c>
      <c r="BZ40" s="381"/>
      <c r="CA40" s="381"/>
      <c r="CB40" s="381"/>
      <c r="CC40" s="381"/>
      <c r="CD40" s="381"/>
      <c r="CE40" s="381"/>
      <c r="CF40" s="381"/>
      <c r="CG40" s="381"/>
      <c r="CH40" s="381"/>
      <c r="CI40" s="381"/>
      <c r="CJ40" s="381"/>
      <c r="CK40" s="381"/>
      <c r="CL40" s="381"/>
      <c r="CM40" s="381"/>
      <c r="CN40" s="175"/>
      <c r="CO40" s="380">
        <f t="shared" si="3"/>
        <v>27</v>
      </c>
      <c r="CP40" s="380"/>
      <c r="CQ40" s="381" t="str">
        <f>IF('各会計、関係団体の財政状況及び健全化判断比率'!BS13="","",'各会計、関係団体の財政状況及び健全化判断比率'!BS13)</f>
        <v>（株）成田香取エネルギー</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印旛郡市広域市町村圏事務組合（水道用水供給事業会計）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香取広域市町村圏事務組合（一般会計）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20</v>
      </c>
      <c r="BX43" s="380"/>
      <c r="BY43" s="381" t="str">
        <f>IF('各会計、関係団体の財政状況及び健全化判断比率'!B77="","",'各会計、関係団体の財政状況及び健全化判断比率'!B77)</f>
        <v>印旛利根川水防事務組合（一般会計）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5yF9fk95zFzx+0raQJrHoc05GmfrabUI3HCQBmKFbV550e1Y2hxfQJ6dIGGKZifRG3V+BjtEQunPNJARRrE3HA==" saltValue="3iEvPUnkbBXkHzrR7uUI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537</v>
      </c>
      <c r="D34" s="1162"/>
      <c r="E34" s="1163"/>
      <c r="F34" s="32">
        <v>6.77</v>
      </c>
      <c r="G34" s="33">
        <v>6.48</v>
      </c>
      <c r="H34" s="33">
        <v>5.94</v>
      </c>
      <c r="I34" s="33">
        <v>5.54</v>
      </c>
      <c r="J34" s="34">
        <v>5.23</v>
      </c>
      <c r="K34" s="22"/>
      <c r="L34" s="22"/>
      <c r="M34" s="22"/>
      <c r="N34" s="22"/>
      <c r="O34" s="22"/>
      <c r="P34" s="22"/>
    </row>
    <row r="35" spans="1:16" ht="39" customHeight="1" x14ac:dyDescent="0.2">
      <c r="A35" s="22"/>
      <c r="B35" s="35"/>
      <c r="C35" s="1158" t="s">
        <v>538</v>
      </c>
      <c r="D35" s="1158"/>
      <c r="E35" s="1159"/>
      <c r="F35" s="36">
        <v>8.31</v>
      </c>
      <c r="G35" s="37">
        <v>8.65</v>
      </c>
      <c r="H35" s="37">
        <v>8.8800000000000008</v>
      </c>
      <c r="I35" s="37">
        <v>8.76</v>
      </c>
      <c r="J35" s="38">
        <v>5.0999999999999996</v>
      </c>
      <c r="K35" s="22"/>
      <c r="L35" s="22"/>
      <c r="M35" s="22"/>
      <c r="N35" s="22"/>
      <c r="O35" s="22"/>
      <c r="P35" s="22"/>
    </row>
    <row r="36" spans="1:16" ht="39" customHeight="1" x14ac:dyDescent="0.2">
      <c r="A36" s="22"/>
      <c r="B36" s="35"/>
      <c r="C36" s="1158" t="s">
        <v>539</v>
      </c>
      <c r="D36" s="1158"/>
      <c r="E36" s="1159"/>
      <c r="F36" s="36">
        <v>0.63</v>
      </c>
      <c r="G36" s="37">
        <v>0.52</v>
      </c>
      <c r="H36" s="37">
        <v>0.48</v>
      </c>
      <c r="I36" s="37">
        <v>0.41</v>
      </c>
      <c r="J36" s="38">
        <v>1.1299999999999999</v>
      </c>
      <c r="K36" s="22"/>
      <c r="L36" s="22"/>
      <c r="M36" s="22"/>
      <c r="N36" s="22"/>
      <c r="O36" s="22"/>
      <c r="P36" s="22"/>
    </row>
    <row r="37" spans="1:16" ht="39" customHeight="1" x14ac:dyDescent="0.2">
      <c r="A37" s="22"/>
      <c r="B37" s="35"/>
      <c r="C37" s="1158" t="s">
        <v>540</v>
      </c>
      <c r="D37" s="1158"/>
      <c r="E37" s="1159"/>
      <c r="F37" s="36">
        <v>0.83</v>
      </c>
      <c r="G37" s="37">
        <v>0.72</v>
      </c>
      <c r="H37" s="37">
        <v>0.66</v>
      </c>
      <c r="I37" s="37">
        <v>0.5</v>
      </c>
      <c r="J37" s="38">
        <v>0.6</v>
      </c>
      <c r="K37" s="22"/>
      <c r="L37" s="22"/>
      <c r="M37" s="22"/>
      <c r="N37" s="22"/>
      <c r="O37" s="22"/>
      <c r="P37" s="22"/>
    </row>
    <row r="38" spans="1:16" ht="39" customHeight="1" x14ac:dyDescent="0.2">
      <c r="A38" s="22"/>
      <c r="B38" s="35"/>
      <c r="C38" s="1158" t="s">
        <v>541</v>
      </c>
      <c r="D38" s="1158"/>
      <c r="E38" s="1159"/>
      <c r="F38" s="36">
        <v>0.26</v>
      </c>
      <c r="G38" s="37">
        <v>0.38</v>
      </c>
      <c r="H38" s="37">
        <v>0.33</v>
      </c>
      <c r="I38" s="37">
        <v>0.4</v>
      </c>
      <c r="J38" s="38">
        <v>0.25</v>
      </c>
      <c r="K38" s="22"/>
      <c r="L38" s="22"/>
      <c r="M38" s="22"/>
      <c r="N38" s="22"/>
      <c r="O38" s="22"/>
      <c r="P38" s="22"/>
    </row>
    <row r="39" spans="1:16" ht="39" customHeight="1" x14ac:dyDescent="0.2">
      <c r="A39" s="22"/>
      <c r="B39" s="35"/>
      <c r="C39" s="1158" t="s">
        <v>542</v>
      </c>
      <c r="D39" s="1158"/>
      <c r="E39" s="1159"/>
      <c r="F39" s="36">
        <v>0.37</v>
      </c>
      <c r="G39" s="37">
        <v>0.39</v>
      </c>
      <c r="H39" s="37">
        <v>0.47</v>
      </c>
      <c r="I39" s="37">
        <v>0.5</v>
      </c>
      <c r="J39" s="38">
        <v>0.19</v>
      </c>
      <c r="K39" s="22"/>
      <c r="L39" s="22"/>
      <c r="M39" s="22"/>
      <c r="N39" s="22"/>
      <c r="O39" s="22"/>
      <c r="P39" s="22"/>
    </row>
    <row r="40" spans="1:16" ht="39" customHeight="1" x14ac:dyDescent="0.2">
      <c r="A40" s="22"/>
      <c r="B40" s="35"/>
      <c r="C40" s="1158" t="s">
        <v>543</v>
      </c>
      <c r="D40" s="1158"/>
      <c r="E40" s="1159"/>
      <c r="F40" s="36">
        <v>0.03</v>
      </c>
      <c r="G40" s="37">
        <v>0.02</v>
      </c>
      <c r="H40" s="37">
        <v>0.03</v>
      </c>
      <c r="I40" s="37">
        <v>0.05</v>
      </c>
      <c r="J40" s="38">
        <v>0.05</v>
      </c>
      <c r="K40" s="22"/>
      <c r="L40" s="22"/>
      <c r="M40" s="22"/>
      <c r="N40" s="22"/>
      <c r="O40" s="22"/>
      <c r="P40" s="22"/>
    </row>
    <row r="41" spans="1:16" ht="39" customHeight="1" x14ac:dyDescent="0.2">
      <c r="A41" s="22"/>
      <c r="B41" s="35"/>
      <c r="C41" s="1158" t="s">
        <v>544</v>
      </c>
      <c r="D41" s="1158"/>
      <c r="E41" s="1159"/>
      <c r="F41" s="36">
        <v>0.01</v>
      </c>
      <c r="G41" s="37">
        <v>0.01</v>
      </c>
      <c r="H41" s="37">
        <v>0.02</v>
      </c>
      <c r="I41" s="37">
        <v>0.02</v>
      </c>
      <c r="J41" s="38">
        <v>0.02</v>
      </c>
      <c r="K41" s="22"/>
      <c r="L41" s="22"/>
      <c r="M41" s="22"/>
      <c r="N41" s="22"/>
      <c r="O41" s="22"/>
      <c r="P41" s="22"/>
    </row>
    <row r="42" spans="1:16" ht="39" customHeight="1" x14ac:dyDescent="0.2">
      <c r="A42" s="22"/>
      <c r="B42" s="39"/>
      <c r="C42" s="1158" t="s">
        <v>545</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546</v>
      </c>
      <c r="D43" s="1160"/>
      <c r="E43" s="1161"/>
      <c r="F43" s="41">
        <v>0.06</v>
      </c>
      <c r="G43" s="42">
        <v>0.02</v>
      </c>
      <c r="H43" s="42">
        <v>0.04</v>
      </c>
      <c r="I43" s="42">
        <v>0.03</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kcyrfVxrAJmuaFK2FPsaQCFJTZG+rw2npNuhtgF7DyF8qqmyu7bt5fr6aD97IgzlOTX9JbWUbGLKwIczFUtEw==" saltValue="JP0+d8jKvQ3pquRmXOpq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5149</v>
      </c>
      <c r="L45" s="58">
        <v>5284</v>
      </c>
      <c r="M45" s="58">
        <v>5513</v>
      </c>
      <c r="N45" s="58">
        <v>5549</v>
      </c>
      <c r="O45" s="59">
        <v>5595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2">
      <c r="A48" s="46"/>
      <c r="B48" s="1189"/>
      <c r="C48" s="1190"/>
      <c r="D48" s="60"/>
      <c r="E48" s="1166" t="s">
        <v>13</v>
      </c>
      <c r="F48" s="1166"/>
      <c r="G48" s="1166"/>
      <c r="H48" s="1166"/>
      <c r="I48" s="1166"/>
      <c r="J48" s="1167"/>
      <c r="K48" s="61">
        <v>398</v>
      </c>
      <c r="L48" s="62">
        <v>409</v>
      </c>
      <c r="M48" s="62">
        <v>386</v>
      </c>
      <c r="N48" s="62">
        <v>459</v>
      </c>
      <c r="O48" s="63">
        <v>412</v>
      </c>
      <c r="P48" s="46"/>
      <c r="Q48" s="46"/>
      <c r="R48" s="46"/>
      <c r="S48" s="46"/>
      <c r="T48" s="46"/>
      <c r="U48" s="46"/>
    </row>
    <row r="49" spans="1:21" ht="30.75" customHeight="1" x14ac:dyDescent="0.2">
      <c r="A49" s="46"/>
      <c r="B49" s="1189"/>
      <c r="C49" s="1190"/>
      <c r="D49" s="60"/>
      <c r="E49" s="1166" t="s">
        <v>14</v>
      </c>
      <c r="F49" s="1166"/>
      <c r="G49" s="1166"/>
      <c r="H49" s="1166"/>
      <c r="I49" s="1166"/>
      <c r="J49" s="1167"/>
      <c r="K49" s="61">
        <v>19</v>
      </c>
      <c r="L49" s="62">
        <v>7</v>
      </c>
      <c r="M49" s="62">
        <v>0</v>
      </c>
      <c r="N49" s="62">
        <v>0</v>
      </c>
      <c r="O49" s="63">
        <v>0</v>
      </c>
      <c r="P49" s="46"/>
      <c r="Q49" s="46"/>
      <c r="R49" s="46"/>
      <c r="S49" s="46"/>
      <c r="T49" s="46"/>
      <c r="U49" s="46"/>
    </row>
    <row r="50" spans="1:21" ht="30.75" customHeight="1" x14ac:dyDescent="0.2">
      <c r="A50" s="46"/>
      <c r="B50" s="1189"/>
      <c r="C50" s="1190"/>
      <c r="D50" s="60"/>
      <c r="E50" s="1166" t="s">
        <v>15</v>
      </c>
      <c r="F50" s="1166"/>
      <c r="G50" s="1166"/>
      <c r="H50" s="1166"/>
      <c r="I50" s="1166"/>
      <c r="J50" s="1167"/>
      <c r="K50" s="61">
        <v>73</v>
      </c>
      <c r="L50" s="62">
        <v>105</v>
      </c>
      <c r="M50" s="62">
        <v>2</v>
      </c>
      <c r="N50" s="62">
        <v>8</v>
      </c>
      <c r="O50" s="63">
        <v>42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2818</v>
      </c>
      <c r="L52" s="62">
        <v>2705</v>
      </c>
      <c r="M52" s="62">
        <v>2575</v>
      </c>
      <c r="N52" s="62">
        <v>2389</v>
      </c>
      <c r="O52" s="63">
        <v>2266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2821</v>
      </c>
      <c r="L53" s="67">
        <v>3100</v>
      </c>
      <c r="M53" s="67">
        <v>3326</v>
      </c>
      <c r="N53" s="67">
        <v>3627</v>
      </c>
      <c r="O53" s="68">
        <v>3783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552</v>
      </c>
      <c r="L58" s="82" t="s">
        <v>552</v>
      </c>
      <c r="M58" s="82" t="s">
        <v>552</v>
      </c>
      <c r="N58" s="82" t="s">
        <v>552</v>
      </c>
      <c r="O58" s="83" t="s">
        <v>552</v>
      </c>
    </row>
    <row r="59" spans="1:21" ht="31.5" customHeight="1" x14ac:dyDescent="0.2">
      <c r="B59" s="1174"/>
      <c r="C59" s="1175"/>
      <c r="D59" s="1181" t="s">
        <v>26</v>
      </c>
      <c r="E59" s="1182"/>
      <c r="F59" s="1182"/>
      <c r="G59" s="1182"/>
      <c r="H59" s="1182"/>
      <c r="I59" s="1182"/>
      <c r="J59" s="1183"/>
      <c r="K59" s="84" t="s">
        <v>552</v>
      </c>
      <c r="L59" s="85" t="s">
        <v>552</v>
      </c>
      <c r="M59" s="85" t="s">
        <v>552</v>
      </c>
      <c r="N59" s="85" t="s">
        <v>552</v>
      </c>
      <c r="O59" s="86" t="s">
        <v>552</v>
      </c>
    </row>
    <row r="60" spans="1:21" ht="31.5" customHeight="1" thickBot="1" x14ac:dyDescent="0.25">
      <c r="B60" s="1176"/>
      <c r="C60" s="1177"/>
      <c r="D60" s="1184" t="s">
        <v>27</v>
      </c>
      <c r="E60" s="1185"/>
      <c r="F60" s="1185"/>
      <c r="G60" s="1185"/>
      <c r="H60" s="1185"/>
      <c r="I60" s="1185"/>
      <c r="J60" s="1186"/>
      <c r="K60" s="87" t="s">
        <v>552</v>
      </c>
      <c r="L60" s="88" t="s">
        <v>552</v>
      </c>
      <c r="M60" s="88" t="s">
        <v>552</v>
      </c>
      <c r="N60" s="88" t="s">
        <v>552</v>
      </c>
      <c r="O60" s="89" t="s">
        <v>552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TgR4J/7IEzMfDcqEG0HwSiUEYgO2XkQIVvP0iFT5Gi01rxGXTf+RN3a4H2ehpFgWlK4IU7duPLkP65XWmVshQ==" saltValue="T9CEmbqMBUnjl/8qp8Hv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207" t="s">
        <v>30</v>
      </c>
      <c r="C41" s="1208"/>
      <c r="D41" s="103"/>
      <c r="E41" s="1209" t="s">
        <v>31</v>
      </c>
      <c r="F41" s="1209"/>
      <c r="G41" s="1209"/>
      <c r="H41" s="1210"/>
      <c r="I41" s="342">
        <v>48006</v>
      </c>
      <c r="J41" s="343">
        <v>49499</v>
      </c>
      <c r="K41" s="343">
        <v>48762</v>
      </c>
      <c r="L41" s="343">
        <v>45675</v>
      </c>
      <c r="M41" s="344">
        <v>45298</v>
      </c>
    </row>
    <row r="42" spans="2:13" ht="27.75" customHeight="1" x14ac:dyDescent="0.2">
      <c r="B42" s="1197"/>
      <c r="C42" s="1198"/>
      <c r="D42" s="104"/>
      <c r="E42" s="1201" t="s">
        <v>32</v>
      </c>
      <c r="F42" s="1201"/>
      <c r="G42" s="1201"/>
      <c r="H42" s="1202"/>
      <c r="I42" s="345">
        <v>1558</v>
      </c>
      <c r="J42" s="346">
        <v>1465</v>
      </c>
      <c r="K42" s="346">
        <v>1651</v>
      </c>
      <c r="L42" s="346">
        <v>1583</v>
      </c>
      <c r="M42" s="347">
        <v>1509</v>
      </c>
    </row>
    <row r="43" spans="2:13" ht="27.75" customHeight="1" x14ac:dyDescent="0.2">
      <c r="B43" s="1197"/>
      <c r="C43" s="1198"/>
      <c r="D43" s="104"/>
      <c r="E43" s="1201" t="s">
        <v>33</v>
      </c>
      <c r="F43" s="1201"/>
      <c r="G43" s="1201"/>
      <c r="H43" s="1202"/>
      <c r="I43" s="345">
        <v>6895</v>
      </c>
      <c r="J43" s="346">
        <v>7993</v>
      </c>
      <c r="K43" s="346">
        <v>9460</v>
      </c>
      <c r="L43" s="346">
        <v>9605</v>
      </c>
      <c r="M43" s="347">
        <v>9593</v>
      </c>
    </row>
    <row r="44" spans="2:13" ht="27.75" customHeight="1" x14ac:dyDescent="0.2">
      <c r="B44" s="1197"/>
      <c r="C44" s="1198"/>
      <c r="D44" s="104"/>
      <c r="E44" s="1201" t="s">
        <v>34</v>
      </c>
      <c r="F44" s="1201"/>
      <c r="G44" s="1201"/>
      <c r="H44" s="1202"/>
      <c r="I44" s="345" t="s">
        <v>491</v>
      </c>
      <c r="J44" s="346" t="s">
        <v>491</v>
      </c>
      <c r="K44" s="346" t="s">
        <v>491</v>
      </c>
      <c r="L44" s="346" t="s">
        <v>491</v>
      </c>
      <c r="M44" s="347" t="s">
        <v>491</v>
      </c>
    </row>
    <row r="45" spans="2:13" ht="27.75" customHeight="1" x14ac:dyDescent="0.2">
      <c r="B45" s="1197"/>
      <c r="C45" s="1198"/>
      <c r="D45" s="104"/>
      <c r="E45" s="1201" t="s">
        <v>35</v>
      </c>
      <c r="F45" s="1201"/>
      <c r="G45" s="1201"/>
      <c r="H45" s="1202"/>
      <c r="I45" s="345">
        <v>5075</v>
      </c>
      <c r="J45" s="346">
        <v>4368</v>
      </c>
      <c r="K45" s="346">
        <v>3729</v>
      </c>
      <c r="L45" s="346">
        <v>3056</v>
      </c>
      <c r="M45" s="347">
        <v>2706</v>
      </c>
    </row>
    <row r="46" spans="2:13" ht="27.75" customHeight="1" x14ac:dyDescent="0.2">
      <c r="B46" s="1197"/>
      <c r="C46" s="1198"/>
      <c r="D46" s="105"/>
      <c r="E46" s="1201" t="s">
        <v>36</v>
      </c>
      <c r="F46" s="1201"/>
      <c r="G46" s="1201"/>
      <c r="H46" s="1202"/>
      <c r="I46" s="345">
        <v>29</v>
      </c>
      <c r="J46" s="346">
        <v>22</v>
      </c>
      <c r="K46" s="346">
        <v>3</v>
      </c>
      <c r="L46" s="346">
        <v>6</v>
      </c>
      <c r="M46" s="347">
        <v>6</v>
      </c>
    </row>
    <row r="47" spans="2:13" ht="27.75" customHeight="1" x14ac:dyDescent="0.2">
      <c r="B47" s="1197"/>
      <c r="C47" s="1198"/>
      <c r="D47" s="106"/>
      <c r="E47" s="1211" t="s">
        <v>37</v>
      </c>
      <c r="F47" s="1212"/>
      <c r="G47" s="1212"/>
      <c r="H47" s="1213"/>
      <c r="I47" s="345" t="s">
        <v>491</v>
      </c>
      <c r="J47" s="346" t="s">
        <v>491</v>
      </c>
      <c r="K47" s="346" t="s">
        <v>491</v>
      </c>
      <c r="L47" s="346" t="s">
        <v>491</v>
      </c>
      <c r="M47" s="347" t="s">
        <v>491</v>
      </c>
    </row>
    <row r="48" spans="2:13" ht="27.75" customHeight="1" x14ac:dyDescent="0.2">
      <c r="B48" s="1197"/>
      <c r="C48" s="1198"/>
      <c r="D48" s="104"/>
      <c r="E48" s="1201" t="s">
        <v>38</v>
      </c>
      <c r="F48" s="1201"/>
      <c r="G48" s="1201"/>
      <c r="H48" s="1202"/>
      <c r="I48" s="345" t="s">
        <v>491</v>
      </c>
      <c r="J48" s="346" t="s">
        <v>491</v>
      </c>
      <c r="K48" s="346" t="s">
        <v>491</v>
      </c>
      <c r="L48" s="346" t="s">
        <v>491</v>
      </c>
      <c r="M48" s="347" t="s">
        <v>491</v>
      </c>
    </row>
    <row r="49" spans="2:13" ht="27.75" customHeight="1" x14ac:dyDescent="0.2">
      <c r="B49" s="1199"/>
      <c r="C49" s="1200"/>
      <c r="D49" s="104"/>
      <c r="E49" s="1201" t="s">
        <v>39</v>
      </c>
      <c r="F49" s="1201"/>
      <c r="G49" s="1201"/>
      <c r="H49" s="1202"/>
      <c r="I49" s="345" t="s">
        <v>491</v>
      </c>
      <c r="J49" s="346" t="s">
        <v>491</v>
      </c>
      <c r="K49" s="346" t="s">
        <v>491</v>
      </c>
      <c r="L49" s="346" t="s">
        <v>491</v>
      </c>
      <c r="M49" s="347" t="s">
        <v>491</v>
      </c>
    </row>
    <row r="50" spans="2:13" ht="27.75" customHeight="1" x14ac:dyDescent="0.2">
      <c r="B50" s="1195" t="s">
        <v>40</v>
      </c>
      <c r="C50" s="1196"/>
      <c r="D50" s="107"/>
      <c r="E50" s="1201" t="s">
        <v>41</v>
      </c>
      <c r="F50" s="1201"/>
      <c r="G50" s="1201"/>
      <c r="H50" s="1202"/>
      <c r="I50" s="345">
        <v>10265</v>
      </c>
      <c r="J50" s="346">
        <v>8068</v>
      </c>
      <c r="K50" s="346">
        <v>8894</v>
      </c>
      <c r="L50" s="346">
        <v>7273</v>
      </c>
      <c r="M50" s="347">
        <v>6990</v>
      </c>
    </row>
    <row r="51" spans="2:13" ht="27.75" customHeight="1" x14ac:dyDescent="0.2">
      <c r="B51" s="1197"/>
      <c r="C51" s="1198"/>
      <c r="D51" s="104"/>
      <c r="E51" s="1201" t="s">
        <v>42</v>
      </c>
      <c r="F51" s="1201"/>
      <c r="G51" s="1201"/>
      <c r="H51" s="1202"/>
      <c r="I51" s="345">
        <v>2963</v>
      </c>
      <c r="J51" s="346">
        <v>3358</v>
      </c>
      <c r="K51" s="346">
        <v>2354</v>
      </c>
      <c r="L51" s="346">
        <v>2436</v>
      </c>
      <c r="M51" s="347">
        <v>2396</v>
      </c>
    </row>
    <row r="52" spans="2:13" ht="27.75" customHeight="1" x14ac:dyDescent="0.2">
      <c r="B52" s="1199"/>
      <c r="C52" s="1200"/>
      <c r="D52" s="104"/>
      <c r="E52" s="1201" t="s">
        <v>43</v>
      </c>
      <c r="F52" s="1201"/>
      <c r="G52" s="1201"/>
      <c r="H52" s="1202"/>
      <c r="I52" s="345">
        <v>20831</v>
      </c>
      <c r="J52" s="346">
        <v>20037</v>
      </c>
      <c r="K52" s="346">
        <v>18298</v>
      </c>
      <c r="L52" s="346">
        <v>17216</v>
      </c>
      <c r="M52" s="347">
        <v>15733</v>
      </c>
    </row>
    <row r="53" spans="2:13" ht="27.75" customHeight="1" thickBot="1" x14ac:dyDescent="0.25">
      <c r="B53" s="1203" t="s">
        <v>19</v>
      </c>
      <c r="C53" s="1204"/>
      <c r="D53" s="108"/>
      <c r="E53" s="1205" t="s">
        <v>44</v>
      </c>
      <c r="F53" s="1205"/>
      <c r="G53" s="1205"/>
      <c r="H53" s="1206"/>
      <c r="I53" s="348">
        <v>27503</v>
      </c>
      <c r="J53" s="349">
        <v>31884</v>
      </c>
      <c r="K53" s="349">
        <v>34060</v>
      </c>
      <c r="L53" s="349">
        <v>33001</v>
      </c>
      <c r="M53" s="350">
        <v>33994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0CwdeLq6bvDaR/7sJN04AOrLMeMUbS4CpMXeq+daU2OVzLDQmf/oGAaQPEDbJGt/vy6Il6vcNpkZaC4xgFHcGA==" saltValue="54e4E0iVAgmc3TXqoPf8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5835</v>
      </c>
      <c r="G55" s="120">
        <v>4471</v>
      </c>
      <c r="H55" s="121">
        <v>4520</v>
      </c>
    </row>
    <row r="56" spans="2:8" ht="52.5" customHeight="1" x14ac:dyDescent="0.2">
      <c r="B56" s="122"/>
      <c r="C56" s="1224" t="s">
        <v>47</v>
      </c>
      <c r="D56" s="1224"/>
      <c r="E56" s="1225"/>
      <c r="F56" s="123">
        <v>1</v>
      </c>
      <c r="G56" s="123">
        <v>1</v>
      </c>
      <c r="H56" s="124">
        <v>1</v>
      </c>
    </row>
    <row r="57" spans="2:8" ht="53.25" customHeight="1" x14ac:dyDescent="0.2">
      <c r="B57" s="122"/>
      <c r="C57" s="1226" t="s">
        <v>48</v>
      </c>
      <c r="D57" s="1226"/>
      <c r="E57" s="1227"/>
      <c r="F57" s="125">
        <v>1519</v>
      </c>
      <c r="G57" s="125">
        <v>1295</v>
      </c>
      <c r="H57" s="126">
        <v>1219</v>
      </c>
    </row>
    <row r="58" spans="2:8" ht="45.75" customHeight="1" x14ac:dyDescent="0.2">
      <c r="B58" s="127"/>
      <c r="C58" s="1214" t="s">
        <v>569</v>
      </c>
      <c r="D58" s="1215"/>
      <c r="E58" s="1216"/>
      <c r="F58" s="128">
        <v>719</v>
      </c>
      <c r="G58" s="128">
        <v>686</v>
      </c>
      <c r="H58" s="129">
        <v>639</v>
      </c>
    </row>
    <row r="59" spans="2:8" ht="45.75" customHeight="1" x14ac:dyDescent="0.2">
      <c r="B59" s="127"/>
      <c r="C59" s="1214" t="s">
        <v>570</v>
      </c>
      <c r="D59" s="1215"/>
      <c r="E59" s="1216"/>
      <c r="F59" s="128">
        <v>204</v>
      </c>
      <c r="G59" s="128">
        <v>204</v>
      </c>
      <c r="H59" s="129">
        <v>204</v>
      </c>
    </row>
    <row r="60" spans="2:8" ht="45.75" customHeight="1" x14ac:dyDescent="0.2">
      <c r="B60" s="127"/>
      <c r="C60" s="1214" t="s">
        <v>571</v>
      </c>
      <c r="D60" s="1215"/>
      <c r="E60" s="1216"/>
      <c r="F60" s="128">
        <v>165</v>
      </c>
      <c r="G60" s="128">
        <v>165</v>
      </c>
      <c r="H60" s="129">
        <v>157</v>
      </c>
    </row>
    <row r="61" spans="2:8" ht="45.75" customHeight="1" x14ac:dyDescent="0.2">
      <c r="B61" s="127"/>
      <c r="C61" s="1214" t="s">
        <v>572</v>
      </c>
      <c r="D61" s="1215"/>
      <c r="E61" s="1216"/>
      <c r="F61" s="128">
        <v>93</v>
      </c>
      <c r="G61" s="128">
        <v>94</v>
      </c>
      <c r="H61" s="129">
        <v>96</v>
      </c>
    </row>
    <row r="62" spans="2:8" ht="45.75" customHeight="1" thickBot="1" x14ac:dyDescent="0.25">
      <c r="B62" s="130"/>
      <c r="C62" s="1217" t="s">
        <v>573</v>
      </c>
      <c r="D62" s="1218"/>
      <c r="E62" s="1219"/>
      <c r="F62" s="131">
        <v>152</v>
      </c>
      <c r="G62" s="131">
        <v>87</v>
      </c>
      <c r="H62" s="132">
        <v>67</v>
      </c>
    </row>
    <row r="63" spans="2:8" ht="52.5" customHeight="1" thickBot="1" x14ac:dyDescent="0.25">
      <c r="B63" s="133"/>
      <c r="C63" s="1220" t="s">
        <v>49</v>
      </c>
      <c r="D63" s="1220"/>
      <c r="E63" s="1221"/>
      <c r="F63" s="134">
        <v>7355</v>
      </c>
      <c r="G63" s="134">
        <v>5767</v>
      </c>
      <c r="H63" s="135">
        <v>5740</v>
      </c>
    </row>
    <row r="64" spans="2:8" ht="13" x14ac:dyDescent="0.2"/>
  </sheetData>
  <sheetProtection algorithmName="SHA-512" hashValue="G9xFBQaV0lzeu78Gu0KsPaa2Xq/aQQ+3iBMoQyUvKFI37nZnNfJIvUvMx3hj/pbJJm8FlrsTmVk3vLWwjxvCow==" saltValue="BcVP/FFkguCiHOtHgONs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40EB9-0766-4822-A186-6DD22B2767C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578</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579</v>
      </c>
      <c r="AO51" s="1231"/>
      <c r="AP51" s="1231"/>
      <c r="AQ51" s="1231"/>
      <c r="AR51" s="1231"/>
      <c r="AS51" s="1231"/>
      <c r="AT51" s="1231"/>
      <c r="AU51" s="1231"/>
      <c r="AV51" s="1231"/>
      <c r="AW51" s="1231"/>
      <c r="AX51" s="1231"/>
      <c r="AY51" s="1231"/>
      <c r="AZ51" s="1231"/>
      <c r="BA51" s="1231"/>
      <c r="BB51" s="1231" t="s">
        <v>580</v>
      </c>
      <c r="BC51" s="1231"/>
      <c r="BD51" s="1231"/>
      <c r="BE51" s="1231"/>
      <c r="BF51" s="1231"/>
      <c r="BG51" s="1231"/>
      <c r="BH51" s="1231"/>
      <c r="BI51" s="1231"/>
      <c r="BJ51" s="1231"/>
      <c r="BK51" s="1231"/>
      <c r="BL51" s="1231"/>
      <c r="BM51" s="1231"/>
      <c r="BN51" s="1231"/>
      <c r="BO51" s="1231"/>
      <c r="BP51" s="1228">
        <v>77.3</v>
      </c>
      <c r="BQ51" s="1228"/>
      <c r="BR51" s="1228"/>
      <c r="BS51" s="1228"/>
      <c r="BT51" s="1228"/>
      <c r="BU51" s="1228"/>
      <c r="BV51" s="1228"/>
      <c r="BW51" s="1228"/>
      <c r="BX51" s="1228">
        <v>86.7</v>
      </c>
      <c r="BY51" s="1228"/>
      <c r="BZ51" s="1228"/>
      <c r="CA51" s="1228"/>
      <c r="CB51" s="1228"/>
      <c r="CC51" s="1228"/>
      <c r="CD51" s="1228"/>
      <c r="CE51" s="1228"/>
      <c r="CF51" s="1228">
        <v>99.4</v>
      </c>
      <c r="CG51" s="1228"/>
      <c r="CH51" s="1228"/>
      <c r="CI51" s="1228"/>
      <c r="CJ51" s="1228"/>
      <c r="CK51" s="1228"/>
      <c r="CL51" s="1228"/>
      <c r="CM51" s="1228"/>
      <c r="CN51" s="1228">
        <v>90.1</v>
      </c>
      <c r="CO51" s="1228"/>
      <c r="CP51" s="1228"/>
      <c r="CQ51" s="1228"/>
      <c r="CR51" s="1228"/>
      <c r="CS51" s="1228"/>
      <c r="CT51" s="1228"/>
      <c r="CU51" s="1228"/>
      <c r="CV51" s="1228">
        <v>92.2</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581</v>
      </c>
      <c r="BC53" s="1231"/>
      <c r="BD53" s="1231"/>
      <c r="BE53" s="1231"/>
      <c r="BF53" s="1231"/>
      <c r="BG53" s="1231"/>
      <c r="BH53" s="1231"/>
      <c r="BI53" s="1231"/>
      <c r="BJ53" s="1231"/>
      <c r="BK53" s="1231"/>
      <c r="BL53" s="1231"/>
      <c r="BM53" s="1231"/>
      <c r="BN53" s="1231"/>
      <c r="BO53" s="1231"/>
      <c r="BP53" s="1228">
        <v>60.1</v>
      </c>
      <c r="BQ53" s="1228"/>
      <c r="BR53" s="1228"/>
      <c r="BS53" s="1228"/>
      <c r="BT53" s="1228"/>
      <c r="BU53" s="1228"/>
      <c r="BV53" s="1228"/>
      <c r="BW53" s="1228"/>
      <c r="BX53" s="1228">
        <v>61.1</v>
      </c>
      <c r="BY53" s="1228"/>
      <c r="BZ53" s="1228"/>
      <c r="CA53" s="1228"/>
      <c r="CB53" s="1228"/>
      <c r="CC53" s="1228"/>
      <c r="CD53" s="1228"/>
      <c r="CE53" s="1228"/>
      <c r="CF53" s="1228">
        <v>62.5</v>
      </c>
      <c r="CG53" s="1228"/>
      <c r="CH53" s="1228"/>
      <c r="CI53" s="1228"/>
      <c r="CJ53" s="1228"/>
      <c r="CK53" s="1228"/>
      <c r="CL53" s="1228"/>
      <c r="CM53" s="1228"/>
      <c r="CN53" s="1228">
        <v>61.2</v>
      </c>
      <c r="CO53" s="1228"/>
      <c r="CP53" s="1228"/>
      <c r="CQ53" s="1228"/>
      <c r="CR53" s="1228"/>
      <c r="CS53" s="1228"/>
      <c r="CT53" s="1228"/>
      <c r="CU53" s="1228"/>
      <c r="CV53" s="1228">
        <v>61.5</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582</v>
      </c>
      <c r="AO55" s="1233"/>
      <c r="AP55" s="1233"/>
      <c r="AQ55" s="1233"/>
      <c r="AR55" s="1233"/>
      <c r="AS55" s="1233"/>
      <c r="AT55" s="1233"/>
      <c r="AU55" s="1233"/>
      <c r="AV55" s="1233"/>
      <c r="AW55" s="1233"/>
      <c r="AX55" s="1233"/>
      <c r="AY55" s="1233"/>
      <c r="AZ55" s="1233"/>
      <c r="BA55" s="1233"/>
      <c r="BB55" s="1231" t="s">
        <v>580</v>
      </c>
      <c r="BC55" s="1231"/>
      <c r="BD55" s="1231"/>
      <c r="BE55" s="1231"/>
      <c r="BF55" s="1231"/>
      <c r="BG55" s="1231"/>
      <c r="BH55" s="1231"/>
      <c r="BI55" s="1231"/>
      <c r="BJ55" s="1231"/>
      <c r="BK55" s="1231"/>
      <c r="BL55" s="1231"/>
      <c r="BM55" s="1231"/>
      <c r="BN55" s="1231"/>
      <c r="BO55" s="1231"/>
      <c r="BP55" s="1228">
        <v>49.5</v>
      </c>
      <c r="BQ55" s="1228"/>
      <c r="BR55" s="1228"/>
      <c r="BS55" s="1228"/>
      <c r="BT55" s="1228"/>
      <c r="BU55" s="1228"/>
      <c r="BV55" s="1228"/>
      <c r="BW55" s="1228"/>
      <c r="BX55" s="1228">
        <v>46.9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581</v>
      </c>
      <c r="BC57" s="1231"/>
      <c r="BD57" s="1231"/>
      <c r="BE57" s="1231"/>
      <c r="BF57" s="1231"/>
      <c r="BG57" s="1231"/>
      <c r="BH57" s="1231"/>
      <c r="BI57" s="1231"/>
      <c r="BJ57" s="1231"/>
      <c r="BK57" s="1231"/>
      <c r="BL57" s="1231"/>
      <c r="BM57" s="1231"/>
      <c r="BN57" s="1231"/>
      <c r="BO57" s="1231"/>
      <c r="BP57" s="1228">
        <v>60.9</v>
      </c>
      <c r="BQ57" s="1228"/>
      <c r="BR57" s="1228"/>
      <c r="BS57" s="1228"/>
      <c r="BT57" s="1228"/>
      <c r="BU57" s="1228"/>
      <c r="BV57" s="1228"/>
      <c r="BW57" s="1228"/>
      <c r="BX57" s="1228">
        <v>60.9</v>
      </c>
      <c r="BY57" s="1228"/>
      <c r="BZ57" s="1228"/>
      <c r="CA57" s="1228"/>
      <c r="CB57" s="1228"/>
      <c r="CC57" s="1228"/>
      <c r="CD57" s="1228"/>
      <c r="CE57" s="1228"/>
      <c r="CF57" s="1228">
        <v>63.2</v>
      </c>
      <c r="CG57" s="1228"/>
      <c r="CH57" s="1228"/>
      <c r="CI57" s="1228"/>
      <c r="CJ57" s="1228"/>
      <c r="CK57" s="1228"/>
      <c r="CL57" s="1228"/>
      <c r="CM57" s="1228"/>
      <c r="CN57" s="1228">
        <v>64</v>
      </c>
      <c r="CO57" s="1228"/>
      <c r="CP57" s="1228"/>
      <c r="CQ57" s="1228"/>
      <c r="CR57" s="1228"/>
      <c r="CS57" s="1228"/>
      <c r="CT57" s="1228"/>
      <c r="CU57" s="1228"/>
      <c r="CV57" s="1228">
        <v>65.599999999999994</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583</v>
      </c>
    </row>
    <row r="64" spans="1:109" ht="13" x14ac:dyDescent="0.2">
      <c r="B64" s="259"/>
      <c r="G64" s="357"/>
      <c r="I64" s="369"/>
      <c r="J64" s="369"/>
      <c r="K64" s="369"/>
      <c r="L64" s="369"/>
      <c r="M64" s="369"/>
      <c r="N64" s="370"/>
      <c r="AM64" s="357"/>
      <c r="AN64" s="357" t="s">
        <v>576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584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578</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579</v>
      </c>
      <c r="AO73" s="1231"/>
      <c r="AP73" s="1231"/>
      <c r="AQ73" s="1231"/>
      <c r="AR73" s="1231"/>
      <c r="AS73" s="1231"/>
      <c r="AT73" s="1231"/>
      <c r="AU73" s="1231"/>
      <c r="AV73" s="1231"/>
      <c r="AW73" s="1231"/>
      <c r="AX73" s="1231"/>
      <c r="AY73" s="1231"/>
      <c r="AZ73" s="1231"/>
      <c r="BA73" s="1231"/>
      <c r="BB73" s="1231" t="s">
        <v>580</v>
      </c>
      <c r="BC73" s="1231"/>
      <c r="BD73" s="1231"/>
      <c r="BE73" s="1231"/>
      <c r="BF73" s="1231"/>
      <c r="BG73" s="1231"/>
      <c r="BH73" s="1231"/>
      <c r="BI73" s="1231"/>
      <c r="BJ73" s="1231"/>
      <c r="BK73" s="1231"/>
      <c r="BL73" s="1231"/>
      <c r="BM73" s="1231"/>
      <c r="BN73" s="1231"/>
      <c r="BO73" s="1231"/>
      <c r="BP73" s="1228">
        <v>77.3</v>
      </c>
      <c r="BQ73" s="1228"/>
      <c r="BR73" s="1228"/>
      <c r="BS73" s="1228"/>
      <c r="BT73" s="1228"/>
      <c r="BU73" s="1228"/>
      <c r="BV73" s="1228"/>
      <c r="BW73" s="1228"/>
      <c r="BX73" s="1228">
        <v>86.7</v>
      </c>
      <c r="BY73" s="1228"/>
      <c r="BZ73" s="1228"/>
      <c r="CA73" s="1228"/>
      <c r="CB73" s="1228"/>
      <c r="CC73" s="1228"/>
      <c r="CD73" s="1228"/>
      <c r="CE73" s="1228"/>
      <c r="CF73" s="1228">
        <v>99.4</v>
      </c>
      <c r="CG73" s="1228"/>
      <c r="CH73" s="1228"/>
      <c r="CI73" s="1228"/>
      <c r="CJ73" s="1228"/>
      <c r="CK73" s="1228"/>
      <c r="CL73" s="1228"/>
      <c r="CM73" s="1228"/>
      <c r="CN73" s="1228">
        <v>90.1</v>
      </c>
      <c r="CO73" s="1228"/>
      <c r="CP73" s="1228"/>
      <c r="CQ73" s="1228"/>
      <c r="CR73" s="1228"/>
      <c r="CS73" s="1228"/>
      <c r="CT73" s="1228"/>
      <c r="CU73" s="1228"/>
      <c r="CV73" s="1228">
        <v>92.2</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585</v>
      </c>
      <c r="BC75" s="1231"/>
      <c r="BD75" s="1231"/>
      <c r="BE75" s="1231"/>
      <c r="BF75" s="1231"/>
      <c r="BG75" s="1231"/>
      <c r="BH75" s="1231"/>
      <c r="BI75" s="1231"/>
      <c r="BJ75" s="1231"/>
      <c r="BK75" s="1231"/>
      <c r="BL75" s="1231"/>
      <c r="BM75" s="1231"/>
      <c r="BN75" s="1231"/>
      <c r="BO75" s="1231"/>
      <c r="BP75" s="1228">
        <v>7.4</v>
      </c>
      <c r="BQ75" s="1228"/>
      <c r="BR75" s="1228"/>
      <c r="BS75" s="1228"/>
      <c r="BT75" s="1228"/>
      <c r="BU75" s="1228"/>
      <c r="BV75" s="1228"/>
      <c r="BW75" s="1228"/>
      <c r="BX75" s="1228">
        <v>7.9</v>
      </c>
      <c r="BY75" s="1228"/>
      <c r="BZ75" s="1228"/>
      <c r="CA75" s="1228"/>
      <c r="CB75" s="1228"/>
      <c r="CC75" s="1228"/>
      <c r="CD75" s="1228"/>
      <c r="CE75" s="1228"/>
      <c r="CF75" s="1228">
        <v>8.6</v>
      </c>
      <c r="CG75" s="1228"/>
      <c r="CH75" s="1228"/>
      <c r="CI75" s="1228"/>
      <c r="CJ75" s="1228"/>
      <c r="CK75" s="1228"/>
      <c r="CL75" s="1228"/>
      <c r="CM75" s="1228"/>
      <c r="CN75" s="1228">
        <v>9.3000000000000007</v>
      </c>
      <c r="CO75" s="1228"/>
      <c r="CP75" s="1228"/>
      <c r="CQ75" s="1228"/>
      <c r="CR75" s="1228"/>
      <c r="CS75" s="1228"/>
      <c r="CT75" s="1228"/>
      <c r="CU75" s="1228"/>
      <c r="CV75" s="1228">
        <v>9.9</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582</v>
      </c>
      <c r="AO77" s="1233"/>
      <c r="AP77" s="1233"/>
      <c r="AQ77" s="1233"/>
      <c r="AR77" s="1233"/>
      <c r="AS77" s="1233"/>
      <c r="AT77" s="1233"/>
      <c r="AU77" s="1233"/>
      <c r="AV77" s="1233"/>
      <c r="AW77" s="1233"/>
      <c r="AX77" s="1233"/>
      <c r="AY77" s="1233"/>
      <c r="AZ77" s="1233"/>
      <c r="BA77" s="1233"/>
      <c r="BB77" s="1231" t="s">
        <v>580</v>
      </c>
      <c r="BC77" s="1231"/>
      <c r="BD77" s="1231"/>
      <c r="BE77" s="1231"/>
      <c r="BF77" s="1231"/>
      <c r="BG77" s="1231"/>
      <c r="BH77" s="1231"/>
      <c r="BI77" s="1231"/>
      <c r="BJ77" s="1231"/>
      <c r="BK77" s="1231"/>
      <c r="BL77" s="1231"/>
      <c r="BM77" s="1231"/>
      <c r="BN77" s="1231"/>
      <c r="BO77" s="1231"/>
      <c r="BP77" s="1228">
        <v>49.5</v>
      </c>
      <c r="BQ77" s="1228"/>
      <c r="BR77" s="1228"/>
      <c r="BS77" s="1228"/>
      <c r="BT77" s="1228"/>
      <c r="BU77" s="1228"/>
      <c r="BV77" s="1228"/>
      <c r="BW77" s="1228"/>
      <c r="BX77" s="1228">
        <v>46.9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585</v>
      </c>
      <c r="BC79" s="1231"/>
      <c r="BD79" s="1231"/>
      <c r="BE79" s="1231"/>
      <c r="BF79" s="1231"/>
      <c r="BG79" s="1231"/>
      <c r="BH79" s="1231"/>
      <c r="BI79" s="1231"/>
      <c r="BJ79" s="1231"/>
      <c r="BK79" s="1231"/>
      <c r="BL79" s="1231"/>
      <c r="BM79" s="1231"/>
      <c r="BN79" s="1231"/>
      <c r="BO79" s="1231"/>
      <c r="BP79" s="1228">
        <v>7.6</v>
      </c>
      <c r="BQ79" s="1228"/>
      <c r="BR79" s="1228"/>
      <c r="BS79" s="1228"/>
      <c r="BT79" s="1228"/>
      <c r="BU79" s="1228"/>
      <c r="BV79" s="1228"/>
      <c r="BW79" s="1228"/>
      <c r="BX79" s="1228">
        <v>7.2</v>
      </c>
      <c r="BY79" s="1228"/>
      <c r="BZ79" s="1228"/>
      <c r="CA79" s="1228"/>
      <c r="CB79" s="1228"/>
      <c r="CC79" s="1228"/>
      <c r="CD79" s="1228"/>
      <c r="CE79" s="1228"/>
      <c r="CF79" s="1228">
        <v>4.5</v>
      </c>
      <c r="CG79" s="1228"/>
      <c r="CH79" s="1228"/>
      <c r="CI79" s="1228"/>
      <c r="CJ79" s="1228"/>
      <c r="CK79" s="1228"/>
      <c r="CL79" s="1228"/>
      <c r="CM79" s="1228"/>
      <c r="CN79" s="1228">
        <v>4.5999999999999996</v>
      </c>
      <c r="CO79" s="1228"/>
      <c r="CP79" s="1228"/>
      <c r="CQ79" s="1228"/>
      <c r="CR79" s="1228"/>
      <c r="CS79" s="1228"/>
      <c r="CT79" s="1228"/>
      <c r="CU79" s="1228"/>
      <c r="CV79" s="1228">
        <v>4.7</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870NsrFxOZnT1Ydr+qWMApkYITfD0O23XzVgxE3EeKaJh27R3HlEJ2poVJVYkI0TGD+ZNzxKwNt3Ndd6etYg+A==" saltValue="LawHXr8Jhd6de/IrYFOS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7EB4D-5B15-4167-9B91-5103E2361A2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Y+9gXdOa9IqptecKta/xRVrMpOK8MZPxdLNKMDdEJOew2rN9XWbNA8XtBrhKDfiSvXiCZmoiRzN57hI3LFCLig==" saltValue="owem/YMhDnH30Vdf/g/q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9645B-3746-4935-9D90-5E46A9F97EB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huYwKPatsK0+LSdxBCzn8NgE0yGPyrD3NfQjNsorMA8jilmqw3U0js+BqcpBZYtT3TMppvETABmkyBbNqLFeUg==" saltValue="ATdt3F9iFIwq/Ud39tqt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64673</v>
      </c>
      <c r="E3" s="154"/>
      <c r="F3" s="155">
        <v>72051</v>
      </c>
      <c r="G3" s="156"/>
      <c r="H3" s="157"/>
    </row>
    <row r="4" spans="1:8" x14ac:dyDescent="0.2">
      <c r="A4" s="158"/>
      <c r="B4" s="159"/>
      <c r="C4" s="160"/>
      <c r="D4" s="161">
        <v>55456</v>
      </c>
      <c r="E4" s="162"/>
      <c r="F4" s="163">
        <v>34140</v>
      </c>
      <c r="G4" s="164"/>
      <c r="H4" s="165"/>
    </row>
    <row r="5" spans="1:8" x14ac:dyDescent="0.2">
      <c r="A5" s="146" t="s">
        <v>523</v>
      </c>
      <c r="B5" s="151"/>
      <c r="C5" s="152"/>
      <c r="D5" s="153">
        <v>79480</v>
      </c>
      <c r="E5" s="154"/>
      <c r="F5" s="155">
        <v>72756</v>
      </c>
      <c r="G5" s="156"/>
      <c r="H5" s="157"/>
    </row>
    <row r="6" spans="1:8" x14ac:dyDescent="0.2">
      <c r="A6" s="158"/>
      <c r="B6" s="159"/>
      <c r="C6" s="160"/>
      <c r="D6" s="161">
        <v>61744</v>
      </c>
      <c r="E6" s="162"/>
      <c r="F6" s="163">
        <v>32117</v>
      </c>
      <c r="G6" s="164"/>
      <c r="H6" s="165"/>
    </row>
    <row r="7" spans="1:8" x14ac:dyDescent="0.2">
      <c r="A7" s="146" t="s">
        <v>524</v>
      </c>
      <c r="B7" s="151"/>
      <c r="C7" s="152"/>
      <c r="D7" s="153">
        <v>79748</v>
      </c>
      <c r="E7" s="154"/>
      <c r="F7" s="155">
        <v>43955</v>
      </c>
      <c r="G7" s="156"/>
      <c r="H7" s="157"/>
    </row>
    <row r="8" spans="1:8" x14ac:dyDescent="0.2">
      <c r="A8" s="158"/>
      <c r="B8" s="159"/>
      <c r="C8" s="160"/>
      <c r="D8" s="161">
        <v>55736</v>
      </c>
      <c r="E8" s="162"/>
      <c r="F8" s="163">
        <v>21318</v>
      </c>
      <c r="G8" s="164"/>
      <c r="H8" s="165"/>
    </row>
    <row r="9" spans="1:8" x14ac:dyDescent="0.2">
      <c r="A9" s="146" t="s">
        <v>525</v>
      </c>
      <c r="B9" s="151"/>
      <c r="C9" s="152"/>
      <c r="D9" s="153">
        <v>45365</v>
      </c>
      <c r="E9" s="154"/>
      <c r="F9" s="155">
        <v>41921</v>
      </c>
      <c r="G9" s="156"/>
      <c r="H9" s="157"/>
    </row>
    <row r="10" spans="1:8" x14ac:dyDescent="0.2">
      <c r="A10" s="158"/>
      <c r="B10" s="159"/>
      <c r="C10" s="160"/>
      <c r="D10" s="161">
        <v>38315</v>
      </c>
      <c r="E10" s="162"/>
      <c r="F10" s="163">
        <v>21655</v>
      </c>
      <c r="G10" s="164"/>
      <c r="H10" s="165"/>
    </row>
    <row r="11" spans="1:8" x14ac:dyDescent="0.2">
      <c r="A11" s="146" t="s">
        <v>526</v>
      </c>
      <c r="B11" s="151"/>
      <c r="C11" s="152"/>
      <c r="D11" s="153">
        <v>76795</v>
      </c>
      <c r="E11" s="154"/>
      <c r="F11" s="155">
        <v>44585</v>
      </c>
      <c r="G11" s="156"/>
      <c r="H11" s="157"/>
    </row>
    <row r="12" spans="1:8" x14ac:dyDescent="0.2">
      <c r="A12" s="158"/>
      <c r="B12" s="159"/>
      <c r="C12" s="166"/>
      <c r="D12" s="161">
        <v>57442</v>
      </c>
      <c r="E12" s="162"/>
      <c r="F12" s="163">
        <v>23077</v>
      </c>
      <c r="G12" s="164"/>
      <c r="H12" s="165"/>
    </row>
    <row r="13" spans="1:8" x14ac:dyDescent="0.2">
      <c r="A13" s="146"/>
      <c r="B13" s="151"/>
      <c r="C13" s="152"/>
      <c r="D13" s="153">
        <v>69212</v>
      </c>
      <c r="E13" s="154"/>
      <c r="F13" s="155">
        <v>55054</v>
      </c>
      <c r="G13" s="167"/>
      <c r="H13" s="157"/>
    </row>
    <row r="14" spans="1:8" x14ac:dyDescent="0.2">
      <c r="A14" s="158"/>
      <c r="B14" s="159"/>
      <c r="C14" s="160"/>
      <c r="D14" s="161">
        <v>53739</v>
      </c>
      <c r="E14" s="162"/>
      <c r="F14" s="163">
        <v>26461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8.31</v>
      </c>
      <c r="C19" s="168">
        <f>ROUND(VALUE(SUBSTITUTE(実質収支比率等に係る経年分析!G$48,"▲","-")),2)</f>
        <v>8.66</v>
      </c>
      <c r="D19" s="168">
        <f>ROUND(VALUE(SUBSTITUTE(実質収支比率等に係る経年分析!H$48,"▲","-")),2)</f>
        <v>8.8800000000000008</v>
      </c>
      <c r="E19" s="168">
        <f>ROUND(VALUE(SUBSTITUTE(実質収支比率等に係る経年分析!I$48,"▲","-")),2)</f>
        <v>8.77</v>
      </c>
      <c r="F19" s="168">
        <f>ROUND(VALUE(SUBSTITUTE(実質収支比率等に係る経年分析!J$48,"▲","-")),2)</f>
        <v>5.1100000000000003</v>
      </c>
    </row>
    <row r="20" spans="1:11" x14ac:dyDescent="0.2">
      <c r="A20" s="168" t="s">
        <v>53</v>
      </c>
      <c r="B20" s="168">
        <f>ROUND(VALUE(SUBSTITUTE(実質収支比率等に係る経年分析!F$47,"▲","-")),2)</f>
        <v>19.09</v>
      </c>
      <c r="C20" s="168">
        <f>ROUND(VALUE(SUBSTITUTE(実質収支比率等に係る経年分析!G$47,"▲","-")),2)</f>
        <v>13.16</v>
      </c>
      <c r="D20" s="168">
        <f>ROUND(VALUE(SUBSTITUTE(実質収支比率等に係る経年分析!H$47,"▲","-")),2)</f>
        <v>15.93</v>
      </c>
      <c r="E20" s="168">
        <f>ROUND(VALUE(SUBSTITUTE(実質収支比率等に係る経年分析!I$47,"▲","-")),2)</f>
        <v>11.52</v>
      </c>
      <c r="F20" s="168">
        <f>ROUND(VALUE(SUBSTITUTE(実質収支比率等に係る経年分析!J$47,"▲","-")),2)</f>
        <v>11.6</v>
      </c>
    </row>
    <row r="21" spans="1:11" x14ac:dyDescent="0.2">
      <c r="A21" s="168" t="s">
        <v>54</v>
      </c>
      <c r="B21" s="168">
        <f>IF(ISNUMBER(VALUE(SUBSTITUTE(実質収支比率等に係る経年分析!F$49,"▲","-"))),ROUND(VALUE(SUBSTITUTE(実質収支比率等に係る経年分析!F$49,"▲","-")),2),NA())</f>
        <v>0.36</v>
      </c>
      <c r="C21" s="168">
        <f>IF(ISNUMBER(VALUE(SUBSTITUTE(実質収支比率等に係る経年分析!G$49,"▲","-"))),ROUND(VALUE(SUBSTITUTE(実質収支比率等に係る経年分析!G$49,"▲","-")),2),NA())</f>
        <v>-4.83</v>
      </c>
      <c r="D21" s="168">
        <f>IF(ISNUMBER(VALUE(SUBSTITUTE(実質収支比率等に係る経年分析!H$49,"▲","-"))),ROUND(VALUE(SUBSTITUTE(実質収支比率等に係る経年分析!H$49,"▲","-")),2),NA())</f>
        <v>1.43</v>
      </c>
      <c r="E21" s="168">
        <f>IF(ISNUMBER(VALUE(SUBSTITUTE(実質収支比率等に係る経年分析!I$49,"▲","-"))),ROUND(VALUE(SUBSTITUTE(実質収支比率等に係る経年分析!I$49,"▲","-")),2),NA())</f>
        <v>-3.13</v>
      </c>
      <c r="F21" s="168">
        <f>IF(ISNUMBER(VALUE(SUBSTITUTE(実質収支比率等に係る経年分析!J$49,"▲","-"))),ROUND(VALUE(SUBSTITUTE(実質収支比率等に係る経年分析!J$49,"▲","-")),2),NA())</f>
        <v>-3.5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国民健康保険特別会計（施設勘定）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公設地方卸売市場特別会計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
      <c r="A31" s="169" t="str">
        <f>IF(連結実質赤字比率に係る赤字・黒字の構成分析!C$39="",NA(),連結実質赤字比率に係る赤字・黒字の構成分析!C$39)</f>
        <v>国民健康保険特別会計（事業勘定）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0.19</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0.25</v>
      </c>
    </row>
    <row r="33" spans="1:16" x14ac:dyDescent="0.2">
      <c r="A33" s="169" t="str">
        <f>IF(連結実質赤字比率に係る赤字・黒字の構成分析!C$37="",NA(),連結実質赤字比率に係る赤字・黒字の構成分析!C$37)</f>
        <v>簡易水道事業会計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1.1299999999999999</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8.8800000000000008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5.0999999999999996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6.48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5.23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2818</v>
      </c>
      <c r="E42" s="170"/>
      <c r="F42" s="170"/>
      <c r="G42" s="170">
        <f>'実質公債費比率（分子）の構造'!L$52</f>
        <v>2705</v>
      </c>
      <c r="H42" s="170"/>
      <c r="I42" s="170"/>
      <c r="J42" s="170">
        <f>'実質公債費比率（分子）の構造'!M$52</f>
        <v>2575</v>
      </c>
      <c r="K42" s="170"/>
      <c r="L42" s="170"/>
      <c r="M42" s="170">
        <f>'実質公債費比率（分子）の構造'!N$52</f>
        <v>2389</v>
      </c>
      <c r="N42" s="170"/>
      <c r="O42" s="170"/>
      <c r="P42" s="170">
        <f>'実質公債費比率（分子）の構造'!O$52</f>
        <v>2266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73</v>
      </c>
      <c r="C44" s="170"/>
      <c r="D44" s="170"/>
      <c r="E44" s="170">
        <f>'実質公債費比率（分子）の構造'!L$50</f>
        <v>105</v>
      </c>
      <c r="F44" s="170"/>
      <c r="G44" s="170"/>
      <c r="H44" s="170">
        <f>'実質公債費比率（分子）の構造'!M$50</f>
        <v>2</v>
      </c>
      <c r="I44" s="170"/>
      <c r="J44" s="170"/>
      <c r="K44" s="170">
        <f>'実質公債費比率（分子）の構造'!N$50</f>
        <v>8</v>
      </c>
      <c r="L44" s="170"/>
      <c r="M44" s="170"/>
      <c r="N44" s="170">
        <f>'実質公債費比率（分子）の構造'!O$50</f>
        <v>42</v>
      </c>
      <c r="O44" s="170"/>
      <c r="P44" s="170"/>
    </row>
    <row r="45" spans="1:16" x14ac:dyDescent="0.2">
      <c r="A45" s="170" t="s">
        <v>63</v>
      </c>
      <c r="B45" s="170">
        <f>'実質公債費比率（分子）の構造'!K$49</f>
        <v>19</v>
      </c>
      <c r="C45" s="170"/>
      <c r="D45" s="170"/>
      <c r="E45" s="170">
        <f>'実質公債費比率（分子）の構造'!L$49</f>
        <v>7</v>
      </c>
      <c r="F45" s="170"/>
      <c r="G45" s="170"/>
      <c r="H45" s="170">
        <f>'実質公債費比率（分子）の構造'!M$49</f>
        <v>0</v>
      </c>
      <c r="I45" s="170"/>
      <c r="J45" s="170"/>
      <c r="K45" s="170">
        <f>'実質公債費比率（分子）の構造'!N$49</f>
        <v>0</v>
      </c>
      <c r="L45" s="170"/>
      <c r="M45" s="170"/>
      <c r="N45" s="170">
        <f>'実質公債費比率（分子）の構造'!O$49</f>
        <v>0</v>
      </c>
      <c r="O45" s="170"/>
      <c r="P45" s="170"/>
    </row>
    <row r="46" spans="1:16" x14ac:dyDescent="0.2">
      <c r="A46" s="170" t="s">
        <v>64</v>
      </c>
      <c r="B46" s="170">
        <f>'実質公債費比率（分子）の構造'!K$48</f>
        <v>398</v>
      </c>
      <c r="C46" s="170"/>
      <c r="D46" s="170"/>
      <c r="E46" s="170">
        <f>'実質公債費比率（分子）の構造'!L$48</f>
        <v>409</v>
      </c>
      <c r="F46" s="170"/>
      <c r="G46" s="170"/>
      <c r="H46" s="170">
        <f>'実質公債費比率（分子）の構造'!M$48</f>
        <v>386</v>
      </c>
      <c r="I46" s="170"/>
      <c r="J46" s="170"/>
      <c r="K46" s="170">
        <f>'実質公債費比率（分子）の構造'!N$48</f>
        <v>459</v>
      </c>
      <c r="L46" s="170"/>
      <c r="M46" s="170"/>
      <c r="N46" s="170">
        <f>'実質公債費比率（分子）の構造'!O$48</f>
        <v>412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5149</v>
      </c>
      <c r="C49" s="170"/>
      <c r="D49" s="170"/>
      <c r="E49" s="170">
        <f>'実質公債費比率（分子）の構造'!L$45</f>
        <v>5284</v>
      </c>
      <c r="F49" s="170"/>
      <c r="G49" s="170"/>
      <c r="H49" s="170">
        <f>'実質公債費比率（分子）の構造'!M$45</f>
        <v>5513</v>
      </c>
      <c r="I49" s="170"/>
      <c r="J49" s="170"/>
      <c r="K49" s="170">
        <f>'実質公債費比率（分子）の構造'!N$45</f>
        <v>5549</v>
      </c>
      <c r="L49" s="170"/>
      <c r="M49" s="170"/>
      <c r="N49" s="170">
        <f>'実質公債費比率（分子）の構造'!O$45</f>
        <v>5595</v>
      </c>
      <c r="O49" s="170"/>
      <c r="P49" s="170"/>
    </row>
    <row r="50" spans="1:16" x14ac:dyDescent="0.2">
      <c r="A50" s="170" t="s">
        <v>67</v>
      </c>
      <c r="B50" s="170" t="e">
        <f>NA()</f>
        <v>#N/A</v>
      </c>
      <c r="C50" s="170">
        <f>IF(ISNUMBER('実質公債費比率（分子）の構造'!K$53),'実質公債費比率（分子）の構造'!K$53,NA())</f>
        <v>2821</v>
      </c>
      <c r="D50" s="170" t="e">
        <f>NA()</f>
        <v>#N/A</v>
      </c>
      <c r="E50" s="170" t="e">
        <f>NA()</f>
        <v>#N/A</v>
      </c>
      <c r="F50" s="170">
        <f>IF(ISNUMBER('実質公債費比率（分子）の構造'!L$53),'実質公債費比率（分子）の構造'!L$53,NA())</f>
        <v>3100</v>
      </c>
      <c r="G50" s="170" t="e">
        <f>NA()</f>
        <v>#N/A</v>
      </c>
      <c r="H50" s="170" t="e">
        <f>NA()</f>
        <v>#N/A</v>
      </c>
      <c r="I50" s="170">
        <f>IF(ISNUMBER('実質公債費比率（分子）の構造'!M$53),'実質公債費比率（分子）の構造'!M$53,NA())</f>
        <v>3326</v>
      </c>
      <c r="J50" s="170" t="e">
        <f>NA()</f>
        <v>#N/A</v>
      </c>
      <c r="K50" s="170" t="e">
        <f>NA()</f>
        <v>#N/A</v>
      </c>
      <c r="L50" s="170">
        <f>IF(ISNUMBER('実質公債費比率（分子）の構造'!N$53),'実質公債費比率（分子）の構造'!N$53,NA())</f>
        <v>3627</v>
      </c>
      <c r="M50" s="170" t="e">
        <f>NA()</f>
        <v>#N/A</v>
      </c>
      <c r="N50" s="170" t="e">
        <f>NA()</f>
        <v>#N/A</v>
      </c>
      <c r="O50" s="170">
        <f>IF(ISNUMBER('実質公債費比率（分子）の構造'!O$53),'実質公債費比率（分子）の構造'!O$53,NA())</f>
        <v>3783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20831</v>
      </c>
      <c r="E56" s="169"/>
      <c r="F56" s="169"/>
      <c r="G56" s="169">
        <f>'将来負担比率（分子）の構造'!J$52</f>
        <v>20037</v>
      </c>
      <c r="H56" s="169"/>
      <c r="I56" s="169"/>
      <c r="J56" s="169">
        <f>'将来負担比率（分子）の構造'!K$52</f>
        <v>18298</v>
      </c>
      <c r="K56" s="169"/>
      <c r="L56" s="169"/>
      <c r="M56" s="169">
        <f>'将来負担比率（分子）の構造'!L$52</f>
        <v>17216</v>
      </c>
      <c r="N56" s="169"/>
      <c r="O56" s="169"/>
      <c r="P56" s="169">
        <f>'将来負担比率（分子）の構造'!M$52</f>
        <v>15733</v>
      </c>
    </row>
    <row r="57" spans="1:16" x14ac:dyDescent="0.2">
      <c r="A57" s="169" t="s">
        <v>42</v>
      </c>
      <c r="B57" s="169"/>
      <c r="C57" s="169"/>
      <c r="D57" s="169">
        <f>'将来負担比率（分子）の構造'!I$51</f>
        <v>2963</v>
      </c>
      <c r="E57" s="169"/>
      <c r="F57" s="169"/>
      <c r="G57" s="169">
        <f>'将来負担比率（分子）の構造'!J$51</f>
        <v>3358</v>
      </c>
      <c r="H57" s="169"/>
      <c r="I57" s="169"/>
      <c r="J57" s="169">
        <f>'将来負担比率（分子）の構造'!K$51</f>
        <v>2354</v>
      </c>
      <c r="K57" s="169"/>
      <c r="L57" s="169"/>
      <c r="M57" s="169">
        <f>'将来負担比率（分子）の構造'!L$51</f>
        <v>2436</v>
      </c>
      <c r="N57" s="169"/>
      <c r="O57" s="169"/>
      <c r="P57" s="169">
        <f>'将来負担比率（分子）の構造'!M$51</f>
        <v>2396</v>
      </c>
    </row>
    <row r="58" spans="1:16" x14ac:dyDescent="0.2">
      <c r="A58" s="169" t="s">
        <v>41</v>
      </c>
      <c r="B58" s="169"/>
      <c r="C58" s="169"/>
      <c r="D58" s="169">
        <f>'将来負担比率（分子）の構造'!I$50</f>
        <v>10265</v>
      </c>
      <c r="E58" s="169"/>
      <c r="F58" s="169"/>
      <c r="G58" s="169">
        <f>'将来負担比率（分子）の構造'!J$50</f>
        <v>8068</v>
      </c>
      <c r="H58" s="169"/>
      <c r="I58" s="169"/>
      <c r="J58" s="169">
        <f>'将来負担比率（分子）の構造'!K$50</f>
        <v>8894</v>
      </c>
      <c r="K58" s="169"/>
      <c r="L58" s="169"/>
      <c r="M58" s="169">
        <f>'将来負担比率（分子）の構造'!L$50</f>
        <v>7273</v>
      </c>
      <c r="N58" s="169"/>
      <c r="O58" s="169"/>
      <c r="P58" s="169">
        <f>'将来負担比率（分子）の構造'!M$50</f>
        <v>6990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29</v>
      </c>
      <c r="C61" s="169"/>
      <c r="D61" s="169"/>
      <c r="E61" s="169">
        <f>'将来負担比率（分子）の構造'!J$46</f>
        <v>22</v>
      </c>
      <c r="F61" s="169"/>
      <c r="G61" s="169"/>
      <c r="H61" s="169">
        <f>'将来負担比率（分子）の構造'!K$46</f>
        <v>3</v>
      </c>
      <c r="I61" s="169"/>
      <c r="J61" s="169"/>
      <c r="K61" s="169">
        <f>'将来負担比率（分子）の構造'!L$46</f>
        <v>6</v>
      </c>
      <c r="L61" s="169"/>
      <c r="M61" s="169"/>
      <c r="N61" s="169">
        <f>'将来負担比率（分子）の構造'!M$46</f>
        <v>6</v>
      </c>
      <c r="O61" s="169"/>
      <c r="P61" s="169"/>
    </row>
    <row r="62" spans="1:16" x14ac:dyDescent="0.2">
      <c r="A62" s="169" t="s">
        <v>35</v>
      </c>
      <c r="B62" s="169">
        <f>'将来負担比率（分子）の構造'!I$45</f>
        <v>5075</v>
      </c>
      <c r="C62" s="169"/>
      <c r="D62" s="169"/>
      <c r="E62" s="169">
        <f>'将来負担比率（分子）の構造'!J$45</f>
        <v>4368</v>
      </c>
      <c r="F62" s="169"/>
      <c r="G62" s="169"/>
      <c r="H62" s="169">
        <f>'将来負担比率（分子）の構造'!K$45</f>
        <v>3729</v>
      </c>
      <c r="I62" s="169"/>
      <c r="J62" s="169"/>
      <c r="K62" s="169">
        <f>'将来負担比率（分子）の構造'!L$45</f>
        <v>3056</v>
      </c>
      <c r="L62" s="169"/>
      <c r="M62" s="169"/>
      <c r="N62" s="169">
        <f>'将来負担比率（分子）の構造'!M$45</f>
        <v>2706</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6895</v>
      </c>
      <c r="C64" s="169"/>
      <c r="D64" s="169"/>
      <c r="E64" s="169">
        <f>'将来負担比率（分子）の構造'!J$43</f>
        <v>7993</v>
      </c>
      <c r="F64" s="169"/>
      <c r="G64" s="169"/>
      <c r="H64" s="169">
        <f>'将来負担比率（分子）の構造'!K$43</f>
        <v>9460</v>
      </c>
      <c r="I64" s="169"/>
      <c r="J64" s="169"/>
      <c r="K64" s="169">
        <f>'将来負担比率（分子）の構造'!L$43</f>
        <v>9605</v>
      </c>
      <c r="L64" s="169"/>
      <c r="M64" s="169"/>
      <c r="N64" s="169">
        <f>'将来負担比率（分子）の構造'!M$43</f>
        <v>9593</v>
      </c>
      <c r="O64" s="169"/>
      <c r="P64" s="169"/>
    </row>
    <row r="65" spans="1:16" x14ac:dyDescent="0.2">
      <c r="A65" s="169" t="s">
        <v>32</v>
      </c>
      <c r="B65" s="169">
        <f>'将来負担比率（分子）の構造'!I$42</f>
        <v>1558</v>
      </c>
      <c r="C65" s="169"/>
      <c r="D65" s="169"/>
      <c r="E65" s="169">
        <f>'将来負担比率（分子）の構造'!J$42</f>
        <v>1465</v>
      </c>
      <c r="F65" s="169"/>
      <c r="G65" s="169"/>
      <c r="H65" s="169">
        <f>'将来負担比率（分子）の構造'!K$42</f>
        <v>1651</v>
      </c>
      <c r="I65" s="169"/>
      <c r="J65" s="169"/>
      <c r="K65" s="169">
        <f>'将来負担比率（分子）の構造'!L$42</f>
        <v>1583</v>
      </c>
      <c r="L65" s="169"/>
      <c r="M65" s="169"/>
      <c r="N65" s="169">
        <f>'将来負担比率（分子）の構造'!M$42</f>
        <v>1509</v>
      </c>
      <c r="O65" s="169"/>
      <c r="P65" s="169"/>
    </row>
    <row r="66" spans="1:16" x14ac:dyDescent="0.2">
      <c r="A66" s="169" t="s">
        <v>31</v>
      </c>
      <c r="B66" s="169">
        <f>'将来負担比率（分子）の構造'!I$41</f>
        <v>48006</v>
      </c>
      <c r="C66" s="169"/>
      <c r="D66" s="169"/>
      <c r="E66" s="169">
        <f>'将来負担比率（分子）の構造'!J$41</f>
        <v>49499</v>
      </c>
      <c r="F66" s="169"/>
      <c r="G66" s="169"/>
      <c r="H66" s="169">
        <f>'将来負担比率（分子）の構造'!K$41</f>
        <v>48762</v>
      </c>
      <c r="I66" s="169"/>
      <c r="J66" s="169"/>
      <c r="K66" s="169">
        <f>'将来負担比率（分子）の構造'!L$41</f>
        <v>45675</v>
      </c>
      <c r="L66" s="169"/>
      <c r="M66" s="169"/>
      <c r="N66" s="169">
        <f>'将来負担比率（分子）の構造'!M$41</f>
        <v>45298</v>
      </c>
      <c r="O66" s="169"/>
      <c r="P66" s="169"/>
    </row>
    <row r="67" spans="1:16" x14ac:dyDescent="0.2">
      <c r="A67" s="169" t="s">
        <v>71</v>
      </c>
      <c r="B67" s="169" t="e">
        <f>NA()</f>
        <v>#N/A</v>
      </c>
      <c r="C67" s="169">
        <f>IF(ISNUMBER('将来負担比率（分子）の構造'!I$53), IF('将来負担比率（分子）の構造'!I$53 &lt; 0, 0, '将来負担比率（分子）の構造'!I$53), NA())</f>
        <v>27503</v>
      </c>
      <c r="D67" s="169" t="e">
        <f>NA()</f>
        <v>#N/A</v>
      </c>
      <c r="E67" s="169" t="e">
        <f>NA()</f>
        <v>#N/A</v>
      </c>
      <c r="F67" s="169">
        <f>IF(ISNUMBER('将来負担比率（分子）の構造'!J$53), IF('将来負担比率（分子）の構造'!J$53 &lt; 0, 0, '将来負担比率（分子）の構造'!J$53), NA())</f>
        <v>31884</v>
      </c>
      <c r="G67" s="169" t="e">
        <f>NA()</f>
        <v>#N/A</v>
      </c>
      <c r="H67" s="169" t="e">
        <f>NA()</f>
        <v>#N/A</v>
      </c>
      <c r="I67" s="169">
        <f>IF(ISNUMBER('将来負担比率（分子）の構造'!K$53), IF('将来負担比率（分子）の構造'!K$53 &lt; 0, 0, '将来負担比率（分子）の構造'!K$53), NA())</f>
        <v>34060</v>
      </c>
      <c r="J67" s="169" t="e">
        <f>NA()</f>
        <v>#N/A</v>
      </c>
      <c r="K67" s="169" t="e">
        <f>NA()</f>
        <v>#N/A</v>
      </c>
      <c r="L67" s="169">
        <f>IF(ISNUMBER('将来負担比率（分子）の構造'!L$53), IF('将来負担比率（分子）の構造'!L$53 &lt; 0, 0, '将来負担比率（分子）の構造'!L$53), NA())</f>
        <v>33001</v>
      </c>
      <c r="M67" s="169" t="e">
        <f>NA()</f>
        <v>#N/A</v>
      </c>
      <c r="N67" s="169" t="e">
        <f>NA()</f>
        <v>#N/A</v>
      </c>
      <c r="O67" s="169">
        <f>IF(ISNUMBER('将来負担比率（分子）の構造'!M$53), IF('将来負担比率（分子）の構造'!M$53 &lt; 0, 0, '将来負担比率（分子）の構造'!M$53), NA())</f>
        <v>33994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5835</v>
      </c>
      <c r="C72" s="173">
        <f>基金残高に係る経年分析!G55</f>
        <v>4471</v>
      </c>
      <c r="D72" s="173">
        <f>基金残高に係る経年分析!H55</f>
        <v>4520</v>
      </c>
    </row>
    <row r="73" spans="1:16" x14ac:dyDescent="0.2">
      <c r="A73" s="172" t="s">
        <v>74</v>
      </c>
      <c r="B73" s="173">
        <f>基金残高に係る経年分析!F56</f>
        <v>1</v>
      </c>
      <c r="C73" s="173">
        <f>基金残高に係る経年分析!G56</f>
        <v>1</v>
      </c>
      <c r="D73" s="173">
        <f>基金残高に係る経年分析!H56</f>
        <v>1</v>
      </c>
    </row>
    <row r="74" spans="1:16" x14ac:dyDescent="0.2">
      <c r="A74" s="172" t="s">
        <v>75</v>
      </c>
      <c r="B74" s="173">
        <f>基金残高に係る経年分析!F57</f>
        <v>1519</v>
      </c>
      <c r="C74" s="173">
        <f>基金残高に係る経年分析!G57</f>
        <v>1295</v>
      </c>
      <c r="D74" s="173">
        <f>基金残高に係る経年分析!H57</f>
        <v>1219</v>
      </c>
    </row>
  </sheetData>
  <sheetProtection algorithmName="SHA-512" hashValue="dH8sHlBPCQ6Hpsb3A22ji9n+OIml2gV9OxbQMvCY3HXMdCeCLydCfkK7siEiY7w6XA7zaxEVj4NlvgUm/ve4BQ==" saltValue="jCJLKzLN0W6EOF50/uAY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34495644</v>
      </c>
      <c r="S5" s="690"/>
      <c r="T5" s="690"/>
      <c r="U5" s="690"/>
      <c r="V5" s="690"/>
      <c r="W5" s="690"/>
      <c r="X5" s="690"/>
      <c r="Y5" s="715"/>
      <c r="Z5" s="728">
        <v>48.7</v>
      </c>
      <c r="AA5" s="728"/>
      <c r="AB5" s="728"/>
      <c r="AC5" s="728"/>
      <c r="AD5" s="729">
        <v>34275748</v>
      </c>
      <c r="AE5" s="729"/>
      <c r="AF5" s="729"/>
      <c r="AG5" s="729"/>
      <c r="AH5" s="729"/>
      <c r="AI5" s="729"/>
      <c r="AJ5" s="729"/>
      <c r="AK5" s="729"/>
      <c r="AL5" s="716">
        <v>85.2</v>
      </c>
      <c r="AM5" s="698"/>
      <c r="AN5" s="698"/>
      <c r="AO5" s="717"/>
      <c r="AP5" s="692" t="s">
        <v>216</v>
      </c>
      <c r="AQ5" s="693"/>
      <c r="AR5" s="693"/>
      <c r="AS5" s="693"/>
      <c r="AT5" s="693"/>
      <c r="AU5" s="693"/>
      <c r="AV5" s="693"/>
      <c r="AW5" s="693"/>
      <c r="AX5" s="693"/>
      <c r="AY5" s="693"/>
      <c r="AZ5" s="693"/>
      <c r="BA5" s="693"/>
      <c r="BB5" s="693"/>
      <c r="BC5" s="693"/>
      <c r="BD5" s="693"/>
      <c r="BE5" s="693"/>
      <c r="BF5" s="694"/>
      <c r="BG5" s="634">
        <v>34262796</v>
      </c>
      <c r="BH5" s="635"/>
      <c r="BI5" s="635"/>
      <c r="BJ5" s="635"/>
      <c r="BK5" s="635"/>
      <c r="BL5" s="635"/>
      <c r="BM5" s="635"/>
      <c r="BN5" s="636"/>
      <c r="BO5" s="672">
        <v>99.3</v>
      </c>
      <c r="BP5" s="672"/>
      <c r="BQ5" s="672"/>
      <c r="BR5" s="672"/>
      <c r="BS5" s="673">
        <v>450424</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618028</v>
      </c>
      <c r="S6" s="635"/>
      <c r="T6" s="635"/>
      <c r="U6" s="635"/>
      <c r="V6" s="635"/>
      <c r="W6" s="635"/>
      <c r="X6" s="635"/>
      <c r="Y6" s="636"/>
      <c r="Z6" s="672">
        <v>0.9</v>
      </c>
      <c r="AA6" s="672"/>
      <c r="AB6" s="672"/>
      <c r="AC6" s="672"/>
      <c r="AD6" s="673">
        <v>618028</v>
      </c>
      <c r="AE6" s="673"/>
      <c r="AF6" s="673"/>
      <c r="AG6" s="673"/>
      <c r="AH6" s="673"/>
      <c r="AI6" s="673"/>
      <c r="AJ6" s="673"/>
      <c r="AK6" s="673"/>
      <c r="AL6" s="637">
        <v>1.5</v>
      </c>
      <c r="AM6" s="638"/>
      <c r="AN6" s="638"/>
      <c r="AO6" s="674"/>
      <c r="AP6" s="631" t="s">
        <v>221</v>
      </c>
      <c r="AQ6" s="632"/>
      <c r="AR6" s="632"/>
      <c r="AS6" s="632"/>
      <c r="AT6" s="632"/>
      <c r="AU6" s="632"/>
      <c r="AV6" s="632"/>
      <c r="AW6" s="632"/>
      <c r="AX6" s="632"/>
      <c r="AY6" s="632"/>
      <c r="AZ6" s="632"/>
      <c r="BA6" s="632"/>
      <c r="BB6" s="632"/>
      <c r="BC6" s="632"/>
      <c r="BD6" s="632"/>
      <c r="BE6" s="632"/>
      <c r="BF6" s="633"/>
      <c r="BG6" s="634">
        <v>34262796</v>
      </c>
      <c r="BH6" s="635"/>
      <c r="BI6" s="635"/>
      <c r="BJ6" s="635"/>
      <c r="BK6" s="635"/>
      <c r="BL6" s="635"/>
      <c r="BM6" s="635"/>
      <c r="BN6" s="636"/>
      <c r="BO6" s="672">
        <v>99.3</v>
      </c>
      <c r="BP6" s="672"/>
      <c r="BQ6" s="672"/>
      <c r="BR6" s="672"/>
      <c r="BS6" s="673">
        <v>450424</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405728</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405728</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10214</v>
      </c>
      <c r="S7" s="635"/>
      <c r="T7" s="635"/>
      <c r="U7" s="635"/>
      <c r="V7" s="635"/>
      <c r="W7" s="635"/>
      <c r="X7" s="635"/>
      <c r="Y7" s="636"/>
      <c r="Z7" s="672">
        <v>0</v>
      </c>
      <c r="AA7" s="672"/>
      <c r="AB7" s="672"/>
      <c r="AC7" s="672"/>
      <c r="AD7" s="673">
        <v>10214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11143608</v>
      </c>
      <c r="BH7" s="635"/>
      <c r="BI7" s="635"/>
      <c r="BJ7" s="635"/>
      <c r="BK7" s="635"/>
      <c r="BL7" s="635"/>
      <c r="BM7" s="635"/>
      <c r="BN7" s="636"/>
      <c r="BO7" s="672">
        <v>32.299999999999997</v>
      </c>
      <c r="BP7" s="672"/>
      <c r="BQ7" s="672"/>
      <c r="BR7" s="672"/>
      <c r="BS7" s="673">
        <v>450424</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8011629</v>
      </c>
      <c r="CS7" s="635"/>
      <c r="CT7" s="635"/>
      <c r="CU7" s="635"/>
      <c r="CV7" s="635"/>
      <c r="CW7" s="635"/>
      <c r="CX7" s="635"/>
      <c r="CY7" s="636"/>
      <c r="CZ7" s="672">
        <v>11.8</v>
      </c>
      <c r="DA7" s="672"/>
      <c r="DB7" s="672"/>
      <c r="DC7" s="672"/>
      <c r="DD7" s="640">
        <v>34545</v>
      </c>
      <c r="DE7" s="635"/>
      <c r="DF7" s="635"/>
      <c r="DG7" s="635"/>
      <c r="DH7" s="635"/>
      <c r="DI7" s="635"/>
      <c r="DJ7" s="635"/>
      <c r="DK7" s="635"/>
      <c r="DL7" s="635"/>
      <c r="DM7" s="635"/>
      <c r="DN7" s="635"/>
      <c r="DO7" s="635"/>
      <c r="DP7" s="636"/>
      <c r="DQ7" s="640">
        <v>7458123</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144363</v>
      </c>
      <c r="S8" s="635"/>
      <c r="T8" s="635"/>
      <c r="U8" s="635"/>
      <c r="V8" s="635"/>
      <c r="W8" s="635"/>
      <c r="X8" s="635"/>
      <c r="Y8" s="636"/>
      <c r="Z8" s="672">
        <v>0.2</v>
      </c>
      <c r="AA8" s="672"/>
      <c r="AB8" s="672"/>
      <c r="AC8" s="672"/>
      <c r="AD8" s="673">
        <v>144363</v>
      </c>
      <c r="AE8" s="673"/>
      <c r="AF8" s="673"/>
      <c r="AG8" s="673"/>
      <c r="AH8" s="673"/>
      <c r="AI8" s="673"/>
      <c r="AJ8" s="673"/>
      <c r="AK8" s="673"/>
      <c r="AL8" s="637">
        <v>0.4</v>
      </c>
      <c r="AM8" s="638"/>
      <c r="AN8" s="638"/>
      <c r="AO8" s="674"/>
      <c r="AP8" s="631" t="s">
        <v>227</v>
      </c>
      <c r="AQ8" s="632"/>
      <c r="AR8" s="632"/>
      <c r="AS8" s="632"/>
      <c r="AT8" s="632"/>
      <c r="AU8" s="632"/>
      <c r="AV8" s="632"/>
      <c r="AW8" s="632"/>
      <c r="AX8" s="632"/>
      <c r="AY8" s="632"/>
      <c r="AZ8" s="632"/>
      <c r="BA8" s="632"/>
      <c r="BB8" s="632"/>
      <c r="BC8" s="632"/>
      <c r="BD8" s="632"/>
      <c r="BE8" s="632"/>
      <c r="BF8" s="633"/>
      <c r="BG8" s="634">
        <v>259287</v>
      </c>
      <c r="BH8" s="635"/>
      <c r="BI8" s="635"/>
      <c r="BJ8" s="635"/>
      <c r="BK8" s="635"/>
      <c r="BL8" s="635"/>
      <c r="BM8" s="635"/>
      <c r="BN8" s="636"/>
      <c r="BO8" s="672">
        <v>0.8</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23387858</v>
      </c>
      <c r="CS8" s="635"/>
      <c r="CT8" s="635"/>
      <c r="CU8" s="635"/>
      <c r="CV8" s="635"/>
      <c r="CW8" s="635"/>
      <c r="CX8" s="635"/>
      <c r="CY8" s="636"/>
      <c r="CZ8" s="672">
        <v>34.299999999999997</v>
      </c>
      <c r="DA8" s="672"/>
      <c r="DB8" s="672"/>
      <c r="DC8" s="672"/>
      <c r="DD8" s="640">
        <v>587787</v>
      </c>
      <c r="DE8" s="635"/>
      <c r="DF8" s="635"/>
      <c r="DG8" s="635"/>
      <c r="DH8" s="635"/>
      <c r="DI8" s="635"/>
      <c r="DJ8" s="635"/>
      <c r="DK8" s="635"/>
      <c r="DL8" s="635"/>
      <c r="DM8" s="635"/>
      <c r="DN8" s="635"/>
      <c r="DO8" s="635"/>
      <c r="DP8" s="636"/>
      <c r="DQ8" s="640">
        <v>12826370</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172109</v>
      </c>
      <c r="S9" s="635"/>
      <c r="T9" s="635"/>
      <c r="U9" s="635"/>
      <c r="V9" s="635"/>
      <c r="W9" s="635"/>
      <c r="X9" s="635"/>
      <c r="Y9" s="636"/>
      <c r="Z9" s="672">
        <v>0.2</v>
      </c>
      <c r="AA9" s="672"/>
      <c r="AB9" s="672"/>
      <c r="AC9" s="672"/>
      <c r="AD9" s="673">
        <v>172109</v>
      </c>
      <c r="AE9" s="673"/>
      <c r="AF9" s="673"/>
      <c r="AG9" s="673"/>
      <c r="AH9" s="673"/>
      <c r="AI9" s="673"/>
      <c r="AJ9" s="673"/>
      <c r="AK9" s="673"/>
      <c r="AL9" s="637">
        <v>0.4</v>
      </c>
      <c r="AM9" s="638"/>
      <c r="AN9" s="638"/>
      <c r="AO9" s="674"/>
      <c r="AP9" s="631" t="s">
        <v>230</v>
      </c>
      <c r="AQ9" s="632"/>
      <c r="AR9" s="632"/>
      <c r="AS9" s="632"/>
      <c r="AT9" s="632"/>
      <c r="AU9" s="632"/>
      <c r="AV9" s="632"/>
      <c r="AW9" s="632"/>
      <c r="AX9" s="632"/>
      <c r="AY9" s="632"/>
      <c r="AZ9" s="632"/>
      <c r="BA9" s="632"/>
      <c r="BB9" s="632"/>
      <c r="BC9" s="632"/>
      <c r="BD9" s="632"/>
      <c r="BE9" s="632"/>
      <c r="BF9" s="633"/>
      <c r="BG9" s="634">
        <v>8188203</v>
      </c>
      <c r="BH9" s="635"/>
      <c r="BI9" s="635"/>
      <c r="BJ9" s="635"/>
      <c r="BK9" s="635"/>
      <c r="BL9" s="635"/>
      <c r="BM9" s="635"/>
      <c r="BN9" s="636"/>
      <c r="BO9" s="672">
        <v>23.7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7353281</v>
      </c>
      <c r="CS9" s="635"/>
      <c r="CT9" s="635"/>
      <c r="CU9" s="635"/>
      <c r="CV9" s="635"/>
      <c r="CW9" s="635"/>
      <c r="CX9" s="635"/>
      <c r="CY9" s="636"/>
      <c r="CZ9" s="672">
        <v>10.8</v>
      </c>
      <c r="DA9" s="672"/>
      <c r="DB9" s="672"/>
      <c r="DC9" s="672"/>
      <c r="DD9" s="640">
        <v>643728</v>
      </c>
      <c r="DE9" s="635"/>
      <c r="DF9" s="635"/>
      <c r="DG9" s="635"/>
      <c r="DH9" s="635"/>
      <c r="DI9" s="635"/>
      <c r="DJ9" s="635"/>
      <c r="DK9" s="635"/>
      <c r="DL9" s="635"/>
      <c r="DM9" s="635"/>
      <c r="DN9" s="635"/>
      <c r="DO9" s="635"/>
      <c r="DP9" s="636"/>
      <c r="DQ9" s="640">
        <v>5274288</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568161</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45617</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42719</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3863641</v>
      </c>
      <c r="S11" s="635"/>
      <c r="T11" s="635"/>
      <c r="U11" s="635"/>
      <c r="V11" s="635"/>
      <c r="W11" s="635"/>
      <c r="X11" s="635"/>
      <c r="Y11" s="636"/>
      <c r="Z11" s="637">
        <v>5.5</v>
      </c>
      <c r="AA11" s="638"/>
      <c r="AB11" s="638"/>
      <c r="AC11" s="639"/>
      <c r="AD11" s="640">
        <v>3863641</v>
      </c>
      <c r="AE11" s="635"/>
      <c r="AF11" s="635"/>
      <c r="AG11" s="635"/>
      <c r="AH11" s="635"/>
      <c r="AI11" s="635"/>
      <c r="AJ11" s="635"/>
      <c r="AK11" s="636"/>
      <c r="AL11" s="637">
        <v>9.6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2127957</v>
      </c>
      <c r="BH11" s="635"/>
      <c r="BI11" s="635"/>
      <c r="BJ11" s="635"/>
      <c r="BK11" s="635"/>
      <c r="BL11" s="635"/>
      <c r="BM11" s="635"/>
      <c r="BN11" s="636"/>
      <c r="BO11" s="672">
        <v>6.2</v>
      </c>
      <c r="BP11" s="672"/>
      <c r="BQ11" s="672"/>
      <c r="BR11" s="672"/>
      <c r="BS11" s="673">
        <v>450424</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1426436</v>
      </c>
      <c r="CS11" s="635"/>
      <c r="CT11" s="635"/>
      <c r="CU11" s="635"/>
      <c r="CV11" s="635"/>
      <c r="CW11" s="635"/>
      <c r="CX11" s="635"/>
      <c r="CY11" s="636"/>
      <c r="CZ11" s="672">
        <v>2.1</v>
      </c>
      <c r="DA11" s="672"/>
      <c r="DB11" s="672"/>
      <c r="DC11" s="672"/>
      <c r="DD11" s="640">
        <v>346067</v>
      </c>
      <c r="DE11" s="635"/>
      <c r="DF11" s="635"/>
      <c r="DG11" s="635"/>
      <c r="DH11" s="635"/>
      <c r="DI11" s="635"/>
      <c r="DJ11" s="635"/>
      <c r="DK11" s="635"/>
      <c r="DL11" s="635"/>
      <c r="DM11" s="635"/>
      <c r="DN11" s="635"/>
      <c r="DO11" s="635"/>
      <c r="DP11" s="636"/>
      <c r="DQ11" s="640">
        <v>1141676</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259764</v>
      </c>
      <c r="S12" s="635"/>
      <c r="T12" s="635"/>
      <c r="U12" s="635"/>
      <c r="V12" s="635"/>
      <c r="W12" s="635"/>
      <c r="X12" s="635"/>
      <c r="Y12" s="636"/>
      <c r="Z12" s="672">
        <v>0.4</v>
      </c>
      <c r="AA12" s="672"/>
      <c r="AB12" s="672"/>
      <c r="AC12" s="672"/>
      <c r="AD12" s="673">
        <v>259764</v>
      </c>
      <c r="AE12" s="673"/>
      <c r="AF12" s="673"/>
      <c r="AG12" s="673"/>
      <c r="AH12" s="673"/>
      <c r="AI12" s="673"/>
      <c r="AJ12" s="673"/>
      <c r="AK12" s="673"/>
      <c r="AL12" s="637">
        <v>0.6</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21537936</v>
      </c>
      <c r="BH12" s="635"/>
      <c r="BI12" s="635"/>
      <c r="BJ12" s="635"/>
      <c r="BK12" s="635"/>
      <c r="BL12" s="635"/>
      <c r="BM12" s="635"/>
      <c r="BN12" s="636"/>
      <c r="BO12" s="672">
        <v>62.4</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2211886</v>
      </c>
      <c r="CS12" s="635"/>
      <c r="CT12" s="635"/>
      <c r="CU12" s="635"/>
      <c r="CV12" s="635"/>
      <c r="CW12" s="635"/>
      <c r="CX12" s="635"/>
      <c r="CY12" s="636"/>
      <c r="CZ12" s="672">
        <v>3.2</v>
      </c>
      <c r="DA12" s="672"/>
      <c r="DB12" s="672"/>
      <c r="DC12" s="672"/>
      <c r="DD12" s="640">
        <v>1000</v>
      </c>
      <c r="DE12" s="635"/>
      <c r="DF12" s="635"/>
      <c r="DG12" s="635"/>
      <c r="DH12" s="635"/>
      <c r="DI12" s="635"/>
      <c r="DJ12" s="635"/>
      <c r="DK12" s="635"/>
      <c r="DL12" s="635"/>
      <c r="DM12" s="635"/>
      <c r="DN12" s="635"/>
      <c r="DO12" s="635"/>
      <c r="DP12" s="636"/>
      <c r="DQ12" s="640">
        <v>937465</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21497871</v>
      </c>
      <c r="BH13" s="635"/>
      <c r="BI13" s="635"/>
      <c r="BJ13" s="635"/>
      <c r="BK13" s="635"/>
      <c r="BL13" s="635"/>
      <c r="BM13" s="635"/>
      <c r="BN13" s="636"/>
      <c r="BO13" s="672">
        <v>62.3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5042354</v>
      </c>
      <c r="CS13" s="635"/>
      <c r="CT13" s="635"/>
      <c r="CU13" s="635"/>
      <c r="CV13" s="635"/>
      <c r="CW13" s="635"/>
      <c r="CX13" s="635"/>
      <c r="CY13" s="636"/>
      <c r="CZ13" s="672">
        <v>7.4</v>
      </c>
      <c r="DA13" s="672"/>
      <c r="DB13" s="672"/>
      <c r="DC13" s="672"/>
      <c r="DD13" s="640">
        <v>3008982</v>
      </c>
      <c r="DE13" s="635"/>
      <c r="DF13" s="635"/>
      <c r="DG13" s="635"/>
      <c r="DH13" s="635"/>
      <c r="DI13" s="635"/>
      <c r="DJ13" s="635"/>
      <c r="DK13" s="635"/>
      <c r="DL13" s="635"/>
      <c r="DM13" s="635"/>
      <c r="DN13" s="635"/>
      <c r="DO13" s="635"/>
      <c r="DP13" s="636"/>
      <c r="DQ13" s="640">
        <v>3228835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5042</v>
      </c>
      <c r="S14" s="635"/>
      <c r="T14" s="635"/>
      <c r="U14" s="635"/>
      <c r="V14" s="635"/>
      <c r="W14" s="635"/>
      <c r="X14" s="635"/>
      <c r="Y14" s="636"/>
      <c r="Z14" s="672">
        <v>0</v>
      </c>
      <c r="AA14" s="672"/>
      <c r="AB14" s="672"/>
      <c r="AC14" s="672"/>
      <c r="AD14" s="673">
        <v>5042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374534</v>
      </c>
      <c r="BH14" s="635"/>
      <c r="BI14" s="635"/>
      <c r="BJ14" s="635"/>
      <c r="BK14" s="635"/>
      <c r="BL14" s="635"/>
      <c r="BM14" s="635"/>
      <c r="BN14" s="636"/>
      <c r="BO14" s="672">
        <v>1.1000000000000001</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2775279</v>
      </c>
      <c r="CS14" s="635"/>
      <c r="CT14" s="635"/>
      <c r="CU14" s="635"/>
      <c r="CV14" s="635"/>
      <c r="CW14" s="635"/>
      <c r="CX14" s="635"/>
      <c r="CY14" s="636"/>
      <c r="CZ14" s="672">
        <v>4.0999999999999996</v>
      </c>
      <c r="DA14" s="672"/>
      <c r="DB14" s="672"/>
      <c r="DC14" s="672"/>
      <c r="DD14" s="640">
        <v>225731</v>
      </c>
      <c r="DE14" s="635"/>
      <c r="DF14" s="635"/>
      <c r="DG14" s="635"/>
      <c r="DH14" s="635"/>
      <c r="DI14" s="635"/>
      <c r="DJ14" s="635"/>
      <c r="DK14" s="635"/>
      <c r="DL14" s="635"/>
      <c r="DM14" s="635"/>
      <c r="DN14" s="635"/>
      <c r="DO14" s="635"/>
      <c r="DP14" s="636"/>
      <c r="DQ14" s="640">
        <v>2460638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1206308</v>
      </c>
      <c r="BH15" s="635"/>
      <c r="BI15" s="635"/>
      <c r="BJ15" s="635"/>
      <c r="BK15" s="635"/>
      <c r="BL15" s="635"/>
      <c r="BM15" s="635"/>
      <c r="BN15" s="636"/>
      <c r="BO15" s="672">
        <v>3.5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11849351</v>
      </c>
      <c r="CS15" s="635"/>
      <c r="CT15" s="635"/>
      <c r="CU15" s="635"/>
      <c r="CV15" s="635"/>
      <c r="CW15" s="635"/>
      <c r="CX15" s="635"/>
      <c r="CY15" s="636"/>
      <c r="CZ15" s="672">
        <v>17.399999999999999</v>
      </c>
      <c r="DA15" s="672"/>
      <c r="DB15" s="672"/>
      <c r="DC15" s="672"/>
      <c r="DD15" s="640">
        <v>5290814</v>
      </c>
      <c r="DE15" s="635"/>
      <c r="DF15" s="635"/>
      <c r="DG15" s="635"/>
      <c r="DH15" s="635"/>
      <c r="DI15" s="635"/>
      <c r="DJ15" s="635"/>
      <c r="DK15" s="635"/>
      <c r="DL15" s="635"/>
      <c r="DM15" s="635"/>
      <c r="DN15" s="635"/>
      <c r="DO15" s="635"/>
      <c r="DP15" s="636"/>
      <c r="DQ15" s="640">
        <v>6739452</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71756</v>
      </c>
      <c r="S16" s="635"/>
      <c r="T16" s="635"/>
      <c r="U16" s="635"/>
      <c r="V16" s="635"/>
      <c r="W16" s="635"/>
      <c r="X16" s="635"/>
      <c r="Y16" s="636"/>
      <c r="Z16" s="672">
        <v>0.1</v>
      </c>
      <c r="AA16" s="672"/>
      <c r="AB16" s="672"/>
      <c r="AC16" s="672"/>
      <c r="AD16" s="673">
        <v>71756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v>410</v>
      </c>
      <c r="BH16" s="635"/>
      <c r="BI16" s="635"/>
      <c r="BJ16" s="635"/>
      <c r="BK16" s="635"/>
      <c r="BL16" s="635"/>
      <c r="BM16" s="635"/>
      <c r="BN16" s="636"/>
      <c r="BO16" s="672">
        <v>0</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504831</v>
      </c>
      <c r="S17" s="635"/>
      <c r="T17" s="635"/>
      <c r="U17" s="635"/>
      <c r="V17" s="635"/>
      <c r="W17" s="635"/>
      <c r="X17" s="635"/>
      <c r="Y17" s="636"/>
      <c r="Z17" s="672">
        <v>0.7</v>
      </c>
      <c r="AA17" s="672"/>
      <c r="AB17" s="672"/>
      <c r="AC17" s="672"/>
      <c r="AD17" s="673">
        <v>504831</v>
      </c>
      <c r="AE17" s="673"/>
      <c r="AF17" s="673"/>
      <c r="AG17" s="673"/>
      <c r="AH17" s="673"/>
      <c r="AI17" s="673"/>
      <c r="AJ17" s="673"/>
      <c r="AK17" s="673"/>
      <c r="AL17" s="637">
        <v>1.3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5594548</v>
      </c>
      <c r="CS17" s="635"/>
      <c r="CT17" s="635"/>
      <c r="CU17" s="635"/>
      <c r="CV17" s="635"/>
      <c r="CW17" s="635"/>
      <c r="CX17" s="635"/>
      <c r="CY17" s="636"/>
      <c r="CZ17" s="672">
        <v>8.1999999999999993</v>
      </c>
      <c r="DA17" s="672"/>
      <c r="DB17" s="672"/>
      <c r="DC17" s="672"/>
      <c r="DD17" s="640" t="s">
        <v>122</v>
      </c>
      <c r="DE17" s="635"/>
      <c r="DF17" s="635"/>
      <c r="DG17" s="635"/>
      <c r="DH17" s="635"/>
      <c r="DI17" s="635"/>
      <c r="DJ17" s="635"/>
      <c r="DK17" s="635"/>
      <c r="DL17" s="635"/>
      <c r="DM17" s="635"/>
      <c r="DN17" s="635"/>
      <c r="DO17" s="635"/>
      <c r="DP17" s="636"/>
      <c r="DQ17" s="640">
        <v>5592435</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121847</v>
      </c>
      <c r="S18" s="635"/>
      <c r="T18" s="635"/>
      <c r="U18" s="635"/>
      <c r="V18" s="635"/>
      <c r="W18" s="635"/>
      <c r="X18" s="635"/>
      <c r="Y18" s="636"/>
      <c r="Z18" s="672">
        <v>0.2</v>
      </c>
      <c r="AA18" s="672"/>
      <c r="AB18" s="672"/>
      <c r="AC18" s="672"/>
      <c r="AD18" s="673">
        <v>121847</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116320</v>
      </c>
      <c r="S19" s="635"/>
      <c r="T19" s="635"/>
      <c r="U19" s="635"/>
      <c r="V19" s="635"/>
      <c r="W19" s="635"/>
      <c r="X19" s="635"/>
      <c r="Y19" s="636"/>
      <c r="Z19" s="672">
        <v>0.2</v>
      </c>
      <c r="AA19" s="672"/>
      <c r="AB19" s="672"/>
      <c r="AC19" s="672"/>
      <c r="AD19" s="673">
        <v>116320</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232848</v>
      </c>
      <c r="BH19" s="635"/>
      <c r="BI19" s="635"/>
      <c r="BJ19" s="635"/>
      <c r="BK19" s="635"/>
      <c r="BL19" s="635"/>
      <c r="BM19" s="635"/>
      <c r="BN19" s="636"/>
      <c r="BO19" s="672">
        <v>0.7</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5527</v>
      </c>
      <c r="S20" s="635"/>
      <c r="T20" s="635"/>
      <c r="U20" s="635"/>
      <c r="V20" s="635"/>
      <c r="W20" s="635"/>
      <c r="X20" s="635"/>
      <c r="Y20" s="636"/>
      <c r="Z20" s="672">
        <v>0</v>
      </c>
      <c r="AA20" s="672"/>
      <c r="AB20" s="672"/>
      <c r="AC20" s="672"/>
      <c r="AD20" s="673">
        <v>5527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232848</v>
      </c>
      <c r="BH20" s="635"/>
      <c r="BI20" s="635"/>
      <c r="BJ20" s="635"/>
      <c r="BK20" s="635"/>
      <c r="BL20" s="635"/>
      <c r="BM20" s="635"/>
      <c r="BN20" s="636"/>
      <c r="BO20" s="672">
        <v>0.7</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68103967</v>
      </c>
      <c r="CS20" s="635"/>
      <c r="CT20" s="635"/>
      <c r="CU20" s="635"/>
      <c r="CV20" s="635"/>
      <c r="CW20" s="635"/>
      <c r="CX20" s="635"/>
      <c r="CY20" s="636"/>
      <c r="CZ20" s="672">
        <v>100</v>
      </c>
      <c r="DA20" s="672"/>
      <c r="DB20" s="672"/>
      <c r="DC20" s="672"/>
      <c r="DD20" s="640">
        <v>10138654</v>
      </c>
      <c r="DE20" s="635"/>
      <c r="DF20" s="635"/>
      <c r="DG20" s="635"/>
      <c r="DH20" s="635"/>
      <c r="DI20" s="635"/>
      <c r="DJ20" s="635"/>
      <c r="DK20" s="635"/>
      <c r="DL20" s="635"/>
      <c r="DM20" s="635"/>
      <c r="DN20" s="635"/>
      <c r="DO20" s="635"/>
      <c r="DP20" s="636"/>
      <c r="DQ20" s="640">
        <v>46107729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150383</v>
      </c>
      <c r="S21" s="635"/>
      <c r="T21" s="635"/>
      <c r="U21" s="635"/>
      <c r="V21" s="635"/>
      <c r="W21" s="635"/>
      <c r="X21" s="635"/>
      <c r="Y21" s="636"/>
      <c r="Z21" s="672">
        <v>0.2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12952</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148598</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219896</v>
      </c>
      <c r="BH23" s="635"/>
      <c r="BI23" s="635"/>
      <c r="BJ23" s="635"/>
      <c r="BK23" s="635"/>
      <c r="BL23" s="635"/>
      <c r="BM23" s="635"/>
      <c r="BN23" s="636"/>
      <c r="BO23" s="672">
        <v>0.6</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1785</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32946281</v>
      </c>
      <c r="CS24" s="690"/>
      <c r="CT24" s="690"/>
      <c r="CU24" s="690"/>
      <c r="CV24" s="690"/>
      <c r="CW24" s="690"/>
      <c r="CX24" s="690"/>
      <c r="CY24" s="715"/>
      <c r="CZ24" s="716">
        <v>48.4</v>
      </c>
      <c r="DA24" s="698"/>
      <c r="DB24" s="698"/>
      <c r="DC24" s="718"/>
      <c r="DD24" s="714">
        <v>23325028</v>
      </c>
      <c r="DE24" s="690"/>
      <c r="DF24" s="690"/>
      <c r="DG24" s="690"/>
      <c r="DH24" s="690"/>
      <c r="DI24" s="690"/>
      <c r="DJ24" s="690"/>
      <c r="DK24" s="715"/>
      <c r="DL24" s="714">
        <v>22223363</v>
      </c>
      <c r="DM24" s="690"/>
      <c r="DN24" s="690"/>
      <c r="DO24" s="690"/>
      <c r="DP24" s="690"/>
      <c r="DQ24" s="690"/>
      <c r="DR24" s="690"/>
      <c r="DS24" s="690"/>
      <c r="DT24" s="690"/>
      <c r="DU24" s="690"/>
      <c r="DV24" s="715"/>
      <c r="DW24" s="716">
        <v>55.3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40417622</v>
      </c>
      <c r="S25" s="635"/>
      <c r="T25" s="635"/>
      <c r="U25" s="635"/>
      <c r="V25" s="635"/>
      <c r="W25" s="635"/>
      <c r="X25" s="635"/>
      <c r="Y25" s="636"/>
      <c r="Z25" s="672">
        <v>57.1</v>
      </c>
      <c r="AA25" s="672"/>
      <c r="AB25" s="672"/>
      <c r="AC25" s="672"/>
      <c r="AD25" s="673">
        <v>40047343</v>
      </c>
      <c r="AE25" s="673"/>
      <c r="AF25" s="673"/>
      <c r="AG25" s="673"/>
      <c r="AH25" s="673"/>
      <c r="AI25" s="673"/>
      <c r="AJ25" s="673"/>
      <c r="AK25" s="673"/>
      <c r="AL25" s="637">
        <v>99.6</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13081479</v>
      </c>
      <c r="CS25" s="647"/>
      <c r="CT25" s="647"/>
      <c r="CU25" s="647"/>
      <c r="CV25" s="647"/>
      <c r="CW25" s="647"/>
      <c r="CX25" s="647"/>
      <c r="CY25" s="648"/>
      <c r="CZ25" s="637">
        <v>19.2</v>
      </c>
      <c r="DA25" s="649"/>
      <c r="DB25" s="649"/>
      <c r="DC25" s="650"/>
      <c r="DD25" s="640">
        <v>12279883</v>
      </c>
      <c r="DE25" s="647"/>
      <c r="DF25" s="647"/>
      <c r="DG25" s="647"/>
      <c r="DH25" s="647"/>
      <c r="DI25" s="647"/>
      <c r="DJ25" s="647"/>
      <c r="DK25" s="648"/>
      <c r="DL25" s="640">
        <v>12249965</v>
      </c>
      <c r="DM25" s="647"/>
      <c r="DN25" s="647"/>
      <c r="DO25" s="647"/>
      <c r="DP25" s="647"/>
      <c r="DQ25" s="647"/>
      <c r="DR25" s="647"/>
      <c r="DS25" s="647"/>
      <c r="DT25" s="647"/>
      <c r="DU25" s="647"/>
      <c r="DV25" s="648"/>
      <c r="DW25" s="637">
        <v>30.5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16994</v>
      </c>
      <c r="S26" s="635"/>
      <c r="T26" s="635"/>
      <c r="U26" s="635"/>
      <c r="V26" s="635"/>
      <c r="W26" s="635"/>
      <c r="X26" s="635"/>
      <c r="Y26" s="636"/>
      <c r="Z26" s="672">
        <v>0</v>
      </c>
      <c r="AA26" s="672"/>
      <c r="AB26" s="672"/>
      <c r="AC26" s="672"/>
      <c r="AD26" s="673">
        <v>16994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7906699</v>
      </c>
      <c r="CS26" s="635"/>
      <c r="CT26" s="635"/>
      <c r="CU26" s="635"/>
      <c r="CV26" s="635"/>
      <c r="CW26" s="635"/>
      <c r="CX26" s="635"/>
      <c r="CY26" s="636"/>
      <c r="CZ26" s="637">
        <v>11.6</v>
      </c>
      <c r="DA26" s="649"/>
      <c r="DB26" s="649"/>
      <c r="DC26" s="650"/>
      <c r="DD26" s="640">
        <v>7574261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645875</v>
      </c>
      <c r="S27" s="635"/>
      <c r="T27" s="635"/>
      <c r="U27" s="635"/>
      <c r="V27" s="635"/>
      <c r="W27" s="635"/>
      <c r="X27" s="635"/>
      <c r="Y27" s="636"/>
      <c r="Z27" s="672">
        <v>0.9</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34495644</v>
      </c>
      <c r="BH27" s="635"/>
      <c r="BI27" s="635"/>
      <c r="BJ27" s="635"/>
      <c r="BK27" s="635"/>
      <c r="BL27" s="635"/>
      <c r="BM27" s="635"/>
      <c r="BN27" s="636"/>
      <c r="BO27" s="672">
        <v>100</v>
      </c>
      <c r="BP27" s="672"/>
      <c r="BQ27" s="672"/>
      <c r="BR27" s="672"/>
      <c r="BS27" s="673">
        <v>450424</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14270254</v>
      </c>
      <c r="CS27" s="647"/>
      <c r="CT27" s="647"/>
      <c r="CU27" s="647"/>
      <c r="CV27" s="647"/>
      <c r="CW27" s="647"/>
      <c r="CX27" s="647"/>
      <c r="CY27" s="648"/>
      <c r="CZ27" s="637">
        <v>21</v>
      </c>
      <c r="DA27" s="649"/>
      <c r="DB27" s="649"/>
      <c r="DC27" s="650"/>
      <c r="DD27" s="640">
        <v>5452710</v>
      </c>
      <c r="DE27" s="647"/>
      <c r="DF27" s="647"/>
      <c r="DG27" s="647"/>
      <c r="DH27" s="647"/>
      <c r="DI27" s="647"/>
      <c r="DJ27" s="647"/>
      <c r="DK27" s="648"/>
      <c r="DL27" s="640">
        <v>4380963</v>
      </c>
      <c r="DM27" s="647"/>
      <c r="DN27" s="647"/>
      <c r="DO27" s="647"/>
      <c r="DP27" s="647"/>
      <c r="DQ27" s="647"/>
      <c r="DR27" s="647"/>
      <c r="DS27" s="647"/>
      <c r="DT27" s="647"/>
      <c r="DU27" s="647"/>
      <c r="DV27" s="648"/>
      <c r="DW27" s="637">
        <v>10.9</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582582</v>
      </c>
      <c r="S28" s="635"/>
      <c r="T28" s="635"/>
      <c r="U28" s="635"/>
      <c r="V28" s="635"/>
      <c r="W28" s="635"/>
      <c r="X28" s="635"/>
      <c r="Y28" s="636"/>
      <c r="Z28" s="672">
        <v>0.8</v>
      </c>
      <c r="AA28" s="672"/>
      <c r="AB28" s="672"/>
      <c r="AC28" s="672"/>
      <c r="AD28" s="673">
        <v>100293</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5594548</v>
      </c>
      <c r="CS28" s="635"/>
      <c r="CT28" s="635"/>
      <c r="CU28" s="635"/>
      <c r="CV28" s="635"/>
      <c r="CW28" s="635"/>
      <c r="CX28" s="635"/>
      <c r="CY28" s="636"/>
      <c r="CZ28" s="637">
        <v>8.1999999999999993</v>
      </c>
      <c r="DA28" s="649"/>
      <c r="DB28" s="649"/>
      <c r="DC28" s="650"/>
      <c r="DD28" s="640">
        <v>5592435</v>
      </c>
      <c r="DE28" s="635"/>
      <c r="DF28" s="635"/>
      <c r="DG28" s="635"/>
      <c r="DH28" s="635"/>
      <c r="DI28" s="635"/>
      <c r="DJ28" s="635"/>
      <c r="DK28" s="636"/>
      <c r="DL28" s="640">
        <v>5592435</v>
      </c>
      <c r="DM28" s="635"/>
      <c r="DN28" s="635"/>
      <c r="DO28" s="635"/>
      <c r="DP28" s="635"/>
      <c r="DQ28" s="635"/>
      <c r="DR28" s="635"/>
      <c r="DS28" s="635"/>
      <c r="DT28" s="635"/>
      <c r="DU28" s="635"/>
      <c r="DV28" s="636"/>
      <c r="DW28" s="637">
        <v>13.9</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416027</v>
      </c>
      <c r="S29" s="635"/>
      <c r="T29" s="635"/>
      <c r="U29" s="635"/>
      <c r="V29" s="635"/>
      <c r="W29" s="635"/>
      <c r="X29" s="635"/>
      <c r="Y29" s="636"/>
      <c r="Z29" s="672">
        <v>0.6</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5594541</v>
      </c>
      <c r="CS29" s="647"/>
      <c r="CT29" s="647"/>
      <c r="CU29" s="647"/>
      <c r="CV29" s="647"/>
      <c r="CW29" s="647"/>
      <c r="CX29" s="647"/>
      <c r="CY29" s="648"/>
      <c r="CZ29" s="637">
        <v>8.1999999999999993</v>
      </c>
      <c r="DA29" s="649"/>
      <c r="DB29" s="649"/>
      <c r="DC29" s="650"/>
      <c r="DD29" s="640">
        <v>5592428</v>
      </c>
      <c r="DE29" s="647"/>
      <c r="DF29" s="647"/>
      <c r="DG29" s="647"/>
      <c r="DH29" s="647"/>
      <c r="DI29" s="647"/>
      <c r="DJ29" s="647"/>
      <c r="DK29" s="648"/>
      <c r="DL29" s="640">
        <v>5592428</v>
      </c>
      <c r="DM29" s="647"/>
      <c r="DN29" s="647"/>
      <c r="DO29" s="647"/>
      <c r="DP29" s="647"/>
      <c r="DQ29" s="647"/>
      <c r="DR29" s="647"/>
      <c r="DS29" s="647"/>
      <c r="DT29" s="647"/>
      <c r="DU29" s="647"/>
      <c r="DV29" s="648"/>
      <c r="DW29" s="637">
        <v>13.9</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9424800</v>
      </c>
      <c r="S30" s="635"/>
      <c r="T30" s="635"/>
      <c r="U30" s="635"/>
      <c r="V30" s="635"/>
      <c r="W30" s="635"/>
      <c r="X30" s="635"/>
      <c r="Y30" s="636"/>
      <c r="Z30" s="672">
        <v>13.3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5327016</v>
      </c>
      <c r="CS30" s="635"/>
      <c r="CT30" s="635"/>
      <c r="CU30" s="635"/>
      <c r="CV30" s="635"/>
      <c r="CW30" s="635"/>
      <c r="CX30" s="635"/>
      <c r="CY30" s="636"/>
      <c r="CZ30" s="637">
        <v>7.8</v>
      </c>
      <c r="DA30" s="649"/>
      <c r="DB30" s="649"/>
      <c r="DC30" s="650"/>
      <c r="DD30" s="640">
        <v>5324978</v>
      </c>
      <c r="DE30" s="635"/>
      <c r="DF30" s="635"/>
      <c r="DG30" s="635"/>
      <c r="DH30" s="635"/>
      <c r="DI30" s="635"/>
      <c r="DJ30" s="635"/>
      <c r="DK30" s="636"/>
      <c r="DL30" s="640">
        <v>5324978</v>
      </c>
      <c r="DM30" s="635"/>
      <c r="DN30" s="635"/>
      <c r="DO30" s="635"/>
      <c r="DP30" s="635"/>
      <c r="DQ30" s="635"/>
      <c r="DR30" s="635"/>
      <c r="DS30" s="635"/>
      <c r="DT30" s="635"/>
      <c r="DU30" s="635"/>
      <c r="DV30" s="636"/>
      <c r="DW30" s="637">
        <v>13.2</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98.1</v>
      </c>
      <c r="BN31" s="697"/>
      <c r="BO31" s="697"/>
      <c r="BP31" s="697"/>
      <c r="BQ31" s="699"/>
      <c r="BR31" s="696">
        <v>99.4</v>
      </c>
      <c r="BS31" s="697"/>
      <c r="BT31" s="697"/>
      <c r="BU31" s="697"/>
      <c r="BV31" s="697"/>
      <c r="BW31" s="697"/>
      <c r="BX31" s="698">
        <v>97.9</v>
      </c>
      <c r="BY31" s="697"/>
      <c r="BZ31" s="697"/>
      <c r="CA31" s="697"/>
      <c r="CB31" s="699"/>
      <c r="CD31" s="655"/>
      <c r="CE31" s="656"/>
      <c r="CF31" s="631" t="s">
        <v>300</v>
      </c>
      <c r="CG31" s="632"/>
      <c r="CH31" s="632"/>
      <c r="CI31" s="632"/>
      <c r="CJ31" s="632"/>
      <c r="CK31" s="632"/>
      <c r="CL31" s="632"/>
      <c r="CM31" s="632"/>
      <c r="CN31" s="632"/>
      <c r="CO31" s="632"/>
      <c r="CP31" s="632"/>
      <c r="CQ31" s="633"/>
      <c r="CR31" s="634">
        <v>267525</v>
      </c>
      <c r="CS31" s="647"/>
      <c r="CT31" s="647"/>
      <c r="CU31" s="647"/>
      <c r="CV31" s="647"/>
      <c r="CW31" s="647"/>
      <c r="CX31" s="647"/>
      <c r="CY31" s="648"/>
      <c r="CZ31" s="637">
        <v>0.4</v>
      </c>
      <c r="DA31" s="649"/>
      <c r="DB31" s="649"/>
      <c r="DC31" s="650"/>
      <c r="DD31" s="640">
        <v>267450</v>
      </c>
      <c r="DE31" s="647"/>
      <c r="DF31" s="647"/>
      <c r="DG31" s="647"/>
      <c r="DH31" s="647"/>
      <c r="DI31" s="647"/>
      <c r="DJ31" s="647"/>
      <c r="DK31" s="648"/>
      <c r="DL31" s="640">
        <v>267450</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3558120</v>
      </c>
      <c r="S32" s="635"/>
      <c r="T32" s="635"/>
      <c r="U32" s="635"/>
      <c r="V32" s="635"/>
      <c r="W32" s="635"/>
      <c r="X32" s="635"/>
      <c r="Y32" s="636"/>
      <c r="Z32" s="672">
        <v>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v>
      </c>
      <c r="BH32" s="647"/>
      <c r="BI32" s="647"/>
      <c r="BJ32" s="647"/>
      <c r="BK32" s="647"/>
      <c r="BL32" s="647"/>
      <c r="BM32" s="638">
        <v>96.9</v>
      </c>
      <c r="BN32" s="647"/>
      <c r="BO32" s="647"/>
      <c r="BP32" s="647"/>
      <c r="BQ32" s="670"/>
      <c r="BR32" s="700">
        <v>98.8</v>
      </c>
      <c r="BS32" s="647"/>
      <c r="BT32" s="647"/>
      <c r="BU32" s="647"/>
      <c r="BV32" s="647"/>
      <c r="BW32" s="647"/>
      <c r="BX32" s="638">
        <v>96.5</v>
      </c>
      <c r="BY32" s="647"/>
      <c r="BZ32" s="647"/>
      <c r="CA32" s="647"/>
      <c r="CB32" s="670"/>
      <c r="CD32" s="657"/>
      <c r="CE32" s="658"/>
      <c r="CF32" s="631" t="s">
        <v>304</v>
      </c>
      <c r="CG32" s="632"/>
      <c r="CH32" s="632"/>
      <c r="CI32" s="632"/>
      <c r="CJ32" s="632"/>
      <c r="CK32" s="632"/>
      <c r="CL32" s="632"/>
      <c r="CM32" s="632"/>
      <c r="CN32" s="632"/>
      <c r="CO32" s="632"/>
      <c r="CP32" s="632"/>
      <c r="CQ32" s="633"/>
      <c r="CR32" s="634">
        <v>7</v>
      </c>
      <c r="CS32" s="635"/>
      <c r="CT32" s="635"/>
      <c r="CU32" s="635"/>
      <c r="CV32" s="635"/>
      <c r="CW32" s="635"/>
      <c r="CX32" s="635"/>
      <c r="CY32" s="636"/>
      <c r="CZ32" s="637">
        <v>0</v>
      </c>
      <c r="DA32" s="649"/>
      <c r="DB32" s="649"/>
      <c r="DC32" s="650"/>
      <c r="DD32" s="640">
        <v>7</v>
      </c>
      <c r="DE32" s="635"/>
      <c r="DF32" s="635"/>
      <c r="DG32" s="635"/>
      <c r="DH32" s="635"/>
      <c r="DI32" s="635"/>
      <c r="DJ32" s="635"/>
      <c r="DK32" s="636"/>
      <c r="DL32" s="640">
        <v>7</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125532</v>
      </c>
      <c r="S33" s="635"/>
      <c r="T33" s="635"/>
      <c r="U33" s="635"/>
      <c r="V33" s="635"/>
      <c r="W33" s="635"/>
      <c r="X33" s="635"/>
      <c r="Y33" s="636"/>
      <c r="Z33" s="672">
        <v>0.2</v>
      </c>
      <c r="AA33" s="672"/>
      <c r="AB33" s="672"/>
      <c r="AC33" s="672"/>
      <c r="AD33" s="673">
        <v>39531</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98.7</v>
      </c>
      <c r="BN33" s="619"/>
      <c r="BO33" s="619"/>
      <c r="BP33" s="619"/>
      <c r="BQ33" s="682"/>
      <c r="BR33" s="695">
        <v>99.6</v>
      </c>
      <c r="BS33" s="619"/>
      <c r="BT33" s="619"/>
      <c r="BU33" s="619"/>
      <c r="BV33" s="619"/>
      <c r="BW33" s="619"/>
      <c r="BX33" s="665">
        <v>98.6</v>
      </c>
      <c r="BY33" s="619"/>
      <c r="BZ33" s="619"/>
      <c r="CA33" s="619"/>
      <c r="CB33" s="682"/>
      <c r="CD33" s="631" t="s">
        <v>307</v>
      </c>
      <c r="CE33" s="632"/>
      <c r="CF33" s="632"/>
      <c r="CG33" s="632"/>
      <c r="CH33" s="632"/>
      <c r="CI33" s="632"/>
      <c r="CJ33" s="632"/>
      <c r="CK33" s="632"/>
      <c r="CL33" s="632"/>
      <c r="CM33" s="632"/>
      <c r="CN33" s="632"/>
      <c r="CO33" s="632"/>
      <c r="CP33" s="632"/>
      <c r="CQ33" s="633"/>
      <c r="CR33" s="634">
        <v>25019032</v>
      </c>
      <c r="CS33" s="647"/>
      <c r="CT33" s="647"/>
      <c r="CU33" s="647"/>
      <c r="CV33" s="647"/>
      <c r="CW33" s="647"/>
      <c r="CX33" s="647"/>
      <c r="CY33" s="648"/>
      <c r="CZ33" s="637">
        <v>36.700000000000003</v>
      </c>
      <c r="DA33" s="649"/>
      <c r="DB33" s="649"/>
      <c r="DC33" s="650"/>
      <c r="DD33" s="640">
        <v>19774734</v>
      </c>
      <c r="DE33" s="647"/>
      <c r="DF33" s="647"/>
      <c r="DG33" s="647"/>
      <c r="DH33" s="647"/>
      <c r="DI33" s="647"/>
      <c r="DJ33" s="647"/>
      <c r="DK33" s="648"/>
      <c r="DL33" s="640">
        <v>14056250</v>
      </c>
      <c r="DM33" s="647"/>
      <c r="DN33" s="647"/>
      <c r="DO33" s="647"/>
      <c r="DP33" s="647"/>
      <c r="DQ33" s="647"/>
      <c r="DR33" s="647"/>
      <c r="DS33" s="647"/>
      <c r="DT33" s="647"/>
      <c r="DU33" s="647"/>
      <c r="DV33" s="648"/>
      <c r="DW33" s="637">
        <v>35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454669</v>
      </c>
      <c r="S34" s="635"/>
      <c r="T34" s="635"/>
      <c r="U34" s="635"/>
      <c r="V34" s="635"/>
      <c r="W34" s="635"/>
      <c r="X34" s="635"/>
      <c r="Y34" s="636"/>
      <c r="Z34" s="672">
        <v>0.6</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11185432</v>
      </c>
      <c r="CS34" s="635"/>
      <c r="CT34" s="635"/>
      <c r="CU34" s="635"/>
      <c r="CV34" s="635"/>
      <c r="CW34" s="635"/>
      <c r="CX34" s="635"/>
      <c r="CY34" s="636"/>
      <c r="CZ34" s="637">
        <v>16.399999999999999</v>
      </c>
      <c r="DA34" s="649"/>
      <c r="DB34" s="649"/>
      <c r="DC34" s="650"/>
      <c r="DD34" s="640">
        <v>8558813</v>
      </c>
      <c r="DE34" s="635"/>
      <c r="DF34" s="635"/>
      <c r="DG34" s="635"/>
      <c r="DH34" s="635"/>
      <c r="DI34" s="635"/>
      <c r="DJ34" s="635"/>
      <c r="DK34" s="636"/>
      <c r="DL34" s="640">
        <v>7834039</v>
      </c>
      <c r="DM34" s="635"/>
      <c r="DN34" s="635"/>
      <c r="DO34" s="635"/>
      <c r="DP34" s="635"/>
      <c r="DQ34" s="635"/>
      <c r="DR34" s="635"/>
      <c r="DS34" s="635"/>
      <c r="DT34" s="635"/>
      <c r="DU34" s="635"/>
      <c r="DV34" s="636"/>
      <c r="DW34" s="637">
        <v>19.5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2018917</v>
      </c>
      <c r="S35" s="635"/>
      <c r="T35" s="635"/>
      <c r="U35" s="635"/>
      <c r="V35" s="635"/>
      <c r="W35" s="635"/>
      <c r="X35" s="635"/>
      <c r="Y35" s="636"/>
      <c r="Z35" s="672">
        <v>2.9</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632415</v>
      </c>
      <c r="CS35" s="647"/>
      <c r="CT35" s="647"/>
      <c r="CU35" s="647"/>
      <c r="CV35" s="647"/>
      <c r="CW35" s="647"/>
      <c r="CX35" s="647"/>
      <c r="CY35" s="648"/>
      <c r="CZ35" s="637">
        <v>0.9</v>
      </c>
      <c r="DA35" s="649"/>
      <c r="DB35" s="649"/>
      <c r="DC35" s="650"/>
      <c r="DD35" s="640">
        <v>608044</v>
      </c>
      <c r="DE35" s="647"/>
      <c r="DF35" s="647"/>
      <c r="DG35" s="647"/>
      <c r="DH35" s="647"/>
      <c r="DI35" s="647"/>
      <c r="DJ35" s="647"/>
      <c r="DK35" s="648"/>
      <c r="DL35" s="640">
        <v>608044</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4275743</v>
      </c>
      <c r="S36" s="635"/>
      <c r="T36" s="635"/>
      <c r="U36" s="635"/>
      <c r="V36" s="635"/>
      <c r="W36" s="635"/>
      <c r="X36" s="635"/>
      <c r="Y36" s="636"/>
      <c r="Z36" s="672">
        <v>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5426295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75743</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4940430</v>
      </c>
      <c r="CS36" s="635"/>
      <c r="CT36" s="635"/>
      <c r="CU36" s="635"/>
      <c r="CV36" s="635"/>
      <c r="CW36" s="635"/>
      <c r="CX36" s="635"/>
      <c r="CY36" s="636"/>
      <c r="CZ36" s="637">
        <v>7.3</v>
      </c>
      <c r="DA36" s="649"/>
      <c r="DB36" s="649"/>
      <c r="DC36" s="650"/>
      <c r="DD36" s="640">
        <v>4225945</v>
      </c>
      <c r="DE36" s="635"/>
      <c r="DF36" s="635"/>
      <c r="DG36" s="635"/>
      <c r="DH36" s="635"/>
      <c r="DI36" s="635"/>
      <c r="DJ36" s="635"/>
      <c r="DK36" s="636"/>
      <c r="DL36" s="640">
        <v>2457285</v>
      </c>
      <c r="DM36" s="635"/>
      <c r="DN36" s="635"/>
      <c r="DO36" s="635"/>
      <c r="DP36" s="635"/>
      <c r="DQ36" s="635"/>
      <c r="DR36" s="635"/>
      <c r="DS36" s="635"/>
      <c r="DT36" s="635"/>
      <c r="DU36" s="635"/>
      <c r="DV36" s="636"/>
      <c r="DW36" s="637">
        <v>6.1</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3898007</v>
      </c>
      <c r="S37" s="635"/>
      <c r="T37" s="635"/>
      <c r="U37" s="635"/>
      <c r="V37" s="635"/>
      <c r="W37" s="635"/>
      <c r="X37" s="635"/>
      <c r="Y37" s="636"/>
      <c r="Z37" s="672">
        <v>5.5</v>
      </c>
      <c r="AA37" s="672"/>
      <c r="AB37" s="672"/>
      <c r="AC37" s="672"/>
      <c r="AD37" s="673">
        <v>5521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508531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47526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85391</v>
      </c>
      <c r="CS37" s="647"/>
      <c r="CT37" s="647"/>
      <c r="CU37" s="647"/>
      <c r="CV37" s="647"/>
      <c r="CW37" s="647"/>
      <c r="CX37" s="647"/>
      <c r="CY37" s="648"/>
      <c r="CZ37" s="637">
        <v>0.1</v>
      </c>
      <c r="DA37" s="649"/>
      <c r="DB37" s="649"/>
      <c r="DC37" s="650"/>
      <c r="DD37" s="640">
        <v>84595</v>
      </c>
      <c r="DE37" s="647"/>
      <c r="DF37" s="647"/>
      <c r="DG37" s="647"/>
      <c r="DH37" s="647"/>
      <c r="DI37" s="647"/>
      <c r="DJ37" s="647"/>
      <c r="DK37" s="648"/>
      <c r="DL37" s="640">
        <v>84435</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4950300</v>
      </c>
      <c r="S38" s="635"/>
      <c r="T38" s="635"/>
      <c r="U38" s="635"/>
      <c r="V38" s="635"/>
      <c r="W38" s="635"/>
      <c r="X38" s="635"/>
      <c r="Y38" s="636"/>
      <c r="Z38" s="672">
        <v>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288144</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17179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4646097</v>
      </c>
      <c r="CS38" s="635"/>
      <c r="CT38" s="635"/>
      <c r="CU38" s="635"/>
      <c r="CV38" s="635"/>
      <c r="CW38" s="635"/>
      <c r="CX38" s="635"/>
      <c r="CY38" s="636"/>
      <c r="CZ38" s="637">
        <v>6.8</v>
      </c>
      <c r="DA38" s="649"/>
      <c r="DB38" s="649"/>
      <c r="DC38" s="650"/>
      <c r="DD38" s="640">
        <v>4024044</v>
      </c>
      <c r="DE38" s="635"/>
      <c r="DF38" s="635"/>
      <c r="DG38" s="635"/>
      <c r="DH38" s="635"/>
      <c r="DI38" s="635"/>
      <c r="DJ38" s="635"/>
      <c r="DK38" s="636"/>
      <c r="DL38" s="640">
        <v>2930046</v>
      </c>
      <c r="DM38" s="635"/>
      <c r="DN38" s="635"/>
      <c r="DO38" s="635"/>
      <c r="DP38" s="635"/>
      <c r="DQ38" s="635"/>
      <c r="DR38" s="635"/>
      <c r="DS38" s="635"/>
      <c r="DT38" s="635"/>
      <c r="DU38" s="635"/>
      <c r="DV38" s="636"/>
      <c r="DW38" s="637">
        <v>7.3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124339</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25275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1962651</v>
      </c>
      <c r="CS39" s="647"/>
      <c r="CT39" s="647"/>
      <c r="CU39" s="647"/>
      <c r="CV39" s="647"/>
      <c r="CW39" s="647"/>
      <c r="CX39" s="647"/>
      <c r="CY39" s="648"/>
      <c r="CZ39" s="637">
        <v>2.9</v>
      </c>
      <c r="DA39" s="649"/>
      <c r="DB39" s="649"/>
      <c r="DC39" s="650"/>
      <c r="DD39" s="640">
        <v>1956253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119000</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1652007</v>
      </c>
      <c r="CS40" s="635"/>
      <c r="CT40" s="635"/>
      <c r="CU40" s="635"/>
      <c r="CV40" s="635"/>
      <c r="CW40" s="635"/>
      <c r="CX40" s="635"/>
      <c r="CY40" s="636"/>
      <c r="CZ40" s="637">
        <v>2.4</v>
      </c>
      <c r="DA40" s="649"/>
      <c r="DB40" s="649"/>
      <c r="DC40" s="650"/>
      <c r="DD40" s="640">
        <v>401635</v>
      </c>
      <c r="DE40" s="635"/>
      <c r="DF40" s="635"/>
      <c r="DG40" s="635"/>
      <c r="DH40" s="635"/>
      <c r="DI40" s="635"/>
      <c r="DJ40" s="635"/>
      <c r="DK40" s="636"/>
      <c r="DL40" s="640">
        <v>226836</v>
      </c>
      <c r="DM40" s="635"/>
      <c r="DN40" s="635"/>
      <c r="DO40" s="635"/>
      <c r="DP40" s="635"/>
      <c r="DQ40" s="635"/>
      <c r="DR40" s="635"/>
      <c r="DS40" s="635"/>
      <c r="DT40" s="635"/>
      <c r="DU40" s="635"/>
      <c r="DV40" s="636"/>
      <c r="DW40" s="637">
        <v>0.6</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70785188</v>
      </c>
      <c r="S41" s="659"/>
      <c r="T41" s="659"/>
      <c r="U41" s="659"/>
      <c r="V41" s="659"/>
      <c r="W41" s="659"/>
      <c r="X41" s="659"/>
      <c r="Y41" s="662"/>
      <c r="Z41" s="663">
        <v>100</v>
      </c>
      <c r="AA41" s="663"/>
      <c r="AB41" s="663"/>
      <c r="AC41" s="663"/>
      <c r="AD41" s="664">
        <v>40209682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1708537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2677744</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354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10138654</v>
      </c>
      <c r="CS42" s="647"/>
      <c r="CT42" s="647"/>
      <c r="CU42" s="647"/>
      <c r="CV42" s="647"/>
      <c r="CW42" s="647"/>
      <c r="CX42" s="647"/>
      <c r="CY42" s="648"/>
      <c r="CZ42" s="637">
        <v>14.9</v>
      </c>
      <c r="DA42" s="649"/>
      <c r="DB42" s="649"/>
      <c r="DC42" s="650"/>
      <c r="DD42" s="640">
        <v>3007967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399311</v>
      </c>
      <c r="CS43" s="647"/>
      <c r="CT43" s="647"/>
      <c r="CU43" s="647"/>
      <c r="CV43" s="647"/>
      <c r="CW43" s="647"/>
      <c r="CX43" s="647"/>
      <c r="CY43" s="648"/>
      <c r="CZ43" s="637">
        <v>0.6</v>
      </c>
      <c r="DA43" s="649"/>
      <c r="DB43" s="649"/>
      <c r="DC43" s="650"/>
      <c r="DD43" s="640">
        <v>399311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10138654</v>
      </c>
      <c r="CS44" s="635"/>
      <c r="CT44" s="635"/>
      <c r="CU44" s="635"/>
      <c r="CV44" s="635"/>
      <c r="CW44" s="635"/>
      <c r="CX44" s="635"/>
      <c r="CY44" s="636"/>
      <c r="CZ44" s="637">
        <v>14.9</v>
      </c>
      <c r="DA44" s="638"/>
      <c r="DB44" s="638"/>
      <c r="DC44" s="639"/>
      <c r="DD44" s="640">
        <v>3007967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2535384</v>
      </c>
      <c r="CS45" s="647"/>
      <c r="CT45" s="647"/>
      <c r="CU45" s="647"/>
      <c r="CV45" s="647"/>
      <c r="CW45" s="647"/>
      <c r="CX45" s="647"/>
      <c r="CY45" s="648"/>
      <c r="CZ45" s="637">
        <v>3.7</v>
      </c>
      <c r="DA45" s="649"/>
      <c r="DB45" s="649"/>
      <c r="DC45" s="650"/>
      <c r="DD45" s="640">
        <v>143907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7583700</v>
      </c>
      <c r="CS46" s="635"/>
      <c r="CT46" s="635"/>
      <c r="CU46" s="635"/>
      <c r="CV46" s="635"/>
      <c r="CW46" s="635"/>
      <c r="CX46" s="635"/>
      <c r="CY46" s="636"/>
      <c r="CZ46" s="637">
        <v>11.1</v>
      </c>
      <c r="DA46" s="638"/>
      <c r="DB46" s="638"/>
      <c r="DC46" s="639"/>
      <c r="DD46" s="640">
        <v>2847559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68103967</v>
      </c>
      <c r="CS49" s="619"/>
      <c r="CT49" s="619"/>
      <c r="CU49" s="619"/>
      <c r="CV49" s="619"/>
      <c r="CW49" s="619"/>
      <c r="CX49" s="619"/>
      <c r="CY49" s="620"/>
      <c r="CZ49" s="621">
        <v>100</v>
      </c>
      <c r="DA49" s="622"/>
      <c r="DB49" s="622"/>
      <c r="DC49" s="623"/>
      <c r="DD49" s="624">
        <v>46107729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LBvK1uMPJ/lmj0mLcnIiG/F9xILbJtJhV3Vh3ii5kVBACxTrup4JyERRYntkUczhavVhi7uU+rJKwTsHWsJDw==" saltValue="pBJuaHiGFVia6g/GFki8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70871</v>
      </c>
      <c r="R7" s="1116"/>
      <c r="S7" s="1116"/>
      <c r="T7" s="1116"/>
      <c r="U7" s="1116"/>
      <c r="V7" s="1116">
        <v>68189</v>
      </c>
      <c r="W7" s="1116"/>
      <c r="X7" s="1116"/>
      <c r="Y7" s="1116"/>
      <c r="Z7" s="1116"/>
      <c r="AA7" s="1116">
        <v>2681</v>
      </c>
      <c r="AB7" s="1116"/>
      <c r="AC7" s="1116"/>
      <c r="AD7" s="1116"/>
      <c r="AE7" s="1117"/>
      <c r="AF7" s="1118">
        <v>1989</v>
      </c>
      <c r="AG7" s="1119"/>
      <c r="AH7" s="1119"/>
      <c r="AI7" s="1119"/>
      <c r="AJ7" s="1120"/>
      <c r="AK7" s="1121">
        <v>1990</v>
      </c>
      <c r="AL7" s="1122"/>
      <c r="AM7" s="1122"/>
      <c r="AN7" s="1122"/>
      <c r="AO7" s="1122"/>
      <c r="AP7" s="1122">
        <v>45298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560</v>
      </c>
      <c r="BT7" s="1113"/>
      <c r="BU7" s="1113"/>
      <c r="BV7" s="1113"/>
      <c r="BW7" s="1113"/>
      <c r="BX7" s="1113"/>
      <c r="BY7" s="1113"/>
      <c r="BZ7" s="1113"/>
      <c r="CA7" s="1113"/>
      <c r="CB7" s="1113"/>
      <c r="CC7" s="1113"/>
      <c r="CD7" s="1113"/>
      <c r="CE7" s="1113"/>
      <c r="CF7" s="1113"/>
      <c r="CG7" s="1125"/>
      <c r="CH7" s="1109">
        <v>11</v>
      </c>
      <c r="CI7" s="1110"/>
      <c r="CJ7" s="1110"/>
      <c r="CK7" s="1110"/>
      <c r="CL7" s="1111"/>
      <c r="CM7" s="1109">
        <v>77</v>
      </c>
      <c r="CN7" s="1110"/>
      <c r="CO7" s="1110"/>
      <c r="CP7" s="1110"/>
      <c r="CQ7" s="1111"/>
      <c r="CR7" s="1109">
        <v>0</v>
      </c>
      <c r="CS7" s="1110"/>
      <c r="CT7" s="1110"/>
      <c r="CU7" s="1110"/>
      <c r="CV7" s="1111"/>
      <c r="CW7" s="1109" t="s">
        <v>552</v>
      </c>
      <c r="CX7" s="1110"/>
      <c r="CY7" s="1110"/>
      <c r="CZ7" s="1110"/>
      <c r="DA7" s="1111"/>
      <c r="DB7" s="1109" t="s">
        <v>552</v>
      </c>
      <c r="DC7" s="1110"/>
      <c r="DD7" s="1110"/>
      <c r="DE7" s="1110"/>
      <c r="DF7" s="1111"/>
      <c r="DG7" s="1109" t="s">
        <v>552</v>
      </c>
      <c r="DH7" s="1110"/>
      <c r="DI7" s="1110"/>
      <c r="DJ7" s="1110"/>
      <c r="DK7" s="1111"/>
      <c r="DL7" s="1109" t="s">
        <v>552</v>
      </c>
      <c r="DM7" s="1110"/>
      <c r="DN7" s="1110"/>
      <c r="DO7" s="1110"/>
      <c r="DP7" s="1111"/>
      <c r="DQ7" s="1109" t="s">
        <v>552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561</v>
      </c>
      <c r="BT8" s="1006"/>
      <c r="BU8" s="1006"/>
      <c r="BV8" s="1006"/>
      <c r="BW8" s="1006"/>
      <c r="BX8" s="1006"/>
      <c r="BY8" s="1006"/>
      <c r="BZ8" s="1006"/>
      <c r="CA8" s="1006"/>
      <c r="CB8" s="1006"/>
      <c r="CC8" s="1006"/>
      <c r="CD8" s="1006"/>
      <c r="CE8" s="1006"/>
      <c r="CF8" s="1006"/>
      <c r="CG8" s="1027"/>
      <c r="CH8" s="1002">
        <v>-17</v>
      </c>
      <c r="CI8" s="1003"/>
      <c r="CJ8" s="1003"/>
      <c r="CK8" s="1003"/>
      <c r="CL8" s="1004"/>
      <c r="CM8" s="1002">
        <v>340</v>
      </c>
      <c r="CN8" s="1003"/>
      <c r="CO8" s="1003"/>
      <c r="CP8" s="1003"/>
      <c r="CQ8" s="1004"/>
      <c r="CR8" s="1002">
        <v>210</v>
      </c>
      <c r="CS8" s="1003"/>
      <c r="CT8" s="1003"/>
      <c r="CU8" s="1003"/>
      <c r="CV8" s="1004"/>
      <c r="CW8" s="1002">
        <v>22</v>
      </c>
      <c r="CX8" s="1003"/>
      <c r="CY8" s="1003"/>
      <c r="CZ8" s="1003"/>
      <c r="DA8" s="1004"/>
      <c r="DB8" s="1002" t="s">
        <v>552</v>
      </c>
      <c r="DC8" s="1003"/>
      <c r="DD8" s="1003"/>
      <c r="DE8" s="1003"/>
      <c r="DF8" s="1004"/>
      <c r="DG8" s="1002" t="s">
        <v>552</v>
      </c>
      <c r="DH8" s="1003"/>
      <c r="DI8" s="1003"/>
      <c r="DJ8" s="1003"/>
      <c r="DK8" s="1004"/>
      <c r="DL8" s="1002" t="s">
        <v>552</v>
      </c>
      <c r="DM8" s="1003"/>
      <c r="DN8" s="1003"/>
      <c r="DO8" s="1003"/>
      <c r="DP8" s="1004"/>
      <c r="DQ8" s="1002" t="s">
        <v>552</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562</v>
      </c>
      <c r="BT9" s="1006"/>
      <c r="BU9" s="1006"/>
      <c r="BV9" s="1006"/>
      <c r="BW9" s="1006"/>
      <c r="BX9" s="1006"/>
      <c r="BY9" s="1006"/>
      <c r="BZ9" s="1006"/>
      <c r="CA9" s="1006"/>
      <c r="CB9" s="1006"/>
      <c r="CC9" s="1006"/>
      <c r="CD9" s="1006"/>
      <c r="CE9" s="1006"/>
      <c r="CF9" s="1006"/>
      <c r="CG9" s="1027"/>
      <c r="CH9" s="1002">
        <v>7</v>
      </c>
      <c r="CI9" s="1003"/>
      <c r="CJ9" s="1003"/>
      <c r="CK9" s="1003"/>
      <c r="CL9" s="1004"/>
      <c r="CM9" s="1002">
        <v>170</v>
      </c>
      <c r="CN9" s="1003"/>
      <c r="CO9" s="1003"/>
      <c r="CP9" s="1003"/>
      <c r="CQ9" s="1004"/>
      <c r="CR9" s="1002">
        <v>10</v>
      </c>
      <c r="CS9" s="1003"/>
      <c r="CT9" s="1003"/>
      <c r="CU9" s="1003"/>
      <c r="CV9" s="1004"/>
      <c r="CW9" s="1002" t="s">
        <v>552</v>
      </c>
      <c r="CX9" s="1003"/>
      <c r="CY9" s="1003"/>
      <c r="CZ9" s="1003"/>
      <c r="DA9" s="1004"/>
      <c r="DB9" s="1002">
        <v>1398</v>
      </c>
      <c r="DC9" s="1003"/>
      <c r="DD9" s="1003"/>
      <c r="DE9" s="1003"/>
      <c r="DF9" s="1004"/>
      <c r="DG9" s="1002">
        <v>84</v>
      </c>
      <c r="DH9" s="1003"/>
      <c r="DI9" s="1003"/>
      <c r="DJ9" s="1003"/>
      <c r="DK9" s="1004"/>
      <c r="DL9" s="1002" t="s">
        <v>552</v>
      </c>
      <c r="DM9" s="1003"/>
      <c r="DN9" s="1003"/>
      <c r="DO9" s="1003"/>
      <c r="DP9" s="1004"/>
      <c r="DQ9" s="1002" t="s">
        <v>552</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563</v>
      </c>
      <c r="BT10" s="1006"/>
      <c r="BU10" s="1006"/>
      <c r="BV10" s="1006"/>
      <c r="BW10" s="1006"/>
      <c r="BX10" s="1006"/>
      <c r="BY10" s="1006"/>
      <c r="BZ10" s="1006"/>
      <c r="CA10" s="1006"/>
      <c r="CB10" s="1006"/>
      <c r="CC10" s="1006"/>
      <c r="CD10" s="1006"/>
      <c r="CE10" s="1006"/>
      <c r="CF10" s="1006"/>
      <c r="CG10" s="1027"/>
      <c r="CH10" s="1002">
        <v>7</v>
      </c>
      <c r="CI10" s="1003"/>
      <c r="CJ10" s="1003"/>
      <c r="CK10" s="1003"/>
      <c r="CL10" s="1004"/>
      <c r="CM10" s="1002">
        <v>123</v>
      </c>
      <c r="CN10" s="1003"/>
      <c r="CO10" s="1003"/>
      <c r="CP10" s="1003"/>
      <c r="CQ10" s="1004"/>
      <c r="CR10" s="1002">
        <v>6</v>
      </c>
      <c r="CS10" s="1003"/>
      <c r="CT10" s="1003"/>
      <c r="CU10" s="1003"/>
      <c r="CV10" s="1004"/>
      <c r="CW10" s="1002">
        <v>0</v>
      </c>
      <c r="CX10" s="1003"/>
      <c r="CY10" s="1003"/>
      <c r="CZ10" s="1003"/>
      <c r="DA10" s="1004"/>
      <c r="DB10" s="1002" t="s">
        <v>552</v>
      </c>
      <c r="DC10" s="1003"/>
      <c r="DD10" s="1003"/>
      <c r="DE10" s="1003"/>
      <c r="DF10" s="1004"/>
      <c r="DG10" s="1002" t="s">
        <v>552</v>
      </c>
      <c r="DH10" s="1003"/>
      <c r="DI10" s="1003"/>
      <c r="DJ10" s="1003"/>
      <c r="DK10" s="1004"/>
      <c r="DL10" s="1002" t="s">
        <v>552</v>
      </c>
      <c r="DM10" s="1003"/>
      <c r="DN10" s="1003"/>
      <c r="DO10" s="1003"/>
      <c r="DP10" s="1004"/>
      <c r="DQ10" s="1002" t="s">
        <v>552</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564</v>
      </c>
      <c r="BT11" s="1006"/>
      <c r="BU11" s="1006"/>
      <c r="BV11" s="1006"/>
      <c r="BW11" s="1006"/>
      <c r="BX11" s="1006"/>
      <c r="BY11" s="1006"/>
      <c r="BZ11" s="1006"/>
      <c r="CA11" s="1006"/>
      <c r="CB11" s="1006"/>
      <c r="CC11" s="1006"/>
      <c r="CD11" s="1006"/>
      <c r="CE11" s="1006"/>
      <c r="CF11" s="1006"/>
      <c r="CG11" s="1027"/>
      <c r="CH11" s="1002">
        <v>15</v>
      </c>
      <c r="CI11" s="1003"/>
      <c r="CJ11" s="1003"/>
      <c r="CK11" s="1003"/>
      <c r="CL11" s="1004"/>
      <c r="CM11" s="1002">
        <v>195</v>
      </c>
      <c r="CN11" s="1003"/>
      <c r="CO11" s="1003"/>
      <c r="CP11" s="1003"/>
      <c r="CQ11" s="1004"/>
      <c r="CR11" s="1002">
        <v>3</v>
      </c>
      <c r="CS11" s="1003"/>
      <c r="CT11" s="1003"/>
      <c r="CU11" s="1003"/>
      <c r="CV11" s="1004"/>
      <c r="CW11" s="1002" t="s">
        <v>552</v>
      </c>
      <c r="CX11" s="1003"/>
      <c r="CY11" s="1003"/>
      <c r="CZ11" s="1003"/>
      <c r="DA11" s="1004"/>
      <c r="DB11" s="1002" t="s">
        <v>552</v>
      </c>
      <c r="DC11" s="1003"/>
      <c r="DD11" s="1003"/>
      <c r="DE11" s="1003"/>
      <c r="DF11" s="1004"/>
      <c r="DG11" s="1002" t="s">
        <v>552</v>
      </c>
      <c r="DH11" s="1003"/>
      <c r="DI11" s="1003"/>
      <c r="DJ11" s="1003"/>
      <c r="DK11" s="1004"/>
      <c r="DL11" s="1002" t="s">
        <v>552</v>
      </c>
      <c r="DM11" s="1003"/>
      <c r="DN11" s="1003"/>
      <c r="DO11" s="1003"/>
      <c r="DP11" s="1004"/>
      <c r="DQ11" s="1002" t="s">
        <v>552</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565</v>
      </c>
      <c r="BT12" s="1006"/>
      <c r="BU12" s="1006"/>
      <c r="BV12" s="1006"/>
      <c r="BW12" s="1006"/>
      <c r="BX12" s="1006"/>
      <c r="BY12" s="1006"/>
      <c r="BZ12" s="1006"/>
      <c r="CA12" s="1006"/>
      <c r="CB12" s="1006"/>
      <c r="CC12" s="1006"/>
      <c r="CD12" s="1006"/>
      <c r="CE12" s="1006"/>
      <c r="CF12" s="1006"/>
      <c r="CG12" s="1027"/>
      <c r="CH12" s="1002">
        <v>-228</v>
      </c>
      <c r="CI12" s="1003"/>
      <c r="CJ12" s="1003"/>
      <c r="CK12" s="1003"/>
      <c r="CL12" s="1004"/>
      <c r="CM12" s="1002">
        <v>956</v>
      </c>
      <c r="CN12" s="1003"/>
      <c r="CO12" s="1003"/>
      <c r="CP12" s="1003"/>
      <c r="CQ12" s="1004"/>
      <c r="CR12" s="1002">
        <v>50</v>
      </c>
      <c r="CS12" s="1003"/>
      <c r="CT12" s="1003"/>
      <c r="CU12" s="1003"/>
      <c r="CV12" s="1004"/>
      <c r="CW12" s="1002">
        <v>60</v>
      </c>
      <c r="CX12" s="1003"/>
      <c r="CY12" s="1003"/>
      <c r="CZ12" s="1003"/>
      <c r="DA12" s="1004"/>
      <c r="DB12" s="1002" t="s">
        <v>552</v>
      </c>
      <c r="DC12" s="1003"/>
      <c r="DD12" s="1003"/>
      <c r="DE12" s="1003"/>
      <c r="DF12" s="1004"/>
      <c r="DG12" s="1002" t="s">
        <v>552</v>
      </c>
      <c r="DH12" s="1003"/>
      <c r="DI12" s="1003"/>
      <c r="DJ12" s="1003"/>
      <c r="DK12" s="1004"/>
      <c r="DL12" s="1002" t="s">
        <v>552</v>
      </c>
      <c r="DM12" s="1003"/>
      <c r="DN12" s="1003"/>
      <c r="DO12" s="1003"/>
      <c r="DP12" s="1004"/>
      <c r="DQ12" s="1002" t="s">
        <v>552</v>
      </c>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566</v>
      </c>
      <c r="BT13" s="1006"/>
      <c r="BU13" s="1006"/>
      <c r="BV13" s="1006"/>
      <c r="BW13" s="1006"/>
      <c r="BX13" s="1006"/>
      <c r="BY13" s="1006"/>
      <c r="BZ13" s="1006"/>
      <c r="CA13" s="1006"/>
      <c r="CB13" s="1006"/>
      <c r="CC13" s="1006"/>
      <c r="CD13" s="1006"/>
      <c r="CE13" s="1006"/>
      <c r="CF13" s="1006"/>
      <c r="CG13" s="1027"/>
      <c r="CH13" s="1002">
        <v>191</v>
      </c>
      <c r="CI13" s="1003"/>
      <c r="CJ13" s="1003"/>
      <c r="CK13" s="1003"/>
      <c r="CL13" s="1004"/>
      <c r="CM13" s="1002">
        <v>342</v>
      </c>
      <c r="CN13" s="1003"/>
      <c r="CO13" s="1003"/>
      <c r="CP13" s="1003"/>
      <c r="CQ13" s="1004"/>
      <c r="CR13" s="1002">
        <v>4</v>
      </c>
      <c r="CS13" s="1003"/>
      <c r="CT13" s="1003"/>
      <c r="CU13" s="1003"/>
      <c r="CV13" s="1004"/>
      <c r="CW13" s="1002" t="s">
        <v>552</v>
      </c>
      <c r="CX13" s="1003"/>
      <c r="CY13" s="1003"/>
      <c r="CZ13" s="1003"/>
      <c r="DA13" s="1004"/>
      <c r="DB13" s="1002" t="s">
        <v>552</v>
      </c>
      <c r="DC13" s="1003"/>
      <c r="DD13" s="1003"/>
      <c r="DE13" s="1003"/>
      <c r="DF13" s="1004"/>
      <c r="DG13" s="1002" t="s">
        <v>552</v>
      </c>
      <c r="DH13" s="1003"/>
      <c r="DI13" s="1003"/>
      <c r="DJ13" s="1003"/>
      <c r="DK13" s="1004"/>
      <c r="DL13" s="1002" t="s">
        <v>552</v>
      </c>
      <c r="DM13" s="1003"/>
      <c r="DN13" s="1003"/>
      <c r="DO13" s="1003"/>
      <c r="DP13" s="1004"/>
      <c r="DQ13" s="1002" t="s">
        <v>552</v>
      </c>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70871</v>
      </c>
      <c r="R23" s="1074"/>
      <c r="S23" s="1074"/>
      <c r="T23" s="1074"/>
      <c r="U23" s="1074"/>
      <c r="V23" s="1074">
        <v>68189</v>
      </c>
      <c r="W23" s="1074"/>
      <c r="X23" s="1074"/>
      <c r="Y23" s="1074"/>
      <c r="Z23" s="1074"/>
      <c r="AA23" s="1074">
        <v>2681</v>
      </c>
      <c r="AB23" s="1074"/>
      <c r="AC23" s="1074"/>
      <c r="AD23" s="1074"/>
      <c r="AE23" s="1081"/>
      <c r="AF23" s="1082">
        <v>1989</v>
      </c>
      <c r="AG23" s="1074"/>
      <c r="AH23" s="1074"/>
      <c r="AI23" s="1074"/>
      <c r="AJ23" s="1083"/>
      <c r="AK23" s="1084"/>
      <c r="AL23" s="1085"/>
      <c r="AM23" s="1085"/>
      <c r="AN23" s="1085"/>
      <c r="AO23" s="1085"/>
      <c r="AP23" s="1074">
        <v>45298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13192</v>
      </c>
      <c r="R28" s="1064"/>
      <c r="S28" s="1064"/>
      <c r="T28" s="1064"/>
      <c r="U28" s="1064"/>
      <c r="V28" s="1064">
        <v>13116</v>
      </c>
      <c r="W28" s="1064"/>
      <c r="X28" s="1064"/>
      <c r="Y28" s="1064"/>
      <c r="Z28" s="1064"/>
      <c r="AA28" s="1064">
        <v>76</v>
      </c>
      <c r="AB28" s="1064"/>
      <c r="AC28" s="1064"/>
      <c r="AD28" s="1064"/>
      <c r="AE28" s="1065"/>
      <c r="AF28" s="1066">
        <v>76</v>
      </c>
      <c r="AG28" s="1064"/>
      <c r="AH28" s="1064"/>
      <c r="AI28" s="1064"/>
      <c r="AJ28" s="1067"/>
      <c r="AK28" s="1055">
        <v>1560</v>
      </c>
      <c r="AL28" s="1056"/>
      <c r="AM28" s="1056"/>
      <c r="AN28" s="1056"/>
      <c r="AO28" s="1056"/>
      <c r="AP28" s="1056" t="s">
        <v>552</v>
      </c>
      <c r="AQ28" s="1056"/>
      <c r="AR28" s="1056"/>
      <c r="AS28" s="1056"/>
      <c r="AT28" s="1056"/>
      <c r="AU28" s="1056" t="s">
        <v>552</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112</v>
      </c>
      <c r="R29" s="1052"/>
      <c r="S29" s="1052"/>
      <c r="T29" s="1052"/>
      <c r="U29" s="1052"/>
      <c r="V29" s="1052">
        <v>102</v>
      </c>
      <c r="W29" s="1052"/>
      <c r="X29" s="1052"/>
      <c r="Y29" s="1052"/>
      <c r="Z29" s="1052"/>
      <c r="AA29" s="1052">
        <v>10</v>
      </c>
      <c r="AB29" s="1052"/>
      <c r="AC29" s="1052"/>
      <c r="AD29" s="1052"/>
      <c r="AE29" s="1053"/>
      <c r="AF29" s="1048">
        <v>10</v>
      </c>
      <c r="AG29" s="1049"/>
      <c r="AH29" s="1049"/>
      <c r="AI29" s="1049"/>
      <c r="AJ29" s="1050"/>
      <c r="AK29" s="993">
        <v>0</v>
      </c>
      <c r="AL29" s="984"/>
      <c r="AM29" s="984"/>
      <c r="AN29" s="984"/>
      <c r="AO29" s="984"/>
      <c r="AP29" s="984" t="s">
        <v>552</v>
      </c>
      <c r="AQ29" s="984"/>
      <c r="AR29" s="984"/>
      <c r="AS29" s="984"/>
      <c r="AT29" s="984"/>
      <c r="AU29" s="984" t="s">
        <v>552</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8199</v>
      </c>
      <c r="R30" s="1052"/>
      <c r="S30" s="1052"/>
      <c r="T30" s="1052"/>
      <c r="U30" s="1052"/>
      <c r="V30" s="1052">
        <v>8101</v>
      </c>
      <c r="W30" s="1052"/>
      <c r="X30" s="1052"/>
      <c r="Y30" s="1052"/>
      <c r="Z30" s="1052"/>
      <c r="AA30" s="1052">
        <v>98</v>
      </c>
      <c r="AB30" s="1052"/>
      <c r="AC30" s="1052"/>
      <c r="AD30" s="1052"/>
      <c r="AE30" s="1053"/>
      <c r="AF30" s="1048">
        <v>98</v>
      </c>
      <c r="AG30" s="1049"/>
      <c r="AH30" s="1049"/>
      <c r="AI30" s="1049"/>
      <c r="AJ30" s="1050"/>
      <c r="AK30" s="993">
        <v>1333</v>
      </c>
      <c r="AL30" s="984"/>
      <c r="AM30" s="984"/>
      <c r="AN30" s="984"/>
      <c r="AO30" s="984"/>
      <c r="AP30" s="984" t="s">
        <v>552</v>
      </c>
      <c r="AQ30" s="984"/>
      <c r="AR30" s="984"/>
      <c r="AS30" s="984"/>
      <c r="AT30" s="984"/>
      <c r="AU30" s="984" t="s">
        <v>552</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1514</v>
      </c>
      <c r="R31" s="1052"/>
      <c r="S31" s="1052"/>
      <c r="T31" s="1052"/>
      <c r="U31" s="1052"/>
      <c r="V31" s="1052">
        <v>1509</v>
      </c>
      <c r="W31" s="1052"/>
      <c r="X31" s="1052"/>
      <c r="Y31" s="1052"/>
      <c r="Z31" s="1052"/>
      <c r="AA31" s="1052">
        <v>5</v>
      </c>
      <c r="AB31" s="1052"/>
      <c r="AC31" s="1052"/>
      <c r="AD31" s="1052"/>
      <c r="AE31" s="1053"/>
      <c r="AF31" s="1048">
        <v>5</v>
      </c>
      <c r="AG31" s="1049"/>
      <c r="AH31" s="1049"/>
      <c r="AI31" s="1049"/>
      <c r="AJ31" s="1050"/>
      <c r="AK31" s="993">
        <v>253</v>
      </c>
      <c r="AL31" s="984"/>
      <c r="AM31" s="984"/>
      <c r="AN31" s="984"/>
      <c r="AO31" s="984"/>
      <c r="AP31" s="984" t="s">
        <v>552</v>
      </c>
      <c r="AQ31" s="984"/>
      <c r="AR31" s="984"/>
      <c r="AS31" s="984"/>
      <c r="AT31" s="984"/>
      <c r="AU31" s="984" t="s">
        <v>552</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392</v>
      </c>
      <c r="C32" s="1044"/>
      <c r="D32" s="1044"/>
      <c r="E32" s="1044"/>
      <c r="F32" s="1044"/>
      <c r="G32" s="1044"/>
      <c r="H32" s="1044"/>
      <c r="I32" s="1044"/>
      <c r="J32" s="1044"/>
      <c r="K32" s="1044"/>
      <c r="L32" s="1044"/>
      <c r="M32" s="1044"/>
      <c r="N32" s="1044"/>
      <c r="O32" s="1044"/>
      <c r="P32" s="1045"/>
      <c r="Q32" s="1051">
        <v>1788</v>
      </c>
      <c r="R32" s="1052"/>
      <c r="S32" s="1052"/>
      <c r="T32" s="1052"/>
      <c r="U32" s="1052"/>
      <c r="V32" s="1052">
        <v>1960</v>
      </c>
      <c r="W32" s="1052"/>
      <c r="X32" s="1052"/>
      <c r="Y32" s="1052"/>
      <c r="Z32" s="1052"/>
      <c r="AA32" s="1052">
        <v>-173</v>
      </c>
      <c r="AB32" s="1052"/>
      <c r="AC32" s="1052"/>
      <c r="AD32" s="1052"/>
      <c r="AE32" s="1053"/>
      <c r="AF32" s="1048">
        <v>2040</v>
      </c>
      <c r="AG32" s="1049"/>
      <c r="AH32" s="1049"/>
      <c r="AI32" s="1049"/>
      <c r="AJ32" s="1050"/>
      <c r="AK32" s="993">
        <v>123</v>
      </c>
      <c r="AL32" s="984"/>
      <c r="AM32" s="984"/>
      <c r="AN32" s="984"/>
      <c r="AO32" s="984"/>
      <c r="AP32" s="984">
        <v>9417</v>
      </c>
      <c r="AQ32" s="984"/>
      <c r="AR32" s="984"/>
      <c r="AS32" s="984"/>
      <c r="AT32" s="984"/>
      <c r="AU32" s="984">
        <v>104</v>
      </c>
      <c r="AV32" s="984"/>
      <c r="AW32" s="984"/>
      <c r="AX32" s="984"/>
      <c r="AY32" s="984"/>
      <c r="AZ32" s="1054" t="s">
        <v>552</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394</v>
      </c>
      <c r="C33" s="1044"/>
      <c r="D33" s="1044"/>
      <c r="E33" s="1044"/>
      <c r="F33" s="1044"/>
      <c r="G33" s="1044"/>
      <c r="H33" s="1044"/>
      <c r="I33" s="1044"/>
      <c r="J33" s="1044"/>
      <c r="K33" s="1044"/>
      <c r="L33" s="1044"/>
      <c r="M33" s="1044"/>
      <c r="N33" s="1044"/>
      <c r="O33" s="1044"/>
      <c r="P33" s="1045"/>
      <c r="Q33" s="1051">
        <v>341</v>
      </c>
      <c r="R33" s="1052"/>
      <c r="S33" s="1052"/>
      <c r="T33" s="1052"/>
      <c r="U33" s="1052"/>
      <c r="V33" s="1052">
        <v>341</v>
      </c>
      <c r="W33" s="1052"/>
      <c r="X33" s="1052"/>
      <c r="Y33" s="1052"/>
      <c r="Z33" s="1052"/>
      <c r="AA33" s="1052">
        <v>0</v>
      </c>
      <c r="AB33" s="1052"/>
      <c r="AC33" s="1052"/>
      <c r="AD33" s="1052"/>
      <c r="AE33" s="1053"/>
      <c r="AF33" s="1048">
        <v>236</v>
      </c>
      <c r="AG33" s="1049"/>
      <c r="AH33" s="1049"/>
      <c r="AI33" s="1049"/>
      <c r="AJ33" s="1050"/>
      <c r="AK33" s="993">
        <v>217</v>
      </c>
      <c r="AL33" s="984"/>
      <c r="AM33" s="984"/>
      <c r="AN33" s="984"/>
      <c r="AO33" s="984"/>
      <c r="AP33" s="984">
        <v>1526</v>
      </c>
      <c r="AQ33" s="984"/>
      <c r="AR33" s="984"/>
      <c r="AS33" s="984"/>
      <c r="AT33" s="984"/>
      <c r="AU33" s="984">
        <v>1415</v>
      </c>
      <c r="AV33" s="984"/>
      <c r="AW33" s="984"/>
      <c r="AX33" s="984"/>
      <c r="AY33" s="984"/>
      <c r="AZ33" s="1054" t="s">
        <v>552</v>
      </c>
      <c r="BA33" s="1054"/>
      <c r="BB33" s="1054"/>
      <c r="BC33" s="1054"/>
      <c r="BD33" s="1054"/>
      <c r="BE33" s="985" t="s">
        <v>393</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395</v>
      </c>
      <c r="C34" s="1044"/>
      <c r="D34" s="1044"/>
      <c r="E34" s="1044"/>
      <c r="F34" s="1044"/>
      <c r="G34" s="1044"/>
      <c r="H34" s="1044"/>
      <c r="I34" s="1044"/>
      <c r="J34" s="1044"/>
      <c r="K34" s="1044"/>
      <c r="L34" s="1044"/>
      <c r="M34" s="1044"/>
      <c r="N34" s="1044"/>
      <c r="O34" s="1044"/>
      <c r="P34" s="1045"/>
      <c r="Q34" s="1051">
        <v>3516</v>
      </c>
      <c r="R34" s="1052"/>
      <c r="S34" s="1052"/>
      <c r="T34" s="1052"/>
      <c r="U34" s="1052"/>
      <c r="V34" s="1052">
        <v>3437</v>
      </c>
      <c r="W34" s="1052"/>
      <c r="X34" s="1052"/>
      <c r="Y34" s="1052"/>
      <c r="Z34" s="1052"/>
      <c r="AA34" s="1052">
        <v>79</v>
      </c>
      <c r="AB34" s="1052"/>
      <c r="AC34" s="1052"/>
      <c r="AD34" s="1052"/>
      <c r="AE34" s="1053"/>
      <c r="AF34" s="1048">
        <v>441</v>
      </c>
      <c r="AG34" s="1049"/>
      <c r="AH34" s="1049"/>
      <c r="AI34" s="1049"/>
      <c r="AJ34" s="1050"/>
      <c r="AK34" s="993">
        <v>369</v>
      </c>
      <c r="AL34" s="984"/>
      <c r="AM34" s="984"/>
      <c r="AN34" s="984"/>
      <c r="AO34" s="984"/>
      <c r="AP34" s="984">
        <v>5157</v>
      </c>
      <c r="AQ34" s="984"/>
      <c r="AR34" s="984"/>
      <c r="AS34" s="984"/>
      <c r="AT34" s="984"/>
      <c r="AU34" s="984">
        <v>1526</v>
      </c>
      <c r="AV34" s="984"/>
      <c r="AW34" s="984"/>
      <c r="AX34" s="984"/>
      <c r="AY34" s="984"/>
      <c r="AZ34" s="1054" t="s">
        <v>552</v>
      </c>
      <c r="BA34" s="1054"/>
      <c r="BB34" s="1054"/>
      <c r="BC34" s="1054"/>
      <c r="BD34" s="1054"/>
      <c r="BE34" s="985" t="s">
        <v>393</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396</v>
      </c>
      <c r="C35" s="1044"/>
      <c r="D35" s="1044"/>
      <c r="E35" s="1044"/>
      <c r="F35" s="1044"/>
      <c r="G35" s="1044"/>
      <c r="H35" s="1044"/>
      <c r="I35" s="1044"/>
      <c r="J35" s="1044"/>
      <c r="K35" s="1044"/>
      <c r="L35" s="1044"/>
      <c r="M35" s="1044"/>
      <c r="N35" s="1044"/>
      <c r="O35" s="1044"/>
      <c r="P35" s="1045"/>
      <c r="Q35" s="1051">
        <v>501</v>
      </c>
      <c r="R35" s="1052"/>
      <c r="S35" s="1052"/>
      <c r="T35" s="1052"/>
      <c r="U35" s="1052"/>
      <c r="V35" s="1052">
        <v>480</v>
      </c>
      <c r="W35" s="1052"/>
      <c r="X35" s="1052"/>
      <c r="Y35" s="1052"/>
      <c r="Z35" s="1052"/>
      <c r="AA35" s="1052">
        <v>21</v>
      </c>
      <c r="AB35" s="1052"/>
      <c r="AC35" s="1052"/>
      <c r="AD35" s="1052"/>
      <c r="AE35" s="1053"/>
      <c r="AF35" s="1048">
        <v>21</v>
      </c>
      <c r="AG35" s="1049"/>
      <c r="AH35" s="1049"/>
      <c r="AI35" s="1049"/>
      <c r="AJ35" s="1050"/>
      <c r="AK35" s="993">
        <v>119</v>
      </c>
      <c r="AL35" s="984"/>
      <c r="AM35" s="984"/>
      <c r="AN35" s="984"/>
      <c r="AO35" s="984"/>
      <c r="AP35" s="984">
        <v>11892</v>
      </c>
      <c r="AQ35" s="984"/>
      <c r="AR35" s="984"/>
      <c r="AS35" s="984"/>
      <c r="AT35" s="984"/>
      <c r="AU35" s="984">
        <v>5946</v>
      </c>
      <c r="AV35" s="984"/>
      <c r="AW35" s="984"/>
      <c r="AX35" s="984"/>
      <c r="AY35" s="984"/>
      <c r="AZ35" s="1054" t="s">
        <v>552</v>
      </c>
      <c r="BA35" s="1054"/>
      <c r="BB35" s="1054"/>
      <c r="BC35" s="1054"/>
      <c r="BD35" s="1054"/>
      <c r="BE35" s="985" t="s">
        <v>397</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398</v>
      </c>
      <c r="C36" s="1044"/>
      <c r="D36" s="1044"/>
      <c r="E36" s="1044"/>
      <c r="F36" s="1044"/>
      <c r="G36" s="1044"/>
      <c r="H36" s="1044"/>
      <c r="I36" s="1044"/>
      <c r="J36" s="1044"/>
      <c r="K36" s="1044"/>
      <c r="L36" s="1044"/>
      <c r="M36" s="1044"/>
      <c r="N36" s="1044"/>
      <c r="O36" s="1044"/>
      <c r="P36" s="1045"/>
      <c r="Q36" s="1051">
        <v>198</v>
      </c>
      <c r="R36" s="1052"/>
      <c r="S36" s="1052"/>
      <c r="T36" s="1052"/>
      <c r="U36" s="1052"/>
      <c r="V36" s="1052">
        <v>193</v>
      </c>
      <c r="W36" s="1052"/>
      <c r="X36" s="1052"/>
      <c r="Y36" s="1052"/>
      <c r="Z36" s="1052"/>
      <c r="AA36" s="1052">
        <v>5</v>
      </c>
      <c r="AB36" s="1052"/>
      <c r="AC36" s="1052"/>
      <c r="AD36" s="1052"/>
      <c r="AE36" s="1053"/>
      <c r="AF36" s="1048">
        <v>5</v>
      </c>
      <c r="AG36" s="1049"/>
      <c r="AH36" s="1049"/>
      <c r="AI36" s="1049"/>
      <c r="AJ36" s="1050"/>
      <c r="AK36" s="993">
        <v>141</v>
      </c>
      <c r="AL36" s="984"/>
      <c r="AM36" s="984"/>
      <c r="AN36" s="984"/>
      <c r="AO36" s="984"/>
      <c r="AP36" s="984">
        <v>686</v>
      </c>
      <c r="AQ36" s="984"/>
      <c r="AR36" s="984"/>
      <c r="AS36" s="984"/>
      <c r="AT36" s="984"/>
      <c r="AU36" s="984">
        <v>602</v>
      </c>
      <c r="AV36" s="984"/>
      <c r="AW36" s="984"/>
      <c r="AX36" s="984"/>
      <c r="AY36" s="984"/>
      <c r="AZ36" s="1054" t="s">
        <v>552</v>
      </c>
      <c r="BA36" s="1054"/>
      <c r="BB36" s="1054"/>
      <c r="BC36" s="1054"/>
      <c r="BD36" s="1054"/>
      <c r="BE36" s="985" t="s">
        <v>397</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2932</v>
      </c>
      <c r="AG63" s="972"/>
      <c r="AH63" s="972"/>
      <c r="AI63" s="972"/>
      <c r="AJ63" s="1035"/>
      <c r="AK63" s="1036"/>
      <c r="AL63" s="976"/>
      <c r="AM63" s="976"/>
      <c r="AN63" s="976"/>
      <c r="AO63" s="976"/>
      <c r="AP63" s="972">
        <v>28678</v>
      </c>
      <c r="AQ63" s="972"/>
      <c r="AR63" s="972"/>
      <c r="AS63" s="972"/>
      <c r="AT63" s="972"/>
      <c r="AU63" s="972">
        <v>9593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402</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403</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553</v>
      </c>
      <c r="C68" s="999"/>
      <c r="D68" s="999"/>
      <c r="E68" s="999"/>
      <c r="F68" s="999"/>
      <c r="G68" s="999"/>
      <c r="H68" s="999"/>
      <c r="I68" s="999"/>
      <c r="J68" s="999"/>
      <c r="K68" s="999"/>
      <c r="L68" s="999"/>
      <c r="M68" s="999"/>
      <c r="N68" s="999"/>
      <c r="O68" s="999"/>
      <c r="P68" s="1000"/>
      <c r="Q68" s="1001">
        <v>22493</v>
      </c>
      <c r="R68" s="995"/>
      <c r="S68" s="995"/>
      <c r="T68" s="995"/>
      <c r="U68" s="995"/>
      <c r="V68" s="995">
        <v>18905</v>
      </c>
      <c r="W68" s="995"/>
      <c r="X68" s="995"/>
      <c r="Y68" s="995"/>
      <c r="Z68" s="995"/>
      <c r="AA68" s="995">
        <v>3589</v>
      </c>
      <c r="AB68" s="995"/>
      <c r="AC68" s="995"/>
      <c r="AD68" s="995"/>
      <c r="AE68" s="995"/>
      <c r="AF68" s="995">
        <v>3589</v>
      </c>
      <c r="AG68" s="995"/>
      <c r="AH68" s="995"/>
      <c r="AI68" s="995"/>
      <c r="AJ68" s="995"/>
      <c r="AK68" s="995">
        <v>216</v>
      </c>
      <c r="AL68" s="995"/>
      <c r="AM68" s="995"/>
      <c r="AN68" s="995"/>
      <c r="AO68" s="995"/>
      <c r="AP68" s="995" t="s">
        <v>552</v>
      </c>
      <c r="AQ68" s="995"/>
      <c r="AR68" s="995"/>
      <c r="AS68" s="995"/>
      <c r="AT68" s="995"/>
      <c r="AU68" s="995" t="s">
        <v>552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554</v>
      </c>
      <c r="C69" s="988"/>
      <c r="D69" s="988"/>
      <c r="E69" s="988"/>
      <c r="F69" s="988"/>
      <c r="G69" s="988"/>
      <c r="H69" s="988"/>
      <c r="I69" s="988"/>
      <c r="J69" s="988"/>
      <c r="K69" s="988"/>
      <c r="L69" s="988"/>
      <c r="M69" s="988"/>
      <c r="N69" s="988"/>
      <c r="O69" s="988"/>
      <c r="P69" s="989"/>
      <c r="Q69" s="990">
        <v>187</v>
      </c>
      <c r="R69" s="984"/>
      <c r="S69" s="984"/>
      <c r="T69" s="984"/>
      <c r="U69" s="984"/>
      <c r="V69" s="984">
        <v>162</v>
      </c>
      <c r="W69" s="984"/>
      <c r="X69" s="984"/>
      <c r="Y69" s="984"/>
      <c r="Z69" s="984"/>
      <c r="AA69" s="984">
        <v>26</v>
      </c>
      <c r="AB69" s="984"/>
      <c r="AC69" s="984"/>
      <c r="AD69" s="984"/>
      <c r="AE69" s="984"/>
      <c r="AF69" s="984">
        <v>26</v>
      </c>
      <c r="AG69" s="984"/>
      <c r="AH69" s="984"/>
      <c r="AI69" s="984"/>
      <c r="AJ69" s="984"/>
      <c r="AK69" s="984" t="s">
        <v>552</v>
      </c>
      <c r="AL69" s="984"/>
      <c r="AM69" s="984"/>
      <c r="AN69" s="984"/>
      <c r="AO69" s="984"/>
      <c r="AP69" s="984" t="s">
        <v>552</v>
      </c>
      <c r="AQ69" s="984"/>
      <c r="AR69" s="984"/>
      <c r="AS69" s="984"/>
      <c r="AT69" s="984"/>
      <c r="AU69" s="984" t="s">
        <v>552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555</v>
      </c>
      <c r="C70" s="988"/>
      <c r="D70" s="988"/>
      <c r="E70" s="988"/>
      <c r="F70" s="988"/>
      <c r="G70" s="988"/>
      <c r="H70" s="988"/>
      <c r="I70" s="988"/>
      <c r="J70" s="988"/>
      <c r="K70" s="988"/>
      <c r="L70" s="988"/>
      <c r="M70" s="988"/>
      <c r="N70" s="988"/>
      <c r="O70" s="988"/>
      <c r="P70" s="989"/>
      <c r="Q70" s="990">
        <v>104</v>
      </c>
      <c r="R70" s="984"/>
      <c r="S70" s="984"/>
      <c r="T70" s="984"/>
      <c r="U70" s="984"/>
      <c r="V70" s="984">
        <v>94</v>
      </c>
      <c r="W70" s="984"/>
      <c r="X70" s="984"/>
      <c r="Y70" s="984"/>
      <c r="Z70" s="984"/>
      <c r="AA70" s="984">
        <v>10</v>
      </c>
      <c r="AB70" s="984"/>
      <c r="AC70" s="984"/>
      <c r="AD70" s="984"/>
      <c r="AE70" s="984"/>
      <c r="AF70" s="984">
        <v>10</v>
      </c>
      <c r="AG70" s="984"/>
      <c r="AH70" s="984"/>
      <c r="AI70" s="984"/>
      <c r="AJ70" s="984"/>
      <c r="AK70" s="984">
        <v>1</v>
      </c>
      <c r="AL70" s="984"/>
      <c r="AM70" s="984"/>
      <c r="AN70" s="984"/>
      <c r="AO70" s="984"/>
      <c r="AP70" s="984" t="s">
        <v>552</v>
      </c>
      <c r="AQ70" s="984"/>
      <c r="AR70" s="984"/>
      <c r="AS70" s="984"/>
      <c r="AT70" s="984"/>
      <c r="AU70" s="984" t="s">
        <v>552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556</v>
      </c>
      <c r="C71" s="988"/>
      <c r="D71" s="988"/>
      <c r="E71" s="988"/>
      <c r="F71" s="988"/>
      <c r="G71" s="988"/>
      <c r="H71" s="988"/>
      <c r="I71" s="988"/>
      <c r="J71" s="988"/>
      <c r="K71" s="988"/>
      <c r="L71" s="988"/>
      <c r="M71" s="988"/>
      <c r="N71" s="988"/>
      <c r="O71" s="988"/>
      <c r="P71" s="989"/>
      <c r="Q71" s="990">
        <v>100</v>
      </c>
      <c r="R71" s="984"/>
      <c r="S71" s="984"/>
      <c r="T71" s="984"/>
      <c r="U71" s="984"/>
      <c r="V71" s="984">
        <v>62</v>
      </c>
      <c r="W71" s="984"/>
      <c r="X71" s="984"/>
      <c r="Y71" s="984"/>
      <c r="Z71" s="984"/>
      <c r="AA71" s="984">
        <v>37</v>
      </c>
      <c r="AB71" s="984"/>
      <c r="AC71" s="984"/>
      <c r="AD71" s="984"/>
      <c r="AE71" s="984"/>
      <c r="AF71" s="984">
        <v>37</v>
      </c>
      <c r="AG71" s="984"/>
      <c r="AH71" s="984"/>
      <c r="AI71" s="984"/>
      <c r="AJ71" s="984"/>
      <c r="AK71" s="984" t="s">
        <v>552</v>
      </c>
      <c r="AL71" s="984"/>
      <c r="AM71" s="984"/>
      <c r="AN71" s="984"/>
      <c r="AO71" s="984"/>
      <c r="AP71" s="984" t="s">
        <v>552</v>
      </c>
      <c r="AQ71" s="984"/>
      <c r="AR71" s="984"/>
      <c r="AS71" s="984"/>
      <c r="AT71" s="984"/>
      <c r="AU71" s="984" t="s">
        <v>552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557</v>
      </c>
      <c r="C72" s="988"/>
      <c r="D72" s="988"/>
      <c r="E72" s="988"/>
      <c r="F72" s="988"/>
      <c r="G72" s="988"/>
      <c r="H72" s="988"/>
      <c r="I72" s="988"/>
      <c r="J72" s="988"/>
      <c r="K72" s="988"/>
      <c r="L72" s="988"/>
      <c r="M72" s="988"/>
      <c r="N72" s="988"/>
      <c r="O72" s="988"/>
      <c r="P72" s="989"/>
      <c r="Q72" s="990">
        <v>2922</v>
      </c>
      <c r="R72" s="984"/>
      <c r="S72" s="984"/>
      <c r="T72" s="984"/>
      <c r="U72" s="984"/>
      <c r="V72" s="984">
        <v>2446</v>
      </c>
      <c r="W72" s="984"/>
      <c r="X72" s="984"/>
      <c r="Y72" s="984"/>
      <c r="Z72" s="984"/>
      <c r="AA72" s="984">
        <v>476</v>
      </c>
      <c r="AB72" s="984"/>
      <c r="AC72" s="984"/>
      <c r="AD72" s="984"/>
      <c r="AE72" s="984"/>
      <c r="AF72" s="984">
        <v>476</v>
      </c>
      <c r="AG72" s="984"/>
      <c r="AH72" s="984"/>
      <c r="AI72" s="984"/>
      <c r="AJ72" s="984"/>
      <c r="AK72" s="984">
        <v>58</v>
      </c>
      <c r="AL72" s="984"/>
      <c r="AM72" s="984"/>
      <c r="AN72" s="984"/>
      <c r="AO72" s="984"/>
      <c r="AP72" s="984" t="s">
        <v>552</v>
      </c>
      <c r="AQ72" s="984"/>
      <c r="AR72" s="984"/>
      <c r="AS72" s="984"/>
      <c r="AT72" s="984"/>
      <c r="AU72" s="984" t="s">
        <v>552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558</v>
      </c>
      <c r="C73" s="988"/>
      <c r="D73" s="988"/>
      <c r="E73" s="988"/>
      <c r="F73" s="988"/>
      <c r="G73" s="988"/>
      <c r="H73" s="988"/>
      <c r="I73" s="988"/>
      <c r="J73" s="988"/>
      <c r="K73" s="988"/>
      <c r="L73" s="988"/>
      <c r="M73" s="988"/>
      <c r="N73" s="988"/>
      <c r="O73" s="988"/>
      <c r="P73" s="989"/>
      <c r="Q73" s="990">
        <v>758421</v>
      </c>
      <c r="R73" s="984"/>
      <c r="S73" s="984"/>
      <c r="T73" s="984"/>
      <c r="U73" s="984"/>
      <c r="V73" s="984">
        <v>750353</v>
      </c>
      <c r="W73" s="984"/>
      <c r="X73" s="984"/>
      <c r="Y73" s="984"/>
      <c r="Z73" s="984"/>
      <c r="AA73" s="984">
        <v>8067</v>
      </c>
      <c r="AB73" s="984"/>
      <c r="AC73" s="984"/>
      <c r="AD73" s="984"/>
      <c r="AE73" s="984"/>
      <c r="AF73" s="984">
        <v>8067</v>
      </c>
      <c r="AG73" s="984"/>
      <c r="AH73" s="984"/>
      <c r="AI73" s="984"/>
      <c r="AJ73" s="984"/>
      <c r="AK73" s="984">
        <v>4245</v>
      </c>
      <c r="AL73" s="984"/>
      <c r="AM73" s="984"/>
      <c r="AN73" s="984"/>
      <c r="AO73" s="984"/>
      <c r="AP73" s="984" t="s">
        <v>552</v>
      </c>
      <c r="AQ73" s="984"/>
      <c r="AR73" s="984"/>
      <c r="AS73" s="984"/>
      <c r="AT73" s="984"/>
      <c r="AU73" s="984" t="s">
        <v>552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567</v>
      </c>
      <c r="C74" s="988"/>
      <c r="D74" s="988"/>
      <c r="E74" s="988"/>
      <c r="F74" s="988"/>
      <c r="G74" s="988"/>
      <c r="H74" s="988"/>
      <c r="I74" s="988"/>
      <c r="J74" s="988"/>
      <c r="K74" s="988"/>
      <c r="L74" s="988"/>
      <c r="M74" s="988"/>
      <c r="N74" s="988"/>
      <c r="O74" s="988"/>
      <c r="P74" s="989"/>
      <c r="Q74" s="990">
        <v>195</v>
      </c>
      <c r="R74" s="984"/>
      <c r="S74" s="984"/>
      <c r="T74" s="984"/>
      <c r="U74" s="984"/>
      <c r="V74" s="984">
        <v>190</v>
      </c>
      <c r="W74" s="984"/>
      <c r="X74" s="984"/>
      <c r="Y74" s="984"/>
      <c r="Z74" s="984"/>
      <c r="AA74" s="984">
        <v>5</v>
      </c>
      <c r="AB74" s="984"/>
      <c r="AC74" s="984"/>
      <c r="AD74" s="984"/>
      <c r="AE74" s="984"/>
      <c r="AF74" s="984">
        <v>5</v>
      </c>
      <c r="AG74" s="984"/>
      <c r="AH74" s="984"/>
      <c r="AI74" s="984"/>
      <c r="AJ74" s="984"/>
      <c r="AK74" s="984">
        <v>8</v>
      </c>
      <c r="AL74" s="984"/>
      <c r="AM74" s="984"/>
      <c r="AN74" s="984"/>
      <c r="AO74" s="984"/>
      <c r="AP74" s="984" t="s">
        <v>552</v>
      </c>
      <c r="AQ74" s="984"/>
      <c r="AR74" s="984"/>
      <c r="AS74" s="984"/>
      <c r="AT74" s="984"/>
      <c r="AU74" s="984" t="s">
        <v>552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568</v>
      </c>
      <c r="C75" s="988"/>
      <c r="D75" s="988"/>
      <c r="E75" s="988"/>
      <c r="F75" s="988"/>
      <c r="G75" s="988"/>
      <c r="H75" s="988"/>
      <c r="I75" s="988"/>
      <c r="J75" s="988"/>
      <c r="K75" s="988"/>
      <c r="L75" s="988"/>
      <c r="M75" s="988"/>
      <c r="N75" s="988"/>
      <c r="O75" s="988"/>
      <c r="P75" s="989"/>
      <c r="Q75" s="991">
        <v>3578</v>
      </c>
      <c r="R75" s="992"/>
      <c r="S75" s="992"/>
      <c r="T75" s="992"/>
      <c r="U75" s="993"/>
      <c r="V75" s="994">
        <v>3478</v>
      </c>
      <c r="W75" s="992"/>
      <c r="X75" s="992"/>
      <c r="Y75" s="992"/>
      <c r="Z75" s="993"/>
      <c r="AA75" s="994">
        <v>100</v>
      </c>
      <c r="AB75" s="992"/>
      <c r="AC75" s="992"/>
      <c r="AD75" s="992"/>
      <c r="AE75" s="993"/>
      <c r="AF75" s="994">
        <v>5105</v>
      </c>
      <c r="AG75" s="992"/>
      <c r="AH75" s="992"/>
      <c r="AI75" s="992"/>
      <c r="AJ75" s="993"/>
      <c r="AK75" s="994" t="s">
        <v>552</v>
      </c>
      <c r="AL75" s="992"/>
      <c r="AM75" s="992"/>
      <c r="AN75" s="992"/>
      <c r="AO75" s="993"/>
      <c r="AP75" s="994">
        <v>2705</v>
      </c>
      <c r="AQ75" s="992"/>
      <c r="AR75" s="992"/>
      <c r="AS75" s="992"/>
      <c r="AT75" s="993"/>
      <c r="AU75" s="994" t="s">
        <v>552</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559</v>
      </c>
      <c r="C76" s="988"/>
      <c r="D76" s="988"/>
      <c r="E76" s="988"/>
      <c r="F76" s="988"/>
      <c r="G76" s="988"/>
      <c r="H76" s="988"/>
      <c r="I76" s="988"/>
      <c r="J76" s="988"/>
      <c r="K76" s="988"/>
      <c r="L76" s="988"/>
      <c r="M76" s="988"/>
      <c r="N76" s="988"/>
      <c r="O76" s="988"/>
      <c r="P76" s="989"/>
      <c r="Q76" s="991">
        <v>5322</v>
      </c>
      <c r="R76" s="992"/>
      <c r="S76" s="992"/>
      <c r="T76" s="992"/>
      <c r="U76" s="993"/>
      <c r="V76" s="994">
        <v>4862</v>
      </c>
      <c r="W76" s="992"/>
      <c r="X76" s="992"/>
      <c r="Y76" s="992"/>
      <c r="Z76" s="993"/>
      <c r="AA76" s="994">
        <v>460</v>
      </c>
      <c r="AB76" s="992"/>
      <c r="AC76" s="992"/>
      <c r="AD76" s="992"/>
      <c r="AE76" s="993"/>
      <c r="AF76" s="994">
        <v>460</v>
      </c>
      <c r="AG76" s="992"/>
      <c r="AH76" s="992"/>
      <c r="AI76" s="992"/>
      <c r="AJ76" s="993"/>
      <c r="AK76" s="994" t="s">
        <v>552</v>
      </c>
      <c r="AL76" s="992"/>
      <c r="AM76" s="992"/>
      <c r="AN76" s="992"/>
      <c r="AO76" s="993"/>
      <c r="AP76" s="994" t="s">
        <v>552</v>
      </c>
      <c r="AQ76" s="992"/>
      <c r="AR76" s="992"/>
      <c r="AS76" s="992"/>
      <c r="AT76" s="993"/>
      <c r="AU76" s="994" t="s">
        <v>552</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574</v>
      </c>
      <c r="C77" s="988"/>
      <c r="D77" s="988"/>
      <c r="E77" s="988"/>
      <c r="F77" s="988"/>
      <c r="G77" s="988"/>
      <c r="H77" s="988"/>
      <c r="I77" s="988"/>
      <c r="J77" s="988"/>
      <c r="K77" s="988"/>
      <c r="L77" s="988"/>
      <c r="M77" s="988"/>
      <c r="N77" s="988"/>
      <c r="O77" s="988"/>
      <c r="P77" s="989"/>
      <c r="Q77" s="991">
        <v>18</v>
      </c>
      <c r="R77" s="992"/>
      <c r="S77" s="992"/>
      <c r="T77" s="992"/>
      <c r="U77" s="993"/>
      <c r="V77" s="994">
        <v>14</v>
      </c>
      <c r="W77" s="992"/>
      <c r="X77" s="992"/>
      <c r="Y77" s="992"/>
      <c r="Z77" s="993"/>
      <c r="AA77" s="994">
        <v>4</v>
      </c>
      <c r="AB77" s="992"/>
      <c r="AC77" s="992"/>
      <c r="AD77" s="992"/>
      <c r="AE77" s="993"/>
      <c r="AF77" s="994">
        <v>4</v>
      </c>
      <c r="AG77" s="992"/>
      <c r="AH77" s="992"/>
      <c r="AI77" s="992"/>
      <c r="AJ77" s="993"/>
      <c r="AK77" s="994">
        <v>4</v>
      </c>
      <c r="AL77" s="992"/>
      <c r="AM77" s="992"/>
      <c r="AN77" s="992"/>
      <c r="AO77" s="993"/>
      <c r="AP77" s="994" t="s">
        <v>552</v>
      </c>
      <c r="AQ77" s="992"/>
      <c r="AR77" s="992"/>
      <c r="AS77" s="992"/>
      <c r="AT77" s="993"/>
      <c r="AU77" s="994" t="s">
        <v>552</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17779</v>
      </c>
      <c r="AG88" s="972"/>
      <c r="AH88" s="972"/>
      <c r="AI88" s="972"/>
      <c r="AJ88" s="972"/>
      <c r="AK88" s="976"/>
      <c r="AL88" s="976"/>
      <c r="AM88" s="976"/>
      <c r="AN88" s="976"/>
      <c r="AO88" s="976"/>
      <c r="AP88" s="972">
        <v>2705</v>
      </c>
      <c r="AQ88" s="972"/>
      <c r="AR88" s="972"/>
      <c r="AS88" s="972"/>
      <c r="AT88" s="972"/>
      <c r="AU88" s="972" t="s">
        <v>552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283</v>
      </c>
      <c r="CS102" s="966"/>
      <c r="CT102" s="966"/>
      <c r="CU102" s="966"/>
      <c r="CV102" s="967"/>
      <c r="CW102" s="965">
        <v>82</v>
      </c>
      <c r="CX102" s="966"/>
      <c r="CY102" s="966"/>
      <c r="CZ102" s="966"/>
      <c r="DA102" s="967"/>
      <c r="DB102" s="965">
        <v>1398</v>
      </c>
      <c r="DC102" s="966"/>
      <c r="DD102" s="966"/>
      <c r="DE102" s="966"/>
      <c r="DF102" s="967"/>
      <c r="DG102" s="965">
        <v>84</v>
      </c>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2">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5512657</v>
      </c>
      <c r="AB110" s="902"/>
      <c r="AC110" s="902"/>
      <c r="AD110" s="902"/>
      <c r="AE110" s="903"/>
      <c r="AF110" s="904">
        <v>5549344</v>
      </c>
      <c r="AG110" s="902"/>
      <c r="AH110" s="902"/>
      <c r="AI110" s="902"/>
      <c r="AJ110" s="903"/>
      <c r="AK110" s="904">
        <v>5594541</v>
      </c>
      <c r="AL110" s="902"/>
      <c r="AM110" s="902"/>
      <c r="AN110" s="902"/>
      <c r="AO110" s="903"/>
      <c r="AP110" s="905">
        <v>15.2</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48762092</v>
      </c>
      <c r="BR110" s="855"/>
      <c r="BS110" s="855"/>
      <c r="BT110" s="855"/>
      <c r="BU110" s="855"/>
      <c r="BV110" s="855">
        <v>45675044</v>
      </c>
      <c r="BW110" s="855"/>
      <c r="BX110" s="855"/>
      <c r="BY110" s="855"/>
      <c r="BZ110" s="855"/>
      <c r="CA110" s="855">
        <v>45298328</v>
      </c>
      <c r="CB110" s="855"/>
      <c r="CC110" s="855"/>
      <c r="CD110" s="855"/>
      <c r="CE110" s="855"/>
      <c r="CF110" s="879">
        <v>122.9</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1651194</v>
      </c>
      <c r="BR111" s="830"/>
      <c r="BS111" s="830"/>
      <c r="BT111" s="830"/>
      <c r="BU111" s="830"/>
      <c r="BV111" s="830">
        <v>1583267</v>
      </c>
      <c r="BW111" s="830"/>
      <c r="BX111" s="830"/>
      <c r="BY111" s="830"/>
      <c r="BZ111" s="830"/>
      <c r="CA111" s="830">
        <v>1509372</v>
      </c>
      <c r="CB111" s="830"/>
      <c r="CC111" s="830"/>
      <c r="CD111" s="830"/>
      <c r="CE111" s="830"/>
      <c r="CF111" s="888">
        <v>4.0999999999999996</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9460177</v>
      </c>
      <c r="BR112" s="830"/>
      <c r="BS112" s="830"/>
      <c r="BT112" s="830"/>
      <c r="BU112" s="830"/>
      <c r="BV112" s="830">
        <v>9604681</v>
      </c>
      <c r="BW112" s="830"/>
      <c r="BX112" s="830"/>
      <c r="BY112" s="830"/>
      <c r="BZ112" s="830"/>
      <c r="CA112" s="830">
        <v>9593087</v>
      </c>
      <c r="CB112" s="830"/>
      <c r="CC112" s="830"/>
      <c r="CD112" s="830"/>
      <c r="CE112" s="830"/>
      <c r="CF112" s="888">
        <v>26</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385554</v>
      </c>
      <c r="AB113" s="932"/>
      <c r="AC113" s="932"/>
      <c r="AD113" s="932"/>
      <c r="AE113" s="933"/>
      <c r="AF113" s="934">
        <v>459314</v>
      </c>
      <c r="AG113" s="932"/>
      <c r="AH113" s="932"/>
      <c r="AI113" s="932"/>
      <c r="AJ113" s="933"/>
      <c r="AK113" s="934">
        <v>411955</v>
      </c>
      <c r="AL113" s="932"/>
      <c r="AM113" s="932"/>
      <c r="AN113" s="932"/>
      <c r="AO113" s="933"/>
      <c r="AP113" s="935">
        <v>1.1000000000000001</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15</v>
      </c>
      <c r="AB114" s="793"/>
      <c r="AC114" s="793"/>
      <c r="AD114" s="793"/>
      <c r="AE114" s="794"/>
      <c r="AF114" s="795">
        <v>20</v>
      </c>
      <c r="AG114" s="793"/>
      <c r="AH114" s="793"/>
      <c r="AI114" s="793"/>
      <c r="AJ114" s="794"/>
      <c r="AK114" s="795">
        <v>16</v>
      </c>
      <c r="AL114" s="793"/>
      <c r="AM114" s="793"/>
      <c r="AN114" s="793"/>
      <c r="AO114" s="794"/>
      <c r="AP114" s="837">
        <v>0</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3729147</v>
      </c>
      <c r="BR114" s="830"/>
      <c r="BS114" s="830"/>
      <c r="BT114" s="830"/>
      <c r="BU114" s="830"/>
      <c r="BV114" s="830">
        <v>3056259</v>
      </c>
      <c r="BW114" s="830"/>
      <c r="BX114" s="830"/>
      <c r="BY114" s="830"/>
      <c r="BZ114" s="830"/>
      <c r="CA114" s="830">
        <v>2705831</v>
      </c>
      <c r="CB114" s="830"/>
      <c r="CC114" s="830"/>
      <c r="CD114" s="830"/>
      <c r="CE114" s="830"/>
      <c r="CF114" s="888">
        <v>7.3</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1732</v>
      </c>
      <c r="AB115" s="932"/>
      <c r="AC115" s="932"/>
      <c r="AD115" s="932"/>
      <c r="AE115" s="933"/>
      <c r="AF115" s="934">
        <v>8242</v>
      </c>
      <c r="AG115" s="932"/>
      <c r="AH115" s="932"/>
      <c r="AI115" s="932"/>
      <c r="AJ115" s="933"/>
      <c r="AK115" s="934">
        <v>42135</v>
      </c>
      <c r="AL115" s="932"/>
      <c r="AM115" s="932"/>
      <c r="AN115" s="932"/>
      <c r="AO115" s="933"/>
      <c r="AP115" s="935">
        <v>0.1</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v>3074</v>
      </c>
      <c r="BR115" s="830"/>
      <c r="BS115" s="830"/>
      <c r="BT115" s="830"/>
      <c r="BU115" s="830"/>
      <c r="BV115" s="830">
        <v>5649</v>
      </c>
      <c r="BW115" s="830"/>
      <c r="BX115" s="830"/>
      <c r="BY115" s="830"/>
      <c r="BZ115" s="830"/>
      <c r="CA115" s="830">
        <v>6208</v>
      </c>
      <c r="CB115" s="830"/>
      <c r="CC115" s="830"/>
      <c r="CD115" s="830"/>
      <c r="CE115" s="830"/>
      <c r="CF115" s="888">
        <v>0</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1651194</v>
      </c>
      <c r="DH115" s="793"/>
      <c r="DI115" s="793"/>
      <c r="DJ115" s="793"/>
      <c r="DK115" s="794"/>
      <c r="DL115" s="795">
        <v>1583267</v>
      </c>
      <c r="DM115" s="793"/>
      <c r="DN115" s="793"/>
      <c r="DO115" s="793"/>
      <c r="DP115" s="794"/>
      <c r="DQ115" s="795">
        <v>1509372</v>
      </c>
      <c r="DR115" s="793"/>
      <c r="DS115" s="793"/>
      <c r="DT115" s="793"/>
      <c r="DU115" s="794"/>
      <c r="DV115" s="837">
        <v>4.0999999999999996</v>
      </c>
      <c r="DW115" s="838"/>
      <c r="DX115" s="838"/>
      <c r="DY115" s="838"/>
      <c r="DZ115" s="839"/>
    </row>
    <row r="116" spans="1:130" s="224" customFormat="1" ht="26.25" customHeight="1" x14ac:dyDescent="0.2">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5899958</v>
      </c>
      <c r="AB117" s="916"/>
      <c r="AC117" s="916"/>
      <c r="AD117" s="916"/>
      <c r="AE117" s="917"/>
      <c r="AF117" s="918">
        <v>6016920</v>
      </c>
      <c r="AG117" s="916"/>
      <c r="AH117" s="916"/>
      <c r="AI117" s="916"/>
      <c r="AJ117" s="917"/>
      <c r="AK117" s="918">
        <v>6048647</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445</v>
      </c>
      <c r="BP119" s="891"/>
      <c r="BQ119" s="892">
        <v>63605684</v>
      </c>
      <c r="BR119" s="858"/>
      <c r="BS119" s="858"/>
      <c r="BT119" s="858"/>
      <c r="BU119" s="858"/>
      <c r="BV119" s="858">
        <v>59924900</v>
      </c>
      <c r="BW119" s="858"/>
      <c r="BX119" s="858"/>
      <c r="BY119" s="858"/>
      <c r="BZ119" s="858"/>
      <c r="CA119" s="858">
        <v>59112826</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8893801</v>
      </c>
      <c r="BR120" s="855"/>
      <c r="BS120" s="855"/>
      <c r="BT120" s="855"/>
      <c r="BU120" s="855"/>
      <c r="BV120" s="855">
        <v>7272571</v>
      </c>
      <c r="BW120" s="855"/>
      <c r="BX120" s="855"/>
      <c r="BY120" s="855"/>
      <c r="BZ120" s="855"/>
      <c r="CA120" s="855">
        <v>6990075</v>
      </c>
      <c r="CB120" s="855"/>
      <c r="CC120" s="855"/>
      <c r="CD120" s="855"/>
      <c r="CE120" s="855"/>
      <c r="CF120" s="879">
        <v>19</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5847559</v>
      </c>
      <c r="DH120" s="855"/>
      <c r="DI120" s="855"/>
      <c r="DJ120" s="855"/>
      <c r="DK120" s="855"/>
      <c r="DL120" s="855">
        <v>5960662</v>
      </c>
      <c r="DM120" s="855"/>
      <c r="DN120" s="855"/>
      <c r="DO120" s="855"/>
      <c r="DP120" s="855"/>
      <c r="DQ120" s="855">
        <v>5946180</v>
      </c>
      <c r="DR120" s="855"/>
      <c r="DS120" s="855"/>
      <c r="DT120" s="855"/>
      <c r="DU120" s="855"/>
      <c r="DV120" s="856">
        <v>16.100000000000001</v>
      </c>
      <c r="DW120" s="856"/>
      <c r="DX120" s="856"/>
      <c r="DY120" s="856"/>
      <c r="DZ120" s="857"/>
    </row>
    <row r="121" spans="1:130" s="224" customFormat="1" ht="26.25" customHeight="1" x14ac:dyDescent="0.2">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2353878</v>
      </c>
      <c r="BR121" s="830"/>
      <c r="BS121" s="830"/>
      <c r="BT121" s="830"/>
      <c r="BU121" s="830"/>
      <c r="BV121" s="830">
        <v>2435619</v>
      </c>
      <c r="BW121" s="830"/>
      <c r="BX121" s="830"/>
      <c r="BY121" s="830"/>
      <c r="BZ121" s="830"/>
      <c r="CA121" s="830">
        <v>2395767</v>
      </c>
      <c r="CB121" s="830"/>
      <c r="CC121" s="830"/>
      <c r="CD121" s="830"/>
      <c r="CE121" s="830"/>
      <c r="CF121" s="888">
        <v>6.5</v>
      </c>
      <c r="CG121" s="889"/>
      <c r="CH121" s="889"/>
      <c r="CI121" s="889"/>
      <c r="CJ121" s="889"/>
      <c r="CK121" s="882"/>
      <c r="CL121" s="868"/>
      <c r="CM121" s="868"/>
      <c r="CN121" s="868"/>
      <c r="CO121" s="869"/>
      <c r="CP121" s="848" t="s">
        <v>395</v>
      </c>
      <c r="CQ121" s="849"/>
      <c r="CR121" s="849"/>
      <c r="CS121" s="849"/>
      <c r="CT121" s="849"/>
      <c r="CU121" s="849"/>
      <c r="CV121" s="849"/>
      <c r="CW121" s="849"/>
      <c r="CX121" s="849"/>
      <c r="CY121" s="849"/>
      <c r="CZ121" s="849"/>
      <c r="DA121" s="849"/>
      <c r="DB121" s="849"/>
      <c r="DC121" s="849"/>
      <c r="DD121" s="849"/>
      <c r="DE121" s="849"/>
      <c r="DF121" s="850"/>
      <c r="DG121" s="829">
        <v>1295555</v>
      </c>
      <c r="DH121" s="830"/>
      <c r="DI121" s="830"/>
      <c r="DJ121" s="830"/>
      <c r="DK121" s="830"/>
      <c r="DL121" s="830">
        <v>1436435</v>
      </c>
      <c r="DM121" s="830"/>
      <c r="DN121" s="830"/>
      <c r="DO121" s="830"/>
      <c r="DP121" s="830"/>
      <c r="DQ121" s="830">
        <v>1526336</v>
      </c>
      <c r="DR121" s="830"/>
      <c r="DS121" s="830"/>
      <c r="DT121" s="830"/>
      <c r="DU121" s="830"/>
      <c r="DV121" s="807">
        <v>4.0999999999999996</v>
      </c>
      <c r="DW121" s="807"/>
      <c r="DX121" s="807"/>
      <c r="DY121" s="807"/>
      <c r="DZ121" s="808"/>
    </row>
    <row r="122" spans="1:130" s="224" customFormat="1" ht="26.25" customHeight="1" x14ac:dyDescent="0.2">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18297947</v>
      </c>
      <c r="BR122" s="858"/>
      <c r="BS122" s="858"/>
      <c r="BT122" s="858"/>
      <c r="BU122" s="858"/>
      <c r="BV122" s="858">
        <v>17215500</v>
      </c>
      <c r="BW122" s="858"/>
      <c r="BX122" s="858"/>
      <c r="BY122" s="858"/>
      <c r="BZ122" s="858"/>
      <c r="CA122" s="858">
        <v>15732840</v>
      </c>
      <c r="CB122" s="858"/>
      <c r="CC122" s="858"/>
      <c r="CD122" s="858"/>
      <c r="CE122" s="858"/>
      <c r="CF122" s="859">
        <v>42.7</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1480726</v>
      </c>
      <c r="DH122" s="830"/>
      <c r="DI122" s="830"/>
      <c r="DJ122" s="830"/>
      <c r="DK122" s="830"/>
      <c r="DL122" s="830">
        <v>1406780</v>
      </c>
      <c r="DM122" s="830"/>
      <c r="DN122" s="830"/>
      <c r="DO122" s="830"/>
      <c r="DP122" s="830"/>
      <c r="DQ122" s="830">
        <v>1414679</v>
      </c>
      <c r="DR122" s="830"/>
      <c r="DS122" s="830"/>
      <c r="DT122" s="830"/>
      <c r="DU122" s="830"/>
      <c r="DV122" s="807">
        <v>3.8</v>
      </c>
      <c r="DW122" s="807"/>
      <c r="DX122" s="807"/>
      <c r="DY122" s="807"/>
      <c r="DZ122" s="808"/>
    </row>
    <row r="123" spans="1:130" s="224" customFormat="1" ht="26.25" customHeight="1" x14ac:dyDescent="0.2">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453</v>
      </c>
      <c r="BP123" s="891"/>
      <c r="BQ123" s="845">
        <v>29545626</v>
      </c>
      <c r="BR123" s="846"/>
      <c r="BS123" s="846"/>
      <c r="BT123" s="846"/>
      <c r="BU123" s="846"/>
      <c r="BV123" s="846">
        <v>26923690</v>
      </c>
      <c r="BW123" s="846"/>
      <c r="BX123" s="846"/>
      <c r="BY123" s="846"/>
      <c r="BZ123" s="846"/>
      <c r="CA123" s="846">
        <v>25118682</v>
      </c>
      <c r="CB123" s="846"/>
      <c r="CC123" s="846"/>
      <c r="CD123" s="846"/>
      <c r="CE123" s="846"/>
      <c r="CF123" s="761"/>
      <c r="CG123" s="762"/>
      <c r="CH123" s="762"/>
      <c r="CI123" s="762"/>
      <c r="CJ123" s="847"/>
      <c r="CK123" s="882"/>
      <c r="CL123" s="868"/>
      <c r="CM123" s="868"/>
      <c r="CN123" s="868"/>
      <c r="CO123" s="869"/>
      <c r="CP123" s="848" t="s">
        <v>398</v>
      </c>
      <c r="CQ123" s="849"/>
      <c r="CR123" s="849"/>
      <c r="CS123" s="849"/>
      <c r="CT123" s="849"/>
      <c r="CU123" s="849"/>
      <c r="CV123" s="849"/>
      <c r="CW123" s="849"/>
      <c r="CX123" s="849"/>
      <c r="CY123" s="849"/>
      <c r="CZ123" s="849"/>
      <c r="DA123" s="849"/>
      <c r="DB123" s="849"/>
      <c r="DC123" s="849"/>
      <c r="DD123" s="849"/>
      <c r="DE123" s="849"/>
      <c r="DF123" s="850"/>
      <c r="DG123" s="792">
        <v>727242</v>
      </c>
      <c r="DH123" s="793"/>
      <c r="DI123" s="793"/>
      <c r="DJ123" s="793"/>
      <c r="DK123" s="794"/>
      <c r="DL123" s="795">
        <v>682421</v>
      </c>
      <c r="DM123" s="793"/>
      <c r="DN123" s="793"/>
      <c r="DO123" s="793"/>
      <c r="DP123" s="794"/>
      <c r="DQ123" s="795">
        <v>602307</v>
      </c>
      <c r="DR123" s="793"/>
      <c r="DS123" s="793"/>
      <c r="DT123" s="793"/>
      <c r="DU123" s="794"/>
      <c r="DV123" s="837">
        <v>1.6</v>
      </c>
      <c r="DW123" s="838"/>
      <c r="DX123" s="838"/>
      <c r="DY123" s="838"/>
      <c r="DZ123" s="839"/>
    </row>
    <row r="124" spans="1:130" s="224" customFormat="1" ht="26.25" customHeight="1" thickBot="1" x14ac:dyDescent="0.25">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99.4</v>
      </c>
      <c r="BR124" s="844"/>
      <c r="BS124" s="844"/>
      <c r="BT124" s="844"/>
      <c r="BU124" s="844"/>
      <c r="BV124" s="844">
        <v>90.1</v>
      </c>
      <c r="BW124" s="844"/>
      <c r="BX124" s="844"/>
      <c r="BY124" s="844"/>
      <c r="BZ124" s="844"/>
      <c r="CA124" s="844">
        <v>92.2</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v>109095</v>
      </c>
      <c r="DH124" s="777"/>
      <c r="DI124" s="777"/>
      <c r="DJ124" s="777"/>
      <c r="DK124" s="778"/>
      <c r="DL124" s="779">
        <v>118383</v>
      </c>
      <c r="DM124" s="777"/>
      <c r="DN124" s="777"/>
      <c r="DO124" s="777"/>
      <c r="DP124" s="778"/>
      <c r="DQ124" s="779">
        <v>103585</v>
      </c>
      <c r="DR124" s="777"/>
      <c r="DS124" s="777"/>
      <c r="DT124" s="777"/>
      <c r="DU124" s="778"/>
      <c r="DV124" s="861">
        <v>0.3</v>
      </c>
      <c r="DW124" s="862"/>
      <c r="DX124" s="862"/>
      <c r="DY124" s="862"/>
      <c r="DZ124" s="863"/>
    </row>
    <row r="125" spans="1:130" s="224" customFormat="1" ht="26.25" customHeight="1" x14ac:dyDescent="0.2">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1732</v>
      </c>
      <c r="AB126" s="793"/>
      <c r="AC126" s="793"/>
      <c r="AD126" s="793"/>
      <c r="AE126" s="794"/>
      <c r="AF126" s="795">
        <v>8242</v>
      </c>
      <c r="AG126" s="793"/>
      <c r="AH126" s="793"/>
      <c r="AI126" s="793"/>
      <c r="AJ126" s="794"/>
      <c r="AK126" s="795">
        <v>42135</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205308</v>
      </c>
      <c r="AB128" s="814"/>
      <c r="AC128" s="814"/>
      <c r="AD128" s="814"/>
      <c r="AE128" s="815"/>
      <c r="AF128" s="816">
        <v>166640</v>
      </c>
      <c r="AG128" s="814"/>
      <c r="AH128" s="814"/>
      <c r="AI128" s="814"/>
      <c r="AJ128" s="815"/>
      <c r="AK128" s="816">
        <v>184523</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11.49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v>3074</v>
      </c>
      <c r="DH128" s="804"/>
      <c r="DI128" s="804"/>
      <c r="DJ128" s="804"/>
      <c r="DK128" s="804"/>
      <c r="DL128" s="804">
        <v>5649</v>
      </c>
      <c r="DM128" s="804"/>
      <c r="DN128" s="804"/>
      <c r="DO128" s="804"/>
      <c r="DP128" s="804"/>
      <c r="DQ128" s="804">
        <v>6208</v>
      </c>
      <c r="DR128" s="804"/>
      <c r="DS128" s="804"/>
      <c r="DT128" s="804"/>
      <c r="DU128" s="804"/>
      <c r="DV128" s="805">
        <v>0</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36631981</v>
      </c>
      <c r="AB129" s="793"/>
      <c r="AC129" s="793"/>
      <c r="AD129" s="793"/>
      <c r="AE129" s="794"/>
      <c r="AF129" s="795">
        <v>38811892</v>
      </c>
      <c r="AG129" s="793"/>
      <c r="AH129" s="793"/>
      <c r="AI129" s="793"/>
      <c r="AJ129" s="794"/>
      <c r="AK129" s="795">
        <v>38947238</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16.489999999999998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2370273</v>
      </c>
      <c r="AB130" s="793"/>
      <c r="AC130" s="793"/>
      <c r="AD130" s="793"/>
      <c r="AE130" s="794"/>
      <c r="AF130" s="795">
        <v>2222396</v>
      </c>
      <c r="AG130" s="793"/>
      <c r="AH130" s="793"/>
      <c r="AI130" s="793"/>
      <c r="AJ130" s="794"/>
      <c r="AK130" s="795">
        <v>2080717</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9.9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34261708</v>
      </c>
      <c r="AB131" s="777"/>
      <c r="AC131" s="777"/>
      <c r="AD131" s="777"/>
      <c r="AE131" s="778"/>
      <c r="AF131" s="779">
        <v>36589496</v>
      </c>
      <c r="AG131" s="777"/>
      <c r="AH131" s="777"/>
      <c r="AI131" s="777"/>
      <c r="AJ131" s="778"/>
      <c r="AK131" s="779">
        <v>36866521</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92.2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9.7028933879999997</v>
      </c>
      <c r="AB132" s="758"/>
      <c r="AC132" s="758"/>
      <c r="AD132" s="758"/>
      <c r="AE132" s="759"/>
      <c r="AF132" s="760">
        <v>9.9150969450000002</v>
      </c>
      <c r="AG132" s="758"/>
      <c r="AH132" s="758"/>
      <c r="AI132" s="758"/>
      <c r="AJ132" s="759"/>
      <c r="AK132" s="760">
        <v>10.262446519999999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8.6</v>
      </c>
      <c r="AB133" s="737"/>
      <c r="AC133" s="737"/>
      <c r="AD133" s="737"/>
      <c r="AE133" s="738"/>
      <c r="AF133" s="736">
        <v>9.3000000000000007</v>
      </c>
      <c r="AG133" s="737"/>
      <c r="AH133" s="737"/>
      <c r="AI133" s="737"/>
      <c r="AJ133" s="738"/>
      <c r="AK133" s="736">
        <v>9.9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6icdybQTZQHA1jo1slixiN2yhfFpeSYkSJLi1kHwuhXCDLjJx/DJTGfMc6c06/V2S2pUBIBWhjkQNSzinmTAg==" saltValue="bbXyoy5M9cSliPUEmZRE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AEvVAntpc9qC3qGt4tgj1WfvCv87qTDlGp0m6YvfyAo7LAd3PQPC7KIfgtv0R0xoTYy/2JglP57mCkQbZ/pdA==" saltValue="OoYRs0vXZa9mR9aYFd6k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AUa37QJthVAynzHx8lspv62MubII7d8PLs6dSYZ6xMb9L7V7FtRAkn2HjweznTDMwnPnTD5TcxIdst/vqcVPQ==" saltValue="DKXT99WG6BaCWXQ7fduX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31" t="s">
        <v>482</v>
      </c>
      <c r="AP7" s="265"/>
      <c r="AQ7" s="266" t="s">
        <v>483</v>
      </c>
      <c r="AR7" s="267"/>
    </row>
    <row r="8" spans="1:46" ht="13" x14ac:dyDescent="0.2">
      <c r="A8" s="259"/>
      <c r="AK8" s="268"/>
      <c r="AL8" s="269"/>
      <c r="AM8" s="269"/>
      <c r="AN8" s="270"/>
      <c r="AO8" s="1132"/>
      <c r="AP8" s="271" t="s">
        <v>484</v>
      </c>
      <c r="AQ8" s="272" t="s">
        <v>485</v>
      </c>
      <c r="AR8" s="273" t="s">
        <v>486</v>
      </c>
    </row>
    <row r="9" spans="1:46" ht="13" x14ac:dyDescent="0.2">
      <c r="A9" s="259"/>
      <c r="AK9" s="1143" t="s">
        <v>487</v>
      </c>
      <c r="AL9" s="1144"/>
      <c r="AM9" s="1144"/>
      <c r="AN9" s="1145"/>
      <c r="AO9" s="274">
        <v>13081479</v>
      </c>
      <c r="AP9" s="274">
        <v>99085</v>
      </c>
      <c r="AQ9" s="275">
        <v>63160</v>
      </c>
      <c r="AR9" s="276">
        <v>56.9</v>
      </c>
    </row>
    <row r="10" spans="1:46" ht="13.5" customHeight="1" x14ac:dyDescent="0.2">
      <c r="A10" s="259"/>
      <c r="AK10" s="1143" t="s">
        <v>488</v>
      </c>
      <c r="AL10" s="1144"/>
      <c r="AM10" s="1144"/>
      <c r="AN10" s="1145"/>
      <c r="AO10" s="277">
        <v>18845</v>
      </c>
      <c r="AP10" s="277">
        <v>143</v>
      </c>
      <c r="AQ10" s="278">
        <v>4257</v>
      </c>
      <c r="AR10" s="279">
        <v>-96.6</v>
      </c>
    </row>
    <row r="11" spans="1:46" ht="13.5" customHeight="1" x14ac:dyDescent="0.2">
      <c r="A11" s="259"/>
      <c r="AK11" s="1143" t="s">
        <v>489</v>
      </c>
      <c r="AL11" s="1144"/>
      <c r="AM11" s="1144"/>
      <c r="AN11" s="1145"/>
      <c r="AO11" s="277">
        <v>23963</v>
      </c>
      <c r="AP11" s="277">
        <v>182</v>
      </c>
      <c r="AQ11" s="278">
        <v>595</v>
      </c>
      <c r="AR11" s="279">
        <v>-69.400000000000006</v>
      </c>
    </row>
    <row r="12" spans="1:46" ht="13.5" customHeight="1" x14ac:dyDescent="0.2">
      <c r="A12" s="259"/>
      <c r="AK12" s="1143" t="s">
        <v>490</v>
      </c>
      <c r="AL12" s="1144"/>
      <c r="AM12" s="1144"/>
      <c r="AN12" s="1145"/>
      <c r="AO12" s="277" t="s">
        <v>491</v>
      </c>
      <c r="AP12" s="277" t="s">
        <v>491</v>
      </c>
      <c r="AQ12" s="278">
        <v>9</v>
      </c>
      <c r="AR12" s="279" t="s">
        <v>491</v>
      </c>
    </row>
    <row r="13" spans="1:46" ht="13.5" customHeight="1" x14ac:dyDescent="0.2">
      <c r="A13" s="259"/>
      <c r="AK13" s="1143" t="s">
        <v>492</v>
      </c>
      <c r="AL13" s="1144"/>
      <c r="AM13" s="1144"/>
      <c r="AN13" s="1145"/>
      <c r="AO13" s="277">
        <v>468095</v>
      </c>
      <c r="AP13" s="277">
        <v>3546</v>
      </c>
      <c r="AQ13" s="278">
        <v>2608</v>
      </c>
      <c r="AR13" s="279">
        <v>36</v>
      </c>
    </row>
    <row r="14" spans="1:46" ht="13.5" customHeight="1" x14ac:dyDescent="0.2">
      <c r="A14" s="259"/>
      <c r="AK14" s="1143" t="s">
        <v>493</v>
      </c>
      <c r="AL14" s="1144"/>
      <c r="AM14" s="1144"/>
      <c r="AN14" s="1145"/>
      <c r="AO14" s="277">
        <v>399311</v>
      </c>
      <c r="AP14" s="277">
        <v>3025</v>
      </c>
      <c r="AQ14" s="278">
        <v>1202</v>
      </c>
      <c r="AR14" s="279">
        <v>151.69999999999999</v>
      </c>
    </row>
    <row r="15" spans="1:46" ht="13.5" customHeight="1" x14ac:dyDescent="0.2">
      <c r="A15" s="259"/>
      <c r="AK15" s="1146" t="s">
        <v>494</v>
      </c>
      <c r="AL15" s="1147"/>
      <c r="AM15" s="1147"/>
      <c r="AN15" s="1148"/>
      <c r="AO15" s="277">
        <v>-1078724</v>
      </c>
      <c r="AP15" s="277">
        <v>-8171</v>
      </c>
      <c r="AQ15" s="278">
        <v>-3084</v>
      </c>
      <c r="AR15" s="279">
        <v>164.9</v>
      </c>
    </row>
    <row r="16" spans="1:46" ht="13" x14ac:dyDescent="0.2">
      <c r="A16" s="259"/>
      <c r="AK16" s="1146" t="s">
        <v>177</v>
      </c>
      <c r="AL16" s="1147"/>
      <c r="AM16" s="1147"/>
      <c r="AN16" s="1148"/>
      <c r="AO16" s="277">
        <v>12912969</v>
      </c>
      <c r="AP16" s="277">
        <v>97808</v>
      </c>
      <c r="AQ16" s="278">
        <v>68747</v>
      </c>
      <c r="AR16" s="279">
        <v>42.3</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49" t="s">
        <v>499</v>
      </c>
      <c r="AL21" s="1150"/>
      <c r="AM21" s="1150"/>
      <c r="AN21" s="1151"/>
      <c r="AO21" s="289">
        <v>9.3800000000000008</v>
      </c>
      <c r="AP21" s="290">
        <v>6.22</v>
      </c>
      <c r="AQ21" s="291">
        <v>3.16</v>
      </c>
      <c r="AS21" s="292"/>
      <c r="AT21" s="288"/>
    </row>
    <row r="22" spans="1:46" s="260" customFormat="1" ht="13" x14ac:dyDescent="0.2">
      <c r="A22" s="288"/>
      <c r="AK22" s="1149" t="s">
        <v>500</v>
      </c>
      <c r="AL22" s="1150"/>
      <c r="AM22" s="1150"/>
      <c r="AN22" s="1151"/>
      <c r="AO22" s="293">
        <v>100.9</v>
      </c>
      <c r="AP22" s="294">
        <v>98.7</v>
      </c>
      <c r="AQ22" s="295">
        <v>2.2000000000000002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31" t="s">
        <v>482</v>
      </c>
      <c r="AP30" s="265"/>
      <c r="AQ30" s="266" t="s">
        <v>483</v>
      </c>
      <c r="AR30" s="267"/>
    </row>
    <row r="31" spans="1:46" ht="13" x14ac:dyDescent="0.2">
      <c r="A31" s="259"/>
      <c r="AK31" s="268"/>
      <c r="AL31" s="269"/>
      <c r="AM31" s="269"/>
      <c r="AN31" s="270"/>
      <c r="AO31" s="1132"/>
      <c r="AP31" s="271" t="s">
        <v>484</v>
      </c>
      <c r="AQ31" s="272" t="s">
        <v>485</v>
      </c>
      <c r="AR31" s="273" t="s">
        <v>486</v>
      </c>
    </row>
    <row r="32" spans="1:46" ht="27" customHeight="1" x14ac:dyDescent="0.2">
      <c r="A32" s="259"/>
      <c r="AK32" s="1133" t="s">
        <v>504</v>
      </c>
      <c r="AL32" s="1134"/>
      <c r="AM32" s="1134"/>
      <c r="AN32" s="1135"/>
      <c r="AO32" s="303">
        <v>5594541</v>
      </c>
      <c r="AP32" s="303">
        <v>42376</v>
      </c>
      <c r="AQ32" s="304">
        <v>33476</v>
      </c>
      <c r="AR32" s="305">
        <v>26.6</v>
      </c>
    </row>
    <row r="33" spans="1:46" ht="13.5" customHeight="1" x14ac:dyDescent="0.2">
      <c r="A33" s="259"/>
      <c r="AK33" s="1133" t="s">
        <v>505</v>
      </c>
      <c r="AL33" s="1134"/>
      <c r="AM33" s="1134"/>
      <c r="AN33" s="1135"/>
      <c r="AO33" s="303" t="s">
        <v>491</v>
      </c>
      <c r="AP33" s="303" t="s">
        <v>491</v>
      </c>
      <c r="AQ33" s="304" t="s">
        <v>491</v>
      </c>
      <c r="AR33" s="305" t="s">
        <v>491</v>
      </c>
    </row>
    <row r="34" spans="1:46" ht="27" customHeight="1" x14ac:dyDescent="0.2">
      <c r="A34" s="259"/>
      <c r="AK34" s="1133" t="s">
        <v>506</v>
      </c>
      <c r="AL34" s="1134"/>
      <c r="AM34" s="1134"/>
      <c r="AN34" s="1135"/>
      <c r="AO34" s="303" t="s">
        <v>491</v>
      </c>
      <c r="AP34" s="303" t="s">
        <v>491</v>
      </c>
      <c r="AQ34" s="304">
        <v>23</v>
      </c>
      <c r="AR34" s="305" t="s">
        <v>491</v>
      </c>
    </row>
    <row r="35" spans="1:46" ht="27" customHeight="1" x14ac:dyDescent="0.2">
      <c r="A35" s="259"/>
      <c r="AK35" s="1133" t="s">
        <v>507</v>
      </c>
      <c r="AL35" s="1134"/>
      <c r="AM35" s="1134"/>
      <c r="AN35" s="1135"/>
      <c r="AO35" s="303">
        <v>411955</v>
      </c>
      <c r="AP35" s="303">
        <v>3120</v>
      </c>
      <c r="AQ35" s="304">
        <v>5696</v>
      </c>
      <c r="AR35" s="305">
        <v>-45.2</v>
      </c>
    </row>
    <row r="36" spans="1:46" ht="27" customHeight="1" x14ac:dyDescent="0.2">
      <c r="A36" s="259"/>
      <c r="AK36" s="1133" t="s">
        <v>508</v>
      </c>
      <c r="AL36" s="1134"/>
      <c r="AM36" s="1134"/>
      <c r="AN36" s="1135"/>
      <c r="AO36" s="303">
        <v>16</v>
      </c>
      <c r="AP36" s="303">
        <v>0</v>
      </c>
      <c r="AQ36" s="304">
        <v>1273</v>
      </c>
      <c r="AR36" s="305">
        <v>-100</v>
      </c>
    </row>
    <row r="37" spans="1:46" ht="13.5" customHeight="1" x14ac:dyDescent="0.2">
      <c r="A37" s="259"/>
      <c r="AK37" s="1133" t="s">
        <v>509</v>
      </c>
      <c r="AL37" s="1134"/>
      <c r="AM37" s="1134"/>
      <c r="AN37" s="1135"/>
      <c r="AO37" s="303">
        <v>42135</v>
      </c>
      <c r="AP37" s="303">
        <v>319</v>
      </c>
      <c r="AQ37" s="304">
        <v>486</v>
      </c>
      <c r="AR37" s="305">
        <v>-34.4</v>
      </c>
    </row>
    <row r="38" spans="1:46" ht="27" customHeight="1" x14ac:dyDescent="0.2">
      <c r="A38" s="259"/>
      <c r="AK38" s="1136" t="s">
        <v>510</v>
      </c>
      <c r="AL38" s="1137"/>
      <c r="AM38" s="1137"/>
      <c r="AN38" s="1138"/>
      <c r="AO38" s="306" t="s">
        <v>491</v>
      </c>
      <c r="AP38" s="306" t="s">
        <v>491</v>
      </c>
      <c r="AQ38" s="307">
        <v>0</v>
      </c>
      <c r="AR38" s="295" t="s">
        <v>491</v>
      </c>
      <c r="AS38" s="302"/>
    </row>
    <row r="39" spans="1:46" ht="13" x14ac:dyDescent="0.2">
      <c r="A39" s="259"/>
      <c r="AK39" s="1136" t="s">
        <v>511</v>
      </c>
      <c r="AL39" s="1137"/>
      <c r="AM39" s="1137"/>
      <c r="AN39" s="1138"/>
      <c r="AO39" s="303">
        <v>-184523</v>
      </c>
      <c r="AP39" s="303">
        <v>-1398</v>
      </c>
      <c r="AQ39" s="304">
        <v>-6136</v>
      </c>
      <c r="AR39" s="305">
        <v>-77.2</v>
      </c>
      <c r="AS39" s="302"/>
    </row>
    <row r="40" spans="1:46" ht="27" customHeight="1" x14ac:dyDescent="0.2">
      <c r="A40" s="259"/>
      <c r="AK40" s="1133" t="s">
        <v>512</v>
      </c>
      <c r="AL40" s="1134"/>
      <c r="AM40" s="1134"/>
      <c r="AN40" s="1135"/>
      <c r="AO40" s="303">
        <v>-2080717</v>
      </c>
      <c r="AP40" s="303">
        <v>-15760</v>
      </c>
      <c r="AQ40" s="304">
        <v>-25079</v>
      </c>
      <c r="AR40" s="305">
        <v>-37.200000000000003</v>
      </c>
      <c r="AS40" s="302"/>
    </row>
    <row r="41" spans="1:46" ht="13" x14ac:dyDescent="0.2">
      <c r="A41" s="259"/>
      <c r="AK41" s="1139" t="s">
        <v>287</v>
      </c>
      <c r="AL41" s="1140"/>
      <c r="AM41" s="1140"/>
      <c r="AN41" s="1141"/>
      <c r="AO41" s="303">
        <v>3783407</v>
      </c>
      <c r="AP41" s="303">
        <v>28657</v>
      </c>
      <c r="AQ41" s="304">
        <v>9740</v>
      </c>
      <c r="AR41" s="305">
        <v>194.2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26" t="s">
        <v>482</v>
      </c>
      <c r="AN49" s="1128" t="s">
        <v>515</v>
      </c>
      <c r="AO49" s="1129"/>
      <c r="AP49" s="1129"/>
      <c r="AQ49" s="1129"/>
      <c r="AR49" s="1130"/>
    </row>
    <row r="50" spans="1:44" ht="13" x14ac:dyDescent="0.2">
      <c r="A50" s="259"/>
      <c r="AK50" s="317"/>
      <c r="AL50" s="318"/>
      <c r="AM50" s="1127"/>
      <c r="AN50" s="319" t="s">
        <v>516</v>
      </c>
      <c r="AO50" s="320" t="s">
        <v>517</v>
      </c>
      <c r="AP50" s="321" t="s">
        <v>518</v>
      </c>
      <c r="AQ50" s="322" t="s">
        <v>519</v>
      </c>
      <c r="AR50" s="323" t="s">
        <v>520</v>
      </c>
    </row>
    <row r="51" spans="1:44" ht="13" x14ac:dyDescent="0.2">
      <c r="A51" s="259"/>
      <c r="AK51" s="315" t="s">
        <v>521</v>
      </c>
      <c r="AL51" s="316"/>
      <c r="AM51" s="324">
        <v>8584320</v>
      </c>
      <c r="AN51" s="325">
        <v>64673</v>
      </c>
      <c r="AO51" s="326">
        <v>-12.3</v>
      </c>
      <c r="AP51" s="327">
        <v>72051</v>
      </c>
      <c r="AQ51" s="328">
        <v>7.8</v>
      </c>
      <c r="AR51" s="329">
        <v>-20.100000000000001</v>
      </c>
    </row>
    <row r="52" spans="1:44" ht="13" x14ac:dyDescent="0.2">
      <c r="A52" s="259"/>
      <c r="AK52" s="330"/>
      <c r="AL52" s="331" t="s">
        <v>522</v>
      </c>
      <c r="AM52" s="332">
        <v>7361018</v>
      </c>
      <c r="AN52" s="333">
        <v>55456</v>
      </c>
      <c r="AO52" s="334">
        <v>-4</v>
      </c>
      <c r="AP52" s="335">
        <v>34140</v>
      </c>
      <c r="AQ52" s="336">
        <v>4.2</v>
      </c>
      <c r="AR52" s="337">
        <v>-8.1999999999999993</v>
      </c>
    </row>
    <row r="53" spans="1:44" ht="13" x14ac:dyDescent="0.2">
      <c r="A53" s="259"/>
      <c r="AK53" s="315" t="s">
        <v>523</v>
      </c>
      <c r="AL53" s="316"/>
      <c r="AM53" s="324">
        <v>10478148</v>
      </c>
      <c r="AN53" s="325">
        <v>79480</v>
      </c>
      <c r="AO53" s="326">
        <v>22.9</v>
      </c>
      <c r="AP53" s="327">
        <v>72756</v>
      </c>
      <c r="AQ53" s="328">
        <v>1</v>
      </c>
      <c r="AR53" s="329">
        <v>21.9</v>
      </c>
    </row>
    <row r="54" spans="1:44" ht="13" x14ac:dyDescent="0.2">
      <c r="A54" s="259"/>
      <c r="AK54" s="330"/>
      <c r="AL54" s="331" t="s">
        <v>522</v>
      </c>
      <c r="AM54" s="332">
        <v>8139835</v>
      </c>
      <c r="AN54" s="333">
        <v>61744</v>
      </c>
      <c r="AO54" s="334">
        <v>11.3</v>
      </c>
      <c r="AP54" s="335">
        <v>32117</v>
      </c>
      <c r="AQ54" s="336">
        <v>-5.9</v>
      </c>
      <c r="AR54" s="337">
        <v>17.2</v>
      </c>
    </row>
    <row r="55" spans="1:44" ht="13" x14ac:dyDescent="0.2">
      <c r="A55" s="259"/>
      <c r="AK55" s="315" t="s">
        <v>524</v>
      </c>
      <c r="AL55" s="316"/>
      <c r="AM55" s="324">
        <v>10392619</v>
      </c>
      <c r="AN55" s="325">
        <v>79748</v>
      </c>
      <c r="AO55" s="326">
        <v>0.3</v>
      </c>
      <c r="AP55" s="327">
        <v>43955</v>
      </c>
      <c r="AQ55" s="328">
        <v>-39.6</v>
      </c>
      <c r="AR55" s="329">
        <v>39.9</v>
      </c>
    </row>
    <row r="56" spans="1:44" ht="13" x14ac:dyDescent="0.2">
      <c r="A56" s="259"/>
      <c r="AK56" s="330"/>
      <c r="AL56" s="331" t="s">
        <v>522</v>
      </c>
      <c r="AM56" s="332">
        <v>7263411</v>
      </c>
      <c r="AN56" s="333">
        <v>55736</v>
      </c>
      <c r="AO56" s="334">
        <v>-9.6999999999999993</v>
      </c>
      <c r="AP56" s="335">
        <v>21318</v>
      </c>
      <c r="AQ56" s="336">
        <v>-33.6</v>
      </c>
      <c r="AR56" s="337">
        <v>23.9</v>
      </c>
    </row>
    <row r="57" spans="1:44" ht="13" x14ac:dyDescent="0.2">
      <c r="A57" s="259"/>
      <c r="AK57" s="315" t="s">
        <v>525</v>
      </c>
      <c r="AL57" s="316"/>
      <c r="AM57" s="324">
        <v>5940297</v>
      </c>
      <c r="AN57" s="325">
        <v>45365</v>
      </c>
      <c r="AO57" s="326">
        <v>-43.1</v>
      </c>
      <c r="AP57" s="327">
        <v>41921</v>
      </c>
      <c r="AQ57" s="328">
        <v>-4.5999999999999996</v>
      </c>
      <c r="AR57" s="329">
        <v>-38.5</v>
      </c>
    </row>
    <row r="58" spans="1:44" ht="13" x14ac:dyDescent="0.2">
      <c r="A58" s="259"/>
      <c r="AK58" s="330"/>
      <c r="AL58" s="331" t="s">
        <v>522</v>
      </c>
      <c r="AM58" s="332">
        <v>5017121</v>
      </c>
      <c r="AN58" s="333">
        <v>38315</v>
      </c>
      <c r="AO58" s="334">
        <v>-31.3</v>
      </c>
      <c r="AP58" s="335">
        <v>21655</v>
      </c>
      <c r="AQ58" s="336">
        <v>1.6</v>
      </c>
      <c r="AR58" s="337">
        <v>-32.9</v>
      </c>
    </row>
    <row r="59" spans="1:44" ht="13" x14ac:dyDescent="0.2">
      <c r="A59" s="259"/>
      <c r="AK59" s="315" t="s">
        <v>526</v>
      </c>
      <c r="AL59" s="316"/>
      <c r="AM59" s="324">
        <v>10138654</v>
      </c>
      <c r="AN59" s="325">
        <v>76795</v>
      </c>
      <c r="AO59" s="326">
        <v>69.3</v>
      </c>
      <c r="AP59" s="327">
        <v>44585</v>
      </c>
      <c r="AQ59" s="328">
        <v>6.4</v>
      </c>
      <c r="AR59" s="329">
        <v>62.9</v>
      </c>
    </row>
    <row r="60" spans="1:44" ht="13" x14ac:dyDescent="0.2">
      <c r="A60" s="259"/>
      <c r="AK60" s="330"/>
      <c r="AL60" s="331" t="s">
        <v>522</v>
      </c>
      <c r="AM60" s="332">
        <v>7583700</v>
      </c>
      <c r="AN60" s="333">
        <v>57442</v>
      </c>
      <c r="AO60" s="334">
        <v>49.9</v>
      </c>
      <c r="AP60" s="335">
        <v>23077</v>
      </c>
      <c r="AQ60" s="336">
        <v>6.6</v>
      </c>
      <c r="AR60" s="337">
        <v>43.3</v>
      </c>
    </row>
    <row r="61" spans="1:44" ht="13" x14ac:dyDescent="0.2">
      <c r="A61" s="259"/>
      <c r="AK61" s="315" t="s">
        <v>527</v>
      </c>
      <c r="AL61" s="338"/>
      <c r="AM61" s="324">
        <v>9106808</v>
      </c>
      <c r="AN61" s="325">
        <v>69212</v>
      </c>
      <c r="AO61" s="326">
        <v>7.4</v>
      </c>
      <c r="AP61" s="327">
        <v>55054</v>
      </c>
      <c r="AQ61" s="339">
        <v>-5.8</v>
      </c>
      <c r="AR61" s="329">
        <v>13.2</v>
      </c>
    </row>
    <row r="62" spans="1:44" ht="13" x14ac:dyDescent="0.2">
      <c r="A62" s="259"/>
      <c r="AK62" s="330"/>
      <c r="AL62" s="331" t="s">
        <v>522</v>
      </c>
      <c r="AM62" s="332">
        <v>7073017</v>
      </c>
      <c r="AN62" s="333">
        <v>53739</v>
      </c>
      <c r="AO62" s="334">
        <v>3.2</v>
      </c>
      <c r="AP62" s="335">
        <v>26461</v>
      </c>
      <c r="AQ62" s="336">
        <v>-5.4</v>
      </c>
      <c r="AR62" s="337">
        <v>8.6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B7nAMdNjSh76jZmzIveaW0di5rbkRMU1TKQIP8XMpPjwiVyC4Er3Q27Ny2dM3ajaoseytUNRk46Wp/S12HVaw==" saltValue="XR95XCLPdMg9ukXiHrHz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24x/5BbD9F5TMQbLiqLuynKCsVLdgMfmRcDGKOqDGKInnm35W/Oh32Hi4ztlXLKF5BDXxtOm6C7ikHzw7beg6A==" saltValue="ooi4MqUB873w55bqlxCn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h6gLO38Vu4OctRATPRglDumPk51P7mgNXng4mmCTD9aADiZKqS3JUuftGn1vnVNF+b/QhgIxMOflcesWoHiPmg==" saltValue="DFwcmfaD3L9ScLI/buij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19.09</v>
      </c>
      <c r="G47" s="12">
        <v>13.16</v>
      </c>
      <c r="H47" s="12">
        <v>15.93</v>
      </c>
      <c r="I47" s="12">
        <v>11.52</v>
      </c>
      <c r="J47" s="13">
        <v>11.6</v>
      </c>
    </row>
    <row r="48" spans="2:10" ht="57.75" customHeight="1" x14ac:dyDescent="0.2">
      <c r="B48" s="14"/>
      <c r="C48" s="1154" t="s">
        <v>4</v>
      </c>
      <c r="D48" s="1154"/>
      <c r="E48" s="1155"/>
      <c r="F48" s="15">
        <v>8.31</v>
      </c>
      <c r="G48" s="16">
        <v>8.66</v>
      </c>
      <c r="H48" s="16">
        <v>8.8800000000000008</v>
      </c>
      <c r="I48" s="16">
        <v>8.77</v>
      </c>
      <c r="J48" s="17">
        <v>5.1100000000000003</v>
      </c>
    </row>
    <row r="49" spans="2:10" ht="57.75" customHeight="1" thickBot="1" x14ac:dyDescent="0.25">
      <c r="B49" s="18"/>
      <c r="C49" s="1156" t="s">
        <v>5</v>
      </c>
      <c r="D49" s="1156"/>
      <c r="E49" s="1157"/>
      <c r="F49" s="19">
        <v>0.36</v>
      </c>
      <c r="G49" s="20" t="s">
        <v>534</v>
      </c>
      <c r="H49" s="20">
        <v>1.43</v>
      </c>
      <c r="I49" s="20" t="s">
        <v>535</v>
      </c>
      <c r="J49" s="21" t="s">
        <v>536</v>
      </c>
    </row>
    <row r="50" spans="2:10" ht="13" x14ac:dyDescent="0.2"/>
  </sheetData>
  <sheetProtection algorithmName="SHA-512" hashValue="8MkIJQ6f60HmmUiJxiGXbCUxE6I5i04kUwg83PUh0RaE0TIJtvg1lztS14SvqTDkEA9Y1svf7OXfsdFYh0Kyrg==" saltValue="HNru0mnBi/zFxVlEqiGJ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