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Z:\01_文書\統計班\041市統計\統計書\R5\02.原稿\02.公開用\"/>
    </mc:Choice>
  </mc:AlternateContent>
  <xr:revisionPtr revIDLastSave="0" documentId="13_ncr:1_{A879C080-6C44-48D2-953D-1A8F776FEE6C}" xr6:coauthVersionLast="36" xr6:coauthVersionMax="36" xr10:uidLastSave="{00000000-0000-0000-0000-000000000000}"/>
  <bookViews>
    <workbookView xWindow="10785" yWindow="-15" windowWidth="10830" windowHeight="9810" xr2:uid="{00000000-000D-0000-FFFF-FFFF00000000}"/>
  </bookViews>
  <sheets>
    <sheet name="１０ 衛生・公害" sheetId="30" r:id="rId1"/>
    <sheet name="92" sheetId="2" r:id="rId2"/>
    <sheet name="93" sheetId="32" r:id="rId3"/>
    <sheet name="94" sheetId="25" r:id="rId4"/>
    <sheet name="95" sheetId="33" r:id="rId5"/>
    <sheet name="96" sheetId="27" r:id="rId6"/>
    <sheet name="97 " sheetId="35" r:id="rId7"/>
    <sheet name="98" sheetId="8" r:id="rId8"/>
    <sheet name="99" sheetId="34" r:id="rId9"/>
    <sheet name="100" sheetId="22" r:id="rId10"/>
  </sheets>
  <definedNames>
    <definedName name="_xlnm.Print_Area" localSheetId="1">'92'!$A$1:$J$56</definedName>
    <definedName name="_xlnm.Print_Area" localSheetId="2">'93'!$A$1:$BM$60</definedName>
    <definedName name="_xlnm.Print_Area" localSheetId="4">'95'!$A$1:$AC$50</definedName>
  </definedNames>
  <calcPr calcId="191029"/>
</workbook>
</file>

<file path=xl/calcChain.xml><?xml version="1.0" encoding="utf-8"?>
<calcChain xmlns="http://schemas.openxmlformats.org/spreadsheetml/2006/main">
  <c r="G13" i="27" l="1"/>
  <c r="E13" i="27"/>
  <c r="V13" i="33"/>
  <c r="R13" i="33" s="1"/>
  <c r="H45" i="8" l="1"/>
  <c r="C45" i="8"/>
  <c r="M30" i="8"/>
  <c r="E13" i="8" l="1"/>
  <c r="L13" i="8" s="1"/>
  <c r="C27" i="34" l="1"/>
  <c r="G8" i="27" l="1"/>
  <c r="G7" i="27"/>
  <c r="H24" i="25"/>
  <c r="L17" i="32"/>
  <c r="L8" i="8" l="1"/>
  <c r="L7" i="8"/>
  <c r="L6" i="8"/>
  <c r="E12" i="8"/>
  <c r="L12" i="8" s="1"/>
  <c r="E11" i="8"/>
  <c r="L11" i="8" s="1"/>
  <c r="E10" i="8"/>
  <c r="L10" i="8" s="1"/>
  <c r="E9" i="8"/>
  <c r="L9" i="8" s="1"/>
  <c r="E8" i="8"/>
  <c r="E7" i="8"/>
  <c r="E6" i="8"/>
  <c r="C26" i="34" l="1"/>
  <c r="H44" i="8"/>
  <c r="C44" i="8"/>
  <c r="M29" i="8"/>
  <c r="C28" i="27"/>
  <c r="E12" i="27"/>
  <c r="G12" i="27" s="1"/>
  <c r="M25" i="8" l="1"/>
  <c r="M28" i="8"/>
  <c r="C27" i="27" l="1"/>
  <c r="C26" i="27"/>
  <c r="C25" i="27"/>
  <c r="C24" i="27"/>
  <c r="C23" i="27"/>
  <c r="C22" i="27"/>
  <c r="L13" i="2" l="1"/>
  <c r="C25" i="34" l="1"/>
  <c r="C24" i="34"/>
  <c r="C23" i="34"/>
  <c r="C22" i="34"/>
  <c r="C21" i="34"/>
  <c r="C20" i="34"/>
  <c r="M27" i="8" l="1"/>
  <c r="M26" i="8"/>
  <c r="E10" i="27"/>
  <c r="G10" i="27" s="1"/>
  <c r="E11" i="27"/>
  <c r="G11" i="27" s="1"/>
  <c r="E9" i="27"/>
  <c r="G9" i="27" s="1"/>
  <c r="C43" i="8"/>
  <c r="H43" i="8"/>
  <c r="H42" i="8"/>
  <c r="C42" i="8"/>
  <c r="H41" i="8"/>
  <c r="C41" i="8"/>
  <c r="H40" i="8"/>
  <c r="C40" i="8"/>
  <c r="H39" i="8"/>
  <c r="C39" i="8"/>
  <c r="H38" i="8"/>
  <c r="C38" i="8"/>
  <c r="M24" i="8"/>
  <c r="M23" i="8"/>
  <c r="E8" i="27"/>
  <c r="E7" i="27"/>
  <c r="L14" i="2"/>
  <c r="L15" i="2"/>
  <c r="L16" i="2"/>
  <c r="L17" i="2"/>
  <c r="L18" i="2"/>
  <c r="L19" i="2"/>
  <c r="L20" i="2"/>
  <c r="M13" i="2"/>
  <c r="N13" i="2"/>
  <c r="O13" i="2"/>
  <c r="P13" i="2"/>
  <c r="M14" i="2"/>
  <c r="N14" i="2"/>
  <c r="O14" i="2"/>
  <c r="P14" i="2"/>
  <c r="M15" i="2"/>
  <c r="N15" i="2"/>
  <c r="O15" i="2"/>
  <c r="P15" i="2"/>
  <c r="M16" i="2"/>
  <c r="N16" i="2"/>
  <c r="O16" i="2"/>
  <c r="P16" i="2"/>
  <c r="M17" i="2"/>
  <c r="N17" i="2"/>
  <c r="O17" i="2"/>
  <c r="P17" i="2"/>
  <c r="M18" i="2"/>
  <c r="N18" i="2"/>
  <c r="O18" i="2"/>
  <c r="P18" i="2"/>
  <c r="M19" i="2"/>
  <c r="N19" i="2"/>
  <c r="O19" i="2"/>
  <c r="P19" i="2"/>
  <c r="M20" i="2"/>
  <c r="N20" i="2"/>
  <c r="O20" i="2"/>
  <c r="P20" i="2"/>
  <c r="G29" i="27"/>
  <c r="C29"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0" authorId="0" shapeId="0" xr:uid="{00000000-0006-0000-0500-000001000000}">
      <text>
        <r>
          <rPr>
            <b/>
            <sz val="9"/>
            <color indexed="81"/>
            <rFont val="MS P ゴシック"/>
            <family val="3"/>
            <charset val="128"/>
          </rPr>
          <t>Administrator:</t>
        </r>
        <r>
          <rPr>
            <sz val="9"/>
            <color indexed="81"/>
            <rFont val="MS P ゴシック"/>
            <family val="3"/>
            <charset val="128"/>
          </rPr>
          <t xml:space="preserve">
印旛保健所事業年報のデータについて、決裁前であるがに先んじて健康増進課経由で確認し入力してもらう。</t>
        </r>
      </text>
    </comment>
  </commentList>
</comments>
</file>

<file path=xl/sharedStrings.xml><?xml version="1.0" encoding="utf-8"?>
<sst xmlns="http://schemas.openxmlformats.org/spreadsheetml/2006/main" count="521" uniqueCount="300">
  <si>
    <t>収集人口</t>
  </si>
  <si>
    <t>Ｂ　　Ｃ　　Ｇ</t>
  </si>
  <si>
    <t>レ ン ト ゲ ン 撮 影</t>
  </si>
  <si>
    <t>肺がん検診（咳たん）</t>
  </si>
  <si>
    <t>対 象 者</t>
  </si>
  <si>
    <t>実 施 者</t>
  </si>
  <si>
    <t>受 診 者</t>
  </si>
  <si>
    <t>要精検者</t>
  </si>
  <si>
    <t>判　　　　定　　　　結　　　　果</t>
  </si>
  <si>
    <t>異常なし</t>
  </si>
  <si>
    <t>18歳～39歳</t>
  </si>
  <si>
    <t>40歳以上</t>
  </si>
  <si>
    <t>要精密検査者</t>
  </si>
  <si>
    <t>精　　　密　　　検　　　査　　　結　　　果</t>
  </si>
  <si>
    <t>胃 が ん</t>
  </si>
  <si>
    <t>胃ポリープ</t>
  </si>
  <si>
    <t>胃 潰 瘍</t>
  </si>
  <si>
    <t>そ の 他</t>
  </si>
  <si>
    <t>子 宮 が ん</t>
  </si>
  <si>
    <t>そ  の  他</t>
  </si>
  <si>
    <t>異 常 な し</t>
  </si>
  <si>
    <t>（3）　乳　が　ん　（30歳以上）</t>
  </si>
  <si>
    <t>乳 が ん</t>
  </si>
  <si>
    <t>乳 腺 症</t>
  </si>
  <si>
    <t>せんい腺腫</t>
  </si>
  <si>
    <t>大 腸 が ん</t>
  </si>
  <si>
    <t>大腸ポリープ</t>
  </si>
  <si>
    <t>平成</t>
  </si>
  <si>
    <t>成田市</t>
  </si>
  <si>
    <t>栄町</t>
  </si>
  <si>
    <t>他県内</t>
  </si>
  <si>
    <t>県外</t>
  </si>
  <si>
    <t>（日）</t>
  </si>
  <si>
    <t>２　　類</t>
  </si>
  <si>
    <t>３　類</t>
  </si>
  <si>
    <t>コレラ</t>
  </si>
  <si>
    <t>細菌性赤痢</t>
  </si>
  <si>
    <t>腸チフス</t>
  </si>
  <si>
    <t>パラチフス</t>
  </si>
  <si>
    <t>急性灰
白髄炎</t>
  </si>
  <si>
    <t>ジフテリア</t>
  </si>
  <si>
    <t>総　　数</t>
  </si>
  <si>
    <t>埋立</t>
    <rPh sb="0" eb="2">
      <t>ウメタテ</t>
    </rPh>
    <phoneticPr fontId="2"/>
  </si>
  <si>
    <t>受　診　人　員</t>
  </si>
  <si>
    <t>収　集　人　口</t>
  </si>
  <si>
    <t>収　　集　　量</t>
  </si>
  <si>
    <t>処　　　　　理　　　　　別</t>
  </si>
  <si>
    <t>一日平均
処 理 量</t>
  </si>
  <si>
    <t>埋　　立</t>
  </si>
  <si>
    <t>収　　集　　人　　口</t>
  </si>
  <si>
    <t>収　集　量</t>
  </si>
  <si>
    <t>処　　　理　　　別</t>
  </si>
  <si>
    <t>汲 取 人 口</t>
  </si>
  <si>
    <t>浄化槽人口</t>
  </si>
  <si>
    <t>処　理　場</t>
  </si>
  <si>
    <t>そ　の　他</t>
  </si>
  <si>
    <t>火　　　　　　　　葬</t>
  </si>
  <si>
    <t>式　　　　　　　　場</t>
  </si>
  <si>
    <t>成 田 市</t>
  </si>
  <si>
    <t>受　　　　　　講　　　　　　者　　　　　　数</t>
  </si>
  <si>
    <t>延　べ　人　員</t>
  </si>
  <si>
    <t>修　　了　　者</t>
  </si>
  <si>
    <t>資料　健康増進課</t>
    <rPh sb="5" eb="7">
      <t>ゾウシン</t>
    </rPh>
    <phoneticPr fontId="3"/>
  </si>
  <si>
    <t>汚染物質名</t>
  </si>
  <si>
    <t>光化学オキシダント
（ＯＸ）</t>
  </si>
  <si>
    <t>測定場所</t>
  </si>
  <si>
    <t>久住体育館</t>
    <rPh sb="0" eb="2">
      <t>クズミ</t>
    </rPh>
    <rPh sb="2" eb="5">
      <t>タイイクカン</t>
    </rPh>
    <phoneticPr fontId="3"/>
  </si>
  <si>
    <t>西中学校</t>
  </si>
  <si>
    <t>奈土公民館</t>
    <rPh sb="0" eb="2">
      <t>ナド</t>
    </rPh>
    <rPh sb="2" eb="5">
      <t>コウミンカン</t>
    </rPh>
    <phoneticPr fontId="3"/>
  </si>
  <si>
    <t>資料　環境対策課</t>
  </si>
  <si>
    <t>件　　　数</t>
  </si>
  <si>
    <t>典　　型　　７　　公　　害</t>
  </si>
  <si>
    <t>左以外の苦情</t>
  </si>
  <si>
    <t>大　気
汚　染</t>
  </si>
  <si>
    <t>水　質
汚　濁</t>
  </si>
  <si>
    <t>土　壌
汚　染</t>
  </si>
  <si>
    <t>騒　音</t>
  </si>
  <si>
    <t>振　動</t>
  </si>
  <si>
    <t>悪　臭</t>
  </si>
  <si>
    <t>河　　川　　名</t>
  </si>
  <si>
    <t>根　　木　　名　　川</t>
  </si>
  <si>
    <t>小　橋　川</t>
  </si>
  <si>
    <t>取香川</t>
  </si>
  <si>
    <t>荒海川</t>
  </si>
  <si>
    <t>江　川</t>
  </si>
  <si>
    <t>尾羽根川</t>
  </si>
  <si>
    <t>十日川</t>
  </si>
  <si>
    <t>下田川</t>
    <rPh sb="0" eb="2">
      <t>シタダ</t>
    </rPh>
    <rPh sb="2" eb="3">
      <t>ガワ</t>
    </rPh>
    <phoneticPr fontId="3"/>
  </si>
  <si>
    <t>大須賀川</t>
    <rPh sb="0" eb="3">
      <t>オオスカ</t>
    </rPh>
    <rPh sb="3" eb="4">
      <t>ガワ</t>
    </rPh>
    <phoneticPr fontId="3"/>
  </si>
  <si>
    <t>天昌寺川</t>
    <rPh sb="0" eb="1">
      <t>テン</t>
    </rPh>
    <rPh sb="1" eb="2">
      <t>マサ</t>
    </rPh>
    <rPh sb="2" eb="3">
      <t>テラ</t>
    </rPh>
    <rPh sb="3" eb="4">
      <t>カワ</t>
    </rPh>
    <phoneticPr fontId="3"/>
  </si>
  <si>
    <t>境川</t>
    <rPh sb="0" eb="2">
      <t>サカイガワ</t>
    </rPh>
    <phoneticPr fontId="3"/>
  </si>
  <si>
    <t>川栗下</t>
  </si>
  <si>
    <t>吾妻橋</t>
  </si>
  <si>
    <t>新川水門</t>
    <rPh sb="2" eb="4">
      <t>スイモン</t>
    </rPh>
    <phoneticPr fontId="3"/>
  </si>
  <si>
    <t>新妻橋</t>
  </si>
  <si>
    <t>郷部大橋</t>
  </si>
  <si>
    <t>宝田小橋</t>
  </si>
  <si>
    <t>東金山橋</t>
  </si>
  <si>
    <t>地蔵橋</t>
  </si>
  <si>
    <t>江川台方橋</t>
  </si>
  <si>
    <t>水掛橋</t>
  </si>
  <si>
    <t>十日川橋</t>
  </si>
  <si>
    <t>馬洗橋</t>
    <rPh sb="0" eb="1">
      <t>ウマ</t>
    </rPh>
    <rPh sb="1" eb="2">
      <t>アラ</t>
    </rPh>
    <rPh sb="2" eb="3">
      <t>ハシ</t>
    </rPh>
    <phoneticPr fontId="3"/>
  </si>
  <si>
    <t>柴田橋</t>
    <rPh sb="0" eb="2">
      <t>シバタ</t>
    </rPh>
    <rPh sb="2" eb="3">
      <t>ハシ</t>
    </rPh>
    <phoneticPr fontId="3"/>
  </si>
  <si>
    <t>津富浦下橋</t>
    <rPh sb="0" eb="3">
      <t>ツブウラ</t>
    </rPh>
    <rPh sb="3" eb="4">
      <t>シタ</t>
    </rPh>
    <rPh sb="4" eb="5">
      <t>ハシ</t>
    </rPh>
    <phoneticPr fontId="3"/>
  </si>
  <si>
    <t>高岡排水機場</t>
    <rPh sb="0" eb="2">
      <t>タカオカ</t>
    </rPh>
    <rPh sb="2" eb="4">
      <t>ハイスイ</t>
    </rPh>
    <rPh sb="4" eb="5">
      <t>キ</t>
    </rPh>
    <rPh sb="5" eb="6">
      <t>バ</t>
    </rPh>
    <phoneticPr fontId="3"/>
  </si>
  <si>
    <t>(pH)</t>
  </si>
  <si>
    <t>(BOD)</t>
  </si>
  <si>
    <t>浮遊物質量</t>
    <rPh sb="0" eb="2">
      <t>フユウ</t>
    </rPh>
    <rPh sb="2" eb="4">
      <t>ブッシツ</t>
    </rPh>
    <rPh sb="4" eb="5">
      <t>リョウ</t>
    </rPh>
    <phoneticPr fontId="3"/>
  </si>
  <si>
    <t>(SS)</t>
  </si>
  <si>
    <t>(DO)</t>
  </si>
  <si>
    <t>－</t>
  </si>
  <si>
    <t>病院・診療所</t>
  </si>
  <si>
    <t>歯科診療所</t>
    <rPh sb="0" eb="2">
      <t>シカ</t>
    </rPh>
    <rPh sb="2" eb="4">
      <t>シンリョウ</t>
    </rPh>
    <rPh sb="4" eb="5">
      <t>ジョ</t>
    </rPh>
    <phoneticPr fontId="3"/>
  </si>
  <si>
    <t>助産所</t>
    <rPh sb="0" eb="2">
      <t>ジョサン</t>
    </rPh>
    <rPh sb="2" eb="3">
      <t>ジョ</t>
    </rPh>
    <phoneticPr fontId="3"/>
  </si>
  <si>
    <t>歯科技工所</t>
    <rPh sb="0" eb="2">
      <t>シカ</t>
    </rPh>
    <rPh sb="2" eb="4">
      <t>ギコウ</t>
    </rPh>
    <rPh sb="4" eb="5">
      <t>ジョ</t>
    </rPh>
    <phoneticPr fontId="3"/>
  </si>
  <si>
    <t>老人保健施設</t>
    <rPh sb="0" eb="2">
      <t>ロウジン</t>
    </rPh>
    <rPh sb="2" eb="4">
      <t>ホケン</t>
    </rPh>
    <rPh sb="4" eb="6">
      <t>シセツ</t>
    </rPh>
    <phoneticPr fontId="3"/>
  </si>
  <si>
    <t>八街・富里市</t>
    <rPh sb="5" eb="6">
      <t>シ</t>
    </rPh>
    <phoneticPr fontId="3"/>
  </si>
  <si>
    <t>向橋</t>
    <rPh sb="0" eb="1">
      <t>ムカイ</t>
    </rPh>
    <rPh sb="1" eb="2">
      <t>バシ</t>
    </rPh>
    <phoneticPr fontId="3"/>
  </si>
  <si>
    <t>…</t>
  </si>
  <si>
    <t>登録頭数</t>
  </si>
  <si>
    <t>衛生・公害</t>
    <rPh sb="0" eb="2">
      <t>エイセイ</t>
    </rPh>
    <rPh sb="3" eb="5">
      <t>コウガイ</t>
    </rPh>
    <phoneticPr fontId="5"/>
  </si>
  <si>
    <t>（各年度平均）</t>
    <phoneticPr fontId="2"/>
  </si>
  <si>
    <t>（注）その他は，成田市・八街市・富里市以外の市町村である。</t>
    <rPh sb="18" eb="19">
      <t>シ</t>
    </rPh>
    <phoneticPr fontId="3"/>
  </si>
  <si>
    <t>資料　環境衛生課</t>
    <phoneticPr fontId="3"/>
  </si>
  <si>
    <t>資料　クリーン推進課</t>
    <phoneticPr fontId="3"/>
  </si>
  <si>
    <t>資料　環境衛生課</t>
    <phoneticPr fontId="2"/>
  </si>
  <si>
    <t>（注）インフルエンザは高齢者。</t>
    <rPh sb="1" eb="2">
      <t>チュウ</t>
    </rPh>
    <rPh sb="11" eb="14">
      <t>コウレイシャ</t>
    </rPh>
    <phoneticPr fontId="3"/>
  </si>
  <si>
    <t>（注）平成15年度より，学校保健法による定期結核健康審査廃止。</t>
    <rPh sb="1" eb="2">
      <t>チュウ</t>
    </rPh>
    <phoneticPr fontId="3"/>
  </si>
  <si>
    <t>　　　平成19年4月より結核予防法は廃止され，ＢＣＧ予防接種は予防接種法の基づく予防接種として位置づけられた。</t>
    <rPh sb="3" eb="5">
      <t>ヘイセイ</t>
    </rPh>
    <rPh sb="7" eb="8">
      <t>ネン</t>
    </rPh>
    <rPh sb="9" eb="10">
      <t>ガツ</t>
    </rPh>
    <rPh sb="12" eb="14">
      <t>ケッカク</t>
    </rPh>
    <rPh sb="14" eb="17">
      <t>ヨボウホウ</t>
    </rPh>
    <rPh sb="18" eb="20">
      <t>ハイシ</t>
    </rPh>
    <rPh sb="26" eb="28">
      <t>ヨボウ</t>
    </rPh>
    <rPh sb="28" eb="30">
      <t>セッシュ</t>
    </rPh>
    <rPh sb="31" eb="33">
      <t>ヨボウ</t>
    </rPh>
    <rPh sb="33" eb="35">
      <t>セッシュ</t>
    </rPh>
    <rPh sb="35" eb="36">
      <t>ホウ</t>
    </rPh>
    <rPh sb="37" eb="38">
      <t>モト</t>
    </rPh>
    <rPh sb="40" eb="42">
      <t>ヨボウ</t>
    </rPh>
    <rPh sb="42" eb="44">
      <t>セッシュ</t>
    </rPh>
    <rPh sb="47" eb="49">
      <t>イチ</t>
    </rPh>
    <phoneticPr fontId="3"/>
  </si>
  <si>
    <t>（注）平成17年度より旧下総町，旧大栄町分を含む。</t>
    <rPh sb="1" eb="2">
      <t>チュウ</t>
    </rPh>
    <rPh sb="3" eb="5">
      <t>ヘイセイ</t>
    </rPh>
    <rPh sb="7" eb="9">
      <t>ネンド</t>
    </rPh>
    <rPh sb="11" eb="12">
      <t>キュウ</t>
    </rPh>
    <rPh sb="12" eb="14">
      <t>シモウサ</t>
    </rPh>
    <rPh sb="14" eb="15">
      <t>マチ</t>
    </rPh>
    <rPh sb="16" eb="17">
      <t>キュウ</t>
    </rPh>
    <rPh sb="17" eb="19">
      <t>タイエイ</t>
    </rPh>
    <rPh sb="19" eb="20">
      <t>マチ</t>
    </rPh>
    <rPh sb="20" eb="21">
      <t>ブン</t>
    </rPh>
    <rPh sb="22" eb="23">
      <t>フク</t>
    </rPh>
    <phoneticPr fontId="3"/>
  </si>
  <si>
    <t>　　　平成17年度より旧下総町，旧大栄町分を含む。</t>
    <rPh sb="3" eb="5">
      <t>ヘイセイ</t>
    </rPh>
    <rPh sb="7" eb="9">
      <t>ネンド</t>
    </rPh>
    <rPh sb="11" eb="15">
      <t>ｋｓ</t>
    </rPh>
    <rPh sb="16" eb="20">
      <t>ｋｔ</t>
    </rPh>
    <rPh sb="20" eb="21">
      <t>ブン</t>
    </rPh>
    <rPh sb="22" eb="23">
      <t>フク</t>
    </rPh>
    <phoneticPr fontId="3"/>
  </si>
  <si>
    <t>（注）平成17年度より不用犬・猫引取場所は，印旛保健所成田支所に変更となった。</t>
    <rPh sb="1" eb="2">
      <t>チュウ</t>
    </rPh>
    <rPh sb="3" eb="5">
      <t>ヘイセイ</t>
    </rPh>
    <rPh sb="7" eb="9">
      <t>ネンド</t>
    </rPh>
    <rPh sb="18" eb="20">
      <t>バショ</t>
    </rPh>
    <rPh sb="22" eb="24">
      <t>インバ</t>
    </rPh>
    <rPh sb="24" eb="27">
      <t>ホケンジョ</t>
    </rPh>
    <rPh sb="27" eb="29">
      <t>ナリタ</t>
    </rPh>
    <rPh sb="29" eb="31">
      <t>シショ</t>
    </rPh>
    <rPh sb="32" eb="34">
      <t>ヘンコウ</t>
    </rPh>
    <phoneticPr fontId="3"/>
  </si>
  <si>
    <t>該　当　者　数</t>
    <phoneticPr fontId="3"/>
  </si>
  <si>
    <t>実　　人　　数</t>
    <phoneticPr fontId="3"/>
  </si>
  <si>
    <t>計</t>
    <phoneticPr fontId="3"/>
  </si>
  <si>
    <t>0歳</t>
    <phoneticPr fontId="3"/>
  </si>
  <si>
    <t>4～10</t>
    <phoneticPr fontId="3"/>
  </si>
  <si>
    <t>11～18</t>
    <phoneticPr fontId="3"/>
  </si>
  <si>
    <t>（単位：ｐｐｍ，ただしｐＨを除く）</t>
  </si>
  <si>
    <t>（単位：ｐｐｍ）</t>
  </si>
  <si>
    <t>（単位：t）</t>
  </si>
  <si>
    <t>（単位：ｋｌ）</t>
  </si>
  <si>
    <t>（単位：件）</t>
    <rPh sb="4" eb="5">
      <t>ケン</t>
    </rPh>
    <phoneticPr fontId="3"/>
  </si>
  <si>
    <t>（単位：人）</t>
  </si>
  <si>
    <t>水素イオン濃度</t>
    <phoneticPr fontId="3"/>
  </si>
  <si>
    <t>資料　環境対策課</t>
    <phoneticPr fontId="2"/>
  </si>
  <si>
    <t>地　盤
沈　下</t>
    <phoneticPr fontId="3"/>
  </si>
  <si>
    <t>１０ 衛生・公害</t>
    <phoneticPr fontId="5"/>
  </si>
  <si>
    <t>（注）平成12年度より，収集人口に外国人登録者数を含める。</t>
    <rPh sb="1" eb="2">
      <t>チュウ</t>
    </rPh>
    <phoneticPr fontId="3"/>
  </si>
  <si>
    <t>対　 象　 者</t>
  </si>
  <si>
    <t>接 　種 　者</t>
  </si>
  <si>
    <t>実 施 率(％)</t>
  </si>
  <si>
    <t>　　平成17年度より旧下総町，旧大栄町分を含む。5月から日本脳炎の積極的勧奨の差し控え勧告。７月からⅢ期廃止 。</t>
    <rPh sb="2" eb="4">
      <t>ヘイセイ</t>
    </rPh>
    <rPh sb="6" eb="8">
      <t>ネンド</t>
    </rPh>
    <rPh sb="10" eb="14">
      <t>ｋｓ</t>
    </rPh>
    <rPh sb="15" eb="19">
      <t>ｋｔ</t>
    </rPh>
    <rPh sb="19" eb="20">
      <t>ブン</t>
    </rPh>
    <rPh sb="21" eb="22">
      <t>フク</t>
    </rPh>
    <rPh sb="25" eb="26">
      <t>ガツ</t>
    </rPh>
    <rPh sb="28" eb="30">
      <t>ニホン</t>
    </rPh>
    <rPh sb="30" eb="32">
      <t>ノウエン</t>
    </rPh>
    <rPh sb="33" eb="36">
      <t>セッキョクテキ</t>
    </rPh>
    <rPh sb="36" eb="38">
      <t>カンショウ</t>
    </rPh>
    <rPh sb="39" eb="40">
      <t>サ</t>
    </rPh>
    <rPh sb="41" eb="42">
      <t>ヒカ</t>
    </rPh>
    <rPh sb="43" eb="45">
      <t>カンコク</t>
    </rPh>
    <rPh sb="47" eb="48">
      <t>ガツ</t>
    </rPh>
    <rPh sb="51" eb="52">
      <t>キ</t>
    </rPh>
    <rPh sb="52" eb="54">
      <t>ハイシ</t>
    </rPh>
    <phoneticPr fontId="3"/>
  </si>
  <si>
    <t>　　平成22年度より，予防接種実施規則の一部改正に伴い，日本脳炎の救済措置が開始された。</t>
    <rPh sb="2" eb="4">
      <t>ヘイセイ</t>
    </rPh>
    <rPh sb="6" eb="8">
      <t>ネンド</t>
    </rPh>
    <rPh sb="11" eb="13">
      <t>ヨボウ</t>
    </rPh>
    <rPh sb="13" eb="15">
      <t>セッシュ</t>
    </rPh>
    <rPh sb="15" eb="17">
      <t>ジッシ</t>
    </rPh>
    <rPh sb="17" eb="19">
      <t>キソク</t>
    </rPh>
    <rPh sb="20" eb="22">
      <t>イチブ</t>
    </rPh>
    <rPh sb="22" eb="24">
      <t>カイセイ</t>
    </rPh>
    <rPh sb="25" eb="26">
      <t>トモナ</t>
    </rPh>
    <rPh sb="28" eb="30">
      <t>ニホン</t>
    </rPh>
    <rPh sb="30" eb="32">
      <t>ノウエン</t>
    </rPh>
    <rPh sb="33" eb="35">
      <t>キュウサイ</t>
    </rPh>
    <rPh sb="35" eb="37">
      <t>ソチ</t>
    </rPh>
    <rPh sb="38" eb="40">
      <t>カイシ</t>
    </rPh>
    <phoneticPr fontId="1"/>
  </si>
  <si>
    <t>　　平成25年１月１日より四種混合ワクチンが開始された。</t>
    <rPh sb="2" eb="4">
      <t>ヘイセイ</t>
    </rPh>
    <rPh sb="6" eb="7">
      <t>ネン</t>
    </rPh>
    <rPh sb="8" eb="9">
      <t>ガツ</t>
    </rPh>
    <rPh sb="10" eb="11">
      <t>ニチ</t>
    </rPh>
    <rPh sb="13" eb="15">
      <t>ヨンシュ</t>
    </rPh>
    <rPh sb="15" eb="17">
      <t>コンゴウ</t>
    </rPh>
    <rPh sb="22" eb="24">
      <t>カイシ</t>
    </rPh>
    <phoneticPr fontId="2"/>
  </si>
  <si>
    <t>　 平成20年度から｢高齢者医療の確保に関する法律｣により，内臓脂肪症候群に着目した健診内容になり，判定結果に</t>
    <rPh sb="2" eb="4">
      <t>ヘイセイ</t>
    </rPh>
    <rPh sb="6" eb="8">
      <t>ネンド</t>
    </rPh>
    <rPh sb="11" eb="14">
      <t>コウレイシャ</t>
    </rPh>
    <rPh sb="14" eb="16">
      <t>イリョウ</t>
    </rPh>
    <rPh sb="17" eb="19">
      <t>カクホ</t>
    </rPh>
    <rPh sb="20" eb="21">
      <t>カン</t>
    </rPh>
    <rPh sb="23" eb="25">
      <t>ホウリツ</t>
    </rPh>
    <rPh sb="30" eb="32">
      <t>ナイゾウ</t>
    </rPh>
    <rPh sb="32" eb="34">
      <t>シボウ</t>
    </rPh>
    <rPh sb="34" eb="37">
      <t>ショウコウグン</t>
    </rPh>
    <rPh sb="38" eb="40">
      <t>チャクモク</t>
    </rPh>
    <rPh sb="42" eb="44">
      <t>ケンシン</t>
    </rPh>
    <rPh sb="44" eb="46">
      <t>ナイヨウ</t>
    </rPh>
    <rPh sb="50" eb="52">
      <t>ハンテイ</t>
    </rPh>
    <rPh sb="52" eb="54">
      <t>ケッカ</t>
    </rPh>
    <phoneticPr fontId="3"/>
  </si>
  <si>
    <t>　 ついても変更となった。また，40歳以上は医療保険者が実施する義務となり，健康増進課においては，40歳以上の市</t>
    <rPh sb="6" eb="8">
      <t>ヘンコウ</t>
    </rPh>
    <rPh sb="18" eb="19">
      <t>サイ</t>
    </rPh>
    <rPh sb="19" eb="21">
      <t>イジョウ</t>
    </rPh>
    <rPh sb="22" eb="24">
      <t>イリョウ</t>
    </rPh>
    <rPh sb="24" eb="26">
      <t>ホケン</t>
    </rPh>
    <rPh sb="26" eb="27">
      <t>シャ</t>
    </rPh>
    <rPh sb="28" eb="30">
      <t>ジッシ</t>
    </rPh>
    <rPh sb="32" eb="34">
      <t>ギム</t>
    </rPh>
    <rPh sb="38" eb="40">
      <t>ケンコウ</t>
    </rPh>
    <rPh sb="40" eb="42">
      <t>ゾウシン</t>
    </rPh>
    <rPh sb="42" eb="43">
      <t>カ</t>
    </rPh>
    <rPh sb="51" eb="52">
      <t>サイ</t>
    </rPh>
    <rPh sb="52" eb="54">
      <t>イジョウ</t>
    </rPh>
    <phoneticPr fontId="3"/>
  </si>
  <si>
    <t>　　平成18年度より，麻しん及び風しんは麻しん風しん混合の2回接種となった。</t>
    <phoneticPr fontId="2"/>
  </si>
  <si>
    <t>　 民で生活保護法による被保護者と保険を持たない市民を対象に健康診査を実施する。</t>
    <phoneticPr fontId="3"/>
  </si>
  <si>
    <t>（注）平成18年度より対象年齢を30歳以上から20歳以上に拡大し，隔年度受診となった。</t>
  </si>
  <si>
    <t>（4）　大　腸　が　ん　（40歳以上）</t>
  </si>
  <si>
    <t>（注）平成17年度より旧下総町，旧大栄町分を含む （(1)～(4)）。</t>
  </si>
  <si>
    <t>資料　健康増進課</t>
  </si>
  <si>
    <t>　　　精密検査の結果（疑い）は別掲 （(1)～(4)）。</t>
  </si>
  <si>
    <t>平成</t>
    <phoneticPr fontId="3"/>
  </si>
  <si>
    <t>　　　平成17年度より，結核予防法改正に伴いﾂﾍﾞﾙｸﾘﾝ反応は行わず,直接BCG接種に変更。</t>
    <phoneticPr fontId="3"/>
  </si>
  <si>
    <t>1・2</t>
    <phoneticPr fontId="3"/>
  </si>
  <si>
    <t>平成</t>
    <rPh sb="0" eb="2">
      <t>ヘイセイ</t>
    </rPh>
    <phoneticPr fontId="3"/>
  </si>
  <si>
    <t>診療日数</t>
  </si>
  <si>
    <t>患者数</t>
  </si>
  <si>
    <t>一日平均患者数</t>
  </si>
  <si>
    <t>診療科目別</t>
  </si>
  <si>
    <t>居住地別</t>
  </si>
  <si>
    <t>内科・小児科</t>
  </si>
  <si>
    <t>外科</t>
  </si>
  <si>
    <t>歯科</t>
  </si>
  <si>
    <t>富里市</t>
  </si>
  <si>
    <t>八街市</t>
  </si>
  <si>
    <t>酒々井町</t>
  </si>
  <si>
    <t>（注）平成16年4月1日より休日夜間急病診療所から急病診療所に変更された。</t>
  </si>
  <si>
    <t>総　数</t>
  </si>
  <si>
    <t>*</t>
  </si>
  <si>
    <t>腸管出血性大腸菌感染症</t>
  </si>
  <si>
    <t>（注）平成11年4月1日法改正。</t>
  </si>
  <si>
    <t>　　　平成17年度より旧下総町，旧大栄町分を含む。</t>
  </si>
  <si>
    <t>　　　＊平成19年4月1日に，2類から3類感染症に移行した疾患である。</t>
  </si>
  <si>
    <t>焼却・溶融</t>
    <rPh sb="0" eb="2">
      <t>ショウキャク</t>
    </rPh>
    <rPh sb="3" eb="5">
      <t>ヨウユウ</t>
    </rPh>
    <phoneticPr fontId="2"/>
  </si>
  <si>
    <t>生物化学的酸素要求量</t>
    <phoneticPr fontId="2"/>
  </si>
  <si>
    <t>遠山中学校</t>
  </si>
  <si>
    <t>遠山中学校</t>
    <phoneticPr fontId="2"/>
  </si>
  <si>
    <t>（2）　子　宮　が　ん　（20歳以上）</t>
    <phoneticPr fontId="2"/>
  </si>
  <si>
    <t>焼却・溶融</t>
  </si>
  <si>
    <t>１０-１　予防接種実施状況</t>
    <phoneticPr fontId="3"/>
  </si>
  <si>
    <t>１０-２　健康診査実施状況</t>
    <phoneticPr fontId="3"/>
  </si>
  <si>
    <t>(疑い 2)</t>
  </si>
  <si>
    <t>(疑い 1)</t>
  </si>
  <si>
    <t>(疑い 4)</t>
  </si>
  <si>
    <t>(疑い 3)</t>
  </si>
  <si>
    <t>(疑い 6)</t>
  </si>
  <si>
    <t>竜台川</t>
    <rPh sb="0" eb="2">
      <t>タツダイ</t>
    </rPh>
    <phoneticPr fontId="2"/>
  </si>
  <si>
    <t>大日向橋</t>
    <rPh sb="0" eb="3">
      <t>オオヒナタ</t>
    </rPh>
    <phoneticPr fontId="2"/>
  </si>
  <si>
    <t>（各年度平均）</t>
  </si>
  <si>
    <t>資料　千葉県印旛保健所</t>
    <phoneticPr fontId="2"/>
  </si>
  <si>
    <t>　　　有効数字である2桁表記とした。</t>
    <phoneticPr fontId="2"/>
  </si>
  <si>
    <t>C I N</t>
    <phoneticPr fontId="2"/>
  </si>
  <si>
    <t>　　　平成30年度より精密検査結果の異型上皮をCIN（子宮頸部上皮内腫瘍）に変更した。</t>
    <phoneticPr fontId="2"/>
  </si>
  <si>
    <t>資料　障がい者福祉課</t>
    <rPh sb="3" eb="4">
      <t>ショウ</t>
    </rPh>
    <rPh sb="6" eb="7">
      <t>シャ</t>
    </rPh>
    <rPh sb="7" eb="9">
      <t>フクシ</t>
    </rPh>
    <rPh sb="9" eb="10">
      <t>カ</t>
    </rPh>
    <phoneticPr fontId="3"/>
  </si>
  <si>
    <t>　　　障がい者福祉課（こども発達支援センター）に移管となった。</t>
    <rPh sb="3" eb="4">
      <t>ショウ</t>
    </rPh>
    <rPh sb="6" eb="7">
      <t>シャ</t>
    </rPh>
    <rPh sb="7" eb="9">
      <t>フクシ</t>
    </rPh>
    <rPh sb="9" eb="10">
      <t>カ</t>
    </rPh>
    <rPh sb="14" eb="16">
      <t>ハッタツ</t>
    </rPh>
    <rPh sb="16" eb="18">
      <t>シエン</t>
    </rPh>
    <rPh sb="24" eb="26">
      <t>イカン</t>
    </rPh>
    <phoneticPr fontId="3"/>
  </si>
  <si>
    <t>　　　平成17年度より旧下総町，旧大栄町分を含む。</t>
    <rPh sb="3" eb="5">
      <t>ヘイセイ</t>
    </rPh>
    <rPh sb="7" eb="9">
      <t>ネンド</t>
    </rPh>
    <rPh sb="11" eb="12">
      <t>キュウ</t>
    </rPh>
    <rPh sb="12" eb="15">
      <t>シモフサマチ</t>
    </rPh>
    <rPh sb="16" eb="17">
      <t>キュウ</t>
    </rPh>
    <rPh sb="17" eb="20">
      <t>タイエイマチ</t>
    </rPh>
    <rPh sb="20" eb="21">
      <t>ブン</t>
    </rPh>
    <rPh sb="22" eb="23">
      <t>フク</t>
    </rPh>
    <phoneticPr fontId="3"/>
  </si>
  <si>
    <t>１０-３　幼児健康診査実施状況</t>
    <rPh sb="5" eb="7">
      <t>ヨウジ</t>
    </rPh>
    <phoneticPr fontId="3"/>
  </si>
  <si>
    <t>１０-４　がん検診実施状況</t>
    <phoneticPr fontId="2"/>
  </si>
  <si>
    <t>１０-５　結核予防事業・肺がん検診実施状況</t>
    <phoneticPr fontId="3"/>
  </si>
  <si>
    <t>１０-６　母親学級実施状況</t>
    <phoneticPr fontId="3"/>
  </si>
  <si>
    <t>１０-７　ことばの相談室の利用状況</t>
    <rPh sb="9" eb="11">
      <t>ソウダン</t>
    </rPh>
    <rPh sb="11" eb="12">
      <t>シツ</t>
    </rPh>
    <rPh sb="13" eb="15">
      <t>リヨウ</t>
    </rPh>
    <rPh sb="15" eb="17">
      <t>ジョウキョウ</t>
    </rPh>
    <phoneticPr fontId="2"/>
  </si>
  <si>
    <t>１０-８　成田市急病診療所利用状況</t>
    <phoneticPr fontId="2"/>
  </si>
  <si>
    <t>１０-９　感染症患者発生状況</t>
    <phoneticPr fontId="2"/>
  </si>
  <si>
    <t>１０-１０　医療関係施設数</t>
    <rPh sb="6" eb="8">
      <t>イリョウ</t>
    </rPh>
    <rPh sb="8" eb="10">
      <t>カンケイ</t>
    </rPh>
    <rPh sb="10" eb="12">
      <t>シセツ</t>
    </rPh>
    <rPh sb="12" eb="13">
      <t>スウ</t>
    </rPh>
    <phoneticPr fontId="3"/>
  </si>
  <si>
    <t>１０-１１　狂犬病予防の状況</t>
    <phoneticPr fontId="3"/>
  </si>
  <si>
    <t>１０-１２　ごみ処理の状況</t>
    <phoneticPr fontId="3"/>
  </si>
  <si>
    <t>１０-１３　し尿処理の状況</t>
    <phoneticPr fontId="3"/>
  </si>
  <si>
    <t>１０-１４　八富成田斎場使用状況</t>
    <phoneticPr fontId="3"/>
  </si>
  <si>
    <t>１０-１５　大気汚染測定結果</t>
    <phoneticPr fontId="3"/>
  </si>
  <si>
    <t>１０-１６　公害苦情の受理件数</t>
    <phoneticPr fontId="3"/>
  </si>
  <si>
    <t>１０-１７　主要河川水質調査結果</t>
    <phoneticPr fontId="3"/>
  </si>
  <si>
    <t>対 象 年 齢</t>
    <rPh sb="0" eb="1">
      <t>タイ</t>
    </rPh>
    <rPh sb="2" eb="3">
      <t>ゾウ</t>
    </rPh>
    <rPh sb="4" eb="5">
      <t>トシ</t>
    </rPh>
    <rPh sb="6" eb="7">
      <t>トシ</t>
    </rPh>
    <phoneticPr fontId="3"/>
  </si>
  <si>
    <t>1歳6か月～2歳未満</t>
    <rPh sb="4" eb="5">
      <t>ゲツ</t>
    </rPh>
    <rPh sb="8" eb="10">
      <t>ミマン</t>
    </rPh>
    <phoneticPr fontId="3"/>
  </si>
  <si>
    <t>3歳～4歳未満</t>
    <rPh sb="4" eb="5">
      <t>サイ</t>
    </rPh>
    <rPh sb="5" eb="7">
      <t>ミマン</t>
    </rPh>
    <phoneticPr fontId="3"/>
  </si>
  <si>
    <t>経過観察</t>
    <rPh sb="0" eb="2">
      <t>ケイカ</t>
    </rPh>
    <rPh sb="2" eb="4">
      <t>カンサツ</t>
    </rPh>
    <phoneticPr fontId="3"/>
  </si>
  <si>
    <t>経過観察率</t>
    <rPh sb="0" eb="2">
      <t>ケイカ</t>
    </rPh>
    <rPh sb="2" eb="4">
      <t>カンサツ</t>
    </rPh>
    <rPh sb="4" eb="5">
      <t>リツ</t>
    </rPh>
    <phoneticPr fontId="3"/>
  </si>
  <si>
    <t>他機関管理</t>
    <rPh sb="0" eb="1">
      <t>タ</t>
    </rPh>
    <rPh sb="1" eb="3">
      <t>キカン</t>
    </rPh>
    <rPh sb="3" eb="5">
      <t>カンリ</t>
    </rPh>
    <phoneticPr fontId="3"/>
  </si>
  <si>
    <t>（注）平成27年度及び平成28年度の経過観察者には他機関管理者を含む。</t>
    <rPh sb="1" eb="2">
      <t>チュウ</t>
    </rPh>
    <rPh sb="3" eb="5">
      <t>ヘイセイ</t>
    </rPh>
    <rPh sb="7" eb="9">
      <t>ネンド</t>
    </rPh>
    <rPh sb="9" eb="10">
      <t>オヨ</t>
    </rPh>
    <rPh sb="11" eb="13">
      <t>ヘイセイ</t>
    </rPh>
    <rPh sb="15" eb="17">
      <t>ネンド</t>
    </rPh>
    <rPh sb="18" eb="20">
      <t>ケイカ</t>
    </rPh>
    <rPh sb="20" eb="22">
      <t>カンサツ</t>
    </rPh>
    <rPh sb="22" eb="23">
      <t>シャ</t>
    </rPh>
    <rPh sb="25" eb="26">
      <t>タ</t>
    </rPh>
    <rPh sb="26" eb="28">
      <t>キカン</t>
    </rPh>
    <rPh sb="28" eb="31">
      <t>カンリシャ</t>
    </rPh>
    <rPh sb="32" eb="33">
      <t>フク</t>
    </rPh>
    <phoneticPr fontId="3"/>
  </si>
  <si>
    <t>令和</t>
  </si>
  <si>
    <t>令和</t>
    <rPh sb="0" eb="2">
      <t>レイワ</t>
    </rPh>
    <phoneticPr fontId="2"/>
  </si>
  <si>
    <t>元</t>
  </si>
  <si>
    <t>元</t>
    <rPh sb="0" eb="1">
      <t>モト</t>
    </rPh>
    <phoneticPr fontId="2"/>
  </si>
  <si>
    <t>令和</t>
    <rPh sb="0" eb="2">
      <t>レイワ</t>
    </rPh>
    <phoneticPr fontId="3"/>
  </si>
  <si>
    <t>元</t>
    <rPh sb="0" eb="1">
      <t>モト</t>
    </rPh>
    <phoneticPr fontId="3"/>
  </si>
  <si>
    <t>令和 元</t>
    <rPh sb="0" eb="2">
      <t>レイワ</t>
    </rPh>
    <rPh sb="3" eb="4">
      <t>モト</t>
    </rPh>
    <phoneticPr fontId="2"/>
  </si>
  <si>
    <t xml:space="preserve">    ※      7</t>
    <phoneticPr fontId="2"/>
  </si>
  <si>
    <t>令和元</t>
    <rPh sb="0" eb="2">
      <t>レイワ</t>
    </rPh>
    <rPh sb="2" eb="3">
      <t>モト</t>
    </rPh>
    <phoneticPr fontId="2"/>
  </si>
  <si>
    <t>　　　※は細菌性赤痢罹患サルの届出。</t>
    <rPh sb="8" eb="10">
      <t>セキリ</t>
    </rPh>
    <rPh sb="10" eb="12">
      <t>リカン</t>
    </rPh>
    <phoneticPr fontId="3"/>
  </si>
  <si>
    <t>(疑い 2)</t>
    <rPh sb="1" eb="2">
      <t>ウタガ</t>
    </rPh>
    <phoneticPr fontId="2"/>
  </si>
  <si>
    <t>（各年度末）</t>
    <rPh sb="3" eb="4">
      <t>ド</t>
    </rPh>
    <phoneticPr fontId="2"/>
  </si>
  <si>
    <t>平成 17</t>
    <phoneticPr fontId="2"/>
  </si>
  <si>
    <t>平成17</t>
    <rPh sb="0" eb="2">
      <t>ヘイセイ</t>
    </rPh>
    <phoneticPr fontId="2"/>
  </si>
  <si>
    <t>ポリオ</t>
    <phoneticPr fontId="2"/>
  </si>
  <si>
    <t>三　種</t>
    <phoneticPr fontId="2"/>
  </si>
  <si>
    <t>四　種</t>
    <phoneticPr fontId="2"/>
  </si>
  <si>
    <t>二　種</t>
    <phoneticPr fontId="2"/>
  </si>
  <si>
    <t>麻しん風しん混合</t>
    <phoneticPr fontId="2"/>
  </si>
  <si>
    <t>日　本</t>
    <phoneticPr fontId="2"/>
  </si>
  <si>
    <t>インフルエンザ</t>
    <phoneticPr fontId="2"/>
  </si>
  <si>
    <t>混　合</t>
    <phoneticPr fontId="2"/>
  </si>
  <si>
    <t>脳　炎</t>
    <phoneticPr fontId="2"/>
  </si>
  <si>
    <t>血圧</t>
    <rPh sb="0" eb="2">
      <t>ケツアツ</t>
    </rPh>
    <phoneticPr fontId="2"/>
  </si>
  <si>
    <t>脂質</t>
    <rPh sb="0" eb="2">
      <t>シシツ</t>
    </rPh>
    <phoneticPr fontId="2"/>
  </si>
  <si>
    <t>血糖</t>
    <rPh sb="0" eb="2">
      <t>ケットウ</t>
    </rPh>
    <phoneticPr fontId="2"/>
  </si>
  <si>
    <t>(疑い 1)</t>
    <phoneticPr fontId="2"/>
  </si>
  <si>
    <t>(疑い 3)</t>
    <phoneticPr fontId="2"/>
  </si>
  <si>
    <t>（１）　胃　が　ん　（40歳以上）</t>
    <phoneticPr fontId="2"/>
  </si>
  <si>
    <t>野犬等捕獲数</t>
    <phoneticPr fontId="2"/>
  </si>
  <si>
    <t>注射済票交付数</t>
    <phoneticPr fontId="2"/>
  </si>
  <si>
    <t>－</t>
    <phoneticPr fontId="2"/>
  </si>
  <si>
    <t>-</t>
  </si>
  <si>
    <t>資料　健康増進課</t>
    <phoneticPr fontId="2"/>
  </si>
  <si>
    <t>　　　平成29年度よりレントゲン対象者は，地域保健，健康増進事業報告に基づき，40歳以上の男女を対象に変更する。</t>
    <rPh sb="3" eb="5">
      <t>ヘイセイ</t>
    </rPh>
    <rPh sb="7" eb="9">
      <t>ネンド</t>
    </rPh>
    <rPh sb="16" eb="19">
      <t>タイショウシャ</t>
    </rPh>
    <rPh sb="21" eb="23">
      <t>チイキ</t>
    </rPh>
    <rPh sb="23" eb="25">
      <t>ホケン</t>
    </rPh>
    <rPh sb="26" eb="28">
      <t>ケンコウ</t>
    </rPh>
    <rPh sb="28" eb="30">
      <t>ゾウシン</t>
    </rPh>
    <rPh sb="30" eb="32">
      <t>ジギョウ</t>
    </rPh>
    <rPh sb="32" eb="34">
      <t>ホウコク</t>
    </rPh>
    <rPh sb="35" eb="36">
      <t>モト</t>
    </rPh>
    <rPh sb="41" eb="42">
      <t>サイ</t>
    </rPh>
    <rPh sb="42" eb="44">
      <t>イジョウ</t>
    </rPh>
    <rPh sb="45" eb="47">
      <t>ダンジョ</t>
    </rPh>
    <rPh sb="48" eb="50">
      <t>タイショウ</t>
    </rPh>
    <rPh sb="51" eb="53">
      <t>ヘンコウ</t>
    </rPh>
    <phoneticPr fontId="3"/>
  </si>
  <si>
    <t>（注）平成14年度より簡易マザ－ズホ－ムから健康増進課に，平成30年度より健康増進課から</t>
    <phoneticPr fontId="3"/>
  </si>
  <si>
    <t>（注）平成30年より，平成22年以降のBOD及びDOの数値について，</t>
    <rPh sb="3" eb="5">
      <t>ヘイセイ</t>
    </rPh>
    <rPh sb="7" eb="8">
      <t>ネン</t>
    </rPh>
    <rPh sb="11" eb="13">
      <t>ヘイセイ</t>
    </rPh>
    <rPh sb="15" eb="16">
      <t>ネン</t>
    </rPh>
    <rPh sb="16" eb="18">
      <t>イコウ</t>
    </rPh>
    <rPh sb="22" eb="23">
      <t>オヨ</t>
    </rPh>
    <phoneticPr fontId="1"/>
  </si>
  <si>
    <t>(疑い 5)</t>
    <phoneticPr fontId="2"/>
  </si>
  <si>
    <t>資源化</t>
    <phoneticPr fontId="3"/>
  </si>
  <si>
    <t>（注）平成24年度以降は，収集人口に外国人登録者数を含める。</t>
    <phoneticPr fontId="3"/>
  </si>
  <si>
    <t>　　　収集人口は年央人口（各年度9月30日現在）</t>
    <phoneticPr fontId="3"/>
  </si>
  <si>
    <t>資源化</t>
    <rPh sb="0" eb="3">
      <t>シゲンカ</t>
    </rPh>
    <phoneticPr fontId="2"/>
  </si>
  <si>
    <t>平成 30</t>
    <phoneticPr fontId="2"/>
  </si>
  <si>
    <t xml:space="preserve">令和 元 </t>
    <phoneticPr fontId="2"/>
  </si>
  <si>
    <t>令和 元</t>
    <phoneticPr fontId="2"/>
  </si>
  <si>
    <t>令和</t>
    <phoneticPr fontId="2"/>
  </si>
  <si>
    <t>※当該年度に新たに受理した件数（前年度より継続している案件は含まない。）</t>
    <rPh sb="1" eb="3">
      <t>トウガイ</t>
    </rPh>
    <rPh sb="3" eb="5">
      <t>ネンド</t>
    </rPh>
    <rPh sb="6" eb="7">
      <t>アラ</t>
    </rPh>
    <rPh sb="9" eb="11">
      <t>ジュリ</t>
    </rPh>
    <rPh sb="13" eb="15">
      <t>ケンスウ</t>
    </rPh>
    <rPh sb="16" eb="19">
      <t>ゼンネンド</t>
    </rPh>
    <rPh sb="21" eb="23">
      <t>ケイゾク</t>
    </rPh>
    <rPh sb="27" eb="29">
      <t>アンケン</t>
    </rPh>
    <rPh sb="30" eb="31">
      <t>フク</t>
    </rPh>
    <phoneticPr fontId="2"/>
  </si>
  <si>
    <t>溶存酸素量</t>
    <phoneticPr fontId="3"/>
  </si>
  <si>
    <r>
      <t>二酸化いおう
（ＳＯ</t>
    </r>
    <r>
      <rPr>
        <sz val="6"/>
        <rFont val="BIZ UDゴシック"/>
        <family val="3"/>
        <charset val="128"/>
      </rPr>
      <t>２</t>
    </r>
    <r>
      <rPr>
        <sz val="11"/>
        <rFont val="BIZ UDゴシック"/>
        <family val="3"/>
        <charset val="128"/>
      </rPr>
      <t>）</t>
    </r>
    <rPh sb="0" eb="3">
      <t>ニサンカ</t>
    </rPh>
    <phoneticPr fontId="2"/>
  </si>
  <si>
    <r>
      <t>二酸化窒素
（ＮＯ</t>
    </r>
    <r>
      <rPr>
        <sz val="6"/>
        <rFont val="BIZ UDゴシック"/>
        <family val="3"/>
        <charset val="128"/>
      </rPr>
      <t>２</t>
    </r>
    <r>
      <rPr>
        <sz val="11"/>
        <rFont val="BIZ UDゴシック"/>
        <family val="3"/>
        <charset val="128"/>
      </rPr>
      <t>）</t>
    </r>
    <rPh sb="0" eb="3">
      <t>ニサンカ</t>
    </rPh>
    <rPh sb="3" eb="5">
      <t>チッソ</t>
    </rPh>
    <phoneticPr fontId="2"/>
  </si>
  <si>
    <r>
      <t xml:space="preserve">施術所
</t>
    </r>
    <r>
      <rPr>
        <sz val="9"/>
        <rFont val="BIZ UDゴシック"/>
        <family val="3"/>
        <charset val="128"/>
      </rPr>
      <t>(業務毎の延数)</t>
    </r>
    <rPh sb="0" eb="2">
      <t>シジュツ</t>
    </rPh>
    <rPh sb="2" eb="3">
      <t>ジョ</t>
    </rPh>
    <rPh sb="5" eb="7">
      <t>ギョウム</t>
    </rPh>
    <rPh sb="7" eb="8">
      <t>マイ</t>
    </rPh>
    <rPh sb="9" eb="11">
      <t>ノベスウ</t>
    </rPh>
    <phoneticPr fontId="2"/>
  </si>
  <si>
    <t xml:space="preserve">    区分
年度</t>
    <phoneticPr fontId="2"/>
  </si>
  <si>
    <t xml:space="preserve">   区分
年度</t>
    <rPh sb="3" eb="4">
      <t>ク</t>
    </rPh>
    <phoneticPr fontId="3"/>
  </si>
  <si>
    <t xml:space="preserve">              区分
年度</t>
    <phoneticPr fontId="3"/>
  </si>
  <si>
    <t xml:space="preserve">    区分
年</t>
    <phoneticPr fontId="2"/>
  </si>
  <si>
    <t xml:space="preserve">    元</t>
    <rPh sb="4" eb="5">
      <t>モト</t>
    </rPh>
    <phoneticPr fontId="2"/>
  </si>
  <si>
    <t xml:space="preserve"> 　　区分
年度</t>
    <phoneticPr fontId="3"/>
  </si>
  <si>
    <t xml:space="preserve"> 　　区分
年度</t>
    <phoneticPr fontId="3"/>
  </si>
  <si>
    <t xml:space="preserve"> 　  区分
年度</t>
    <phoneticPr fontId="3"/>
  </si>
  <si>
    <t xml:space="preserve">  区分
年度</t>
    <phoneticPr fontId="3"/>
  </si>
  <si>
    <t xml:space="preserve">      調査地点
項目・年度</t>
    <phoneticPr fontId="3"/>
  </si>
  <si>
    <t xml:space="preserve">   区分
年度</t>
    <phoneticPr fontId="2"/>
  </si>
  <si>
    <t xml:space="preserve">       区分
年度</t>
    <rPh sb="11" eb="12">
      <t>ド</t>
    </rPh>
    <phoneticPr fontId="3"/>
  </si>
  <si>
    <t xml:space="preserve">       区分
年度</t>
    <phoneticPr fontId="2"/>
  </si>
  <si>
    <t xml:space="preserve">         区分
年度</t>
    <phoneticPr fontId="2"/>
  </si>
  <si>
    <t>判　　定　　結　　果 （　要　医　療　）</t>
    <phoneticPr fontId="2"/>
  </si>
  <si>
    <t xml:space="preserve">  元</t>
    <phoneticPr fontId="2"/>
  </si>
  <si>
    <t>１７　ごみ処理の状況</t>
    <rPh sb="3" eb="7">
      <t>ゴミショリ</t>
    </rPh>
    <rPh sb="8" eb="1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</si>
</sst>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000_ "/>
    <numFmt numFmtId="179" formatCode="#,##0_ ;[Red]\-#,##0\ ;&quot;－&quot;"/>
    <numFmt numFmtId="180" formatCode="0.0%"/>
    <numFmt numFmtId="181" formatCode="#,##0.0;[Red]\-#,##0.0"/>
  </numFmts>
  <fonts count="25">
    <font>
      <sz val="11"/>
      <name val="ＭＳ Ｐ明朝"/>
      <family val="1"/>
      <charset val="128"/>
    </font>
    <font>
      <u/>
      <sz val="11"/>
      <color indexed="36"/>
      <name val="ＭＳ Ｐ明朝"/>
      <family val="1"/>
      <charset val="128"/>
    </font>
    <font>
      <sz val="6"/>
      <name val="ＭＳ Ｐ明朝"/>
      <family val="1"/>
      <charset val="128"/>
    </font>
    <font>
      <sz val="20"/>
      <name val="ＭＳ Ｐ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1"/>
      <name val="BIZ UDゴシック"/>
      <family val="3"/>
      <charset val="128"/>
    </font>
    <font>
      <sz val="11"/>
      <color theme="1"/>
      <name val="BIZ UDゴシック"/>
      <family val="3"/>
      <charset val="128"/>
    </font>
    <font>
      <sz val="11"/>
      <color rgb="FFFF0000"/>
      <name val="BIZ UDゴシック"/>
      <family val="3"/>
      <charset val="128"/>
    </font>
    <font>
      <sz val="10"/>
      <name val="BIZ UDゴシック"/>
      <family val="3"/>
      <charset val="128"/>
    </font>
    <font>
      <sz val="20"/>
      <name val="BIZ UDゴシック"/>
      <family val="3"/>
      <charset val="128"/>
    </font>
    <font>
      <sz val="56"/>
      <name val="BIZ UDゴシック"/>
      <family val="3"/>
      <charset val="128"/>
    </font>
    <font>
      <sz val="20"/>
      <color theme="0"/>
      <name val="BIZ UDゴシック"/>
      <family val="3"/>
      <charset val="128"/>
    </font>
    <font>
      <sz val="9"/>
      <name val="BIZ UDゴシック"/>
      <family val="3"/>
      <charset val="128"/>
    </font>
    <font>
      <sz val="6"/>
      <name val="BIZ UDゴシック"/>
      <family val="3"/>
      <charset val="128"/>
    </font>
    <font>
      <sz val="9"/>
      <color theme="1"/>
      <name val="BIZ UDゴシック"/>
      <family val="3"/>
      <charset val="128"/>
    </font>
    <font>
      <sz val="10"/>
      <color rgb="FFFF0000"/>
      <name val="BIZ UDゴシック"/>
      <family val="3"/>
      <charset val="128"/>
    </font>
    <font>
      <sz val="10"/>
      <color theme="1"/>
      <name val="BIZ UDゴシック"/>
      <family val="3"/>
      <charset val="128"/>
    </font>
    <font>
      <sz val="8"/>
      <name val="BIZ UDゴシック"/>
      <family val="3"/>
      <charset val="128"/>
    </font>
    <font>
      <sz val="42"/>
      <name val="BIZ UDゴシック"/>
      <family val="3"/>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35">
    <border>
      <left/>
      <right/>
      <top/>
      <bottom/>
      <diagonal/>
    </border>
    <border>
      <left/>
      <right/>
      <top style="hair">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diagonal/>
    </border>
    <border>
      <left/>
      <right/>
      <top/>
      <bottom style="thin">
        <color indexed="64"/>
      </bottom>
      <diagonal/>
    </border>
    <border diagonalDown="1">
      <left/>
      <right style="hair">
        <color indexed="64"/>
      </right>
      <top style="thin">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top style="thin">
        <color indexed="64"/>
      </top>
      <bottom/>
      <diagonal/>
    </border>
    <border>
      <left style="hair">
        <color indexed="64"/>
      </left>
      <right style="hair">
        <color indexed="64"/>
      </right>
      <top style="thin">
        <color indexed="64"/>
      </top>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s>
  <cellStyleXfs count="32">
    <xf numFmtId="0" fontId="0" fillId="0" borderId="0"/>
    <xf numFmtId="38" fontId="4" fillId="0" borderId="0" applyFont="0" applyFill="0" applyBorder="0" applyAlignment="0" applyProtection="0"/>
    <xf numFmtId="0" fontId="8"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8"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54">
    <xf numFmtId="0" fontId="0" fillId="0" borderId="0" xfId="0"/>
    <xf numFmtId="0" fontId="11" fillId="0" borderId="5" xfId="0" applyFont="1" applyFill="1" applyBorder="1" applyAlignment="1">
      <alignment horizontal="right" vertical="center"/>
    </xf>
    <xf numFmtId="176" fontId="11" fillId="0" borderId="2" xfId="0" applyNumberFormat="1" applyFont="1" applyFill="1" applyBorder="1" applyAlignment="1">
      <alignment horizontal="center" vertical="center"/>
    </xf>
    <xf numFmtId="176" fontId="12" fillId="0" borderId="2" xfId="0" applyNumberFormat="1" applyFont="1" applyFill="1" applyBorder="1" applyAlignment="1">
      <alignment horizontal="right" vertical="center"/>
    </xf>
    <xf numFmtId="176" fontId="11" fillId="0" borderId="2" xfId="0" applyNumberFormat="1" applyFont="1" applyFill="1" applyBorder="1" applyAlignment="1">
      <alignment horizontal="right" vertical="center"/>
    </xf>
    <xf numFmtId="0" fontId="11" fillId="0" borderId="7" xfId="0" applyFont="1" applyFill="1" applyBorder="1" applyAlignment="1">
      <alignment horizontal="center" vertical="center"/>
    </xf>
    <xf numFmtId="0" fontId="11" fillId="0" borderId="6" xfId="0" applyFont="1" applyFill="1" applyBorder="1" applyAlignment="1">
      <alignment horizontal="right" vertical="center"/>
    </xf>
    <xf numFmtId="176" fontId="12" fillId="0" borderId="7" xfId="0" applyNumberFormat="1" applyFont="1" applyFill="1" applyBorder="1" applyAlignment="1">
      <alignment horizontal="right" vertical="center"/>
    </xf>
    <xf numFmtId="0" fontId="11" fillId="0" borderId="0" xfId="0" applyFont="1" applyFill="1" applyBorder="1" applyAlignment="1">
      <alignment horizontal="center" vertical="center"/>
    </xf>
    <xf numFmtId="176" fontId="11" fillId="0" borderId="2" xfId="0" applyNumberFormat="1" applyFont="1" applyFill="1" applyBorder="1" applyAlignment="1">
      <alignment horizontal="left" vertical="center"/>
    </xf>
    <xf numFmtId="176" fontId="12" fillId="0" borderId="2" xfId="0" applyNumberFormat="1" applyFont="1" applyFill="1" applyBorder="1" applyAlignment="1">
      <alignment vertical="center"/>
    </xf>
    <xf numFmtId="176" fontId="11" fillId="0" borderId="2" xfId="0" applyNumberFormat="1" applyFont="1" applyFill="1" applyBorder="1" applyAlignment="1">
      <alignment vertical="center"/>
    </xf>
    <xf numFmtId="176" fontId="11" fillId="0" borderId="0" xfId="0" applyNumberFormat="1" applyFont="1" applyFill="1" applyBorder="1" applyAlignment="1">
      <alignment horizontal="center" vertical="center"/>
    </xf>
    <xf numFmtId="176" fontId="11" fillId="0" borderId="0" xfId="0" applyNumberFormat="1" applyFont="1" applyBorder="1" applyAlignment="1">
      <alignment horizontal="center"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176" fontId="11" fillId="0" borderId="0" xfId="0" applyNumberFormat="1" applyFont="1" applyFill="1" applyBorder="1" applyAlignment="1">
      <alignment vertical="center"/>
    </xf>
    <xf numFmtId="179" fontId="11" fillId="0" borderId="5"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79" fontId="11" fillId="0" borderId="0" xfId="0" applyNumberFormat="1" applyFont="1" applyFill="1" applyBorder="1" applyAlignment="1">
      <alignment horizontal="left" vertical="center" shrinkToFit="1"/>
    </xf>
    <xf numFmtId="179" fontId="12" fillId="0" borderId="5"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179" fontId="12" fillId="0" borderId="0" xfId="0" applyNumberFormat="1" applyFont="1" applyFill="1" applyBorder="1" applyAlignment="1">
      <alignment horizontal="left" vertical="center" shrinkToFi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1" fillId="0" borderId="0" xfId="0" applyFont="1" applyAlignment="1">
      <alignment vertical="center"/>
    </xf>
    <xf numFmtId="0" fontId="15" fillId="0" borderId="0" xfId="0" applyFont="1" applyFill="1" applyAlignment="1">
      <alignment horizontal="left" vertical="center"/>
    </xf>
    <xf numFmtId="0" fontId="16" fillId="0" borderId="0" xfId="0" applyFont="1" applyAlignment="1">
      <alignment vertical="center"/>
    </xf>
    <xf numFmtId="0" fontId="15" fillId="0" borderId="0" xfId="0" applyFont="1" applyAlignment="1">
      <alignment horizontal="left" vertical="center"/>
    </xf>
    <xf numFmtId="0" fontId="17" fillId="2" borderId="0" xfId="0" applyFont="1" applyFill="1" applyAlignment="1">
      <alignment horizontal="left"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right" vertical="center"/>
    </xf>
    <xf numFmtId="0" fontId="11" fillId="0" borderId="11" xfId="0" applyFont="1" applyFill="1" applyBorder="1" applyAlignment="1">
      <alignment horizontal="center" vertical="center" shrinkToFit="1"/>
    </xf>
    <xf numFmtId="0" fontId="18" fillId="0" borderId="11" xfId="0" applyFont="1" applyFill="1" applyBorder="1" applyAlignment="1">
      <alignment horizontal="center" vertical="center" wrapText="1"/>
    </xf>
    <xf numFmtId="0" fontId="11" fillId="0" borderId="10" xfId="0" applyFont="1" applyFill="1" applyBorder="1" applyAlignment="1">
      <alignment horizontal="center" vertical="center" shrinkToFit="1"/>
    </xf>
    <xf numFmtId="0" fontId="11" fillId="0" borderId="0" xfId="0" applyFont="1" applyFill="1" applyBorder="1" applyAlignment="1">
      <alignment vertical="center"/>
    </xf>
    <xf numFmtId="0" fontId="11" fillId="0" borderId="7" xfId="0" applyFont="1" applyFill="1" applyBorder="1" applyAlignment="1">
      <alignment horizontal="center" vertical="center" shrinkToFit="1"/>
    </xf>
    <xf numFmtId="176" fontId="12" fillId="0" borderId="15" xfId="0" applyNumberFormat="1" applyFont="1" applyFill="1" applyBorder="1" applyAlignment="1">
      <alignment horizontal="right" vertical="center"/>
    </xf>
    <xf numFmtId="176" fontId="11" fillId="0" borderId="5" xfId="0" applyNumberFormat="1" applyFont="1" applyFill="1" applyBorder="1" applyAlignment="1">
      <alignment horizontal="right" vertical="center"/>
    </xf>
    <xf numFmtId="176" fontId="12" fillId="0" borderId="5" xfId="0" applyNumberFormat="1" applyFont="1" applyFill="1" applyBorder="1" applyAlignment="1">
      <alignment horizontal="right" vertical="center"/>
    </xf>
    <xf numFmtId="0" fontId="11" fillId="0" borderId="2" xfId="0"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horizontal="right" vertical="center"/>
    </xf>
    <xf numFmtId="0" fontId="11" fillId="0" borderId="11" xfId="0" applyFont="1" applyFill="1" applyBorder="1" applyAlignment="1">
      <alignment horizontal="distributed" vertical="center"/>
    </xf>
    <xf numFmtId="0" fontId="11" fillId="0" borderId="9" xfId="0" applyFont="1" applyFill="1" applyBorder="1" applyAlignment="1">
      <alignment horizontal="center" vertical="distributed" textRotation="255" wrapText="1"/>
    </xf>
    <xf numFmtId="0" fontId="12" fillId="0" borderId="0" xfId="0" applyFont="1" applyFill="1" applyBorder="1" applyAlignment="1">
      <alignment vertical="center"/>
    </xf>
    <xf numFmtId="49" fontId="11" fillId="0" borderId="1" xfId="0" applyNumberFormat="1" applyFont="1" applyFill="1" applyBorder="1" applyAlignment="1">
      <alignment horizontal="right" vertical="center"/>
    </xf>
    <xf numFmtId="0" fontId="11" fillId="0" borderId="9" xfId="0" applyFont="1" applyFill="1" applyBorder="1" applyAlignment="1">
      <alignment horizontal="center" vertical="center"/>
    </xf>
    <xf numFmtId="176" fontId="11" fillId="0" borderId="0" xfId="0" applyNumberFormat="1" applyFont="1" applyFill="1" applyBorder="1" applyAlignment="1">
      <alignment horizontal="left" vertical="center"/>
    </xf>
    <xf numFmtId="0" fontId="14" fillId="0" borderId="1" xfId="0" applyFont="1" applyFill="1" applyBorder="1" applyAlignment="1">
      <alignment vertical="center"/>
    </xf>
    <xf numFmtId="0" fontId="12" fillId="0" borderId="0" xfId="0" applyFont="1" applyFill="1" applyAlignment="1">
      <alignment vertical="center"/>
    </xf>
    <xf numFmtId="0" fontId="11" fillId="0" borderId="0" xfId="0" applyFont="1" applyFill="1" applyAlignment="1">
      <alignment horizontal="centerContinuous" vertical="center"/>
    </xf>
    <xf numFmtId="0" fontId="11" fillId="0" borderId="0" xfId="0" applyFont="1" applyFill="1" applyBorder="1" applyAlignment="1">
      <alignment vertical="center" wrapText="1"/>
    </xf>
    <xf numFmtId="0" fontId="14" fillId="0" borderId="1" xfId="0" applyFont="1" applyFill="1" applyBorder="1" applyAlignment="1">
      <alignment horizontal="left" vertical="center"/>
    </xf>
    <xf numFmtId="0" fontId="11" fillId="0" borderId="0" xfId="0" applyFont="1" applyFill="1" applyBorder="1" applyAlignment="1">
      <alignment horizontal="right"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1" fillId="0" borderId="9" xfId="0" applyFont="1" applyFill="1" applyBorder="1" applyAlignment="1">
      <alignment horizontal="center" vertical="center" shrinkToFit="1"/>
    </xf>
    <xf numFmtId="0" fontId="11" fillId="0" borderId="8" xfId="0" applyFont="1" applyFill="1" applyBorder="1" applyAlignment="1">
      <alignment horizontal="center" vertical="center"/>
    </xf>
    <xf numFmtId="176" fontId="11" fillId="0" borderId="1" xfId="0" applyNumberFormat="1" applyFont="1" applyFill="1" applyBorder="1" applyAlignment="1">
      <alignment horizontal="right" vertical="center"/>
    </xf>
    <xf numFmtId="0" fontId="11" fillId="0" borderId="0" xfId="0" applyFont="1"/>
    <xf numFmtId="0" fontId="11" fillId="0" borderId="0" xfId="0" applyFont="1" applyAlignment="1">
      <alignment horizontal="center" vertical="center"/>
    </xf>
    <xf numFmtId="0" fontId="11" fillId="0" borderId="0" xfId="0" applyFont="1" applyAlignment="1">
      <alignment horizontal="right" vertical="center"/>
    </xf>
    <xf numFmtId="0" fontId="11" fillId="0" borderId="1" xfId="0" applyFont="1" applyBorder="1" applyAlignment="1">
      <alignment vertical="center"/>
    </xf>
    <xf numFmtId="0" fontId="11" fillId="0" borderId="1" xfId="0" applyFont="1" applyBorder="1" applyAlignment="1">
      <alignment horizontal="right" vertical="center"/>
    </xf>
    <xf numFmtId="0" fontId="14" fillId="0" borderId="1" xfId="0" applyFont="1" applyBorder="1" applyAlignment="1">
      <alignment vertical="center"/>
    </xf>
    <xf numFmtId="0" fontId="14" fillId="0" borderId="0" xfId="0" applyFont="1" applyAlignment="1">
      <alignment horizontal="left" vertical="center"/>
    </xf>
    <xf numFmtId="176" fontId="11" fillId="0" borderId="0" xfId="0" applyNumberFormat="1" applyFont="1" applyBorder="1" applyAlignment="1">
      <alignment horizontal="right" vertical="center"/>
    </xf>
    <xf numFmtId="179" fontId="18" fillId="0" borderId="0" xfId="1" applyNumberFormat="1" applyFont="1" applyFill="1" applyBorder="1" applyAlignment="1">
      <alignment horizontal="right" vertical="center" shrinkToFit="1"/>
    </xf>
    <xf numFmtId="179" fontId="18" fillId="0" borderId="0" xfId="0" applyNumberFormat="1" applyFont="1" applyFill="1" applyBorder="1" applyAlignment="1">
      <alignment horizontal="right" vertical="center"/>
    </xf>
    <xf numFmtId="179" fontId="18" fillId="0" borderId="0" xfId="1" applyNumberFormat="1" applyFont="1" applyFill="1" applyBorder="1" applyAlignment="1">
      <alignment horizontal="right" vertical="center"/>
    </xf>
    <xf numFmtId="0" fontId="11" fillId="0" borderId="0" xfId="0" applyFont="1" applyBorder="1" applyAlignment="1">
      <alignment vertical="center"/>
    </xf>
    <xf numFmtId="179" fontId="20" fillId="0" borderId="0" xfId="1" applyNumberFormat="1" applyFont="1" applyFill="1" applyBorder="1" applyAlignment="1">
      <alignment horizontal="right" vertical="center" shrinkToFit="1"/>
    </xf>
    <xf numFmtId="179" fontId="20" fillId="0" borderId="0" xfId="0" applyNumberFormat="1" applyFont="1" applyFill="1" applyBorder="1" applyAlignment="1">
      <alignment horizontal="right" vertical="center"/>
    </xf>
    <xf numFmtId="179" fontId="20" fillId="0" borderId="0" xfId="1" applyNumberFormat="1" applyFont="1" applyFill="1" applyBorder="1" applyAlignment="1">
      <alignment horizontal="right" vertical="center"/>
    </xf>
    <xf numFmtId="0" fontId="11" fillId="0" borderId="1" xfId="0" applyFont="1" applyFill="1" applyBorder="1" applyAlignment="1">
      <alignment horizontal="center" vertical="center"/>
    </xf>
    <xf numFmtId="0" fontId="11" fillId="0" borderId="0" xfId="0" applyFont="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179" fontId="11" fillId="0" borderId="0" xfId="0" applyNumberFormat="1" applyFont="1" applyBorder="1" applyAlignment="1">
      <alignment horizontal="center" vertical="center"/>
    </xf>
    <xf numFmtId="179" fontId="11" fillId="0" borderId="0" xfId="0" applyNumberFormat="1" applyFont="1" applyBorder="1" applyAlignment="1">
      <alignment horizontal="right" vertical="center"/>
    </xf>
    <xf numFmtId="176" fontId="11" fillId="0" borderId="2" xfId="0" applyNumberFormat="1" applyFont="1" applyBorder="1" applyAlignment="1">
      <alignment horizontal="right" vertical="center"/>
    </xf>
    <xf numFmtId="176" fontId="11" fillId="0" borderId="0" xfId="0" applyNumberFormat="1" applyFont="1" applyBorder="1" applyAlignment="1">
      <alignment vertical="center"/>
    </xf>
    <xf numFmtId="176" fontId="11" fillId="0" borderId="2" xfId="0" applyNumberFormat="1" applyFont="1" applyBorder="1" applyAlignment="1">
      <alignment horizontal="center" vertical="center"/>
    </xf>
    <xf numFmtId="0" fontId="14" fillId="0" borderId="1" xfId="0" applyFont="1" applyBorder="1" applyAlignment="1">
      <alignment horizontal="left" vertical="center"/>
    </xf>
    <xf numFmtId="0" fontId="14" fillId="0" borderId="0" xfId="0" applyFont="1" applyAlignment="1">
      <alignment vertical="center"/>
    </xf>
    <xf numFmtId="0" fontId="13" fillId="0" borderId="0" xfId="0" applyFont="1" applyAlignment="1">
      <alignment vertical="center"/>
    </xf>
    <xf numFmtId="0" fontId="14" fillId="0" borderId="0" xfId="0" applyFont="1" applyFill="1" applyAlignment="1">
      <alignment vertical="center"/>
    </xf>
    <xf numFmtId="176" fontId="11" fillId="0" borderId="1" xfId="0" applyNumberFormat="1" applyFont="1" applyBorder="1" applyAlignment="1">
      <alignment vertical="center"/>
    </xf>
    <xf numFmtId="49" fontId="11" fillId="0" borderId="0" xfId="0" applyNumberFormat="1" applyFont="1" applyFill="1" applyBorder="1" applyAlignment="1">
      <alignment vertical="center"/>
    </xf>
    <xf numFmtId="49" fontId="12" fillId="0" borderId="0" xfId="0" applyNumberFormat="1" applyFont="1" applyFill="1" applyBorder="1" applyAlignment="1">
      <alignment vertical="center"/>
    </xf>
    <xf numFmtId="0" fontId="11" fillId="0" borderId="0" xfId="0" applyFont="1" applyFill="1" applyAlignment="1">
      <alignment horizontal="left" vertical="top"/>
    </xf>
    <xf numFmtId="0" fontId="13" fillId="0" borderId="0" xfId="0" applyFont="1" applyFill="1" applyAlignment="1">
      <alignment horizontal="left" vertical="top"/>
    </xf>
    <xf numFmtId="0" fontId="21" fillId="0" borderId="0" xfId="0" applyFont="1" applyFill="1" applyAlignment="1">
      <alignment vertical="center"/>
    </xf>
    <xf numFmtId="0" fontId="13" fillId="0" borderId="0" xfId="0" applyFont="1" applyFill="1" applyAlignment="1">
      <alignment vertical="center"/>
    </xf>
    <xf numFmtId="179" fontId="11" fillId="0" borderId="0" xfId="0" applyNumberFormat="1" applyFont="1" applyFill="1" applyBorder="1" applyAlignment="1">
      <alignment vertical="center" shrinkToFit="1"/>
    </xf>
    <xf numFmtId="176" fontId="11" fillId="0" borderId="1" xfId="0" applyNumberFormat="1" applyFont="1" applyFill="1" applyBorder="1" applyAlignment="1">
      <alignment vertical="center"/>
    </xf>
    <xf numFmtId="176" fontId="11" fillId="0" borderId="1" xfId="0" applyNumberFormat="1" applyFont="1" applyFill="1" applyBorder="1" applyAlignment="1">
      <alignment horizontal="left" vertical="center"/>
    </xf>
    <xf numFmtId="179" fontId="12" fillId="0" borderId="6" xfId="0" applyNumberFormat="1" applyFont="1" applyFill="1" applyBorder="1" applyAlignment="1">
      <alignment horizontal="right" vertical="center" shrinkToFit="1"/>
    </xf>
    <xf numFmtId="179" fontId="12" fillId="0" borderId="15" xfId="0" applyNumberFormat="1" applyFont="1" applyFill="1" applyBorder="1" applyAlignment="1">
      <alignment horizontal="right" vertical="center" shrinkToFit="1"/>
    </xf>
    <xf numFmtId="179" fontId="12" fillId="0" borderId="15" xfId="0" applyNumberFormat="1" applyFont="1" applyFill="1" applyBorder="1" applyAlignment="1">
      <alignment horizontal="left" vertical="center" shrinkToFit="1"/>
    </xf>
    <xf numFmtId="0" fontId="11" fillId="0" borderId="1" xfId="0" applyFont="1" applyFill="1" applyBorder="1" applyAlignment="1">
      <alignment horizontal="left" vertical="center"/>
    </xf>
    <xf numFmtId="0" fontId="14" fillId="0" borderId="0" xfId="0" applyFont="1" applyFill="1" applyBorder="1" applyAlignment="1">
      <alignment vertical="center"/>
    </xf>
    <xf numFmtId="0" fontId="11" fillId="0" borderId="0" xfId="0" applyFont="1" applyFill="1" applyBorder="1" applyAlignment="1">
      <alignment horizontal="left" vertical="center"/>
    </xf>
    <xf numFmtId="179" fontId="11" fillId="0" borderId="5" xfId="0" applyNumberFormat="1" applyFont="1" applyFill="1" applyBorder="1" applyAlignment="1">
      <alignment vertical="center" shrinkToFit="1"/>
    </xf>
    <xf numFmtId="179" fontId="12" fillId="0" borderId="5" xfId="0" applyNumberFormat="1" applyFont="1" applyFill="1" applyBorder="1" applyAlignment="1">
      <alignment vertical="center" shrinkToFit="1"/>
    </xf>
    <xf numFmtId="179" fontId="12" fillId="0" borderId="0" xfId="0" applyNumberFormat="1" applyFont="1" applyFill="1" applyBorder="1" applyAlignment="1">
      <alignment vertical="center" shrinkToFit="1"/>
    </xf>
    <xf numFmtId="179" fontId="12" fillId="0" borderId="6" xfId="0" applyNumberFormat="1" applyFont="1" applyFill="1" applyBorder="1" applyAlignment="1">
      <alignment vertical="center" shrinkToFit="1"/>
    </xf>
    <xf numFmtId="179" fontId="12" fillId="0" borderId="15" xfId="0" applyNumberFormat="1" applyFont="1" applyFill="1" applyBorder="1" applyAlignment="1">
      <alignment vertical="center" shrinkToFit="1"/>
    </xf>
    <xf numFmtId="0" fontId="11" fillId="0" borderId="0" xfId="0" applyFont="1" applyAlignment="1">
      <alignment horizontal="centerContinuous" vertical="center"/>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11" fillId="0" borderId="0" xfId="0" applyFont="1" applyBorder="1" applyAlignment="1">
      <alignment horizontal="right" vertical="center"/>
    </xf>
    <xf numFmtId="0" fontId="11" fillId="3" borderId="0" xfId="0" applyFont="1" applyFill="1" applyBorder="1" applyAlignment="1">
      <alignment vertical="center"/>
    </xf>
    <xf numFmtId="38" fontId="11" fillId="3" borderId="0" xfId="31" applyFont="1" applyFill="1" applyBorder="1" applyAlignment="1">
      <alignment vertical="center"/>
    </xf>
    <xf numFmtId="38" fontId="12" fillId="3" borderId="0" xfId="31" applyFont="1" applyFill="1" applyBorder="1" applyAlignment="1">
      <alignment horizontal="right" vertical="center"/>
    </xf>
    <xf numFmtId="38" fontId="12" fillId="3" borderId="0" xfId="31" applyFont="1" applyFill="1" applyBorder="1" applyAlignment="1">
      <alignment vertical="center"/>
    </xf>
    <xf numFmtId="0" fontId="12" fillId="3" borderId="0" xfId="0" applyFont="1" applyFill="1" applyBorder="1" applyAlignment="1">
      <alignment vertical="center"/>
    </xf>
    <xf numFmtId="0" fontId="14" fillId="0" borderId="0" xfId="0" applyFont="1" applyBorder="1" applyAlignment="1">
      <alignment horizontal="left" vertical="center"/>
    </xf>
    <xf numFmtId="0" fontId="11" fillId="0" borderId="0" xfId="0" applyNumberFormat="1" applyFont="1" applyFill="1" applyBorder="1" applyAlignment="1">
      <alignment horizontal="right" vertical="center"/>
    </xf>
    <xf numFmtId="0" fontId="18" fillId="0" borderId="0" xfId="0" applyFont="1" applyAlignment="1">
      <alignment vertical="center"/>
    </xf>
    <xf numFmtId="0" fontId="18" fillId="0" borderId="1" xfId="0" applyFont="1" applyBorder="1" applyAlignment="1">
      <alignment vertical="center"/>
    </xf>
    <xf numFmtId="0" fontId="18" fillId="0" borderId="1" xfId="0" applyFont="1" applyBorder="1" applyAlignment="1">
      <alignment horizontal="left" vertical="center"/>
    </xf>
    <xf numFmtId="0" fontId="18" fillId="0" borderId="0" xfId="0" applyFont="1" applyAlignment="1">
      <alignment horizontal="left" vertical="center"/>
    </xf>
    <xf numFmtId="177" fontId="14" fillId="0" borderId="0" xfId="0" applyNumberFormat="1" applyFont="1" applyFill="1" applyBorder="1" applyAlignment="1">
      <alignment horizontal="right" vertical="center"/>
    </xf>
    <xf numFmtId="176" fontId="14" fillId="0" borderId="0" xfId="0" applyNumberFormat="1" applyFont="1" applyFill="1" applyBorder="1" applyAlignment="1">
      <alignment horizontal="right" vertical="center"/>
    </xf>
    <xf numFmtId="177" fontId="22" fillId="0" borderId="0" xfId="0" applyNumberFormat="1" applyFont="1" applyFill="1" applyBorder="1" applyAlignment="1">
      <alignment horizontal="right" vertical="center"/>
    </xf>
    <xf numFmtId="177" fontId="14" fillId="0" borderId="5" xfId="0" applyNumberFormat="1" applyFont="1" applyFill="1" applyBorder="1" applyAlignment="1">
      <alignment horizontal="right" vertical="center"/>
    </xf>
    <xf numFmtId="177" fontId="22" fillId="0" borderId="6" xfId="0" applyNumberFormat="1" applyFont="1" applyFill="1" applyBorder="1" applyAlignment="1">
      <alignment horizontal="right" vertical="center"/>
    </xf>
    <xf numFmtId="177" fontId="22" fillId="0" borderId="15" xfId="0" applyNumberFormat="1" applyFont="1" applyFill="1" applyBorder="1" applyAlignment="1">
      <alignment horizontal="right" vertical="center"/>
    </xf>
    <xf numFmtId="176" fontId="22" fillId="0" borderId="0" xfId="0" applyNumberFormat="1" applyFont="1" applyFill="1" applyBorder="1" applyAlignment="1">
      <alignment horizontal="right" vertical="center"/>
    </xf>
    <xf numFmtId="176" fontId="22" fillId="0" borderId="15" xfId="0" applyNumberFormat="1" applyFont="1" applyFill="1" applyBorder="1" applyAlignment="1">
      <alignment horizontal="right" vertical="center"/>
    </xf>
    <xf numFmtId="176" fontId="14" fillId="0" borderId="5" xfId="0" applyNumberFormat="1" applyFont="1" applyFill="1" applyBorder="1" applyAlignment="1">
      <alignment horizontal="right" vertical="center"/>
    </xf>
    <xf numFmtId="176" fontId="22" fillId="0" borderId="5" xfId="0" applyNumberFormat="1" applyFont="1" applyFill="1" applyBorder="1" applyAlignment="1">
      <alignment horizontal="right" vertical="center"/>
    </xf>
    <xf numFmtId="177" fontId="22" fillId="0" borderId="5" xfId="0" applyNumberFormat="1" applyFont="1" applyFill="1" applyBorder="1" applyAlignment="1">
      <alignment horizontal="right" vertical="center"/>
    </xf>
    <xf numFmtId="0" fontId="14" fillId="0" borderId="0" xfId="0" applyNumberFormat="1" applyFont="1" applyFill="1" applyBorder="1" applyAlignment="1">
      <alignment horizontal="right" vertical="center" shrinkToFit="1"/>
    </xf>
    <xf numFmtId="177" fontId="22" fillId="0" borderId="15" xfId="0" applyNumberFormat="1" applyFont="1" applyFill="1" applyBorder="1" applyAlignment="1">
      <alignment horizontal="right" vertical="center" shrinkToFit="1"/>
    </xf>
    <xf numFmtId="0" fontId="22" fillId="0" borderId="15" xfId="0" applyNumberFormat="1" applyFont="1" applyFill="1" applyBorder="1" applyAlignment="1">
      <alignment horizontal="right" vertical="center" shrinkToFit="1"/>
    </xf>
    <xf numFmtId="176" fontId="14" fillId="0" borderId="2" xfId="0" applyNumberFormat="1" applyFont="1" applyFill="1" applyBorder="1" applyAlignment="1">
      <alignment vertical="center"/>
    </xf>
    <xf numFmtId="176" fontId="14" fillId="0" borderId="2" xfId="0" applyNumberFormat="1" applyFont="1" applyFill="1" applyBorder="1" applyAlignment="1">
      <alignment horizontal="center" vertical="center"/>
    </xf>
    <xf numFmtId="176" fontId="22" fillId="0" borderId="2" xfId="0" applyNumberFormat="1" applyFont="1" applyFill="1" applyBorder="1" applyAlignment="1">
      <alignment horizontal="right" vertical="center"/>
    </xf>
    <xf numFmtId="176" fontId="14" fillId="0" borderId="2" xfId="0" applyNumberFormat="1" applyFont="1" applyFill="1" applyBorder="1" applyAlignment="1">
      <alignment horizontal="right" vertical="center"/>
    </xf>
    <xf numFmtId="176" fontId="14" fillId="0" borderId="0" xfId="0" applyNumberFormat="1" applyFont="1" applyFill="1" applyBorder="1" applyAlignment="1">
      <alignment horizontal="center" vertical="center"/>
    </xf>
    <xf numFmtId="176" fontId="14" fillId="0" borderId="2" xfId="0" applyNumberFormat="1" applyFont="1" applyBorder="1" applyAlignment="1">
      <alignment horizontal="right" vertical="center"/>
    </xf>
    <xf numFmtId="176" fontId="14" fillId="0" borderId="0" xfId="0" applyNumberFormat="1" applyFont="1" applyBorder="1" applyAlignment="1">
      <alignment horizontal="right" vertical="center"/>
    </xf>
    <xf numFmtId="176" fontId="14" fillId="0" borderId="0" xfId="0" applyNumberFormat="1" applyFont="1" applyBorder="1" applyAlignment="1">
      <alignment horizontal="center" vertical="center"/>
    </xf>
    <xf numFmtId="0" fontId="14" fillId="0" borderId="9" xfId="0" applyFont="1" applyFill="1" applyBorder="1" applyAlignment="1">
      <alignment horizontal="center" vertical="center"/>
    </xf>
    <xf numFmtId="0" fontId="14" fillId="0" borderId="9" xfId="0" applyFont="1" applyFill="1" applyBorder="1" applyAlignment="1">
      <alignment horizontal="center" vertical="center" shrinkToFit="1"/>
    </xf>
    <xf numFmtId="178" fontId="14" fillId="0" borderId="0" xfId="0" applyNumberFormat="1" applyFont="1" applyFill="1" applyBorder="1" applyAlignment="1">
      <alignment horizontal="right" vertical="center"/>
    </xf>
    <xf numFmtId="178" fontId="14" fillId="0" borderId="3" xfId="0" applyNumberFormat="1" applyFont="1" applyFill="1" applyBorder="1" applyAlignment="1">
      <alignment horizontal="right" vertical="center"/>
    </xf>
    <xf numFmtId="178" fontId="14" fillId="0" borderId="1" xfId="0" applyNumberFormat="1" applyFont="1" applyFill="1" applyBorder="1" applyAlignment="1">
      <alignment horizontal="right" vertical="center"/>
    </xf>
    <xf numFmtId="178" fontId="14" fillId="0" borderId="4" xfId="0" applyNumberFormat="1" applyFont="1" applyFill="1" applyBorder="1" applyAlignment="1">
      <alignment horizontal="right" vertical="center"/>
    </xf>
    <xf numFmtId="178" fontId="14" fillId="0" borderId="5" xfId="0" applyNumberFormat="1" applyFont="1" applyFill="1" applyBorder="1" applyAlignment="1">
      <alignment horizontal="right" vertical="center"/>
    </xf>
    <xf numFmtId="178" fontId="14" fillId="0" borderId="2" xfId="0" applyNumberFormat="1" applyFont="1" applyFill="1" applyBorder="1" applyAlignment="1">
      <alignment horizontal="right" vertical="center"/>
    </xf>
    <xf numFmtId="178" fontId="22" fillId="0" borderId="0" xfId="0" applyNumberFormat="1" applyFont="1" applyFill="1" applyBorder="1" applyAlignment="1">
      <alignment horizontal="right" vertical="center"/>
    </xf>
    <xf numFmtId="178" fontId="22" fillId="0" borderId="5" xfId="0" applyNumberFormat="1" applyFont="1" applyFill="1" applyBorder="1" applyAlignment="1">
      <alignment horizontal="right" vertical="center"/>
    </xf>
    <xf numFmtId="178" fontId="22" fillId="0" borderId="2" xfId="0" applyNumberFormat="1" applyFont="1" applyFill="1" applyBorder="1" applyAlignment="1">
      <alignment horizontal="right" vertical="center"/>
    </xf>
    <xf numFmtId="179" fontId="23" fillId="0" borderId="0" xfId="1" applyNumberFormat="1" applyFont="1" applyFill="1" applyBorder="1" applyAlignment="1">
      <alignment horizontal="right" vertical="center"/>
    </xf>
    <xf numFmtId="0" fontId="14" fillId="0" borderId="9" xfId="0" applyFont="1" applyFill="1" applyBorder="1" applyAlignment="1">
      <alignment horizontal="center" vertical="center" wrapText="1"/>
    </xf>
    <xf numFmtId="0" fontId="14" fillId="0" borderId="13" xfId="0" applyFont="1" applyFill="1" applyBorder="1" applyAlignment="1">
      <alignment horizontal="center" vertical="distributed" textRotation="255" wrapText="1"/>
    </xf>
    <xf numFmtId="0" fontId="14" fillId="0" borderId="14" xfId="0" applyFont="1" applyFill="1" applyBorder="1" applyAlignment="1">
      <alignment horizontal="center" vertical="distributed" textRotation="255" wrapText="1"/>
    </xf>
    <xf numFmtId="0" fontId="14" fillId="0" borderId="8" xfId="0" applyFont="1" applyFill="1" applyBorder="1" applyAlignment="1">
      <alignment horizontal="center" vertical="distributed" textRotation="255" wrapText="1"/>
    </xf>
    <xf numFmtId="0" fontId="14" fillId="0" borderId="9" xfId="0" applyFont="1" applyFill="1" applyBorder="1" applyAlignment="1">
      <alignment horizontal="center" vertical="distributed" textRotation="255"/>
    </xf>
    <xf numFmtId="0" fontId="14" fillId="0" borderId="8" xfId="0" applyFont="1" applyFill="1" applyBorder="1" applyAlignment="1">
      <alignment horizontal="center" vertical="distributed" textRotation="255"/>
    </xf>
    <xf numFmtId="0" fontId="18" fillId="0" borderId="1" xfId="0" applyFont="1" applyFill="1" applyBorder="1" applyAlignment="1">
      <alignment vertical="center"/>
    </xf>
    <xf numFmtId="0" fontId="18" fillId="0" borderId="0" xfId="0" applyFont="1" applyFill="1" applyAlignment="1">
      <alignment vertical="center"/>
    </xf>
    <xf numFmtId="49" fontId="18" fillId="0" borderId="4" xfId="0" applyNumberFormat="1" applyFont="1" applyFill="1" applyBorder="1" applyAlignment="1">
      <alignment vertical="center"/>
    </xf>
    <xf numFmtId="178" fontId="14" fillId="0" borderId="6" xfId="0" applyNumberFormat="1" applyFont="1" applyFill="1" applyBorder="1" applyAlignment="1">
      <alignment horizontal="right" vertical="center"/>
    </xf>
    <xf numFmtId="178" fontId="14" fillId="0" borderId="15" xfId="0" applyNumberFormat="1" applyFont="1" applyFill="1" applyBorder="1" applyAlignment="1">
      <alignment horizontal="right" vertical="center"/>
    </xf>
    <xf numFmtId="178" fontId="14" fillId="0" borderId="7" xfId="0" applyNumberFormat="1" applyFont="1" applyFill="1" applyBorder="1" applyAlignment="1">
      <alignment horizontal="right" vertical="center"/>
    </xf>
    <xf numFmtId="0" fontId="24" fillId="0" borderId="16" xfId="0" applyFont="1" applyBorder="1" applyAlignment="1">
      <alignment horizontal="distributed" vertical="center" indent="1"/>
    </xf>
    <xf numFmtId="0" fontId="24" fillId="0" borderId="0" xfId="0" applyFont="1" applyBorder="1" applyAlignment="1">
      <alignment horizontal="distributed" vertical="center" indent="1"/>
    </xf>
    <xf numFmtId="0" fontId="24" fillId="0" borderId="17" xfId="0" applyFont="1" applyBorder="1" applyAlignment="1">
      <alignment horizontal="distributed" vertical="center" indent="1"/>
    </xf>
    <xf numFmtId="0" fontId="15" fillId="0" borderId="0" xfId="0" applyFont="1" applyAlignment="1">
      <alignment horizontal="center" vertical="center"/>
    </xf>
    <xf numFmtId="0" fontId="14" fillId="0" borderId="3" xfId="0" applyFont="1" applyFill="1" applyBorder="1" applyAlignment="1">
      <alignment horizontal="right" vertical="center"/>
    </xf>
    <xf numFmtId="0" fontId="14" fillId="0" borderId="1" xfId="0" applyFont="1" applyFill="1" applyBorder="1" applyAlignment="1">
      <alignment horizontal="right" vertical="center"/>
    </xf>
    <xf numFmtId="0" fontId="11" fillId="0" borderId="6"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7" xfId="0" applyFont="1" applyFill="1" applyBorder="1" applyAlignment="1">
      <alignment horizontal="center" vertical="center"/>
    </xf>
    <xf numFmtId="176" fontId="11" fillId="0" borderId="6" xfId="0" applyNumberFormat="1" applyFont="1" applyFill="1" applyBorder="1" applyAlignment="1">
      <alignment horizontal="right" vertical="center"/>
    </xf>
    <xf numFmtId="176" fontId="11" fillId="0" borderId="15" xfId="0" applyNumberFormat="1" applyFont="1" applyFill="1" applyBorder="1" applyAlignment="1">
      <alignment horizontal="right" vertical="center"/>
    </xf>
    <xf numFmtId="176" fontId="11" fillId="0" borderId="7" xfId="0" applyNumberFormat="1" applyFont="1" applyFill="1" applyBorder="1" applyAlignment="1">
      <alignment horizontal="right" vertical="center"/>
    </xf>
    <xf numFmtId="0" fontId="14" fillId="0" borderId="6" xfId="0" applyFont="1" applyFill="1" applyBorder="1" applyAlignment="1">
      <alignment horizontal="right" vertical="center"/>
    </xf>
    <xf numFmtId="0" fontId="14" fillId="0" borderId="15" xfId="0" applyFont="1" applyFill="1" applyBorder="1" applyAlignment="1">
      <alignment horizontal="right" vertical="center"/>
    </xf>
    <xf numFmtId="176" fontId="12" fillId="0" borderId="4" xfId="0" applyNumberFormat="1" applyFont="1" applyFill="1" applyBorder="1" applyAlignment="1">
      <alignment horizontal="right" vertical="center"/>
    </xf>
    <xf numFmtId="176" fontId="12" fillId="0" borderId="2" xfId="0" applyNumberFormat="1" applyFont="1" applyFill="1" applyBorder="1" applyAlignment="1">
      <alignment horizontal="right" vertical="center"/>
    </xf>
    <xf numFmtId="176" fontId="12" fillId="0" borderId="5" xfId="1" applyNumberFormat="1" applyFont="1" applyFill="1" applyBorder="1" applyAlignment="1">
      <alignment horizontal="right" vertical="center" shrinkToFit="1"/>
    </xf>
    <xf numFmtId="176" fontId="12" fillId="0" borderId="0" xfId="1" applyNumberFormat="1" applyFont="1" applyFill="1" applyBorder="1" applyAlignment="1">
      <alignment horizontal="right" vertical="center" shrinkToFit="1"/>
    </xf>
    <xf numFmtId="38" fontId="12" fillId="0" borderId="0" xfId="31" applyFont="1" applyFill="1" applyAlignment="1">
      <alignment horizontal="right" vertical="center"/>
    </xf>
    <xf numFmtId="177" fontId="12" fillId="0" borderId="6" xfId="1" applyNumberFormat="1" applyFont="1" applyFill="1" applyBorder="1" applyAlignment="1">
      <alignment horizontal="right" vertical="center" shrinkToFit="1"/>
    </xf>
    <xf numFmtId="177" fontId="12" fillId="0" borderId="15" xfId="1" applyNumberFormat="1" applyFont="1" applyFill="1" applyBorder="1" applyAlignment="1">
      <alignment horizontal="right" vertical="center" shrinkToFit="1"/>
    </xf>
    <xf numFmtId="0" fontId="12" fillId="0" borderId="15" xfId="30" applyNumberFormat="1" applyFont="1" applyFill="1" applyBorder="1" applyAlignment="1">
      <alignment horizontal="right" vertical="center" shrinkToFit="1"/>
    </xf>
    <xf numFmtId="181" fontId="12" fillId="0" borderId="15" xfId="31" applyNumberFormat="1" applyFont="1" applyFill="1" applyBorder="1" applyAlignment="1">
      <alignment horizontal="right" vertical="center"/>
    </xf>
    <xf numFmtId="0" fontId="22" fillId="0" borderId="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4" xfId="0" applyFont="1" applyFill="1" applyBorder="1" applyAlignment="1">
      <alignment horizontal="center" vertical="center"/>
    </xf>
    <xf numFmtId="176" fontId="12" fillId="0" borderId="3" xfId="0" applyNumberFormat="1" applyFont="1" applyFill="1" applyBorder="1" applyAlignment="1">
      <alignment horizontal="right" vertical="center"/>
    </xf>
    <xf numFmtId="176" fontId="12" fillId="0" borderId="1" xfId="0" applyNumberFormat="1" applyFont="1" applyFill="1" applyBorder="1" applyAlignment="1">
      <alignment horizontal="right" vertical="center"/>
    </xf>
    <xf numFmtId="176" fontId="11" fillId="0" borderId="4" xfId="0" applyNumberFormat="1" applyFont="1" applyBorder="1" applyAlignment="1">
      <alignment horizontal="right" vertical="center"/>
    </xf>
    <xf numFmtId="176" fontId="11" fillId="0" borderId="2" xfId="0" applyNumberFormat="1" applyFont="1" applyBorder="1" applyAlignment="1">
      <alignment horizontal="right"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176" fontId="11" fillId="0" borderId="3" xfId="0" applyNumberFormat="1" applyFont="1" applyFill="1" applyBorder="1" applyAlignment="1">
      <alignment horizontal="right" vertical="center"/>
    </xf>
    <xf numFmtId="176" fontId="11" fillId="0" borderId="1" xfId="0" applyNumberFormat="1" applyFont="1" applyFill="1" applyBorder="1" applyAlignment="1">
      <alignment horizontal="right" vertical="center"/>
    </xf>
    <xf numFmtId="176" fontId="11" fillId="0" borderId="4"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176" fontId="11" fillId="0" borderId="5"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176" fontId="11" fillId="0" borderId="2" xfId="0" applyNumberFormat="1" applyFont="1" applyFill="1" applyBorder="1" applyAlignment="1">
      <alignment horizontal="right" vertical="center"/>
    </xf>
    <xf numFmtId="180" fontId="12" fillId="0" borderId="1" xfId="30" applyNumberFormat="1" applyFont="1" applyFill="1" applyBorder="1" applyAlignment="1">
      <alignment horizontal="right"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176" fontId="12" fillId="0" borderId="5" xfId="0" applyNumberFormat="1" applyFont="1" applyFill="1" applyBorder="1" applyAlignment="1">
      <alignment horizontal="right" vertical="center"/>
    </xf>
    <xf numFmtId="176" fontId="12" fillId="0" borderId="0" xfId="0" applyNumberFormat="1" applyFont="1" applyFill="1" applyBorder="1" applyAlignment="1">
      <alignment horizontal="right" vertical="center"/>
    </xf>
    <xf numFmtId="180" fontId="12" fillId="0" borderId="0" xfId="30" applyNumberFormat="1" applyFont="1" applyFill="1" applyBorder="1" applyAlignment="1">
      <alignment horizontal="right" vertical="center"/>
    </xf>
    <xf numFmtId="176" fontId="12" fillId="0" borderId="15" xfId="0" applyNumberFormat="1" applyFont="1" applyFill="1" applyBorder="1" applyAlignment="1">
      <alignment horizontal="right" vertical="center"/>
    </xf>
    <xf numFmtId="180" fontId="11" fillId="0" borderId="1" xfId="30" applyNumberFormat="1" applyFont="1" applyFill="1" applyBorder="1" applyAlignment="1">
      <alignment horizontal="right" vertical="center"/>
    </xf>
    <xf numFmtId="180" fontId="11" fillId="0" borderId="0" xfId="30" applyNumberFormat="1" applyFont="1" applyFill="1" applyBorder="1" applyAlignment="1">
      <alignment horizontal="right" vertical="center"/>
    </xf>
    <xf numFmtId="0" fontId="18" fillId="0" borderId="8" xfId="0" applyFont="1" applyBorder="1" applyAlignment="1">
      <alignment horizontal="center" vertical="center" shrinkToFit="1"/>
    </xf>
    <xf numFmtId="0" fontId="18" fillId="0" borderId="13" xfId="0" applyFont="1" applyBorder="1" applyAlignment="1">
      <alignment horizontal="center" vertical="center" shrinkToFit="1"/>
    </xf>
    <xf numFmtId="0" fontId="22" fillId="0" borderId="3" xfId="0" applyFont="1" applyFill="1" applyBorder="1" applyAlignment="1">
      <alignment horizontal="right" vertical="center"/>
    </xf>
    <xf numFmtId="0" fontId="22" fillId="0" borderId="1" xfId="0" applyFont="1" applyFill="1" applyBorder="1" applyAlignment="1">
      <alignment horizontal="right" vertical="center"/>
    </xf>
    <xf numFmtId="0" fontId="22" fillId="0" borderId="6" xfId="0" applyFont="1" applyFill="1" applyBorder="1" applyAlignment="1">
      <alignment horizontal="right" vertical="center"/>
    </xf>
    <xf numFmtId="0" fontId="22" fillId="0" borderId="15" xfId="0" applyFont="1" applyFill="1" applyBorder="1" applyAlignment="1">
      <alignment horizontal="right" vertical="center"/>
    </xf>
    <xf numFmtId="0" fontId="11" fillId="0" borderId="0" xfId="0" applyFont="1" applyAlignment="1">
      <alignment horizontal="left" vertical="center"/>
    </xf>
    <xf numFmtId="0" fontId="11" fillId="0" borderId="18" xfId="0" applyFont="1" applyBorder="1" applyAlignment="1">
      <alignment horizontal="left" vertical="distributed" wrapText="1"/>
    </xf>
    <xf numFmtId="0" fontId="11" fillId="0" borderId="19" xfId="0" applyFont="1" applyBorder="1" applyAlignment="1">
      <alignment horizontal="left" vertical="distributed"/>
    </xf>
    <xf numFmtId="0" fontId="14" fillId="0" borderId="20" xfId="0" applyFont="1" applyBorder="1" applyAlignment="1">
      <alignment horizontal="center" vertical="center"/>
    </xf>
    <xf numFmtId="0" fontId="14" fillId="0" borderId="16" xfId="0" applyFont="1" applyBorder="1" applyAlignment="1">
      <alignment horizontal="center" vertical="center"/>
    </xf>
    <xf numFmtId="0" fontId="14" fillId="0" borderId="27" xfId="0" applyFont="1" applyBorder="1" applyAlignment="1">
      <alignment horizontal="center" vertical="center"/>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6"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176" fontId="12" fillId="0" borderId="6" xfId="0" applyNumberFormat="1" applyFont="1" applyFill="1" applyBorder="1" applyAlignment="1">
      <alignment horizontal="right" vertical="center"/>
    </xf>
    <xf numFmtId="176" fontId="12" fillId="0" borderId="7" xfId="0" applyNumberFormat="1" applyFont="1" applyFill="1" applyBorder="1" applyAlignment="1">
      <alignment horizontal="right"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2" fillId="0" borderId="6"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176" fontId="11" fillId="0" borderId="7" xfId="0" applyNumberFormat="1" applyFont="1" applyBorder="1" applyAlignment="1">
      <alignment horizontal="right" vertical="center"/>
    </xf>
    <xf numFmtId="176" fontId="11" fillId="0" borderId="6" xfId="0" applyNumberFormat="1" applyFont="1" applyBorder="1" applyAlignment="1">
      <alignment horizontal="right" vertical="center"/>
    </xf>
    <xf numFmtId="176" fontId="11" fillId="0" borderId="15" xfId="0" applyNumberFormat="1" applyFont="1" applyBorder="1" applyAlignment="1">
      <alignment horizontal="right" vertical="center"/>
    </xf>
    <xf numFmtId="176" fontId="11" fillId="0" borderId="3" xfId="0" applyNumberFormat="1" applyFont="1" applyBorder="1" applyAlignment="1">
      <alignment horizontal="right" vertical="center"/>
    </xf>
    <xf numFmtId="176" fontId="11" fillId="0" borderId="1" xfId="0" applyNumberFormat="1" applyFont="1" applyBorder="1" applyAlignment="1">
      <alignment horizontal="right" vertical="center"/>
    </xf>
    <xf numFmtId="0" fontId="22" fillId="0" borderId="16" xfId="0" applyFont="1" applyFill="1" applyBorder="1" applyAlignment="1">
      <alignment horizontal="center" vertical="center"/>
    </xf>
    <xf numFmtId="176" fontId="11" fillId="0" borderId="5" xfId="1" applyNumberFormat="1" applyFont="1" applyBorder="1" applyAlignment="1">
      <alignment horizontal="right" vertical="center" shrinkToFit="1"/>
    </xf>
    <xf numFmtId="176" fontId="11" fillId="0" borderId="0" xfId="1" applyNumberFormat="1" applyFont="1" applyBorder="1" applyAlignment="1">
      <alignment horizontal="right" vertical="center" shrinkToFit="1"/>
    </xf>
    <xf numFmtId="176" fontId="11" fillId="0" borderId="1" xfId="1" applyNumberFormat="1" applyFont="1" applyBorder="1" applyAlignment="1">
      <alignment horizontal="right" vertical="center" shrinkToFit="1"/>
    </xf>
    <xf numFmtId="38" fontId="11" fillId="0" borderId="1" xfId="31" applyFont="1" applyBorder="1" applyAlignment="1">
      <alignment horizontal="right" vertical="center"/>
    </xf>
    <xf numFmtId="38" fontId="11" fillId="0" borderId="0" xfId="31" applyFont="1" applyAlignment="1">
      <alignment horizontal="right" vertical="center"/>
    </xf>
    <xf numFmtId="176" fontId="11" fillId="0" borderId="3" xfId="1" applyNumberFormat="1" applyFont="1" applyBorder="1" applyAlignment="1">
      <alignment horizontal="right" vertical="center" shrinkToFit="1"/>
    </xf>
    <xf numFmtId="0" fontId="11" fillId="0" borderId="22" xfId="0" applyFont="1" applyBorder="1" applyAlignment="1">
      <alignment horizontal="left" vertical="distributed" wrapText="1"/>
    </xf>
    <xf numFmtId="0" fontId="11" fillId="0" borderId="23" xfId="0" applyFont="1" applyBorder="1" applyAlignment="1">
      <alignment horizontal="left" vertical="distributed"/>
    </xf>
    <xf numFmtId="0" fontId="11" fillId="0" borderId="24" xfId="0" applyFont="1" applyBorder="1" applyAlignment="1">
      <alignment horizontal="left" vertical="distributed"/>
    </xf>
    <xf numFmtId="0" fontId="11" fillId="0" borderId="25" xfId="0" applyFont="1" applyBorder="1" applyAlignment="1">
      <alignment horizontal="left" vertical="distributed"/>
    </xf>
    <xf numFmtId="0" fontId="14" fillId="0" borderId="2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15" fillId="0" borderId="0" xfId="0" applyFont="1" applyAlignment="1">
      <alignment horizontal="center"/>
    </xf>
    <xf numFmtId="0" fontId="11" fillId="0" borderId="0" xfId="0" applyFont="1" applyAlignment="1">
      <alignment horizontal="center" vertical="center"/>
    </xf>
    <xf numFmtId="0" fontId="11" fillId="0" borderId="0" xfId="0" applyFont="1" applyAlignment="1">
      <alignment vertical="center"/>
    </xf>
    <xf numFmtId="0" fontId="11" fillId="0" borderId="17" xfId="0" applyFont="1" applyBorder="1" applyAlignment="1">
      <alignment vertical="center"/>
    </xf>
    <xf numFmtId="177" fontId="11" fillId="0" borderId="6" xfId="1" applyNumberFormat="1" applyFont="1" applyBorder="1" applyAlignment="1">
      <alignment horizontal="right" vertical="center" shrinkToFit="1"/>
    </xf>
    <xf numFmtId="177" fontId="11" fillId="0" borderId="15" xfId="1" applyNumberFormat="1" applyFont="1" applyBorder="1" applyAlignment="1">
      <alignment horizontal="right" vertical="center" shrinkToFit="1"/>
    </xf>
    <xf numFmtId="181" fontId="11" fillId="0" borderId="15" xfId="31" applyNumberFormat="1" applyFont="1" applyBorder="1" applyAlignment="1">
      <alignment horizontal="right" vertical="center"/>
    </xf>
    <xf numFmtId="176" fontId="11" fillId="0" borderId="5" xfId="1" applyNumberFormat="1" applyFont="1" applyFill="1" applyBorder="1" applyAlignment="1">
      <alignment horizontal="right" vertical="center" shrinkToFit="1"/>
    </xf>
    <xf numFmtId="176" fontId="11" fillId="0" borderId="0" xfId="1" applyNumberFormat="1" applyFont="1" applyFill="1" applyBorder="1" applyAlignment="1">
      <alignment horizontal="right" vertical="center" shrinkToFit="1"/>
    </xf>
    <xf numFmtId="38" fontId="11" fillId="0" borderId="0" xfId="31" applyFont="1" applyFill="1" applyAlignment="1">
      <alignment horizontal="right" vertical="center"/>
    </xf>
    <xf numFmtId="177" fontId="11" fillId="0" borderId="6" xfId="1" applyNumberFormat="1" applyFont="1" applyFill="1" applyBorder="1" applyAlignment="1">
      <alignment horizontal="right" vertical="center" shrinkToFit="1"/>
    </xf>
    <xf numFmtId="177" fontId="11" fillId="0" borderId="15" xfId="1" applyNumberFormat="1" applyFont="1" applyFill="1" applyBorder="1" applyAlignment="1">
      <alignment horizontal="right" vertical="center" shrinkToFit="1"/>
    </xf>
    <xf numFmtId="0" fontId="11" fillId="0" borderId="15" xfId="30" applyNumberFormat="1" applyFont="1" applyFill="1" applyBorder="1" applyAlignment="1">
      <alignment horizontal="right" vertical="center" shrinkToFit="1"/>
    </xf>
    <xf numFmtId="181" fontId="11" fillId="0" borderId="15" xfId="31" applyNumberFormat="1" applyFont="1" applyFill="1" applyBorder="1" applyAlignment="1">
      <alignment horizontal="right" vertical="center"/>
    </xf>
    <xf numFmtId="0" fontId="22" fillId="0" borderId="8" xfId="0" applyFont="1" applyFill="1" applyBorder="1" applyAlignment="1">
      <alignment horizontal="center" vertical="center"/>
    </xf>
    <xf numFmtId="0" fontId="22" fillId="0" borderId="13" xfId="0" applyFont="1" applyFill="1" applyBorder="1" applyAlignment="1">
      <alignment horizontal="center" vertical="center"/>
    </xf>
    <xf numFmtId="179" fontId="11" fillId="0" borderId="0" xfId="0" applyNumberFormat="1" applyFont="1" applyFill="1" applyBorder="1" applyAlignment="1">
      <alignment horizontal="right" vertical="center" shrinkToFit="1"/>
    </xf>
    <xf numFmtId="0" fontId="11" fillId="0" borderId="17" xfId="0" applyFont="1" applyFill="1" applyBorder="1" applyAlignment="1">
      <alignment horizontal="center" vertical="center"/>
    </xf>
    <xf numFmtId="0" fontId="11" fillId="0" borderId="23" xfId="0" applyFont="1" applyFill="1" applyBorder="1" applyAlignment="1">
      <alignment horizontal="left" vertical="distributed" wrapText="1"/>
    </xf>
    <xf numFmtId="0" fontId="11" fillId="0" borderId="25" xfId="0" applyFont="1" applyFill="1" applyBorder="1" applyAlignment="1">
      <alignment horizontal="left" vertical="distributed" wrapText="1"/>
    </xf>
    <xf numFmtId="0" fontId="11" fillId="0" borderId="2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6" xfId="0" applyFont="1" applyFill="1" applyBorder="1" applyAlignment="1">
      <alignment horizontal="center" vertical="center"/>
    </xf>
    <xf numFmtId="179" fontId="12" fillId="0" borderId="15" xfId="0" applyNumberFormat="1" applyFont="1" applyFill="1" applyBorder="1" applyAlignment="1">
      <alignment horizontal="right" vertical="center" shrinkToFit="1"/>
    </xf>
    <xf numFmtId="179" fontId="11" fillId="0" borderId="1"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0" fontId="15" fillId="0" borderId="0" xfId="0" applyFont="1" applyFill="1" applyAlignment="1">
      <alignment horizontal="center" vertical="center"/>
    </xf>
    <xf numFmtId="179" fontId="12" fillId="0" borderId="5" xfId="0" applyNumberFormat="1" applyFont="1" applyFill="1" applyBorder="1" applyAlignment="1">
      <alignment horizontal="right" vertical="center" indent="2"/>
    </xf>
    <xf numFmtId="179" fontId="12" fillId="0" borderId="0" xfId="0" applyNumberFormat="1" applyFont="1" applyFill="1" applyBorder="1" applyAlignment="1">
      <alignment horizontal="right" vertical="center" indent="2"/>
    </xf>
    <xf numFmtId="179" fontId="11" fillId="0" borderId="0" xfId="0" applyNumberFormat="1" applyFont="1" applyFill="1" applyBorder="1" applyAlignment="1">
      <alignment horizontal="right" vertical="center"/>
    </xf>
    <xf numFmtId="179" fontId="12" fillId="0" borderId="5" xfId="0" applyNumberFormat="1" applyFont="1" applyFill="1" applyBorder="1" applyAlignment="1">
      <alignment vertical="center"/>
    </xf>
    <xf numFmtId="179" fontId="12" fillId="0" borderId="0" xfId="0" applyNumberFormat="1" applyFont="1" applyFill="1" applyBorder="1" applyAlignment="1">
      <alignment vertical="center"/>
    </xf>
    <xf numFmtId="179" fontId="11" fillId="0" borderId="0" xfId="0" applyNumberFormat="1" applyFont="1" applyFill="1" applyBorder="1" applyAlignment="1">
      <alignment horizontal="right" vertical="center" indent="2"/>
    </xf>
    <xf numFmtId="179" fontId="11" fillId="0" borderId="5" xfId="0" applyNumberFormat="1" applyFont="1" applyFill="1" applyBorder="1" applyAlignment="1">
      <alignment horizontal="right" vertical="center" indent="2"/>
    </xf>
    <xf numFmtId="179" fontId="12" fillId="0" borderId="15" xfId="0" applyNumberFormat="1" applyFont="1" applyFill="1" applyBorder="1" applyAlignment="1">
      <alignment horizontal="right" vertical="center"/>
    </xf>
    <xf numFmtId="179" fontId="12" fillId="0" borderId="6" xfId="0" applyNumberFormat="1" applyFont="1" applyFill="1" applyBorder="1" applyAlignment="1">
      <alignment horizontal="right" vertical="center" indent="2"/>
    </xf>
    <xf numFmtId="179" fontId="12" fillId="0" borderId="15" xfId="0" applyNumberFormat="1" applyFont="1" applyFill="1" applyBorder="1" applyAlignment="1">
      <alignment horizontal="right" vertical="center" indent="2"/>
    </xf>
    <xf numFmtId="0" fontId="11" fillId="0" borderId="22" xfId="0" applyFont="1" applyFill="1" applyBorder="1" applyAlignment="1">
      <alignment horizontal="left" vertical="distributed" wrapText="1"/>
    </xf>
    <xf numFmtId="0" fontId="11" fillId="0" borderId="24" xfId="0" applyFont="1" applyFill="1" applyBorder="1" applyAlignment="1">
      <alignment horizontal="left" vertical="distributed" wrapText="1"/>
    </xf>
    <xf numFmtId="0" fontId="11" fillId="0" borderId="20" xfId="0" applyFont="1" applyFill="1" applyBorder="1" applyAlignment="1">
      <alignment horizontal="center" vertical="center"/>
    </xf>
    <xf numFmtId="179" fontId="11" fillId="0" borderId="5" xfId="0" applyNumberFormat="1" applyFont="1" applyFill="1" applyBorder="1" applyAlignment="1">
      <alignment vertical="center"/>
    </xf>
    <xf numFmtId="179" fontId="11" fillId="0" borderId="0" xfId="0" applyNumberFormat="1" applyFont="1" applyFill="1" applyBorder="1" applyAlignment="1">
      <alignment vertical="center"/>
    </xf>
    <xf numFmtId="179" fontId="12" fillId="0" borderId="15" xfId="0" applyNumberFormat="1" applyFont="1" applyFill="1" applyBorder="1" applyAlignment="1">
      <alignment vertical="center"/>
    </xf>
    <xf numFmtId="179" fontId="12" fillId="0" borderId="0" xfId="0" applyNumberFormat="1" applyFont="1" applyFill="1" applyBorder="1" applyAlignment="1">
      <alignment horizontal="right" vertical="center"/>
    </xf>
    <xf numFmtId="0" fontId="11" fillId="0" borderId="16" xfId="0" applyFont="1" applyFill="1" applyBorder="1" applyAlignment="1">
      <alignment horizontal="center" vertical="center"/>
    </xf>
    <xf numFmtId="0" fontId="11" fillId="0" borderId="27" xfId="0" applyFont="1" applyFill="1" applyBorder="1" applyAlignment="1">
      <alignment horizontal="center" vertical="center"/>
    </xf>
    <xf numFmtId="179" fontId="12" fillId="0" borderId="5" xfId="0" applyNumberFormat="1" applyFont="1" applyFill="1" applyBorder="1" applyAlignment="1">
      <alignment horizontal="right" vertical="center"/>
    </xf>
    <xf numFmtId="179" fontId="11" fillId="0" borderId="5" xfId="0" applyNumberFormat="1" applyFont="1" applyFill="1" applyBorder="1" applyAlignment="1">
      <alignment horizontal="right" vertical="center"/>
    </xf>
    <xf numFmtId="179" fontId="11" fillId="0" borderId="1" xfId="0" applyNumberFormat="1" applyFont="1" applyFill="1" applyBorder="1" applyAlignment="1">
      <alignment horizontal="right" vertical="center"/>
    </xf>
    <xf numFmtId="0" fontId="11" fillId="0" borderId="28" xfId="0" applyFont="1" applyFill="1" applyBorder="1" applyAlignment="1">
      <alignment horizontal="center" vertical="center"/>
    </xf>
    <xf numFmtId="179" fontId="11" fillId="0" borderId="5" xfId="0" applyNumberFormat="1" applyFont="1" applyBorder="1" applyAlignment="1">
      <alignment horizontal="right" vertical="center"/>
    </xf>
    <xf numFmtId="179" fontId="11" fillId="0" borderId="0" xfId="0" applyNumberFormat="1" applyFont="1" applyBorder="1" applyAlignment="1">
      <alignment horizontal="right" vertical="center"/>
    </xf>
    <xf numFmtId="179" fontId="12" fillId="0" borderId="6" xfId="0" applyNumberFormat="1" applyFont="1" applyFill="1" applyBorder="1" applyAlignment="1">
      <alignment horizontal="right" vertical="center"/>
    </xf>
    <xf numFmtId="179" fontId="11" fillId="0" borderId="1" xfId="0" applyNumberFormat="1" applyFont="1" applyBorder="1" applyAlignment="1">
      <alignment horizontal="right" vertical="center"/>
    </xf>
    <xf numFmtId="0" fontId="11" fillId="0" borderId="6" xfId="0" applyFont="1" applyBorder="1" applyAlignment="1">
      <alignment horizontal="distributed" vertical="center"/>
    </xf>
    <xf numFmtId="0" fontId="11" fillId="0" borderId="7" xfId="0" applyFont="1" applyBorder="1" applyAlignment="1">
      <alignment horizontal="distributed" vertical="center"/>
    </xf>
    <xf numFmtId="0" fontId="11" fillId="0" borderId="6" xfId="0" applyFont="1" applyBorder="1" applyAlignment="1">
      <alignment horizontal="distributed" vertical="center" wrapText="1"/>
    </xf>
    <xf numFmtId="0" fontId="11" fillId="0" borderId="7" xfId="0" applyFont="1" applyBorder="1" applyAlignment="1">
      <alignment vertical="center"/>
    </xf>
    <xf numFmtId="0" fontId="11" fillId="0" borderId="30" xfId="0" applyFont="1" applyBorder="1" applyAlignment="1">
      <alignment horizontal="left" vertical="distributed" wrapText="1"/>
    </xf>
    <xf numFmtId="0" fontId="11" fillId="0" borderId="31" xfId="0" applyFont="1" applyBorder="1" applyAlignment="1">
      <alignment horizontal="left" vertical="distributed"/>
    </xf>
    <xf numFmtId="0" fontId="11" fillId="0" borderId="20" xfId="0" applyFont="1" applyBorder="1" applyAlignment="1">
      <alignment horizontal="center" vertical="center"/>
    </xf>
    <xf numFmtId="0" fontId="11" fillId="0" borderId="27" xfId="0" applyFont="1" applyBorder="1" applyAlignment="1">
      <alignment vertical="center"/>
    </xf>
    <xf numFmtId="0" fontId="11" fillId="0" borderId="2" xfId="0" applyFont="1" applyBorder="1" applyAlignment="1">
      <alignment vertical="center"/>
    </xf>
    <xf numFmtId="0" fontId="11" fillId="0" borderId="10" xfId="0" applyFont="1" applyBorder="1" applyAlignment="1">
      <alignment horizontal="center" vertical="center"/>
    </xf>
    <xf numFmtId="0" fontId="11" fillId="0" borderId="26" xfId="0" applyFont="1" applyBorder="1" applyAlignment="1">
      <alignment horizontal="center" vertical="center"/>
    </xf>
    <xf numFmtId="179" fontId="11" fillId="0" borderId="5"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0" fontId="11" fillId="0" borderId="29" xfId="0" applyFont="1" applyBorder="1" applyAlignment="1">
      <alignment horizontal="center" vertical="center"/>
    </xf>
    <xf numFmtId="179" fontId="12" fillId="0" borderId="5" xfId="0" applyNumberFormat="1" applyFont="1" applyFill="1" applyBorder="1" applyAlignment="1">
      <alignment horizontal="center" vertical="center"/>
    </xf>
    <xf numFmtId="179" fontId="12" fillId="0" borderId="0" xfId="0" applyNumberFormat="1" applyFont="1" applyFill="1" applyBorder="1" applyAlignment="1">
      <alignment horizontal="center" vertical="center"/>
    </xf>
    <xf numFmtId="0" fontId="18" fillId="0" borderId="6" xfId="0" applyFont="1" applyBorder="1" applyAlignment="1">
      <alignment horizontal="distributed" vertical="center" wrapText="1"/>
    </xf>
    <xf numFmtId="0" fontId="18" fillId="0" borderId="15" xfId="0" applyFont="1" applyBorder="1" applyAlignment="1">
      <alignment vertical="center" wrapText="1"/>
    </xf>
    <xf numFmtId="179" fontId="11" fillId="0" borderId="0" xfId="0" applyNumberFormat="1" applyFont="1" applyBorder="1" applyAlignment="1">
      <alignment vertical="center"/>
    </xf>
    <xf numFmtId="179" fontId="11" fillId="0" borderId="1" xfId="0" applyNumberFormat="1" applyFont="1" applyFill="1" applyBorder="1" applyAlignment="1">
      <alignment vertical="center"/>
    </xf>
    <xf numFmtId="0" fontId="11" fillId="0" borderId="32" xfId="0" applyFont="1" applyBorder="1" applyAlignment="1">
      <alignment horizontal="left" vertical="distributed"/>
    </xf>
    <xf numFmtId="0" fontId="11" fillId="0" borderId="33" xfId="0" applyFont="1" applyBorder="1" applyAlignment="1">
      <alignment horizontal="left" vertical="distributed"/>
    </xf>
    <xf numFmtId="0" fontId="11" fillId="0" borderId="19" xfId="0" applyFont="1" applyBorder="1" applyAlignment="1">
      <alignment vertical="distributed"/>
    </xf>
    <xf numFmtId="0" fontId="11" fillId="0" borderId="33" xfId="0" applyFont="1" applyBorder="1" applyAlignment="1">
      <alignment vertical="distributed"/>
    </xf>
    <xf numFmtId="0" fontId="11" fillId="0" borderId="20" xfId="0" applyFont="1" applyFill="1" applyBorder="1" applyAlignment="1">
      <alignment vertical="distributed" textRotation="255"/>
    </xf>
    <xf numFmtId="0" fontId="11" fillId="0" borderId="16" xfId="0" applyFont="1" applyFill="1" applyBorder="1" applyAlignment="1">
      <alignment vertical="distributed" textRotation="255"/>
    </xf>
    <xf numFmtId="0" fontId="11" fillId="0" borderId="5" xfId="0" applyFont="1" applyFill="1" applyBorder="1" applyAlignment="1">
      <alignment vertical="distributed" textRotation="255"/>
    </xf>
    <xf numFmtId="0" fontId="11" fillId="0" borderId="0" xfId="0" applyFont="1" applyFill="1" applyBorder="1" applyAlignment="1">
      <alignment vertical="distributed" textRotation="255"/>
    </xf>
    <xf numFmtId="0" fontId="11" fillId="0" borderId="27" xfId="0" applyFont="1" applyFill="1" applyBorder="1" applyAlignment="1">
      <alignment vertical="distributed" textRotation="255"/>
    </xf>
    <xf numFmtId="0" fontId="11" fillId="0" borderId="2" xfId="0" applyFont="1" applyFill="1" applyBorder="1" applyAlignment="1">
      <alignment vertical="distributed" textRotation="255"/>
    </xf>
    <xf numFmtId="0" fontId="11" fillId="0" borderId="6" xfId="0" applyFont="1" applyFill="1" applyBorder="1" applyAlignment="1">
      <alignment vertical="distributed" textRotation="255"/>
    </xf>
    <xf numFmtId="0" fontId="11" fillId="0" borderId="7" xfId="0" applyFont="1" applyFill="1" applyBorder="1" applyAlignment="1">
      <alignment vertical="distributed" textRotation="255"/>
    </xf>
    <xf numFmtId="0" fontId="11" fillId="0" borderId="15" xfId="0" applyFont="1" applyFill="1" applyBorder="1" applyAlignment="1">
      <alignment vertical="distributed" textRotation="255"/>
    </xf>
    <xf numFmtId="0" fontId="11" fillId="0" borderId="29" xfId="0" applyFont="1" applyFill="1" applyBorder="1" applyAlignment="1">
      <alignment vertical="distributed" textRotation="255"/>
    </xf>
    <xf numFmtId="0" fontId="11" fillId="0" borderId="12" xfId="0" applyFont="1" applyFill="1" applyBorder="1" applyAlignment="1">
      <alignment vertical="distributed" textRotation="255"/>
    </xf>
    <xf numFmtId="0" fontId="11" fillId="0" borderId="29" xfId="0" applyFont="1" applyBorder="1" applyAlignment="1">
      <alignment vertical="distributed" textRotation="255"/>
    </xf>
    <xf numFmtId="0" fontId="11" fillId="0" borderId="12" xfId="0" applyFont="1" applyBorder="1" applyAlignment="1">
      <alignment vertical="distributed" textRotation="255"/>
    </xf>
    <xf numFmtId="0" fontId="11" fillId="0" borderId="3" xfId="0" applyFont="1" applyFill="1" applyBorder="1" applyAlignment="1">
      <alignment vertical="distributed" textRotation="255"/>
    </xf>
    <xf numFmtId="0" fontId="11" fillId="0" borderId="28" xfId="0" applyFont="1" applyBorder="1" applyAlignment="1">
      <alignment horizontal="center" vertical="center"/>
    </xf>
    <xf numFmtId="0" fontId="11" fillId="0" borderId="23" xfId="0" applyFont="1" applyBorder="1" applyAlignment="1">
      <alignment horizontal="left" vertical="distributed" wrapText="1"/>
    </xf>
    <xf numFmtId="0" fontId="11" fillId="0" borderId="24" xfId="0" applyFont="1" applyBorder="1" applyAlignment="1">
      <alignment horizontal="left" vertical="distributed" wrapText="1"/>
    </xf>
    <xf numFmtId="0" fontId="11" fillId="0" borderId="25" xfId="0" applyFont="1" applyBorder="1" applyAlignment="1">
      <alignment horizontal="left" vertical="distributed" wrapText="1"/>
    </xf>
    <xf numFmtId="0" fontId="11" fillId="0" borderId="16" xfId="0" applyFont="1" applyBorder="1" applyAlignment="1">
      <alignment horizontal="center" vertical="center"/>
    </xf>
    <xf numFmtId="0" fontId="11" fillId="0" borderId="27" xfId="0" applyFont="1" applyBorder="1" applyAlignment="1">
      <alignment horizontal="center" vertical="center"/>
    </xf>
    <xf numFmtId="0" fontId="11" fillId="0" borderId="2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179" fontId="11" fillId="0" borderId="0" xfId="0" applyNumberFormat="1" applyFont="1" applyBorder="1" applyAlignment="1">
      <alignment horizontal="right" vertical="center" indent="1"/>
    </xf>
    <xf numFmtId="176" fontId="11" fillId="0" borderId="0" xfId="0" applyNumberFormat="1" applyFont="1" applyBorder="1" applyAlignment="1">
      <alignment horizontal="right" vertical="center"/>
    </xf>
    <xf numFmtId="179" fontId="11" fillId="0" borderId="3" xfId="0" applyNumberFormat="1" applyFont="1" applyBorder="1" applyAlignment="1">
      <alignment horizontal="right" vertical="center" indent="1"/>
    </xf>
    <xf numFmtId="179" fontId="11" fillId="0" borderId="1" xfId="0" applyNumberFormat="1" applyFont="1" applyBorder="1" applyAlignment="1">
      <alignment horizontal="right" vertical="center" indent="1"/>
    </xf>
    <xf numFmtId="179" fontId="11" fillId="0" borderId="5" xfId="0" applyNumberFormat="1" applyFont="1" applyBorder="1" applyAlignment="1">
      <alignment horizontal="right" vertical="center" indent="1"/>
    </xf>
    <xf numFmtId="0" fontId="11" fillId="0" borderId="0" xfId="0" applyFont="1" applyFill="1" applyBorder="1" applyAlignment="1">
      <alignment horizontal="center" vertical="center"/>
    </xf>
    <xf numFmtId="176" fontId="11" fillId="0" borderId="0" xfId="0" applyNumberFormat="1" applyFont="1" applyBorder="1" applyAlignment="1">
      <alignment vertical="center"/>
    </xf>
    <xf numFmtId="176" fontId="11" fillId="0" borderId="2" xfId="0" applyNumberFormat="1" applyFont="1" applyBorder="1" applyAlignment="1">
      <alignment vertical="center"/>
    </xf>
    <xf numFmtId="176" fontId="12" fillId="0" borderId="0" xfId="0" applyNumberFormat="1" applyFont="1" applyFill="1" applyBorder="1" applyAlignment="1">
      <alignment vertical="center"/>
    </xf>
    <xf numFmtId="176" fontId="12" fillId="0" borderId="2" xfId="0" applyNumberFormat="1" applyFont="1" applyFill="1" applyBorder="1" applyAlignment="1">
      <alignment vertical="center"/>
    </xf>
    <xf numFmtId="179" fontId="12" fillId="0" borderId="6" xfId="0" applyNumberFormat="1" applyFont="1" applyFill="1" applyBorder="1" applyAlignment="1">
      <alignment horizontal="right" vertical="center" indent="1"/>
    </xf>
    <xf numFmtId="179" fontId="12" fillId="0" borderId="15" xfId="0" applyNumberFormat="1" applyFont="1" applyFill="1" applyBorder="1" applyAlignment="1">
      <alignment horizontal="right" vertical="center" indent="1"/>
    </xf>
    <xf numFmtId="179" fontId="12" fillId="0" borderId="5" xfId="0" applyNumberFormat="1" applyFont="1" applyFill="1" applyBorder="1" applyAlignment="1">
      <alignment horizontal="right" vertical="center" indent="1"/>
    </xf>
    <xf numFmtId="179" fontId="12" fillId="0" borderId="0" xfId="0" applyNumberFormat="1" applyFont="1" applyFill="1" applyBorder="1" applyAlignment="1">
      <alignment horizontal="right" vertical="center" indent="1"/>
    </xf>
    <xf numFmtId="0" fontId="11" fillId="0" borderId="22" xfId="0" applyFont="1" applyBorder="1" applyAlignment="1">
      <alignment horizontal="left" vertical="distributed"/>
    </xf>
    <xf numFmtId="38" fontId="11" fillId="0" borderId="5" xfId="31" applyFont="1" applyBorder="1" applyAlignment="1">
      <alignment horizontal="center" vertical="center"/>
    </xf>
    <xf numFmtId="38" fontId="11" fillId="0" borderId="0" xfId="31" applyFont="1" applyBorder="1" applyAlignment="1">
      <alignment horizontal="center" vertical="center"/>
    </xf>
    <xf numFmtId="176" fontId="11" fillId="0" borderId="0" xfId="0" applyNumberFormat="1" applyFont="1" applyBorder="1" applyAlignment="1">
      <alignment horizontal="center" vertical="center"/>
    </xf>
    <xf numFmtId="176" fontId="11" fillId="0" borderId="2" xfId="0" applyNumberFormat="1" applyFont="1" applyBorder="1" applyAlignment="1">
      <alignment horizontal="center" vertical="center"/>
    </xf>
    <xf numFmtId="38" fontId="12" fillId="0" borderId="0" xfId="31" applyFont="1" applyFill="1" applyBorder="1" applyAlignment="1">
      <alignment horizontal="center" vertical="center"/>
    </xf>
    <xf numFmtId="38" fontId="11" fillId="0" borderId="0" xfId="31" applyFont="1" applyFill="1" applyBorder="1" applyAlignment="1">
      <alignment horizontal="center" vertical="center"/>
    </xf>
    <xf numFmtId="0" fontId="11" fillId="0" borderId="9"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Alignment="1">
      <alignment horizontal="left" vertical="center"/>
    </xf>
    <xf numFmtId="0" fontId="11" fillId="0" borderId="18" xfId="0" applyFont="1" applyFill="1" applyBorder="1" applyAlignment="1">
      <alignment horizontal="left" vertical="distributed" wrapText="1"/>
    </xf>
    <xf numFmtId="0" fontId="11" fillId="0" borderId="32" xfId="0" applyFont="1" applyFill="1" applyBorder="1" applyAlignment="1">
      <alignment horizontal="left" vertical="distributed"/>
    </xf>
    <xf numFmtId="0" fontId="11" fillId="0" borderId="19" xfId="0" applyFont="1" applyFill="1" applyBorder="1" applyAlignment="1">
      <alignment horizontal="left" vertical="distributed"/>
    </xf>
    <xf numFmtId="0" fontId="11" fillId="0" borderId="33" xfId="0" applyFont="1" applyFill="1" applyBorder="1" applyAlignment="1">
      <alignment horizontal="left" vertical="distributed"/>
    </xf>
    <xf numFmtId="0" fontId="11" fillId="0" borderId="11" xfId="0" applyFont="1" applyFill="1" applyBorder="1" applyAlignment="1">
      <alignment horizontal="center" vertical="center"/>
    </xf>
    <xf numFmtId="0" fontId="11" fillId="0" borderId="17" xfId="0" applyFont="1" applyFill="1" applyBorder="1" applyAlignment="1">
      <alignment horizontal="left" vertical="center"/>
    </xf>
    <xf numFmtId="0" fontId="11" fillId="0" borderId="8"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176" fontId="12" fillId="0" borderId="6" xfId="0" applyNumberFormat="1" applyFont="1" applyFill="1" applyBorder="1" applyAlignment="1">
      <alignment horizontal="right" vertical="center" indent="1"/>
    </xf>
    <xf numFmtId="176" fontId="12" fillId="0" borderId="15" xfId="0" applyNumberFormat="1" applyFont="1" applyFill="1" applyBorder="1" applyAlignment="1">
      <alignment horizontal="right" vertical="center" indent="1"/>
    </xf>
    <xf numFmtId="176" fontId="12" fillId="0" borderId="0" xfId="0" applyNumberFormat="1" applyFont="1" applyFill="1" applyBorder="1" applyAlignment="1">
      <alignment horizontal="right" vertical="center" indent="1"/>
    </xf>
    <xf numFmtId="176" fontId="11" fillId="0" borderId="5" xfId="0" applyNumberFormat="1" applyFont="1" applyFill="1" applyBorder="1" applyAlignment="1">
      <alignment horizontal="right" vertical="center" indent="1"/>
    </xf>
    <xf numFmtId="176" fontId="11" fillId="0" borderId="0" xfId="0" applyNumberFormat="1" applyFont="1" applyFill="1" applyBorder="1" applyAlignment="1">
      <alignment horizontal="right" vertical="center" indent="1"/>
    </xf>
    <xf numFmtId="176" fontId="12" fillId="0" borderId="5" xfId="0" applyNumberFormat="1" applyFont="1" applyFill="1" applyBorder="1" applyAlignment="1">
      <alignment horizontal="right" vertical="center" indent="1"/>
    </xf>
    <xf numFmtId="0" fontId="11" fillId="0" borderId="10"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23" xfId="0" applyFont="1" applyFill="1" applyBorder="1" applyAlignment="1">
      <alignment horizontal="left" vertical="distributed"/>
    </xf>
    <xf numFmtId="0" fontId="11" fillId="0" borderId="24" xfId="0" applyFont="1" applyFill="1" applyBorder="1" applyAlignment="1">
      <alignment horizontal="left" vertical="distributed"/>
    </xf>
    <xf numFmtId="0" fontId="11" fillId="0" borderId="25" xfId="0" applyFont="1" applyFill="1" applyBorder="1" applyAlignment="1">
      <alignment horizontal="left" vertical="distributed"/>
    </xf>
    <xf numFmtId="0" fontId="11" fillId="0" borderId="4" xfId="0" applyFont="1" applyFill="1" applyBorder="1" applyAlignment="1">
      <alignment horizontal="center" vertical="distributed" textRotation="255"/>
    </xf>
    <xf numFmtId="0" fontId="11" fillId="0" borderId="2" xfId="0" applyFont="1" applyFill="1" applyBorder="1" applyAlignment="1">
      <alignment horizontal="center" vertical="distributed" textRotation="255"/>
    </xf>
    <xf numFmtId="0" fontId="14" fillId="0" borderId="4" xfId="0" applyFont="1" applyFill="1" applyBorder="1" applyAlignment="1">
      <alignment horizontal="center" vertical="distributed" textRotation="255"/>
    </xf>
    <xf numFmtId="0" fontId="14" fillId="0" borderId="2" xfId="0" applyFont="1" applyFill="1" applyBorder="1" applyAlignment="1">
      <alignment horizontal="center" vertical="distributed" textRotation="255"/>
    </xf>
    <xf numFmtId="0" fontId="11" fillId="0" borderId="10"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34" xfId="0" applyFont="1" applyFill="1" applyBorder="1" applyAlignment="1">
      <alignment horizontal="left" vertical="distributed" wrapText="1"/>
    </xf>
    <xf numFmtId="0" fontId="11" fillId="0" borderId="34" xfId="0" applyFont="1" applyFill="1" applyBorder="1" applyAlignment="1">
      <alignment horizontal="left" vertical="distributed"/>
    </xf>
  </cellXfs>
  <cellStyles count="32">
    <cellStyle name="パーセント" xfId="30" builtinId="5"/>
    <cellStyle name="桁区切り" xfId="31" builtinId="6"/>
    <cellStyle name="桁区切り 2" xfId="1" xr:uid="{00000000-0005-0000-0000-000001000000}"/>
    <cellStyle name="標準" xfId="0" builtinId="0"/>
    <cellStyle name="標準 2" xfId="2" xr:uid="{00000000-0005-0000-0000-000003000000}"/>
    <cellStyle name="標準 2 10" xfId="3" xr:uid="{00000000-0005-0000-0000-000004000000}"/>
    <cellStyle name="標準 2 11" xfId="4" xr:uid="{00000000-0005-0000-0000-000005000000}"/>
    <cellStyle name="標準 2 12" xfId="5" xr:uid="{00000000-0005-0000-0000-000006000000}"/>
    <cellStyle name="標準 2 13" xfId="6" xr:uid="{00000000-0005-0000-0000-000007000000}"/>
    <cellStyle name="標準 2 14" xfId="7" xr:uid="{00000000-0005-0000-0000-000008000000}"/>
    <cellStyle name="標準 2 15" xfId="8" xr:uid="{00000000-0005-0000-0000-000009000000}"/>
    <cellStyle name="標準 2 16" xfId="9" xr:uid="{00000000-0005-0000-0000-00000A000000}"/>
    <cellStyle name="標準 2 17" xfId="10" xr:uid="{00000000-0005-0000-0000-00000B000000}"/>
    <cellStyle name="標準 2 18" xfId="11" xr:uid="{00000000-0005-0000-0000-00000C000000}"/>
    <cellStyle name="標準 2 19" xfId="12" xr:uid="{00000000-0005-0000-0000-00000D000000}"/>
    <cellStyle name="標準 2 2" xfId="13" xr:uid="{00000000-0005-0000-0000-00000E000000}"/>
    <cellStyle name="標準 2 4" xfId="14" xr:uid="{00000000-0005-0000-0000-00000F000000}"/>
    <cellStyle name="標準 2 5" xfId="15" xr:uid="{00000000-0005-0000-0000-000010000000}"/>
    <cellStyle name="標準 2 6" xfId="16" xr:uid="{00000000-0005-0000-0000-000011000000}"/>
    <cellStyle name="標準 2 7" xfId="17" xr:uid="{00000000-0005-0000-0000-000012000000}"/>
    <cellStyle name="標準 2 8" xfId="18" xr:uid="{00000000-0005-0000-0000-000013000000}"/>
    <cellStyle name="標準 2 9" xfId="19" xr:uid="{00000000-0005-0000-0000-000014000000}"/>
    <cellStyle name="標準 3" xfId="20" xr:uid="{00000000-0005-0000-0000-000015000000}"/>
    <cellStyle name="標準 3 2" xfId="21" xr:uid="{00000000-0005-0000-0000-000016000000}"/>
    <cellStyle name="標準 3 3" xfId="22" xr:uid="{00000000-0005-0000-0000-000017000000}"/>
    <cellStyle name="標準 3 4" xfId="23" xr:uid="{00000000-0005-0000-0000-000018000000}"/>
    <cellStyle name="標準 3 5" xfId="24" xr:uid="{00000000-0005-0000-0000-000019000000}"/>
    <cellStyle name="標準 3 6" xfId="25" xr:uid="{00000000-0005-0000-0000-00001A000000}"/>
    <cellStyle name="標準 3 7" xfId="26" xr:uid="{00000000-0005-0000-0000-00001B000000}"/>
    <cellStyle name="標準 3 8" xfId="27" xr:uid="{00000000-0005-0000-0000-00001C000000}"/>
    <cellStyle name="標準 3 9" xfId="28" xr:uid="{00000000-0005-0000-0000-00001D000000}"/>
    <cellStyle name="標準 4" xfId="29"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889721101935432E-2"/>
          <c:y val="0.13204628618502978"/>
          <c:w val="0.91918713412855912"/>
          <c:h val="0.80015575607793543"/>
        </c:manualLayout>
      </c:layout>
      <c:barChart>
        <c:barDir val="col"/>
        <c:grouping val="stacked"/>
        <c:varyColors val="0"/>
        <c:ser>
          <c:idx val="0"/>
          <c:order val="0"/>
          <c:tx>
            <c:strRef>
              <c:f>'92'!$M$3</c:f>
              <c:strCache>
                <c:ptCount val="1"/>
                <c:pt idx="0">
                  <c:v>焼却・溶融</c:v>
                </c:pt>
              </c:strCache>
            </c:strRef>
          </c:tx>
          <c:spPr>
            <a:solidFill>
              <a:srgbClr val="FFCCFF"/>
            </a:solidFill>
            <a:ln w="12700">
              <a:solidFill>
                <a:srgbClr val="000000"/>
              </a:solidFill>
              <a:prstDash val="solid"/>
            </a:ln>
          </c:spPr>
          <c:invertIfNegative val="0"/>
          <c:cat>
            <c:strRef>
              <c:f>'92'!$L$13:$L$20</c:f>
              <c:strCache>
                <c:ptCount val="8"/>
                <c:pt idx="0">
                  <c:v>平成17</c:v>
                </c:pt>
                <c:pt idx="1">
                  <c:v>22</c:v>
                </c:pt>
                <c:pt idx="2">
                  <c:v>27</c:v>
                </c:pt>
                <c:pt idx="3">
                  <c:v>30</c:v>
                </c:pt>
                <c:pt idx="4">
                  <c:v>令和元</c:v>
                </c:pt>
                <c:pt idx="5">
                  <c:v>2</c:v>
                </c:pt>
                <c:pt idx="6">
                  <c:v>3</c:v>
                </c:pt>
                <c:pt idx="7">
                  <c:v>4</c:v>
                </c:pt>
              </c:strCache>
            </c:strRef>
          </c:cat>
          <c:val>
            <c:numRef>
              <c:f>'92'!$M$13:$M$20</c:f>
              <c:numCache>
                <c:formatCode>General</c:formatCode>
                <c:ptCount val="8"/>
                <c:pt idx="0">
                  <c:v>4.4969999999999999</c:v>
                </c:pt>
                <c:pt idx="1">
                  <c:v>4.2131999999999996</c:v>
                </c:pt>
                <c:pt idx="2">
                  <c:v>4.6816000000000004</c:v>
                </c:pt>
                <c:pt idx="3">
                  <c:v>4.5416999999999996</c:v>
                </c:pt>
                <c:pt idx="4">
                  <c:v>4.6494</c:v>
                </c:pt>
                <c:pt idx="5">
                  <c:v>4.2407000000000004</c:v>
                </c:pt>
                <c:pt idx="6">
                  <c:v>4.1868999999999996</c:v>
                </c:pt>
                <c:pt idx="7">
                  <c:v>4.1478999999999999</c:v>
                </c:pt>
              </c:numCache>
            </c:numRef>
          </c:val>
          <c:extLst>
            <c:ext xmlns:c16="http://schemas.microsoft.com/office/drawing/2014/chart" uri="{C3380CC4-5D6E-409C-BE32-E72D297353CC}">
              <c16:uniqueId val="{00000000-F835-4572-9CED-4FAA8873A28A}"/>
            </c:ext>
          </c:extLst>
        </c:ser>
        <c:ser>
          <c:idx val="1"/>
          <c:order val="1"/>
          <c:tx>
            <c:strRef>
              <c:f>'92'!$N$3</c:f>
              <c:strCache>
                <c:ptCount val="1"/>
                <c:pt idx="0">
                  <c:v>埋立</c:v>
                </c:pt>
              </c:strCache>
            </c:strRef>
          </c:tx>
          <c:spPr>
            <a:solidFill>
              <a:srgbClr val="FF0066"/>
            </a:solidFill>
            <a:ln w="12700">
              <a:solidFill>
                <a:srgbClr val="000000"/>
              </a:solidFill>
              <a:prstDash val="solid"/>
            </a:ln>
          </c:spPr>
          <c:invertIfNegative val="0"/>
          <c:cat>
            <c:strRef>
              <c:f>'92'!$L$13:$L$20</c:f>
              <c:strCache>
                <c:ptCount val="8"/>
                <c:pt idx="0">
                  <c:v>平成17</c:v>
                </c:pt>
                <c:pt idx="1">
                  <c:v>22</c:v>
                </c:pt>
                <c:pt idx="2">
                  <c:v>27</c:v>
                </c:pt>
                <c:pt idx="3">
                  <c:v>30</c:v>
                </c:pt>
                <c:pt idx="4">
                  <c:v>令和元</c:v>
                </c:pt>
                <c:pt idx="5">
                  <c:v>2</c:v>
                </c:pt>
                <c:pt idx="6">
                  <c:v>3</c:v>
                </c:pt>
                <c:pt idx="7">
                  <c:v>4</c:v>
                </c:pt>
              </c:strCache>
            </c:strRef>
          </c:cat>
          <c:val>
            <c:numRef>
              <c:f>'92'!$N$13:$N$20</c:f>
              <c:numCache>
                <c:formatCode>General</c:formatCode>
                <c:ptCount val="8"/>
                <c:pt idx="0">
                  <c:v>0.1085</c:v>
                </c:pt>
                <c:pt idx="1">
                  <c:v>8.3599999999999994E-2</c:v>
                </c:pt>
                <c:pt idx="2">
                  <c:v>1.4800000000000001E-2</c:v>
                </c:pt>
                <c:pt idx="3">
                  <c:v>3.1E-2</c:v>
                </c:pt>
                <c:pt idx="4">
                  <c:v>3.4799999999999998E-2</c:v>
                </c:pt>
                <c:pt idx="5">
                  <c:v>3.3500000000000002E-2</c:v>
                </c:pt>
                <c:pt idx="6">
                  <c:v>4.8099999999999997E-2</c:v>
                </c:pt>
                <c:pt idx="7">
                  <c:v>2.6200000000000001E-2</c:v>
                </c:pt>
              </c:numCache>
            </c:numRef>
          </c:val>
          <c:extLst>
            <c:ext xmlns:c16="http://schemas.microsoft.com/office/drawing/2014/chart" uri="{C3380CC4-5D6E-409C-BE32-E72D297353CC}">
              <c16:uniqueId val="{00000001-F835-4572-9CED-4FAA8873A28A}"/>
            </c:ext>
          </c:extLst>
        </c:ser>
        <c:ser>
          <c:idx val="2"/>
          <c:order val="2"/>
          <c:tx>
            <c:strRef>
              <c:f>'92'!$O$3</c:f>
              <c:strCache>
                <c:ptCount val="1"/>
                <c:pt idx="0">
                  <c:v>資源化</c:v>
                </c:pt>
              </c:strCache>
            </c:strRef>
          </c:tx>
          <c:spPr>
            <a:solidFill>
              <a:srgbClr val="FFFF99"/>
            </a:solidFill>
            <a:ln w="12700">
              <a:solidFill>
                <a:srgbClr val="000000"/>
              </a:solidFill>
              <a:prstDash val="solid"/>
            </a:ln>
          </c:spPr>
          <c:invertIfNegative val="0"/>
          <c:cat>
            <c:strRef>
              <c:f>'92'!$L$13:$L$20</c:f>
              <c:strCache>
                <c:ptCount val="8"/>
                <c:pt idx="0">
                  <c:v>平成17</c:v>
                </c:pt>
                <c:pt idx="1">
                  <c:v>22</c:v>
                </c:pt>
                <c:pt idx="2">
                  <c:v>27</c:v>
                </c:pt>
                <c:pt idx="3">
                  <c:v>30</c:v>
                </c:pt>
                <c:pt idx="4">
                  <c:v>令和元</c:v>
                </c:pt>
                <c:pt idx="5">
                  <c:v>2</c:v>
                </c:pt>
                <c:pt idx="6">
                  <c:v>3</c:v>
                </c:pt>
                <c:pt idx="7">
                  <c:v>4</c:v>
                </c:pt>
              </c:strCache>
            </c:strRef>
          </c:cat>
          <c:val>
            <c:numRef>
              <c:f>'92'!$O$13:$O$20</c:f>
              <c:numCache>
                <c:formatCode>General</c:formatCode>
                <c:ptCount val="8"/>
                <c:pt idx="0">
                  <c:v>0.72889999999999999</c:v>
                </c:pt>
                <c:pt idx="1">
                  <c:v>0.64280000000000004</c:v>
                </c:pt>
                <c:pt idx="2">
                  <c:v>0.40849999999999997</c:v>
                </c:pt>
                <c:pt idx="3">
                  <c:v>0.48749999999999999</c:v>
                </c:pt>
                <c:pt idx="4">
                  <c:v>0.53669999999999995</c:v>
                </c:pt>
                <c:pt idx="5">
                  <c:v>0.61060000000000003</c:v>
                </c:pt>
                <c:pt idx="6">
                  <c:v>0.5675</c:v>
                </c:pt>
                <c:pt idx="7">
                  <c:v>0.54820000000000002</c:v>
                </c:pt>
              </c:numCache>
            </c:numRef>
          </c:val>
          <c:extLst>
            <c:ext xmlns:c16="http://schemas.microsoft.com/office/drawing/2014/chart" uri="{C3380CC4-5D6E-409C-BE32-E72D297353CC}">
              <c16:uniqueId val="{00000002-F835-4572-9CED-4FAA8873A28A}"/>
            </c:ext>
          </c:extLst>
        </c:ser>
        <c:dLbls>
          <c:showLegendKey val="0"/>
          <c:showVal val="0"/>
          <c:showCatName val="0"/>
          <c:showSerName val="0"/>
          <c:showPercent val="0"/>
          <c:showBubbleSize val="0"/>
        </c:dLbls>
        <c:gapWidth val="100"/>
        <c:overlap val="100"/>
        <c:serLines>
          <c:spPr>
            <a:ln w="3175">
              <a:solidFill>
                <a:srgbClr val="000000"/>
              </a:solidFill>
              <a:prstDash val="solid"/>
            </a:ln>
          </c:spPr>
        </c:serLines>
        <c:axId val="928213584"/>
        <c:axId val="928215216"/>
      </c:barChart>
      <c:lineChart>
        <c:grouping val="standard"/>
        <c:varyColors val="0"/>
        <c:ser>
          <c:idx val="4"/>
          <c:order val="3"/>
          <c:tx>
            <c:strRef>
              <c:f>'92'!$P$3</c:f>
              <c:strCache>
                <c:ptCount val="1"/>
                <c:pt idx="0">
                  <c:v>収集人口</c:v>
                </c:pt>
              </c:strCache>
            </c:strRef>
          </c:tx>
          <c:spPr>
            <a:ln w="12700">
              <a:solidFill>
                <a:srgbClr val="000099"/>
              </a:solidFill>
              <a:prstDash val="solid"/>
            </a:ln>
          </c:spPr>
          <c:marker>
            <c:symbol val="circle"/>
            <c:size val="5"/>
            <c:spPr>
              <a:solidFill>
                <a:srgbClr val="000099"/>
              </a:solidFill>
              <a:ln>
                <a:solidFill>
                  <a:srgbClr val="000099"/>
                </a:solidFill>
                <a:prstDash val="solid"/>
              </a:ln>
            </c:spPr>
          </c:marker>
          <c:cat>
            <c:strRef>
              <c:f>'92'!$L$13:$L$20</c:f>
              <c:strCache>
                <c:ptCount val="8"/>
                <c:pt idx="0">
                  <c:v>平成17</c:v>
                </c:pt>
                <c:pt idx="1">
                  <c:v>22</c:v>
                </c:pt>
                <c:pt idx="2">
                  <c:v>27</c:v>
                </c:pt>
                <c:pt idx="3">
                  <c:v>30</c:v>
                </c:pt>
                <c:pt idx="4">
                  <c:v>令和元</c:v>
                </c:pt>
                <c:pt idx="5">
                  <c:v>2</c:v>
                </c:pt>
                <c:pt idx="6">
                  <c:v>3</c:v>
                </c:pt>
                <c:pt idx="7">
                  <c:v>4</c:v>
                </c:pt>
              </c:strCache>
            </c:strRef>
          </c:cat>
          <c:val>
            <c:numRef>
              <c:f>'92'!$P$13:$P$20</c:f>
              <c:numCache>
                <c:formatCode>General</c:formatCode>
                <c:ptCount val="8"/>
                <c:pt idx="0">
                  <c:v>12.016299999999999</c:v>
                </c:pt>
                <c:pt idx="1">
                  <c:v>12.64</c:v>
                </c:pt>
                <c:pt idx="2">
                  <c:v>13.1829</c:v>
                </c:pt>
                <c:pt idx="3">
                  <c:v>13.343500000000001</c:v>
                </c:pt>
                <c:pt idx="4">
                  <c:v>13.293200000000001</c:v>
                </c:pt>
                <c:pt idx="5">
                  <c:v>13.1997</c:v>
                </c:pt>
                <c:pt idx="6">
                  <c:v>13.0688</c:v>
                </c:pt>
                <c:pt idx="7">
                  <c:v>13.056699999999999</c:v>
                </c:pt>
              </c:numCache>
            </c:numRef>
          </c:val>
          <c:smooth val="0"/>
          <c:extLst>
            <c:ext xmlns:c16="http://schemas.microsoft.com/office/drawing/2014/chart" uri="{C3380CC4-5D6E-409C-BE32-E72D297353CC}">
              <c16:uniqueId val="{00000004-F835-4572-9CED-4FAA8873A28A}"/>
            </c:ext>
          </c:extLst>
        </c:ser>
        <c:dLbls>
          <c:showLegendKey val="0"/>
          <c:showVal val="0"/>
          <c:showCatName val="0"/>
          <c:showSerName val="0"/>
          <c:showPercent val="0"/>
          <c:showBubbleSize val="0"/>
        </c:dLbls>
        <c:marker val="1"/>
        <c:smooth val="0"/>
        <c:axId val="928214128"/>
        <c:axId val="928214672"/>
      </c:lineChart>
      <c:catAx>
        <c:axId val="928213584"/>
        <c:scaling>
          <c:orientation val="minMax"/>
        </c:scaling>
        <c:delete val="0"/>
        <c:axPos val="b"/>
        <c:title>
          <c:tx>
            <c:rich>
              <a:bodyPr/>
              <a:lstStyle/>
              <a:p>
                <a:pPr>
                  <a:defRPr/>
                </a:pPr>
                <a:r>
                  <a:rPr lang="ja-JP" altLang="en-US" sz="1000">
                    <a:latin typeface="ＭＳ Ｐ明朝" pitchFamily="18" charset="-128"/>
                    <a:ea typeface="ＭＳ Ｐ明朝" pitchFamily="18" charset="-128"/>
                  </a:rPr>
                  <a:t>（年度）</a:t>
                </a:r>
              </a:p>
            </c:rich>
          </c:tx>
          <c:layout>
            <c:manualLayout>
              <c:xMode val="edge"/>
              <c:yMode val="edge"/>
              <c:x val="0.9182475158084914"/>
              <c:y val="0.9586373964738506"/>
            </c:manualLayout>
          </c:layout>
          <c:overlay val="0"/>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5216"/>
        <c:crosses val="autoZero"/>
        <c:auto val="1"/>
        <c:lblAlgn val="ctr"/>
        <c:lblOffset val="100"/>
        <c:tickLblSkip val="1"/>
        <c:tickMarkSkip val="1"/>
        <c:noMultiLvlLbl val="0"/>
      </c:catAx>
      <c:valAx>
        <c:axId val="928215216"/>
        <c:scaling>
          <c:orientation val="minMax"/>
        </c:scaling>
        <c:delete val="0"/>
        <c:axPos val="l"/>
        <c:title>
          <c:tx>
            <c:rich>
              <a:bodyPr rot="0" vert="horz"/>
              <a:lstStyle/>
              <a:p>
                <a:pPr>
                  <a:defRPr/>
                </a:pPr>
                <a:r>
                  <a:rPr lang="ja-JP" altLang="ja-JP" sz="1000" b="0" i="0">
                    <a:latin typeface="ＭＳ Ｐ明朝" pitchFamily="18" charset="-128"/>
                    <a:ea typeface="ＭＳ Ｐ明朝" pitchFamily="18" charset="-128"/>
                  </a:rPr>
                  <a:t>収集量</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単位：万ｔ</a:t>
                </a:r>
                <a:r>
                  <a:rPr lang="en-US" altLang="ja-JP" sz="1000" b="0" i="0">
                    <a:latin typeface="ＭＳ Ｐ明朝" pitchFamily="18" charset="-128"/>
                    <a:ea typeface="ＭＳ Ｐ明朝" pitchFamily="18" charset="-128"/>
                  </a:rPr>
                  <a:t>)</a:t>
                </a:r>
                <a:endParaRPr lang="ja-JP" altLang="en-US" sz="1000">
                  <a:latin typeface="ＭＳ Ｐ明朝" pitchFamily="18" charset="-128"/>
                  <a:ea typeface="ＭＳ Ｐ明朝" pitchFamily="18" charset="-128"/>
                </a:endParaRPr>
              </a:p>
            </c:rich>
          </c:tx>
          <c:layout>
            <c:manualLayout>
              <c:xMode val="edge"/>
              <c:yMode val="edge"/>
              <c:x val="0"/>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3584"/>
        <c:crosses val="autoZero"/>
        <c:crossBetween val="between"/>
      </c:valAx>
      <c:catAx>
        <c:axId val="928214128"/>
        <c:scaling>
          <c:orientation val="minMax"/>
        </c:scaling>
        <c:delete val="1"/>
        <c:axPos val="b"/>
        <c:numFmt formatCode="General" sourceLinked="1"/>
        <c:majorTickMark val="out"/>
        <c:minorTickMark val="none"/>
        <c:tickLblPos val="nextTo"/>
        <c:crossAx val="928214672"/>
        <c:crosses val="autoZero"/>
        <c:auto val="1"/>
        <c:lblAlgn val="ctr"/>
        <c:lblOffset val="100"/>
        <c:noMultiLvlLbl val="0"/>
      </c:catAx>
      <c:valAx>
        <c:axId val="928214672"/>
        <c:scaling>
          <c:orientation val="minMax"/>
          <c:max val="20"/>
          <c:min val="0"/>
        </c:scaling>
        <c:delete val="0"/>
        <c:axPos val="r"/>
        <c:title>
          <c:tx>
            <c:rich>
              <a:bodyPr rot="0" vert="horz"/>
              <a:lstStyle/>
              <a:p>
                <a:pPr>
                  <a:defRPr/>
                </a:pPr>
                <a:r>
                  <a:rPr lang="ja-JP" altLang="ja-JP" sz="1000" b="0" i="0">
                    <a:latin typeface="ＭＳ Ｐ明朝" pitchFamily="18" charset="-128"/>
                    <a:ea typeface="ＭＳ Ｐ明朝" pitchFamily="18" charset="-128"/>
                  </a:rPr>
                  <a:t>収集人口</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単位：万人</a:t>
                </a:r>
                <a:r>
                  <a:rPr lang="en-US" altLang="ja-JP" sz="1000" b="0" i="0">
                    <a:latin typeface="ＭＳ Ｐ明朝" pitchFamily="18" charset="-128"/>
                    <a:ea typeface="ＭＳ Ｐ明朝" pitchFamily="18" charset="-128"/>
                  </a:rPr>
                  <a:t>)</a:t>
                </a:r>
                <a:endParaRPr lang="ja-JP" altLang="ja-JP" sz="1000">
                  <a:latin typeface="ＭＳ Ｐ明朝" pitchFamily="18" charset="-128"/>
                  <a:ea typeface="ＭＳ Ｐ明朝" pitchFamily="18" charset="-128"/>
                </a:endParaRPr>
              </a:p>
            </c:rich>
          </c:tx>
          <c:layout>
            <c:manualLayout>
              <c:xMode val="edge"/>
              <c:yMode val="edge"/>
              <c:x val="0.89685636856368567"/>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4128"/>
        <c:crosses val="max"/>
        <c:crossBetween val="between"/>
        <c:majorUnit val="2"/>
      </c:valAx>
      <c:spPr>
        <a:noFill/>
        <a:ln w="25400">
          <a:noFill/>
        </a:ln>
      </c:spPr>
    </c:plotArea>
    <c:legend>
      <c:legendPos val="l"/>
      <c:layout>
        <c:manualLayout>
          <c:xMode val="edge"/>
          <c:yMode val="edge"/>
          <c:x val="0.68834688346883466"/>
          <c:y val="7.4195672537399256E-7"/>
          <c:w val="0.18428184281842819"/>
          <c:h val="0.22034946161765112"/>
        </c:manualLayout>
      </c:layout>
      <c:overlay val="0"/>
      <c:spPr>
        <a:solidFill>
          <a:srgbClr val="FFFFFF"/>
        </a:solid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legend>
    <c:plotVisOnly val="0"/>
    <c:dispBlanksAs val="gap"/>
    <c:showDLblsOverMax val="0"/>
  </c:chart>
  <c:spPr>
    <a:solidFill>
      <a:schemeClr val="bg1"/>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33</xdr:row>
      <xdr:rowOff>0</xdr:rowOff>
    </xdr:to>
    <xdr:graphicFrame macro="">
      <xdr:nvGraphicFramePr>
        <xdr:cNvPr id="10780" name="Chart 1">
          <a:extLst>
            <a:ext uri="{FF2B5EF4-FFF2-40B4-BE49-F238E27FC236}">
              <a16:creationId xmlns:a16="http://schemas.microsoft.com/office/drawing/2014/main" id="{00000000-0008-0000-0100-00001C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view="pageBreakPreview" zoomScale="60" zoomScaleNormal="100" workbookViewId="0">
      <selection activeCell="A10" sqref="A10:E13"/>
    </sheetView>
  </sheetViews>
  <sheetFormatPr defaultRowHeight="13.5"/>
  <cols>
    <col min="1" max="5" width="9" style="27"/>
    <col min="6" max="6" width="13.75" style="27" customWidth="1"/>
    <col min="7" max="7" width="36" style="27" bestFit="1" customWidth="1"/>
    <col min="8" max="16384" width="9" style="27"/>
  </cols>
  <sheetData>
    <row r="1" spans="1:7" ht="3.75" customHeight="1"/>
    <row r="2" spans="1:7" ht="34.5" customHeight="1">
      <c r="G2" s="28"/>
    </row>
    <row r="3" spans="1:7" ht="18.75" customHeight="1">
      <c r="G3" s="28"/>
    </row>
    <row r="4" spans="1:7" ht="34.5" customHeight="1">
      <c r="G4" s="28"/>
    </row>
    <row r="5" spans="1:7" ht="18.75" customHeight="1">
      <c r="G5" s="28"/>
    </row>
    <row r="6" spans="1:7" ht="34.5" customHeight="1">
      <c r="G6" s="28"/>
    </row>
    <row r="7" spans="1:7" ht="18.75" customHeight="1">
      <c r="G7" s="28"/>
    </row>
    <row r="8" spans="1:7" ht="34.5" customHeight="1">
      <c r="G8" s="28"/>
    </row>
    <row r="9" spans="1:7" ht="18.75" customHeight="1">
      <c r="G9" s="28"/>
    </row>
    <row r="10" spans="1:7" ht="34.5" customHeight="1">
      <c r="A10" s="179" t="s">
        <v>121</v>
      </c>
      <c r="B10" s="179"/>
      <c r="C10" s="179"/>
      <c r="D10" s="179"/>
      <c r="E10" s="179"/>
      <c r="F10" s="29"/>
      <c r="G10" s="28"/>
    </row>
    <row r="11" spans="1:7" ht="18.75" customHeight="1">
      <c r="A11" s="180"/>
      <c r="B11" s="180"/>
      <c r="C11" s="180"/>
      <c r="D11" s="180"/>
      <c r="E11" s="180"/>
      <c r="F11" s="29"/>
      <c r="G11" s="28"/>
    </row>
    <row r="12" spans="1:7" ht="34.5" customHeight="1">
      <c r="A12" s="180"/>
      <c r="B12" s="180"/>
      <c r="C12" s="180"/>
      <c r="D12" s="180"/>
      <c r="E12" s="180"/>
      <c r="F12" s="29"/>
      <c r="G12" s="28"/>
    </row>
    <row r="13" spans="1:7" ht="18.75" customHeight="1">
      <c r="A13" s="181"/>
      <c r="B13" s="181"/>
      <c r="C13" s="181"/>
      <c r="D13" s="181"/>
      <c r="E13" s="181"/>
      <c r="F13" s="29"/>
      <c r="G13" s="28"/>
    </row>
    <row r="14" spans="1:7" ht="34.5" customHeight="1">
      <c r="G14" s="28"/>
    </row>
    <row r="15" spans="1:7" ht="18.75" customHeight="1">
      <c r="G15" s="28"/>
    </row>
    <row r="16" spans="1:7" ht="34.5" customHeight="1">
      <c r="G16" s="28"/>
    </row>
    <row r="17" spans="7:7" ht="18.75" customHeight="1">
      <c r="G17" s="28"/>
    </row>
    <row r="18" spans="7:7" ht="34.5" customHeight="1">
      <c r="G18" s="28"/>
    </row>
    <row r="19" spans="7:7" ht="18.75" customHeight="1">
      <c r="G19" s="30"/>
    </row>
    <row r="20" spans="7:7" ht="34.5" customHeight="1">
      <c r="G20" s="31" t="s">
        <v>148</v>
      </c>
    </row>
    <row r="21" spans="7:7" ht="18.75" customHeight="1">
      <c r="G21" s="30"/>
    </row>
    <row r="22" spans="7:7" ht="34.5" customHeight="1">
      <c r="G22" s="28"/>
    </row>
    <row r="23" spans="7:7" ht="18.75" customHeight="1">
      <c r="G23" s="28"/>
    </row>
    <row r="24" spans="7:7" ht="34.5" customHeight="1">
      <c r="G24" s="28"/>
    </row>
    <row r="25" spans="7:7" ht="18.75" customHeight="1">
      <c r="G25" s="28"/>
    </row>
    <row r="26" spans="7:7" ht="34.5" customHeight="1">
      <c r="G26" s="28"/>
    </row>
    <row r="27" spans="7:7" ht="18.75" customHeight="1">
      <c r="G27" s="28"/>
    </row>
    <row r="28" spans="7:7" ht="34.5" customHeight="1">
      <c r="G28" s="28"/>
    </row>
    <row r="29" spans="7:7" ht="18.75" customHeight="1">
      <c r="G29" s="28"/>
    </row>
    <row r="30" spans="7:7" ht="34.5" customHeight="1">
      <c r="G30" s="28"/>
    </row>
    <row r="31" spans="7:7">
      <c r="G31" s="32"/>
    </row>
    <row r="32" spans="7:7">
      <c r="G32" s="32"/>
    </row>
    <row r="33" spans="7:7">
      <c r="G33" s="32"/>
    </row>
  </sheetData>
  <mergeCells count="1">
    <mergeCell ref="A10:E13"/>
  </mergeCells>
  <phoneticPr fontId="5"/>
  <pageMargins left="0.78740157480314965" right="0" top="0.7874015748031496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9"/>
  <sheetViews>
    <sheetView view="pageBreakPreview" zoomScale="85" zoomScaleNormal="100" zoomScaleSheetLayoutView="85" workbookViewId="0">
      <selection activeCell="L17" sqref="L17"/>
    </sheetView>
  </sheetViews>
  <sheetFormatPr defaultRowHeight="13.5"/>
  <cols>
    <col min="1" max="1" width="5.5" style="32" customWidth="1"/>
    <col min="2" max="2" width="4.875" style="32" customWidth="1"/>
    <col min="3" max="20" width="4.375" style="32" customWidth="1"/>
    <col min="21" max="16384" width="9" style="32"/>
  </cols>
  <sheetData>
    <row r="1" spans="1:20" ht="23.25">
      <c r="A1" s="320" t="s">
        <v>224</v>
      </c>
      <c r="B1" s="320"/>
      <c r="C1" s="320"/>
      <c r="D1" s="320"/>
      <c r="E1" s="320"/>
      <c r="F1" s="320"/>
      <c r="G1" s="320"/>
      <c r="H1" s="320"/>
      <c r="I1" s="320"/>
      <c r="J1" s="320"/>
      <c r="K1" s="320"/>
      <c r="L1" s="320"/>
      <c r="M1" s="320"/>
      <c r="N1" s="320"/>
      <c r="O1" s="320"/>
      <c r="P1" s="320"/>
      <c r="Q1" s="320"/>
      <c r="R1" s="320"/>
      <c r="S1" s="320"/>
      <c r="T1" s="320"/>
    </row>
    <row r="2" spans="1:20" ht="6" customHeight="1">
      <c r="A2" s="33"/>
      <c r="B2" s="33"/>
      <c r="C2" s="33"/>
      <c r="D2" s="33"/>
      <c r="E2" s="33"/>
      <c r="F2" s="33"/>
      <c r="G2" s="33"/>
      <c r="H2" s="33"/>
      <c r="I2" s="33"/>
      <c r="J2" s="33"/>
      <c r="K2" s="33"/>
      <c r="L2" s="33"/>
      <c r="M2" s="33"/>
      <c r="N2" s="33"/>
    </row>
    <row r="3" spans="1:20">
      <c r="A3" s="34" t="s">
        <v>139</v>
      </c>
      <c r="B3" s="34"/>
      <c r="C3" s="34"/>
      <c r="D3" s="34"/>
      <c r="E3" s="34"/>
      <c r="M3" s="35"/>
      <c r="N3" s="35"/>
      <c r="S3" s="35"/>
      <c r="T3" s="35" t="s">
        <v>202</v>
      </c>
    </row>
    <row r="4" spans="1:20" ht="23.25" customHeight="1">
      <c r="A4" s="316" t="s">
        <v>79</v>
      </c>
      <c r="B4" s="316"/>
      <c r="C4" s="343"/>
      <c r="D4" s="449" t="s">
        <v>80</v>
      </c>
      <c r="E4" s="450"/>
      <c r="F4" s="450"/>
      <c r="G4" s="451"/>
      <c r="H4" s="449" t="s">
        <v>81</v>
      </c>
      <c r="I4" s="451"/>
      <c r="J4" s="36" t="s">
        <v>82</v>
      </c>
      <c r="K4" s="36" t="s">
        <v>83</v>
      </c>
      <c r="L4" s="36" t="s">
        <v>84</v>
      </c>
      <c r="M4" s="37" t="s">
        <v>85</v>
      </c>
      <c r="N4" s="38" t="s">
        <v>86</v>
      </c>
      <c r="O4" s="38" t="s">
        <v>200</v>
      </c>
      <c r="P4" s="36" t="s">
        <v>87</v>
      </c>
      <c r="Q4" s="315" t="s">
        <v>88</v>
      </c>
      <c r="R4" s="343"/>
      <c r="S4" s="37" t="s">
        <v>89</v>
      </c>
      <c r="T4" s="38" t="s">
        <v>90</v>
      </c>
    </row>
    <row r="5" spans="1:20" ht="81.75" customHeight="1">
      <c r="A5" s="452" t="s">
        <v>292</v>
      </c>
      <c r="B5" s="453"/>
      <c r="C5" s="425"/>
      <c r="D5" s="171" t="s">
        <v>91</v>
      </c>
      <c r="E5" s="171" t="s">
        <v>92</v>
      </c>
      <c r="F5" s="171" t="s">
        <v>93</v>
      </c>
      <c r="G5" s="171" t="s">
        <v>94</v>
      </c>
      <c r="H5" s="171" t="s">
        <v>95</v>
      </c>
      <c r="I5" s="171" t="s">
        <v>96</v>
      </c>
      <c r="J5" s="171" t="s">
        <v>97</v>
      </c>
      <c r="K5" s="171" t="s">
        <v>98</v>
      </c>
      <c r="L5" s="171" t="s">
        <v>99</v>
      </c>
      <c r="M5" s="171" t="s">
        <v>100</v>
      </c>
      <c r="N5" s="172" t="s">
        <v>101</v>
      </c>
      <c r="O5" s="172" t="s">
        <v>201</v>
      </c>
      <c r="P5" s="171" t="s">
        <v>118</v>
      </c>
      <c r="Q5" s="171" t="s">
        <v>102</v>
      </c>
      <c r="R5" s="171" t="s">
        <v>103</v>
      </c>
      <c r="S5" s="171" t="s">
        <v>104</v>
      </c>
      <c r="T5" s="172" t="s">
        <v>105</v>
      </c>
    </row>
    <row r="6" spans="1:20" ht="18.75" customHeight="1">
      <c r="A6" s="445" t="s">
        <v>145</v>
      </c>
      <c r="B6" s="1" t="s">
        <v>27</v>
      </c>
      <c r="C6" s="4">
        <v>17</v>
      </c>
      <c r="D6" s="133">
        <v>7.4</v>
      </c>
      <c r="E6" s="133">
        <v>7.5</v>
      </c>
      <c r="F6" s="133">
        <v>7.6</v>
      </c>
      <c r="G6" s="133">
        <v>7.5</v>
      </c>
      <c r="H6" s="133">
        <v>7.5</v>
      </c>
      <c r="I6" s="133">
        <v>7.7</v>
      </c>
      <c r="J6" s="133">
        <v>7.6</v>
      </c>
      <c r="K6" s="133">
        <v>7.3</v>
      </c>
      <c r="L6" s="133">
        <v>7.4</v>
      </c>
      <c r="M6" s="133">
        <v>7.4</v>
      </c>
      <c r="N6" s="133">
        <v>7.2</v>
      </c>
      <c r="O6" s="134" t="s">
        <v>119</v>
      </c>
      <c r="P6" s="133" t="s">
        <v>119</v>
      </c>
      <c r="Q6" s="133">
        <v>7.6</v>
      </c>
      <c r="R6" s="133">
        <v>7.5</v>
      </c>
      <c r="S6" s="133">
        <v>7.6</v>
      </c>
      <c r="T6" s="133">
        <v>7.4</v>
      </c>
    </row>
    <row r="7" spans="1:20" ht="18.75" customHeight="1">
      <c r="A7" s="446"/>
      <c r="B7" s="1"/>
      <c r="C7" s="4">
        <v>22</v>
      </c>
      <c r="D7" s="133">
        <v>7.8</v>
      </c>
      <c r="E7" s="133">
        <v>7.8</v>
      </c>
      <c r="F7" s="133">
        <v>7.8</v>
      </c>
      <c r="G7" s="133">
        <v>7.8</v>
      </c>
      <c r="H7" s="133">
        <v>8.1999999999999993</v>
      </c>
      <c r="I7" s="133">
        <v>7.7</v>
      </c>
      <c r="J7" s="133">
        <v>8.3000000000000007</v>
      </c>
      <c r="K7" s="133">
        <v>7.8</v>
      </c>
      <c r="L7" s="133">
        <v>7.8</v>
      </c>
      <c r="M7" s="133">
        <v>7.8</v>
      </c>
      <c r="N7" s="133">
        <v>7.6</v>
      </c>
      <c r="O7" s="134" t="s">
        <v>119</v>
      </c>
      <c r="P7" s="133">
        <v>7.5</v>
      </c>
      <c r="Q7" s="133">
        <v>7.7</v>
      </c>
      <c r="R7" s="133">
        <v>7.6</v>
      </c>
      <c r="S7" s="133">
        <v>7.7</v>
      </c>
      <c r="T7" s="133">
        <v>7.8</v>
      </c>
    </row>
    <row r="8" spans="1:20" ht="18.75" customHeight="1">
      <c r="A8" s="446"/>
      <c r="B8" s="1"/>
      <c r="C8" s="4">
        <v>27</v>
      </c>
      <c r="D8" s="133">
        <v>7.9</v>
      </c>
      <c r="E8" s="133">
        <v>8</v>
      </c>
      <c r="F8" s="133">
        <v>7.8</v>
      </c>
      <c r="G8" s="133">
        <v>7.9</v>
      </c>
      <c r="H8" s="133">
        <v>8.1</v>
      </c>
      <c r="I8" s="133">
        <v>7.7</v>
      </c>
      <c r="J8" s="133">
        <v>8</v>
      </c>
      <c r="K8" s="133">
        <v>8</v>
      </c>
      <c r="L8" s="133">
        <v>7.7</v>
      </c>
      <c r="M8" s="133">
        <v>7.9</v>
      </c>
      <c r="N8" s="133">
        <v>7.7</v>
      </c>
      <c r="O8" s="134" t="s">
        <v>119</v>
      </c>
      <c r="P8" s="133">
        <v>7.6</v>
      </c>
      <c r="Q8" s="133">
        <v>7.8</v>
      </c>
      <c r="R8" s="133">
        <v>7.8</v>
      </c>
      <c r="S8" s="133">
        <v>7.9</v>
      </c>
      <c r="T8" s="133">
        <v>8</v>
      </c>
    </row>
    <row r="9" spans="1:20" ht="18.75" customHeight="1">
      <c r="A9" s="446"/>
      <c r="B9" s="1"/>
      <c r="C9" s="4">
        <v>30</v>
      </c>
      <c r="D9" s="133">
        <v>7.8</v>
      </c>
      <c r="E9" s="133">
        <v>7.8</v>
      </c>
      <c r="F9" s="133">
        <v>7.8</v>
      </c>
      <c r="G9" s="133">
        <v>7.8</v>
      </c>
      <c r="H9" s="133">
        <v>8</v>
      </c>
      <c r="I9" s="133">
        <v>7.7</v>
      </c>
      <c r="J9" s="133">
        <v>8</v>
      </c>
      <c r="K9" s="133">
        <v>7.7</v>
      </c>
      <c r="L9" s="133">
        <v>7.8</v>
      </c>
      <c r="M9" s="133">
        <v>7.7</v>
      </c>
      <c r="N9" s="133">
        <v>7.7</v>
      </c>
      <c r="O9" s="134">
        <v>7.3</v>
      </c>
      <c r="P9" s="133">
        <v>7.6</v>
      </c>
      <c r="Q9" s="133">
        <v>7.8</v>
      </c>
      <c r="R9" s="133">
        <v>7.6</v>
      </c>
      <c r="S9" s="133">
        <v>7.8</v>
      </c>
      <c r="T9" s="133">
        <v>7.6</v>
      </c>
    </row>
    <row r="10" spans="1:20" ht="18.75" customHeight="1">
      <c r="A10" s="446"/>
      <c r="B10" s="1" t="s">
        <v>233</v>
      </c>
      <c r="C10" s="2" t="s">
        <v>235</v>
      </c>
      <c r="D10" s="133">
        <v>7.8</v>
      </c>
      <c r="E10" s="133">
        <v>7.8</v>
      </c>
      <c r="F10" s="133">
        <v>7.7</v>
      </c>
      <c r="G10" s="133">
        <v>7.8</v>
      </c>
      <c r="H10" s="133">
        <v>8.1999999999999993</v>
      </c>
      <c r="I10" s="133">
        <v>7.7</v>
      </c>
      <c r="J10" s="133">
        <v>8.1</v>
      </c>
      <c r="K10" s="133">
        <v>7.7</v>
      </c>
      <c r="L10" s="133">
        <v>7.9</v>
      </c>
      <c r="M10" s="133">
        <v>7.8</v>
      </c>
      <c r="N10" s="133">
        <v>7.8</v>
      </c>
      <c r="O10" s="133">
        <v>7.5</v>
      </c>
      <c r="P10" s="133">
        <v>7.6</v>
      </c>
      <c r="Q10" s="133">
        <v>7.8</v>
      </c>
      <c r="R10" s="133">
        <v>7.7</v>
      </c>
      <c r="S10" s="133">
        <v>7.8</v>
      </c>
      <c r="T10" s="133">
        <v>7.7</v>
      </c>
    </row>
    <row r="11" spans="1:20" ht="18.75" customHeight="1">
      <c r="A11" s="446"/>
      <c r="B11" s="1"/>
      <c r="C11" s="3">
        <v>2</v>
      </c>
      <c r="D11" s="135">
        <v>7.9</v>
      </c>
      <c r="E11" s="135">
        <v>7.9</v>
      </c>
      <c r="F11" s="135">
        <v>7.9</v>
      </c>
      <c r="G11" s="135">
        <v>8</v>
      </c>
      <c r="H11" s="135">
        <v>8.1999999999999993</v>
      </c>
      <c r="I11" s="135">
        <v>7.8</v>
      </c>
      <c r="J11" s="135">
        <v>8</v>
      </c>
      <c r="K11" s="135">
        <v>8</v>
      </c>
      <c r="L11" s="135">
        <v>8</v>
      </c>
      <c r="M11" s="135">
        <v>7.9</v>
      </c>
      <c r="N11" s="135">
        <v>7.9</v>
      </c>
      <c r="O11" s="135">
        <v>7.8</v>
      </c>
      <c r="P11" s="135">
        <v>7.7</v>
      </c>
      <c r="Q11" s="135">
        <v>7.8</v>
      </c>
      <c r="R11" s="135">
        <v>7.8</v>
      </c>
      <c r="S11" s="135">
        <v>7.9</v>
      </c>
      <c r="T11" s="135">
        <v>7.8</v>
      </c>
    </row>
    <row r="12" spans="1:20" ht="18.75" customHeight="1">
      <c r="A12" s="446"/>
      <c r="B12" s="1"/>
      <c r="C12" s="4">
        <v>3</v>
      </c>
      <c r="D12" s="136">
        <v>7.8</v>
      </c>
      <c r="E12" s="133">
        <v>7.8</v>
      </c>
      <c r="F12" s="133">
        <v>7.9</v>
      </c>
      <c r="G12" s="133">
        <v>7.8</v>
      </c>
      <c r="H12" s="133">
        <v>8.1</v>
      </c>
      <c r="I12" s="133">
        <v>7.6</v>
      </c>
      <c r="J12" s="133">
        <v>8</v>
      </c>
      <c r="K12" s="133">
        <v>7.8</v>
      </c>
      <c r="L12" s="133">
        <v>7.9</v>
      </c>
      <c r="M12" s="133">
        <v>8</v>
      </c>
      <c r="N12" s="133">
        <v>7.7</v>
      </c>
      <c r="O12" s="133">
        <v>7.6</v>
      </c>
      <c r="P12" s="133">
        <v>7.6</v>
      </c>
      <c r="Q12" s="133">
        <v>7.8</v>
      </c>
      <c r="R12" s="133">
        <v>7.7</v>
      </c>
      <c r="S12" s="133">
        <v>7.8</v>
      </c>
      <c r="T12" s="133">
        <v>7.9</v>
      </c>
    </row>
    <row r="13" spans="1:20" ht="18.75" customHeight="1">
      <c r="A13" s="5" t="s">
        <v>106</v>
      </c>
      <c r="B13" s="6"/>
      <c r="C13" s="7">
        <v>4</v>
      </c>
      <c r="D13" s="137">
        <v>8</v>
      </c>
      <c r="E13" s="138">
        <v>7.8</v>
      </c>
      <c r="F13" s="138">
        <v>8.1</v>
      </c>
      <c r="G13" s="138">
        <v>7.8</v>
      </c>
      <c r="H13" s="138">
        <v>8.1999999999999993</v>
      </c>
      <c r="I13" s="138">
        <v>7.6</v>
      </c>
      <c r="J13" s="138">
        <v>8</v>
      </c>
      <c r="K13" s="138">
        <v>8</v>
      </c>
      <c r="L13" s="138">
        <v>8</v>
      </c>
      <c r="M13" s="138">
        <v>8</v>
      </c>
      <c r="N13" s="138">
        <v>8</v>
      </c>
      <c r="O13" s="138">
        <v>7.6</v>
      </c>
      <c r="P13" s="138">
        <v>7.9</v>
      </c>
      <c r="Q13" s="138">
        <v>7.9</v>
      </c>
      <c r="R13" s="138">
        <v>7.9</v>
      </c>
      <c r="S13" s="138">
        <v>8</v>
      </c>
      <c r="T13" s="138">
        <v>7.9</v>
      </c>
    </row>
    <row r="14" spans="1:20" ht="19.5" customHeight="1">
      <c r="A14" s="447" t="s">
        <v>188</v>
      </c>
      <c r="B14" s="1" t="s">
        <v>27</v>
      </c>
      <c r="C14" s="4">
        <v>17</v>
      </c>
      <c r="D14" s="134">
        <v>2</v>
      </c>
      <c r="E14" s="134">
        <v>6</v>
      </c>
      <c r="F14" s="134">
        <v>3</v>
      </c>
      <c r="G14" s="134">
        <v>5</v>
      </c>
      <c r="H14" s="134">
        <v>6</v>
      </c>
      <c r="I14" s="134">
        <v>10</v>
      </c>
      <c r="J14" s="134">
        <v>2</v>
      </c>
      <c r="K14" s="134">
        <v>2</v>
      </c>
      <c r="L14" s="134">
        <v>3</v>
      </c>
      <c r="M14" s="134">
        <v>2</v>
      </c>
      <c r="N14" s="134">
        <v>5</v>
      </c>
      <c r="O14" s="134" t="s">
        <v>119</v>
      </c>
      <c r="P14" s="134" t="s">
        <v>119</v>
      </c>
      <c r="Q14" s="134">
        <v>1</v>
      </c>
      <c r="R14" s="134">
        <v>3</v>
      </c>
      <c r="S14" s="134">
        <v>1</v>
      </c>
      <c r="T14" s="134">
        <v>4</v>
      </c>
    </row>
    <row r="15" spans="1:20" ht="19.5" customHeight="1">
      <c r="A15" s="448"/>
      <c r="B15" s="1"/>
      <c r="C15" s="4">
        <v>22</v>
      </c>
      <c r="D15" s="134">
        <v>2.8</v>
      </c>
      <c r="E15" s="134">
        <v>3.8</v>
      </c>
      <c r="F15" s="134">
        <v>2</v>
      </c>
      <c r="G15" s="134">
        <v>4.2</v>
      </c>
      <c r="H15" s="134">
        <v>1.1000000000000001</v>
      </c>
      <c r="I15" s="134">
        <v>7.5</v>
      </c>
      <c r="J15" s="134">
        <v>1.1000000000000001</v>
      </c>
      <c r="K15" s="134">
        <v>1.4</v>
      </c>
      <c r="L15" s="134">
        <v>1.8</v>
      </c>
      <c r="M15" s="134">
        <v>1.5</v>
      </c>
      <c r="N15" s="134">
        <v>2.2999999999999998</v>
      </c>
      <c r="O15" s="134" t="s">
        <v>119</v>
      </c>
      <c r="P15" s="134">
        <v>1.8</v>
      </c>
      <c r="Q15" s="134">
        <v>1.4</v>
      </c>
      <c r="R15" s="134">
        <v>1.7</v>
      </c>
      <c r="S15" s="134">
        <v>1.4</v>
      </c>
      <c r="T15" s="134">
        <v>3.4</v>
      </c>
    </row>
    <row r="16" spans="1:20" ht="19.5" customHeight="1">
      <c r="A16" s="448"/>
      <c r="B16" s="1"/>
      <c r="C16" s="4">
        <v>27</v>
      </c>
      <c r="D16" s="134">
        <v>2.2000000000000002</v>
      </c>
      <c r="E16" s="134">
        <v>5.5</v>
      </c>
      <c r="F16" s="134">
        <v>2.8</v>
      </c>
      <c r="G16" s="134">
        <v>5.5</v>
      </c>
      <c r="H16" s="134">
        <v>1.1000000000000001</v>
      </c>
      <c r="I16" s="134">
        <v>8.5</v>
      </c>
      <c r="J16" s="134">
        <v>3.8</v>
      </c>
      <c r="K16" s="134">
        <v>1.6</v>
      </c>
      <c r="L16" s="134">
        <v>2.2000000000000002</v>
      </c>
      <c r="M16" s="134">
        <v>1.5</v>
      </c>
      <c r="N16" s="134">
        <v>2.8</v>
      </c>
      <c r="O16" s="134" t="s">
        <v>119</v>
      </c>
      <c r="P16" s="134">
        <v>2</v>
      </c>
      <c r="Q16" s="134">
        <v>4.7</v>
      </c>
      <c r="R16" s="134">
        <v>3.6</v>
      </c>
      <c r="S16" s="134">
        <v>1.3</v>
      </c>
      <c r="T16" s="134">
        <v>2.8</v>
      </c>
    </row>
    <row r="17" spans="1:20" ht="19.5" customHeight="1">
      <c r="A17" s="448"/>
      <c r="B17" s="1"/>
      <c r="C17" s="4">
        <v>30</v>
      </c>
      <c r="D17" s="133">
        <v>2.1</v>
      </c>
      <c r="E17" s="133">
        <v>5.2</v>
      </c>
      <c r="F17" s="133">
        <v>4</v>
      </c>
      <c r="G17" s="133">
        <v>6.1</v>
      </c>
      <c r="H17" s="133">
        <v>1.3</v>
      </c>
      <c r="I17" s="133">
        <v>9.6999999999999993</v>
      </c>
      <c r="J17" s="133">
        <v>1.4</v>
      </c>
      <c r="K17" s="133">
        <v>2.1</v>
      </c>
      <c r="L17" s="133">
        <v>2.2000000000000002</v>
      </c>
      <c r="M17" s="133">
        <v>1.9</v>
      </c>
      <c r="N17" s="133">
        <v>3.1</v>
      </c>
      <c r="O17" s="133">
        <v>2.2999999999999998</v>
      </c>
      <c r="P17" s="133">
        <v>1.7</v>
      </c>
      <c r="Q17" s="133">
        <v>1.9</v>
      </c>
      <c r="R17" s="133">
        <v>4.7</v>
      </c>
      <c r="S17" s="133">
        <v>1.4</v>
      </c>
      <c r="T17" s="133">
        <v>2.7</v>
      </c>
    </row>
    <row r="18" spans="1:20" ht="19.5" customHeight="1">
      <c r="A18" s="448"/>
      <c r="B18" s="1" t="s">
        <v>233</v>
      </c>
      <c r="C18" s="2" t="s">
        <v>235</v>
      </c>
      <c r="D18" s="133">
        <v>1.5</v>
      </c>
      <c r="E18" s="133">
        <v>5.5</v>
      </c>
      <c r="F18" s="133">
        <v>3.2</v>
      </c>
      <c r="G18" s="133">
        <v>5.7</v>
      </c>
      <c r="H18" s="133">
        <v>1</v>
      </c>
      <c r="I18" s="134">
        <v>14</v>
      </c>
      <c r="J18" s="133">
        <v>0.9</v>
      </c>
      <c r="K18" s="133">
        <v>1.9</v>
      </c>
      <c r="L18" s="133">
        <v>1.4</v>
      </c>
      <c r="M18" s="133">
        <v>1.6</v>
      </c>
      <c r="N18" s="133">
        <v>2.9</v>
      </c>
      <c r="O18" s="133">
        <v>2.4</v>
      </c>
      <c r="P18" s="133">
        <v>1.6</v>
      </c>
      <c r="Q18" s="133">
        <v>2.2999999999999998</v>
      </c>
      <c r="R18" s="133">
        <v>2.7</v>
      </c>
      <c r="S18" s="133">
        <v>1.1000000000000001</v>
      </c>
      <c r="T18" s="133">
        <v>2.1</v>
      </c>
    </row>
    <row r="19" spans="1:20" ht="19.5" customHeight="1">
      <c r="A19" s="448"/>
      <c r="B19" s="1"/>
      <c r="C19" s="3">
        <v>2</v>
      </c>
      <c r="D19" s="135">
        <v>0.8</v>
      </c>
      <c r="E19" s="135">
        <v>5.2</v>
      </c>
      <c r="F19" s="135">
        <v>4.0999999999999996</v>
      </c>
      <c r="G19" s="135">
        <v>7.5</v>
      </c>
      <c r="H19" s="135">
        <v>0.8</v>
      </c>
      <c r="I19" s="139">
        <v>11</v>
      </c>
      <c r="J19" s="135">
        <v>1.1000000000000001</v>
      </c>
      <c r="K19" s="135">
        <v>1.2</v>
      </c>
      <c r="L19" s="135">
        <v>1.1000000000000001</v>
      </c>
      <c r="M19" s="135">
        <v>1.4</v>
      </c>
      <c r="N19" s="135">
        <v>1.8</v>
      </c>
      <c r="O19" s="135">
        <v>3.3</v>
      </c>
      <c r="P19" s="135">
        <v>1.1000000000000001</v>
      </c>
      <c r="Q19" s="135">
        <v>1.7</v>
      </c>
      <c r="R19" s="135">
        <v>3.3</v>
      </c>
      <c r="S19" s="135">
        <v>0.4</v>
      </c>
      <c r="T19" s="135">
        <v>2</v>
      </c>
    </row>
    <row r="20" spans="1:20" s="39" customFormat="1" ht="18.75" customHeight="1">
      <c r="A20" s="448"/>
      <c r="B20" s="1"/>
      <c r="C20" s="4">
        <v>3</v>
      </c>
      <c r="D20" s="136">
        <v>1.3</v>
      </c>
      <c r="E20" s="133">
        <v>6.3</v>
      </c>
      <c r="F20" s="133">
        <v>4.0999999999999996</v>
      </c>
      <c r="G20" s="133">
        <v>6.3</v>
      </c>
      <c r="H20" s="133">
        <v>1</v>
      </c>
      <c r="I20" s="134">
        <v>14</v>
      </c>
      <c r="J20" s="133">
        <v>1.2</v>
      </c>
      <c r="K20" s="133">
        <v>1.9</v>
      </c>
      <c r="L20" s="133">
        <v>1.4</v>
      </c>
      <c r="M20" s="133">
        <v>1.2</v>
      </c>
      <c r="N20" s="133">
        <v>1.8</v>
      </c>
      <c r="O20" s="133">
        <v>2.6</v>
      </c>
      <c r="P20" s="133">
        <v>1.3</v>
      </c>
      <c r="Q20" s="133">
        <v>1.9</v>
      </c>
      <c r="R20" s="133">
        <v>4</v>
      </c>
      <c r="S20" s="133">
        <v>0.8</v>
      </c>
      <c r="T20" s="133">
        <v>2</v>
      </c>
    </row>
    <row r="21" spans="1:20" s="39" customFormat="1" ht="18.75" customHeight="1">
      <c r="A21" s="40" t="s">
        <v>107</v>
      </c>
      <c r="B21" s="6"/>
      <c r="C21" s="7">
        <v>4</v>
      </c>
      <c r="D21" s="138">
        <v>1.2</v>
      </c>
      <c r="E21" s="138">
        <v>8.6</v>
      </c>
      <c r="F21" s="138">
        <v>2.1</v>
      </c>
      <c r="G21" s="140">
        <v>13</v>
      </c>
      <c r="H21" s="138">
        <v>1.3</v>
      </c>
      <c r="I21" s="140">
        <v>21</v>
      </c>
      <c r="J21" s="138">
        <v>1.4</v>
      </c>
      <c r="K21" s="138">
        <v>1.3</v>
      </c>
      <c r="L21" s="138">
        <v>1.4</v>
      </c>
      <c r="M21" s="138">
        <v>1.2</v>
      </c>
      <c r="N21" s="138">
        <v>2.5</v>
      </c>
      <c r="O21" s="138">
        <v>2.5</v>
      </c>
      <c r="P21" s="138">
        <v>1.4</v>
      </c>
      <c r="Q21" s="138">
        <v>3.2</v>
      </c>
      <c r="R21" s="138">
        <v>6</v>
      </c>
      <c r="S21" s="138">
        <v>0.9</v>
      </c>
      <c r="T21" s="138">
        <v>2.8</v>
      </c>
    </row>
    <row r="22" spans="1:20" ht="18.75" customHeight="1">
      <c r="A22" s="445" t="s">
        <v>108</v>
      </c>
      <c r="B22" s="1" t="s">
        <v>27</v>
      </c>
      <c r="C22" s="4">
        <v>17</v>
      </c>
      <c r="D22" s="134">
        <v>6</v>
      </c>
      <c r="E22" s="134">
        <v>9</v>
      </c>
      <c r="F22" s="134">
        <v>9</v>
      </c>
      <c r="G22" s="134">
        <v>6</v>
      </c>
      <c r="H22" s="134">
        <v>9</v>
      </c>
      <c r="I22" s="134">
        <v>6</v>
      </c>
      <c r="J22" s="134">
        <v>6</v>
      </c>
      <c r="K22" s="134">
        <v>9</v>
      </c>
      <c r="L22" s="134">
        <v>9</v>
      </c>
      <c r="M22" s="134">
        <v>6</v>
      </c>
      <c r="N22" s="134">
        <v>15</v>
      </c>
      <c r="O22" s="134" t="s">
        <v>119</v>
      </c>
      <c r="P22" s="134" t="s">
        <v>119</v>
      </c>
      <c r="Q22" s="134">
        <v>14</v>
      </c>
      <c r="R22" s="134">
        <v>16</v>
      </c>
      <c r="S22" s="134">
        <v>6</v>
      </c>
      <c r="T22" s="134">
        <v>12</v>
      </c>
    </row>
    <row r="23" spans="1:20" ht="18.75" customHeight="1">
      <c r="A23" s="446"/>
      <c r="B23" s="1"/>
      <c r="C23" s="4">
        <v>22</v>
      </c>
      <c r="D23" s="134">
        <v>15</v>
      </c>
      <c r="E23" s="134">
        <v>10</v>
      </c>
      <c r="F23" s="134">
        <v>10</v>
      </c>
      <c r="G23" s="134">
        <v>8</v>
      </c>
      <c r="H23" s="134">
        <v>2</v>
      </c>
      <c r="I23" s="134">
        <v>6</v>
      </c>
      <c r="J23" s="134">
        <v>6</v>
      </c>
      <c r="K23" s="134">
        <v>11</v>
      </c>
      <c r="L23" s="134">
        <v>10</v>
      </c>
      <c r="M23" s="134">
        <v>6</v>
      </c>
      <c r="N23" s="134">
        <v>15</v>
      </c>
      <c r="O23" s="134" t="s">
        <v>119</v>
      </c>
      <c r="P23" s="134">
        <v>6</v>
      </c>
      <c r="Q23" s="134">
        <v>9</v>
      </c>
      <c r="R23" s="134">
        <v>8</v>
      </c>
      <c r="S23" s="134">
        <v>10</v>
      </c>
      <c r="T23" s="134">
        <v>16</v>
      </c>
    </row>
    <row r="24" spans="1:20" ht="18.75" customHeight="1">
      <c r="A24" s="446"/>
      <c r="B24" s="1"/>
      <c r="C24" s="4">
        <v>27</v>
      </c>
      <c r="D24" s="134">
        <v>7</v>
      </c>
      <c r="E24" s="134">
        <v>5</v>
      </c>
      <c r="F24" s="134">
        <v>10</v>
      </c>
      <c r="G24" s="134">
        <v>5</v>
      </c>
      <c r="H24" s="134">
        <v>2</v>
      </c>
      <c r="I24" s="134">
        <v>5</v>
      </c>
      <c r="J24" s="134">
        <v>3</v>
      </c>
      <c r="K24" s="134">
        <v>7</v>
      </c>
      <c r="L24" s="134">
        <v>9</v>
      </c>
      <c r="M24" s="134">
        <v>7</v>
      </c>
      <c r="N24" s="134">
        <v>17</v>
      </c>
      <c r="O24" s="134" t="s">
        <v>119</v>
      </c>
      <c r="P24" s="134">
        <v>5</v>
      </c>
      <c r="Q24" s="134">
        <v>17</v>
      </c>
      <c r="R24" s="134">
        <v>11</v>
      </c>
      <c r="S24" s="134">
        <v>3</v>
      </c>
      <c r="T24" s="134">
        <v>10</v>
      </c>
    </row>
    <row r="25" spans="1:20" ht="18.75" customHeight="1">
      <c r="A25" s="446"/>
      <c r="B25" s="1"/>
      <c r="C25" s="4">
        <v>30</v>
      </c>
      <c r="D25" s="141">
        <v>1</v>
      </c>
      <c r="E25" s="134">
        <v>5</v>
      </c>
      <c r="F25" s="134">
        <v>8</v>
      </c>
      <c r="G25" s="134">
        <v>5</v>
      </c>
      <c r="H25" s="134">
        <v>3</v>
      </c>
      <c r="I25" s="134">
        <v>4</v>
      </c>
      <c r="J25" s="134">
        <v>4</v>
      </c>
      <c r="K25" s="134">
        <v>4</v>
      </c>
      <c r="L25" s="134">
        <v>4</v>
      </c>
      <c r="M25" s="134">
        <v>5</v>
      </c>
      <c r="N25" s="134">
        <v>8</v>
      </c>
      <c r="O25" s="134">
        <v>12</v>
      </c>
      <c r="P25" s="134">
        <v>2</v>
      </c>
      <c r="Q25" s="134">
        <v>7</v>
      </c>
      <c r="R25" s="134">
        <v>5</v>
      </c>
      <c r="S25" s="134">
        <v>3</v>
      </c>
      <c r="T25" s="134">
        <v>4</v>
      </c>
    </row>
    <row r="26" spans="1:20" ht="18.75" customHeight="1">
      <c r="A26" s="446"/>
      <c r="B26" s="1" t="s">
        <v>233</v>
      </c>
      <c r="C26" s="2" t="s">
        <v>235</v>
      </c>
      <c r="D26" s="141">
        <v>11</v>
      </c>
      <c r="E26" s="134">
        <v>7</v>
      </c>
      <c r="F26" s="134">
        <v>10</v>
      </c>
      <c r="G26" s="134">
        <v>7</v>
      </c>
      <c r="H26" s="134">
        <v>6</v>
      </c>
      <c r="I26" s="134">
        <v>6</v>
      </c>
      <c r="J26" s="134">
        <v>6</v>
      </c>
      <c r="K26" s="134">
        <v>10</v>
      </c>
      <c r="L26" s="134">
        <v>7</v>
      </c>
      <c r="M26" s="134">
        <v>13</v>
      </c>
      <c r="N26" s="134">
        <v>16</v>
      </c>
      <c r="O26" s="134">
        <v>22</v>
      </c>
      <c r="P26" s="134">
        <v>7</v>
      </c>
      <c r="Q26" s="134">
        <v>16</v>
      </c>
      <c r="R26" s="134">
        <v>14</v>
      </c>
      <c r="S26" s="134">
        <v>7</v>
      </c>
      <c r="T26" s="134">
        <v>18</v>
      </c>
    </row>
    <row r="27" spans="1:20" ht="18.75" customHeight="1">
      <c r="A27" s="446"/>
      <c r="B27" s="1"/>
      <c r="C27" s="3">
        <v>2</v>
      </c>
      <c r="D27" s="142">
        <v>10</v>
      </c>
      <c r="E27" s="139">
        <v>8</v>
      </c>
      <c r="F27" s="139">
        <v>16</v>
      </c>
      <c r="G27" s="139">
        <v>10</v>
      </c>
      <c r="H27" s="139">
        <v>8</v>
      </c>
      <c r="I27" s="139">
        <v>10</v>
      </c>
      <c r="J27" s="139">
        <v>10</v>
      </c>
      <c r="K27" s="139">
        <v>14</v>
      </c>
      <c r="L27" s="139">
        <v>13</v>
      </c>
      <c r="M27" s="139">
        <v>16</v>
      </c>
      <c r="N27" s="139">
        <v>19</v>
      </c>
      <c r="O27" s="139">
        <v>21</v>
      </c>
      <c r="P27" s="139">
        <v>8</v>
      </c>
      <c r="Q27" s="139">
        <v>20</v>
      </c>
      <c r="R27" s="139">
        <v>17</v>
      </c>
      <c r="S27" s="139">
        <v>8</v>
      </c>
      <c r="T27" s="139">
        <v>15</v>
      </c>
    </row>
    <row r="28" spans="1:20" ht="18.75" customHeight="1">
      <c r="A28" s="446"/>
      <c r="B28" s="1"/>
      <c r="C28" s="4">
        <v>3</v>
      </c>
      <c r="D28" s="134">
        <v>11</v>
      </c>
      <c r="E28" s="134">
        <v>8</v>
      </c>
      <c r="F28" s="134">
        <v>12</v>
      </c>
      <c r="G28" s="134">
        <v>12</v>
      </c>
      <c r="H28" s="134">
        <v>7</v>
      </c>
      <c r="I28" s="134">
        <v>8</v>
      </c>
      <c r="J28" s="134">
        <v>7</v>
      </c>
      <c r="K28" s="134">
        <v>17</v>
      </c>
      <c r="L28" s="134">
        <v>9</v>
      </c>
      <c r="M28" s="134">
        <v>12</v>
      </c>
      <c r="N28" s="134">
        <v>18</v>
      </c>
      <c r="O28" s="134">
        <v>20</v>
      </c>
      <c r="P28" s="134">
        <v>7</v>
      </c>
      <c r="Q28" s="134">
        <v>12</v>
      </c>
      <c r="R28" s="134">
        <v>18</v>
      </c>
      <c r="S28" s="134">
        <v>8</v>
      </c>
      <c r="T28" s="134">
        <v>15</v>
      </c>
    </row>
    <row r="29" spans="1:20" ht="18.75" customHeight="1">
      <c r="A29" s="5" t="s">
        <v>109</v>
      </c>
      <c r="B29" s="6"/>
      <c r="C29" s="7">
        <v>4</v>
      </c>
      <c r="D29" s="140">
        <v>7</v>
      </c>
      <c r="E29" s="140">
        <v>7</v>
      </c>
      <c r="F29" s="140">
        <v>8</v>
      </c>
      <c r="G29" s="140">
        <v>8</v>
      </c>
      <c r="H29" s="140">
        <v>7</v>
      </c>
      <c r="I29" s="140">
        <v>6</v>
      </c>
      <c r="J29" s="140">
        <v>9</v>
      </c>
      <c r="K29" s="140">
        <v>14</v>
      </c>
      <c r="L29" s="140">
        <v>7</v>
      </c>
      <c r="M29" s="140">
        <v>13</v>
      </c>
      <c r="N29" s="140">
        <v>19</v>
      </c>
      <c r="O29" s="140">
        <v>20</v>
      </c>
      <c r="P29" s="140">
        <v>7</v>
      </c>
      <c r="Q29" s="140">
        <v>14</v>
      </c>
      <c r="R29" s="140">
        <v>12</v>
      </c>
      <c r="S29" s="140">
        <v>10</v>
      </c>
      <c r="T29" s="140">
        <v>27</v>
      </c>
    </row>
    <row r="30" spans="1:20" ht="18.75" customHeight="1">
      <c r="A30" s="445" t="s">
        <v>279</v>
      </c>
      <c r="B30" s="1" t="s">
        <v>27</v>
      </c>
      <c r="C30" s="4">
        <v>17</v>
      </c>
      <c r="D30" s="134">
        <v>10</v>
      </c>
      <c r="E30" s="134">
        <v>9</v>
      </c>
      <c r="F30" s="134">
        <v>10</v>
      </c>
      <c r="G30" s="134">
        <v>8</v>
      </c>
      <c r="H30" s="134">
        <v>8</v>
      </c>
      <c r="I30" s="134">
        <v>7</v>
      </c>
      <c r="J30" s="134">
        <v>10</v>
      </c>
      <c r="K30" s="134">
        <v>10</v>
      </c>
      <c r="L30" s="134">
        <v>9</v>
      </c>
      <c r="M30" s="134">
        <v>10</v>
      </c>
      <c r="N30" s="134">
        <v>8</v>
      </c>
      <c r="O30" s="134" t="s">
        <v>119</v>
      </c>
      <c r="P30" s="134" t="s">
        <v>119</v>
      </c>
      <c r="Q30" s="134">
        <v>9</v>
      </c>
      <c r="R30" s="134">
        <v>8</v>
      </c>
      <c r="S30" s="134">
        <v>9</v>
      </c>
      <c r="T30" s="134">
        <v>10</v>
      </c>
    </row>
    <row r="31" spans="1:20" ht="18.75" customHeight="1">
      <c r="A31" s="446"/>
      <c r="B31" s="1"/>
      <c r="C31" s="4">
        <v>22</v>
      </c>
      <c r="D31" s="134">
        <v>8.6</v>
      </c>
      <c r="E31" s="134">
        <v>8.5</v>
      </c>
      <c r="F31" s="134">
        <v>9.3000000000000007</v>
      </c>
      <c r="G31" s="134">
        <v>8.4</v>
      </c>
      <c r="H31" s="134">
        <v>11</v>
      </c>
      <c r="I31" s="134">
        <v>7.4</v>
      </c>
      <c r="J31" s="134">
        <v>11</v>
      </c>
      <c r="K31" s="134">
        <v>9</v>
      </c>
      <c r="L31" s="134">
        <v>9.3000000000000007</v>
      </c>
      <c r="M31" s="134">
        <v>9.6</v>
      </c>
      <c r="N31" s="134">
        <v>8.4</v>
      </c>
      <c r="O31" s="134" t="s">
        <v>119</v>
      </c>
      <c r="P31" s="134">
        <v>8.1999999999999993</v>
      </c>
      <c r="Q31" s="134">
        <v>9.1</v>
      </c>
      <c r="R31" s="134">
        <v>8.3000000000000007</v>
      </c>
      <c r="S31" s="134">
        <v>8.8000000000000007</v>
      </c>
      <c r="T31" s="134">
        <v>10</v>
      </c>
    </row>
    <row r="32" spans="1:20" ht="18.75" customHeight="1">
      <c r="A32" s="446"/>
      <c r="B32" s="1"/>
      <c r="C32" s="4">
        <v>27</v>
      </c>
      <c r="D32" s="133">
        <v>9.1</v>
      </c>
      <c r="E32" s="133">
        <v>9.1999999999999993</v>
      </c>
      <c r="F32" s="133">
        <v>8.9</v>
      </c>
      <c r="G32" s="133">
        <v>8.4</v>
      </c>
      <c r="H32" s="134">
        <v>10</v>
      </c>
      <c r="I32" s="133">
        <v>6.9</v>
      </c>
      <c r="J32" s="134">
        <v>10</v>
      </c>
      <c r="K32" s="133">
        <v>9.5</v>
      </c>
      <c r="L32" s="133">
        <v>9.1999999999999993</v>
      </c>
      <c r="M32" s="134">
        <v>10</v>
      </c>
      <c r="N32" s="133">
        <v>7.7</v>
      </c>
      <c r="O32" s="133" t="s">
        <v>119</v>
      </c>
      <c r="P32" s="133">
        <v>8.6999999999999993</v>
      </c>
      <c r="Q32" s="133">
        <v>9</v>
      </c>
      <c r="R32" s="133">
        <v>8.6999999999999993</v>
      </c>
      <c r="S32" s="134">
        <v>10</v>
      </c>
      <c r="T32" s="134">
        <v>10</v>
      </c>
    </row>
    <row r="33" spans="1:20" ht="18.75" customHeight="1">
      <c r="A33" s="446"/>
      <c r="B33" s="1"/>
      <c r="C33" s="4">
        <v>30</v>
      </c>
      <c r="D33" s="133">
        <v>9.5</v>
      </c>
      <c r="E33" s="133">
        <v>9.6</v>
      </c>
      <c r="F33" s="134">
        <v>10</v>
      </c>
      <c r="G33" s="133">
        <v>9.1</v>
      </c>
      <c r="H33" s="133">
        <v>9.8000000000000007</v>
      </c>
      <c r="I33" s="133">
        <v>7.8</v>
      </c>
      <c r="J33" s="134">
        <v>10</v>
      </c>
      <c r="K33" s="133">
        <v>9</v>
      </c>
      <c r="L33" s="133">
        <v>9.5</v>
      </c>
      <c r="M33" s="134">
        <v>10</v>
      </c>
      <c r="N33" s="133">
        <v>8.1999999999999993</v>
      </c>
      <c r="O33" s="133">
        <v>8.5</v>
      </c>
      <c r="P33" s="133">
        <v>9.8000000000000007</v>
      </c>
      <c r="Q33" s="133">
        <v>9.6</v>
      </c>
      <c r="R33" s="133">
        <v>8.8000000000000007</v>
      </c>
      <c r="S33" s="133">
        <v>9.1999999999999993</v>
      </c>
      <c r="T33" s="134">
        <v>10</v>
      </c>
    </row>
    <row r="34" spans="1:20" ht="18.75" customHeight="1">
      <c r="A34" s="446"/>
      <c r="B34" s="1" t="s">
        <v>233</v>
      </c>
      <c r="C34" s="2" t="s">
        <v>235</v>
      </c>
      <c r="D34" s="133">
        <v>9.4</v>
      </c>
      <c r="E34" s="133">
        <v>9.5</v>
      </c>
      <c r="F34" s="134">
        <v>8.9</v>
      </c>
      <c r="G34" s="133">
        <v>8.4</v>
      </c>
      <c r="H34" s="134">
        <v>10.1</v>
      </c>
      <c r="I34" s="133">
        <v>6.9</v>
      </c>
      <c r="J34" s="134">
        <v>10</v>
      </c>
      <c r="K34" s="133">
        <v>8.6</v>
      </c>
      <c r="L34" s="133">
        <v>9.8000000000000007</v>
      </c>
      <c r="M34" s="134">
        <v>10</v>
      </c>
      <c r="N34" s="133">
        <v>7.8</v>
      </c>
      <c r="O34" s="133">
        <v>8.1</v>
      </c>
      <c r="P34" s="133">
        <v>9.6</v>
      </c>
      <c r="Q34" s="133">
        <v>9</v>
      </c>
      <c r="R34" s="133">
        <v>8.6</v>
      </c>
      <c r="S34" s="133">
        <v>9.4</v>
      </c>
      <c r="T34" s="134">
        <v>9.6999999999999993</v>
      </c>
    </row>
    <row r="35" spans="1:20" ht="18.75" customHeight="1">
      <c r="A35" s="446"/>
      <c r="B35" s="1"/>
      <c r="C35" s="3">
        <v>2</v>
      </c>
      <c r="D35" s="143">
        <v>9.4</v>
      </c>
      <c r="E35" s="135">
        <v>9.1999999999999993</v>
      </c>
      <c r="F35" s="135">
        <v>9.1999999999999993</v>
      </c>
      <c r="G35" s="135">
        <v>8.5</v>
      </c>
      <c r="H35" s="139">
        <v>9.1999999999999993</v>
      </c>
      <c r="I35" s="135">
        <v>6</v>
      </c>
      <c r="J35" s="139">
        <v>9.6</v>
      </c>
      <c r="K35" s="135">
        <v>8.8000000000000007</v>
      </c>
      <c r="L35" s="135">
        <v>8.4</v>
      </c>
      <c r="M35" s="139">
        <v>10.199999999999999</v>
      </c>
      <c r="N35" s="135">
        <v>8.5</v>
      </c>
      <c r="O35" s="135">
        <v>7.9</v>
      </c>
      <c r="P35" s="135">
        <v>9.8000000000000007</v>
      </c>
      <c r="Q35" s="135">
        <v>9.1999999999999993</v>
      </c>
      <c r="R35" s="135">
        <v>8.5</v>
      </c>
      <c r="S35" s="135">
        <v>9.5</v>
      </c>
      <c r="T35" s="135">
        <v>9.6999999999999993</v>
      </c>
    </row>
    <row r="36" spans="1:20" ht="18.75" customHeight="1">
      <c r="A36" s="446"/>
      <c r="B36" s="1"/>
      <c r="C36" s="4">
        <v>3</v>
      </c>
      <c r="D36" s="133">
        <v>9.4</v>
      </c>
      <c r="E36" s="133">
        <v>8.9</v>
      </c>
      <c r="F36" s="133">
        <v>9.8000000000000007</v>
      </c>
      <c r="G36" s="133">
        <v>8.5</v>
      </c>
      <c r="H36" s="134">
        <v>9.5</v>
      </c>
      <c r="I36" s="133">
        <v>6.5</v>
      </c>
      <c r="J36" s="134">
        <v>10.3</v>
      </c>
      <c r="K36" s="133">
        <v>8.5</v>
      </c>
      <c r="L36" s="133">
        <v>8.8000000000000007</v>
      </c>
      <c r="M36" s="134">
        <v>11</v>
      </c>
      <c r="N36" s="133">
        <v>7.5</v>
      </c>
      <c r="O36" s="133">
        <v>7.7</v>
      </c>
      <c r="P36" s="133">
        <v>9.6</v>
      </c>
      <c r="Q36" s="133">
        <v>9.1999999999999993</v>
      </c>
      <c r="R36" s="133">
        <v>8.5</v>
      </c>
      <c r="S36" s="133">
        <v>9.6999999999999993</v>
      </c>
      <c r="T36" s="144">
        <v>10</v>
      </c>
    </row>
    <row r="37" spans="1:20" ht="18.75" customHeight="1">
      <c r="A37" s="44" t="s">
        <v>110</v>
      </c>
      <c r="B37" s="6"/>
      <c r="C37" s="7">
        <v>4</v>
      </c>
      <c r="D37" s="138">
        <v>9.4</v>
      </c>
      <c r="E37" s="138">
        <v>9.3000000000000007</v>
      </c>
      <c r="F37" s="145">
        <v>11.3</v>
      </c>
      <c r="G37" s="138">
        <v>8.4</v>
      </c>
      <c r="H37" s="140">
        <v>9.3000000000000007</v>
      </c>
      <c r="I37" s="138">
        <v>7.1</v>
      </c>
      <c r="J37" s="140">
        <v>9</v>
      </c>
      <c r="K37" s="140">
        <v>10</v>
      </c>
      <c r="L37" s="138">
        <v>9.1999999999999993</v>
      </c>
      <c r="M37" s="140">
        <v>11.2</v>
      </c>
      <c r="N37" s="138">
        <v>9.4</v>
      </c>
      <c r="O37" s="138">
        <v>7.4</v>
      </c>
      <c r="P37" s="138">
        <v>9.8000000000000007</v>
      </c>
      <c r="Q37" s="138">
        <v>8.1999999999999993</v>
      </c>
      <c r="R37" s="138">
        <v>8.3000000000000007</v>
      </c>
      <c r="S37" s="138">
        <v>9.8000000000000007</v>
      </c>
      <c r="T37" s="146">
        <v>9.4</v>
      </c>
    </row>
    <row r="38" spans="1:20" ht="16.5" customHeight="1">
      <c r="A38" s="45" t="s">
        <v>268</v>
      </c>
      <c r="B38" s="45"/>
      <c r="C38" s="45"/>
      <c r="D38" s="45"/>
      <c r="E38" s="45"/>
      <c r="F38" s="45"/>
      <c r="G38" s="45"/>
      <c r="H38" s="45"/>
      <c r="I38" s="45"/>
      <c r="J38" s="45"/>
      <c r="K38" s="45"/>
      <c r="L38" s="46"/>
      <c r="M38" s="46"/>
      <c r="N38" s="46"/>
      <c r="O38" s="46"/>
      <c r="P38" s="45"/>
      <c r="Q38" s="45"/>
      <c r="R38" s="45"/>
      <c r="S38" s="45"/>
      <c r="T38" s="46" t="s">
        <v>146</v>
      </c>
    </row>
    <row r="39" spans="1:20">
      <c r="A39" s="32" t="s">
        <v>204</v>
      </c>
    </row>
  </sheetData>
  <mergeCells count="10">
    <mergeCell ref="H4:I4"/>
    <mergeCell ref="Q4:R4"/>
    <mergeCell ref="A5:C5"/>
    <mergeCell ref="A1:T1"/>
    <mergeCell ref="A4:C4"/>
    <mergeCell ref="A6:A12"/>
    <mergeCell ref="A14:A20"/>
    <mergeCell ref="A22:A28"/>
    <mergeCell ref="A30:A36"/>
    <mergeCell ref="D4:G4"/>
  </mergeCells>
  <phoneticPr fontId="2"/>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view="pageBreakPreview" zoomScale="85" zoomScaleNormal="85" zoomScaleSheetLayoutView="85" workbookViewId="0">
      <selection activeCell="K1" sqref="K1"/>
    </sheetView>
  </sheetViews>
  <sheetFormatPr defaultRowHeight="13.5"/>
  <cols>
    <col min="1" max="4" width="9" style="27"/>
    <col min="5" max="6" width="10.125" style="27" customWidth="1"/>
    <col min="7" max="9" width="9" style="27"/>
    <col min="10" max="10" width="9" style="27" customWidth="1"/>
    <col min="11" max="11" width="2.25" style="75" customWidth="1"/>
    <col min="12" max="12" width="6.25" style="75" customWidth="1"/>
    <col min="13" max="13" width="10.25" style="75" customWidth="1"/>
    <col min="14" max="15" width="7.5" style="75" customWidth="1"/>
    <col min="16" max="18" width="9" style="75" customWidth="1"/>
    <col min="19" max="21" width="9" style="75"/>
    <col min="22" max="16384" width="9" style="27"/>
  </cols>
  <sheetData>
    <row r="1" spans="1:21" ht="23.25">
      <c r="A1" s="182" t="s">
        <v>299</v>
      </c>
      <c r="B1" s="182"/>
      <c r="C1" s="182"/>
      <c r="D1" s="182"/>
      <c r="E1" s="182"/>
      <c r="F1" s="182"/>
      <c r="G1" s="182"/>
      <c r="H1" s="182"/>
      <c r="I1" s="182"/>
      <c r="J1" s="182"/>
    </row>
    <row r="2" spans="1:21" ht="16.5" customHeight="1">
      <c r="L2" s="27"/>
      <c r="M2" s="27"/>
      <c r="N2" s="27"/>
      <c r="O2" s="27"/>
      <c r="P2" s="27"/>
    </row>
    <row r="3" spans="1:21">
      <c r="L3" s="39"/>
      <c r="M3" s="39" t="s">
        <v>187</v>
      </c>
      <c r="N3" s="39" t="s">
        <v>42</v>
      </c>
      <c r="O3" s="39" t="s">
        <v>273</v>
      </c>
      <c r="P3" s="75" t="s">
        <v>0</v>
      </c>
    </row>
    <row r="4" spans="1:21">
      <c r="L4" s="122" t="s">
        <v>245</v>
      </c>
      <c r="M4" s="123">
        <v>44970</v>
      </c>
      <c r="N4" s="123">
        <v>1085</v>
      </c>
      <c r="O4" s="123">
        <v>7289</v>
      </c>
      <c r="P4" s="122">
        <v>120163</v>
      </c>
    </row>
    <row r="5" spans="1:21">
      <c r="L5" s="122">
        <v>22</v>
      </c>
      <c r="M5" s="123">
        <v>42132</v>
      </c>
      <c r="N5" s="123">
        <v>836</v>
      </c>
      <c r="O5" s="123">
        <v>6428</v>
      </c>
      <c r="P5" s="122">
        <v>126400</v>
      </c>
    </row>
    <row r="6" spans="1:21">
      <c r="L6" s="122">
        <v>27</v>
      </c>
      <c r="M6" s="123">
        <v>46816</v>
      </c>
      <c r="N6" s="123">
        <v>148</v>
      </c>
      <c r="O6" s="123">
        <v>4085</v>
      </c>
      <c r="P6" s="122">
        <v>131829</v>
      </c>
      <c r="Q6" s="71"/>
      <c r="R6" s="71"/>
      <c r="S6" s="71"/>
      <c r="T6" s="71"/>
      <c r="U6" s="71"/>
    </row>
    <row r="7" spans="1:21" ht="13.5" customHeight="1">
      <c r="L7" s="122">
        <v>30</v>
      </c>
      <c r="M7" s="123">
        <v>45417</v>
      </c>
      <c r="N7" s="123">
        <v>310</v>
      </c>
      <c r="O7" s="123">
        <v>4875</v>
      </c>
      <c r="P7" s="122">
        <v>133435</v>
      </c>
      <c r="Q7" s="71"/>
      <c r="R7" s="71"/>
      <c r="S7" s="71"/>
      <c r="T7" s="71"/>
      <c r="U7" s="71"/>
    </row>
    <row r="8" spans="1:21">
      <c r="L8" s="122" t="s">
        <v>240</v>
      </c>
      <c r="M8" s="123">
        <v>46494</v>
      </c>
      <c r="N8" s="123">
        <v>348</v>
      </c>
      <c r="O8" s="123">
        <v>5367</v>
      </c>
      <c r="P8" s="122">
        <v>132932</v>
      </c>
      <c r="Q8" s="71"/>
      <c r="R8" s="71"/>
      <c r="S8" s="71"/>
      <c r="T8" s="71"/>
      <c r="U8" s="71"/>
    </row>
    <row r="9" spans="1:21">
      <c r="L9" s="122">
        <v>2</v>
      </c>
      <c r="M9" s="123">
        <v>42407</v>
      </c>
      <c r="N9" s="123">
        <v>335</v>
      </c>
      <c r="O9" s="123">
        <v>6106</v>
      </c>
      <c r="P9" s="122">
        <v>131997</v>
      </c>
      <c r="Q9" s="71"/>
      <c r="R9" s="71"/>
      <c r="S9" s="71"/>
      <c r="T9" s="71"/>
      <c r="U9" s="71"/>
    </row>
    <row r="10" spans="1:21">
      <c r="L10" s="122">
        <v>3</v>
      </c>
      <c r="M10" s="123">
        <v>41869</v>
      </c>
      <c r="N10" s="123">
        <v>481</v>
      </c>
      <c r="O10" s="123">
        <v>5675</v>
      </c>
      <c r="P10" s="122">
        <v>130688</v>
      </c>
      <c r="Q10" s="71"/>
      <c r="R10" s="71"/>
      <c r="S10" s="71"/>
      <c r="T10" s="71"/>
      <c r="U10" s="71"/>
    </row>
    <row r="11" spans="1:21">
      <c r="L11" s="122">
        <v>4</v>
      </c>
      <c r="M11" s="124">
        <v>41479</v>
      </c>
      <c r="N11" s="124">
        <v>262</v>
      </c>
      <c r="O11" s="125">
        <v>5482</v>
      </c>
      <c r="P11" s="126">
        <v>130567</v>
      </c>
      <c r="Q11" s="71"/>
      <c r="R11" s="71"/>
      <c r="S11" s="71"/>
      <c r="T11" s="71"/>
      <c r="U11" s="71"/>
    </row>
    <row r="12" spans="1:21">
      <c r="L12" s="39"/>
      <c r="M12" s="39"/>
      <c r="N12" s="39"/>
      <c r="O12" s="39"/>
      <c r="P12" s="39"/>
      <c r="Q12" s="71"/>
      <c r="R12" s="71"/>
      <c r="S12" s="71"/>
      <c r="T12" s="71"/>
      <c r="U12" s="71"/>
    </row>
    <row r="13" spans="1:21" ht="27">
      <c r="L13" s="56" t="str">
        <f>L4</f>
        <v>平成17</v>
      </c>
      <c r="M13" s="39">
        <f t="shared" ref="M13:P16" si="0">M4/10000</f>
        <v>4.4969999999999999</v>
      </c>
      <c r="N13" s="39">
        <f t="shared" si="0"/>
        <v>0.1085</v>
      </c>
      <c r="O13" s="39">
        <f t="shared" si="0"/>
        <v>0.72889999999999999</v>
      </c>
      <c r="P13" s="75">
        <f t="shared" si="0"/>
        <v>12.016299999999999</v>
      </c>
      <c r="Q13" s="71"/>
      <c r="R13" s="71"/>
      <c r="S13" s="71"/>
      <c r="T13" s="71"/>
      <c r="U13" s="71"/>
    </row>
    <row r="14" spans="1:21">
      <c r="L14" s="56">
        <f t="shared" ref="L14:L20" si="1">L5</f>
        <v>22</v>
      </c>
      <c r="M14" s="39">
        <f t="shared" si="0"/>
        <v>4.2131999999999996</v>
      </c>
      <c r="N14" s="39">
        <f t="shared" si="0"/>
        <v>8.3599999999999994E-2</v>
      </c>
      <c r="O14" s="39">
        <f t="shared" si="0"/>
        <v>0.64280000000000004</v>
      </c>
      <c r="P14" s="75">
        <f t="shared" si="0"/>
        <v>12.64</v>
      </c>
      <c r="Q14" s="71"/>
      <c r="R14" s="71"/>
      <c r="S14" s="71"/>
      <c r="T14" s="71"/>
      <c r="U14" s="71"/>
    </row>
    <row r="15" spans="1:21">
      <c r="L15" s="56">
        <f t="shared" si="1"/>
        <v>27</v>
      </c>
      <c r="M15" s="39">
        <f t="shared" si="0"/>
        <v>4.6816000000000004</v>
      </c>
      <c r="N15" s="39">
        <f t="shared" si="0"/>
        <v>1.4800000000000001E-2</v>
      </c>
      <c r="O15" s="39">
        <f t="shared" si="0"/>
        <v>0.40849999999999997</v>
      </c>
      <c r="P15" s="75">
        <f t="shared" si="0"/>
        <v>13.1829</v>
      </c>
      <c r="Q15" s="71"/>
      <c r="R15" s="71"/>
      <c r="S15" s="71"/>
      <c r="T15" s="71"/>
      <c r="U15" s="71"/>
    </row>
    <row r="16" spans="1:21">
      <c r="L16" s="56">
        <f t="shared" si="1"/>
        <v>30</v>
      </c>
      <c r="M16" s="39">
        <f t="shared" si="0"/>
        <v>4.5416999999999996</v>
      </c>
      <c r="N16" s="39">
        <f t="shared" si="0"/>
        <v>3.1E-2</v>
      </c>
      <c r="O16" s="39">
        <f t="shared" si="0"/>
        <v>0.48749999999999999</v>
      </c>
      <c r="P16" s="75">
        <f t="shared" si="0"/>
        <v>13.343500000000001</v>
      </c>
      <c r="R16" s="71"/>
      <c r="S16" s="71"/>
      <c r="T16" s="71"/>
      <c r="U16" s="71"/>
    </row>
    <row r="17" spans="1:16">
      <c r="L17" s="56" t="str">
        <f t="shared" si="1"/>
        <v>令和元</v>
      </c>
      <c r="M17" s="39">
        <f t="shared" ref="M17:P20" si="2">M8/10000</f>
        <v>4.6494</v>
      </c>
      <c r="N17" s="39">
        <f t="shared" si="2"/>
        <v>3.4799999999999998E-2</v>
      </c>
      <c r="O17" s="39">
        <f t="shared" si="2"/>
        <v>0.53669999999999995</v>
      </c>
      <c r="P17" s="75">
        <f t="shared" si="2"/>
        <v>13.293200000000001</v>
      </c>
    </row>
    <row r="18" spans="1:16">
      <c r="L18" s="56">
        <f t="shared" si="1"/>
        <v>2</v>
      </c>
      <c r="M18" s="39">
        <f t="shared" si="2"/>
        <v>4.2407000000000004</v>
      </c>
      <c r="N18" s="39">
        <f t="shared" si="2"/>
        <v>3.3500000000000002E-2</v>
      </c>
      <c r="O18" s="39">
        <f t="shared" si="2"/>
        <v>0.61060000000000003</v>
      </c>
      <c r="P18" s="75">
        <f t="shared" si="2"/>
        <v>13.1997</v>
      </c>
    </row>
    <row r="19" spans="1:16">
      <c r="L19" s="56">
        <f t="shared" si="1"/>
        <v>3</v>
      </c>
      <c r="M19" s="39">
        <f t="shared" si="2"/>
        <v>4.1868999999999996</v>
      </c>
      <c r="N19" s="39">
        <f t="shared" si="2"/>
        <v>4.8099999999999997E-2</v>
      </c>
      <c r="O19" s="39">
        <f t="shared" si="2"/>
        <v>0.5675</v>
      </c>
      <c r="P19" s="75">
        <f t="shared" si="2"/>
        <v>13.0688</v>
      </c>
    </row>
    <row r="20" spans="1:16">
      <c r="L20" s="56">
        <f t="shared" si="1"/>
        <v>4</v>
      </c>
      <c r="M20" s="39">
        <f t="shared" si="2"/>
        <v>4.1478999999999999</v>
      </c>
      <c r="N20" s="39">
        <f t="shared" si="2"/>
        <v>2.6200000000000001E-2</v>
      </c>
      <c r="O20" s="39">
        <f t="shared" si="2"/>
        <v>0.54820000000000002</v>
      </c>
      <c r="P20" s="75">
        <f t="shared" si="2"/>
        <v>13.056699999999999</v>
      </c>
    </row>
    <row r="21" spans="1:16">
      <c r="L21" s="27"/>
      <c r="M21" s="39"/>
      <c r="N21" s="39"/>
      <c r="O21" s="27"/>
    </row>
    <row r="22" spans="1:16">
      <c r="L22" s="27"/>
      <c r="M22" s="27"/>
      <c r="N22" s="27"/>
      <c r="O22" s="27"/>
      <c r="P22" s="27"/>
    </row>
    <row r="23" spans="1:16">
      <c r="L23" s="27"/>
      <c r="M23" s="27"/>
      <c r="N23" s="27"/>
      <c r="O23" s="27"/>
      <c r="P23" s="27"/>
    </row>
    <row r="24" spans="1:16">
      <c r="L24" s="27"/>
      <c r="M24" s="27"/>
      <c r="N24" s="27"/>
      <c r="O24" s="27"/>
      <c r="P24" s="27"/>
    </row>
    <row r="25" spans="1:16">
      <c r="L25" s="27"/>
      <c r="M25" s="27"/>
      <c r="N25" s="27"/>
      <c r="O25" s="27"/>
    </row>
    <row r="26" spans="1:16">
      <c r="L26" s="27"/>
      <c r="M26" s="27"/>
      <c r="N26" s="27"/>
      <c r="O26" s="27"/>
    </row>
    <row r="27" spans="1:16">
      <c r="L27" s="27"/>
      <c r="M27" s="27"/>
      <c r="N27" s="27"/>
      <c r="O27" s="27"/>
      <c r="P27" s="27"/>
    </row>
    <row r="28" spans="1:16">
      <c r="A28" s="116"/>
      <c r="B28" s="116"/>
      <c r="C28" s="116"/>
      <c r="D28" s="116"/>
      <c r="E28" s="116"/>
      <c r="F28" s="116"/>
      <c r="G28" s="116"/>
      <c r="H28" s="116"/>
      <c r="I28" s="116"/>
      <c r="J28" s="116"/>
      <c r="K28" s="39"/>
      <c r="L28" s="27"/>
      <c r="M28" s="27"/>
      <c r="N28" s="27"/>
      <c r="O28" s="27"/>
      <c r="P28" s="27"/>
    </row>
    <row r="29" spans="1:16" ht="16.5" customHeight="1">
      <c r="K29" s="39"/>
      <c r="L29" s="27"/>
      <c r="M29" s="27"/>
      <c r="N29" s="27"/>
      <c r="O29" s="27"/>
      <c r="P29" s="27"/>
    </row>
    <row r="30" spans="1:16">
      <c r="K30" s="39"/>
      <c r="L30" s="27"/>
      <c r="M30" s="27"/>
      <c r="N30" s="27"/>
      <c r="O30" s="27"/>
      <c r="P30" s="27"/>
    </row>
    <row r="31" spans="1:16" ht="16.5" customHeight="1">
      <c r="K31" s="39"/>
      <c r="L31" s="27"/>
      <c r="M31" s="27"/>
      <c r="N31" s="27"/>
      <c r="O31" s="27"/>
      <c r="P31" s="27"/>
    </row>
    <row r="32" spans="1:16">
      <c r="K32" s="39"/>
      <c r="L32" s="27"/>
      <c r="M32" s="27"/>
      <c r="N32" s="27"/>
      <c r="O32" s="27"/>
      <c r="P32" s="39"/>
    </row>
    <row r="33" spans="1:16">
      <c r="K33" s="39"/>
      <c r="L33" s="39"/>
      <c r="M33" s="39"/>
      <c r="N33" s="39"/>
      <c r="O33" s="39"/>
      <c r="P33" s="39"/>
    </row>
    <row r="34" spans="1:16" ht="16.5" customHeight="1">
      <c r="A34" s="127" t="s">
        <v>149</v>
      </c>
      <c r="K34" s="39"/>
      <c r="L34" s="39"/>
      <c r="M34" s="39"/>
      <c r="N34" s="39"/>
      <c r="O34" s="39"/>
      <c r="P34" s="39"/>
    </row>
    <row r="35" spans="1:16" ht="16.5" customHeight="1">
      <c r="A35" s="70" t="s">
        <v>131</v>
      </c>
      <c r="K35" s="39"/>
      <c r="L35" s="39"/>
      <c r="M35" s="39"/>
      <c r="N35" s="39"/>
      <c r="O35" s="39"/>
      <c r="P35" s="39"/>
    </row>
    <row r="36" spans="1:16">
      <c r="K36" s="39"/>
      <c r="L36" s="39"/>
      <c r="M36" s="39"/>
      <c r="N36" s="128"/>
      <c r="O36" s="128"/>
      <c r="P36" s="39"/>
    </row>
    <row r="37" spans="1:16">
      <c r="K37" s="39"/>
      <c r="L37" s="39"/>
      <c r="M37" s="39"/>
      <c r="N37" s="128"/>
      <c r="O37" s="128"/>
      <c r="P37" s="39"/>
    </row>
    <row r="38" spans="1:16">
      <c r="K38" s="39"/>
      <c r="L38" s="39"/>
      <c r="M38" s="39"/>
      <c r="N38" s="128"/>
      <c r="O38" s="128"/>
      <c r="P38" s="39"/>
    </row>
    <row r="39" spans="1:16">
      <c r="K39" s="39"/>
      <c r="M39" s="39"/>
      <c r="N39" s="39"/>
      <c r="O39" s="39"/>
      <c r="P39" s="39"/>
    </row>
    <row r="40" spans="1:16">
      <c r="M40" s="39"/>
      <c r="N40" s="39"/>
      <c r="O40" s="39"/>
      <c r="P40" s="39"/>
    </row>
    <row r="41" spans="1:16">
      <c r="M41" s="39"/>
      <c r="N41" s="39"/>
      <c r="O41" s="39"/>
      <c r="P41" s="39"/>
    </row>
  </sheetData>
  <mergeCells count="1">
    <mergeCell ref="A1:J1"/>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61"/>
  <sheetViews>
    <sheetView view="pageBreakPreview" topLeftCell="A22" zoomScale="60" zoomScaleNormal="100" workbookViewId="0">
      <selection activeCell="BB38" sqref="BB38:BM38"/>
    </sheetView>
  </sheetViews>
  <sheetFormatPr defaultRowHeight="13.5"/>
  <cols>
    <col min="1" max="1" width="8.625" style="27" customWidth="1"/>
    <col min="2" max="2" width="11.625" style="27" customWidth="1"/>
    <col min="3" max="65" width="1.125" style="27" customWidth="1"/>
    <col min="66" max="16384" width="9" style="27"/>
  </cols>
  <sheetData>
    <row r="1" spans="1:65" ht="24" customHeight="1">
      <c r="A1" s="290" t="s">
        <v>193</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row>
    <row r="2" spans="1:65" ht="4.5" customHeight="1">
      <c r="A2" s="116"/>
      <c r="B2" s="116"/>
      <c r="C2" s="291"/>
      <c r="D2" s="292"/>
      <c r="E2" s="292"/>
      <c r="F2" s="292"/>
      <c r="G2" s="292"/>
      <c r="H2" s="292"/>
      <c r="I2" s="292"/>
      <c r="J2" s="291"/>
      <c r="K2" s="292"/>
      <c r="L2" s="292"/>
      <c r="M2" s="292"/>
      <c r="N2" s="292"/>
      <c r="O2" s="292"/>
      <c r="P2" s="292"/>
      <c r="Q2" s="291"/>
      <c r="R2" s="292"/>
      <c r="S2" s="292"/>
      <c r="T2" s="292"/>
      <c r="U2" s="292"/>
      <c r="V2" s="292"/>
      <c r="W2" s="292"/>
      <c r="X2" s="291"/>
      <c r="Y2" s="292"/>
      <c r="Z2" s="292"/>
      <c r="AA2" s="292"/>
      <c r="AB2" s="292"/>
      <c r="AC2" s="292"/>
      <c r="AD2" s="292"/>
      <c r="AE2" s="291"/>
      <c r="AF2" s="292"/>
      <c r="AG2" s="292"/>
      <c r="AH2" s="292"/>
      <c r="AI2" s="292"/>
      <c r="AJ2" s="292"/>
      <c r="AK2" s="292"/>
      <c r="AL2" s="291"/>
      <c r="AM2" s="292"/>
      <c r="AN2" s="292"/>
      <c r="AO2" s="292"/>
      <c r="AP2" s="292"/>
      <c r="AQ2" s="292"/>
      <c r="AR2" s="292"/>
      <c r="AS2" s="291"/>
      <c r="AT2" s="292"/>
      <c r="AU2" s="292"/>
      <c r="AV2" s="292"/>
      <c r="AW2" s="292"/>
      <c r="AX2" s="292"/>
      <c r="AY2" s="292"/>
      <c r="AZ2" s="291"/>
      <c r="BA2" s="292"/>
      <c r="BB2" s="292"/>
      <c r="BC2" s="292"/>
      <c r="BD2" s="292"/>
      <c r="BE2" s="292"/>
      <c r="BF2" s="292"/>
      <c r="BG2" s="291"/>
      <c r="BH2" s="292"/>
      <c r="BI2" s="292"/>
      <c r="BJ2" s="292"/>
      <c r="BK2" s="292"/>
      <c r="BL2" s="292"/>
      <c r="BM2" s="292"/>
    </row>
    <row r="3" spans="1:65">
      <c r="A3" s="237" t="s">
        <v>144</v>
      </c>
      <c r="B3" s="237"/>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row>
    <row r="4" spans="1:65" ht="18" customHeight="1">
      <c r="A4" s="278" t="s">
        <v>285</v>
      </c>
      <c r="B4" s="279"/>
      <c r="C4" s="240" t="s">
        <v>246</v>
      </c>
      <c r="D4" s="241"/>
      <c r="E4" s="241"/>
      <c r="F4" s="241"/>
      <c r="G4" s="241"/>
      <c r="H4" s="241"/>
      <c r="I4" s="241"/>
      <c r="J4" s="241"/>
      <c r="K4" s="242"/>
      <c r="L4" s="282" t="s">
        <v>247</v>
      </c>
      <c r="M4" s="283"/>
      <c r="N4" s="283"/>
      <c r="O4" s="283"/>
      <c r="P4" s="283"/>
      <c r="Q4" s="283"/>
      <c r="R4" s="283"/>
      <c r="S4" s="283"/>
      <c r="T4" s="284"/>
      <c r="U4" s="282" t="s">
        <v>248</v>
      </c>
      <c r="V4" s="283"/>
      <c r="W4" s="283"/>
      <c r="X4" s="283"/>
      <c r="Y4" s="283"/>
      <c r="Z4" s="283"/>
      <c r="AA4" s="283"/>
      <c r="AB4" s="283"/>
      <c r="AC4" s="284"/>
      <c r="AD4" s="240" t="s">
        <v>249</v>
      </c>
      <c r="AE4" s="241"/>
      <c r="AF4" s="241"/>
      <c r="AG4" s="241"/>
      <c r="AH4" s="241"/>
      <c r="AI4" s="241"/>
      <c r="AJ4" s="241"/>
      <c r="AK4" s="241"/>
      <c r="AL4" s="242"/>
      <c r="AM4" s="282" t="s">
        <v>250</v>
      </c>
      <c r="AN4" s="283"/>
      <c r="AO4" s="283"/>
      <c r="AP4" s="283"/>
      <c r="AQ4" s="283"/>
      <c r="AR4" s="283"/>
      <c r="AS4" s="283"/>
      <c r="AT4" s="283"/>
      <c r="AU4" s="284"/>
      <c r="AV4" s="240" t="s">
        <v>251</v>
      </c>
      <c r="AW4" s="241"/>
      <c r="AX4" s="241"/>
      <c r="AY4" s="241"/>
      <c r="AZ4" s="241"/>
      <c r="BA4" s="241"/>
      <c r="BB4" s="241"/>
      <c r="BC4" s="241"/>
      <c r="BD4" s="242"/>
      <c r="BE4" s="288" t="s">
        <v>252</v>
      </c>
      <c r="BF4" s="288"/>
      <c r="BG4" s="288"/>
      <c r="BH4" s="288"/>
      <c r="BI4" s="288"/>
      <c r="BJ4" s="288"/>
      <c r="BK4" s="288"/>
      <c r="BL4" s="288"/>
      <c r="BM4" s="288"/>
    </row>
    <row r="5" spans="1:65" ht="18" customHeight="1">
      <c r="A5" s="280"/>
      <c r="B5" s="281"/>
      <c r="C5" s="243"/>
      <c r="D5" s="244"/>
      <c r="E5" s="244"/>
      <c r="F5" s="244"/>
      <c r="G5" s="244"/>
      <c r="H5" s="244"/>
      <c r="I5" s="244"/>
      <c r="J5" s="244"/>
      <c r="K5" s="245"/>
      <c r="L5" s="285" t="s">
        <v>253</v>
      </c>
      <c r="M5" s="286"/>
      <c r="N5" s="286"/>
      <c r="O5" s="286"/>
      <c r="P5" s="286"/>
      <c r="Q5" s="286"/>
      <c r="R5" s="286"/>
      <c r="S5" s="286"/>
      <c r="T5" s="287"/>
      <c r="U5" s="285" t="s">
        <v>253</v>
      </c>
      <c r="V5" s="286"/>
      <c r="W5" s="286"/>
      <c r="X5" s="286"/>
      <c r="Y5" s="286"/>
      <c r="Z5" s="286"/>
      <c r="AA5" s="286"/>
      <c r="AB5" s="286"/>
      <c r="AC5" s="287"/>
      <c r="AD5" s="243" t="s">
        <v>253</v>
      </c>
      <c r="AE5" s="244"/>
      <c r="AF5" s="244"/>
      <c r="AG5" s="244"/>
      <c r="AH5" s="244"/>
      <c r="AI5" s="244"/>
      <c r="AJ5" s="244"/>
      <c r="AK5" s="244"/>
      <c r="AL5" s="245"/>
      <c r="AM5" s="285"/>
      <c r="AN5" s="286"/>
      <c r="AO5" s="286"/>
      <c r="AP5" s="286"/>
      <c r="AQ5" s="286"/>
      <c r="AR5" s="286"/>
      <c r="AS5" s="286"/>
      <c r="AT5" s="286"/>
      <c r="AU5" s="287"/>
      <c r="AV5" s="285" t="s">
        <v>254</v>
      </c>
      <c r="AW5" s="286"/>
      <c r="AX5" s="286"/>
      <c r="AY5" s="286"/>
      <c r="AZ5" s="286"/>
      <c r="BA5" s="286"/>
      <c r="BB5" s="286"/>
      <c r="BC5" s="286"/>
      <c r="BD5" s="287"/>
      <c r="BE5" s="289"/>
      <c r="BF5" s="289"/>
      <c r="BG5" s="289"/>
      <c r="BH5" s="289"/>
      <c r="BI5" s="289"/>
      <c r="BJ5" s="289"/>
      <c r="BK5" s="289"/>
      <c r="BL5" s="289"/>
      <c r="BM5" s="289"/>
    </row>
    <row r="6" spans="1:65" ht="13.5" customHeight="1">
      <c r="A6" s="207" t="s">
        <v>274</v>
      </c>
      <c r="B6" s="26" t="s">
        <v>150</v>
      </c>
      <c r="C6" s="277">
        <v>4372</v>
      </c>
      <c r="D6" s="274"/>
      <c r="E6" s="274"/>
      <c r="F6" s="274"/>
      <c r="G6" s="274"/>
      <c r="H6" s="274"/>
      <c r="I6" s="274"/>
      <c r="J6" s="274"/>
      <c r="K6" s="274"/>
      <c r="L6" s="274">
        <v>4372</v>
      </c>
      <c r="M6" s="274"/>
      <c r="N6" s="274"/>
      <c r="O6" s="274"/>
      <c r="P6" s="274"/>
      <c r="Q6" s="274"/>
      <c r="R6" s="274"/>
      <c r="S6" s="274"/>
      <c r="T6" s="274"/>
      <c r="U6" s="274">
        <v>4372</v>
      </c>
      <c r="V6" s="274"/>
      <c r="W6" s="274"/>
      <c r="X6" s="274"/>
      <c r="Y6" s="274"/>
      <c r="Z6" s="274"/>
      <c r="AA6" s="274"/>
      <c r="AB6" s="274"/>
      <c r="AC6" s="274"/>
      <c r="AD6" s="274">
        <v>1315</v>
      </c>
      <c r="AE6" s="274"/>
      <c r="AF6" s="274"/>
      <c r="AG6" s="274"/>
      <c r="AH6" s="274"/>
      <c r="AI6" s="274"/>
      <c r="AJ6" s="274"/>
      <c r="AK6" s="274"/>
      <c r="AL6" s="274"/>
      <c r="AM6" s="274">
        <v>2232</v>
      </c>
      <c r="AN6" s="274"/>
      <c r="AO6" s="274"/>
      <c r="AP6" s="274"/>
      <c r="AQ6" s="274"/>
      <c r="AR6" s="274"/>
      <c r="AS6" s="274"/>
      <c r="AT6" s="274"/>
      <c r="AU6" s="274"/>
      <c r="AV6" s="274">
        <v>6037</v>
      </c>
      <c r="AW6" s="274"/>
      <c r="AX6" s="274"/>
      <c r="AY6" s="274"/>
      <c r="AZ6" s="274"/>
      <c r="BA6" s="274"/>
      <c r="BB6" s="274"/>
      <c r="BC6" s="274"/>
      <c r="BD6" s="274"/>
      <c r="BE6" s="275">
        <v>29639</v>
      </c>
      <c r="BF6" s="275"/>
      <c r="BG6" s="275"/>
      <c r="BH6" s="275"/>
      <c r="BI6" s="275"/>
      <c r="BJ6" s="275"/>
      <c r="BK6" s="275"/>
      <c r="BL6" s="275"/>
      <c r="BM6" s="275"/>
    </row>
    <row r="7" spans="1:65" ht="13.5" customHeight="1">
      <c r="A7" s="208"/>
      <c r="B7" s="24" t="s">
        <v>151</v>
      </c>
      <c r="C7" s="272">
        <v>41</v>
      </c>
      <c r="D7" s="273"/>
      <c r="E7" s="273"/>
      <c r="F7" s="273"/>
      <c r="G7" s="273"/>
      <c r="H7" s="273"/>
      <c r="I7" s="273"/>
      <c r="J7" s="273"/>
      <c r="K7" s="273"/>
      <c r="L7" s="273">
        <v>3</v>
      </c>
      <c r="M7" s="273"/>
      <c r="N7" s="273"/>
      <c r="O7" s="273"/>
      <c r="P7" s="273"/>
      <c r="Q7" s="273"/>
      <c r="R7" s="273"/>
      <c r="S7" s="273"/>
      <c r="T7" s="273"/>
      <c r="U7" s="273">
        <v>4392</v>
      </c>
      <c r="V7" s="273"/>
      <c r="W7" s="273"/>
      <c r="X7" s="273"/>
      <c r="Y7" s="273"/>
      <c r="Z7" s="273"/>
      <c r="AA7" s="273"/>
      <c r="AB7" s="273"/>
      <c r="AC7" s="273"/>
      <c r="AD7" s="273">
        <v>994</v>
      </c>
      <c r="AE7" s="273"/>
      <c r="AF7" s="273"/>
      <c r="AG7" s="273"/>
      <c r="AH7" s="273"/>
      <c r="AI7" s="273"/>
      <c r="AJ7" s="273"/>
      <c r="AK7" s="273"/>
      <c r="AL7" s="273"/>
      <c r="AM7" s="273">
        <v>2246</v>
      </c>
      <c r="AN7" s="273"/>
      <c r="AO7" s="273"/>
      <c r="AP7" s="273"/>
      <c r="AQ7" s="273"/>
      <c r="AR7" s="273"/>
      <c r="AS7" s="273"/>
      <c r="AT7" s="273"/>
      <c r="AU7" s="273"/>
      <c r="AV7" s="273">
        <v>5772</v>
      </c>
      <c r="AW7" s="273"/>
      <c r="AX7" s="273"/>
      <c r="AY7" s="273"/>
      <c r="AZ7" s="273"/>
      <c r="BA7" s="273"/>
      <c r="BB7" s="273"/>
      <c r="BC7" s="273"/>
      <c r="BD7" s="273"/>
      <c r="BE7" s="276">
        <v>15028</v>
      </c>
      <c r="BF7" s="276"/>
      <c r="BG7" s="276"/>
      <c r="BH7" s="276"/>
      <c r="BI7" s="276"/>
      <c r="BJ7" s="276"/>
      <c r="BK7" s="276"/>
      <c r="BL7" s="276"/>
      <c r="BM7" s="276"/>
    </row>
    <row r="8" spans="1:65" ht="13.5" customHeight="1">
      <c r="A8" s="266"/>
      <c r="B8" s="25" t="s">
        <v>152</v>
      </c>
      <c r="C8" s="294">
        <v>0.9</v>
      </c>
      <c r="D8" s="295"/>
      <c r="E8" s="295"/>
      <c r="F8" s="295"/>
      <c r="G8" s="295"/>
      <c r="H8" s="295"/>
      <c r="I8" s="295"/>
      <c r="J8" s="295"/>
      <c r="K8" s="295"/>
      <c r="L8" s="295">
        <v>0.1</v>
      </c>
      <c r="M8" s="295"/>
      <c r="N8" s="295"/>
      <c r="O8" s="295"/>
      <c r="P8" s="295"/>
      <c r="Q8" s="295"/>
      <c r="R8" s="295"/>
      <c r="S8" s="295"/>
      <c r="T8" s="295"/>
      <c r="U8" s="295">
        <v>100.5</v>
      </c>
      <c r="V8" s="295"/>
      <c r="W8" s="295"/>
      <c r="X8" s="295"/>
      <c r="Y8" s="295"/>
      <c r="Z8" s="295"/>
      <c r="AA8" s="295"/>
      <c r="AB8" s="295"/>
      <c r="AC8" s="295"/>
      <c r="AD8" s="295">
        <v>75.599999999999994</v>
      </c>
      <c r="AE8" s="295"/>
      <c r="AF8" s="295"/>
      <c r="AG8" s="295"/>
      <c r="AH8" s="295"/>
      <c r="AI8" s="295"/>
      <c r="AJ8" s="295"/>
      <c r="AK8" s="295"/>
      <c r="AL8" s="295"/>
      <c r="AM8" s="295">
        <v>100.6</v>
      </c>
      <c r="AN8" s="295"/>
      <c r="AO8" s="295"/>
      <c r="AP8" s="295"/>
      <c r="AQ8" s="295"/>
      <c r="AR8" s="295"/>
      <c r="AS8" s="295"/>
      <c r="AT8" s="295"/>
      <c r="AU8" s="295"/>
      <c r="AV8" s="295">
        <v>95.6</v>
      </c>
      <c r="AW8" s="295"/>
      <c r="AX8" s="295"/>
      <c r="AY8" s="295"/>
      <c r="AZ8" s="295"/>
      <c r="BA8" s="295"/>
      <c r="BB8" s="295"/>
      <c r="BC8" s="295"/>
      <c r="BD8" s="295"/>
      <c r="BE8" s="296">
        <v>50.7</v>
      </c>
      <c r="BF8" s="296"/>
      <c r="BG8" s="296"/>
      <c r="BH8" s="296"/>
      <c r="BI8" s="296"/>
      <c r="BJ8" s="296"/>
      <c r="BK8" s="296"/>
      <c r="BL8" s="296"/>
      <c r="BM8" s="296"/>
    </row>
    <row r="9" spans="1:65" ht="13.5" customHeight="1">
      <c r="A9" s="207" t="s">
        <v>275</v>
      </c>
      <c r="B9" s="26" t="s">
        <v>150</v>
      </c>
      <c r="C9" s="277">
        <v>3780</v>
      </c>
      <c r="D9" s="274"/>
      <c r="E9" s="274"/>
      <c r="F9" s="274"/>
      <c r="G9" s="274"/>
      <c r="H9" s="274"/>
      <c r="I9" s="274"/>
      <c r="J9" s="274"/>
      <c r="K9" s="274"/>
      <c r="L9" s="274">
        <v>3780</v>
      </c>
      <c r="M9" s="274"/>
      <c r="N9" s="274"/>
      <c r="O9" s="274"/>
      <c r="P9" s="274"/>
      <c r="Q9" s="274"/>
      <c r="R9" s="274"/>
      <c r="S9" s="274"/>
      <c r="T9" s="274"/>
      <c r="U9" s="274">
        <v>3780</v>
      </c>
      <c r="V9" s="274"/>
      <c r="W9" s="274"/>
      <c r="X9" s="274"/>
      <c r="Y9" s="274"/>
      <c r="Z9" s="274"/>
      <c r="AA9" s="274"/>
      <c r="AB9" s="274"/>
      <c r="AC9" s="274"/>
      <c r="AD9" s="274">
        <v>1326</v>
      </c>
      <c r="AE9" s="274"/>
      <c r="AF9" s="274"/>
      <c r="AG9" s="274"/>
      <c r="AH9" s="274"/>
      <c r="AI9" s="274"/>
      <c r="AJ9" s="274"/>
      <c r="AK9" s="274"/>
      <c r="AL9" s="274"/>
      <c r="AM9" s="274">
        <v>2086</v>
      </c>
      <c r="AN9" s="274"/>
      <c r="AO9" s="274"/>
      <c r="AP9" s="274"/>
      <c r="AQ9" s="274"/>
      <c r="AR9" s="274"/>
      <c r="AS9" s="274"/>
      <c r="AT9" s="274"/>
      <c r="AU9" s="274"/>
      <c r="AV9" s="274">
        <v>4424</v>
      </c>
      <c r="AW9" s="274"/>
      <c r="AX9" s="274"/>
      <c r="AY9" s="274"/>
      <c r="AZ9" s="274"/>
      <c r="BA9" s="274"/>
      <c r="BB9" s="274"/>
      <c r="BC9" s="274"/>
      <c r="BD9" s="274"/>
      <c r="BE9" s="275">
        <v>30210</v>
      </c>
      <c r="BF9" s="275"/>
      <c r="BG9" s="275"/>
      <c r="BH9" s="275"/>
      <c r="BI9" s="275"/>
      <c r="BJ9" s="275"/>
      <c r="BK9" s="275"/>
      <c r="BL9" s="275"/>
      <c r="BM9" s="275"/>
    </row>
    <row r="10" spans="1:65" ht="13.5" customHeight="1">
      <c r="A10" s="208"/>
      <c r="B10" s="24" t="s">
        <v>151</v>
      </c>
      <c r="C10" s="272">
        <v>3</v>
      </c>
      <c r="D10" s="273"/>
      <c r="E10" s="273"/>
      <c r="F10" s="273"/>
      <c r="G10" s="273"/>
      <c r="H10" s="273"/>
      <c r="I10" s="273"/>
      <c r="J10" s="273"/>
      <c r="K10" s="273"/>
      <c r="L10" s="273">
        <v>6</v>
      </c>
      <c r="M10" s="273"/>
      <c r="N10" s="273"/>
      <c r="O10" s="273"/>
      <c r="P10" s="273"/>
      <c r="Q10" s="273"/>
      <c r="R10" s="273"/>
      <c r="S10" s="273"/>
      <c r="T10" s="273"/>
      <c r="U10" s="273">
        <v>3774</v>
      </c>
      <c r="V10" s="273"/>
      <c r="W10" s="273"/>
      <c r="X10" s="273"/>
      <c r="Y10" s="273"/>
      <c r="Z10" s="273"/>
      <c r="AA10" s="273"/>
      <c r="AB10" s="273"/>
      <c r="AC10" s="273"/>
      <c r="AD10" s="273">
        <v>953</v>
      </c>
      <c r="AE10" s="273"/>
      <c r="AF10" s="273"/>
      <c r="AG10" s="273"/>
      <c r="AH10" s="273"/>
      <c r="AI10" s="273"/>
      <c r="AJ10" s="273"/>
      <c r="AK10" s="273"/>
      <c r="AL10" s="273"/>
      <c r="AM10" s="273">
        <v>2075</v>
      </c>
      <c r="AN10" s="273"/>
      <c r="AO10" s="273"/>
      <c r="AP10" s="273"/>
      <c r="AQ10" s="273"/>
      <c r="AR10" s="273"/>
      <c r="AS10" s="273"/>
      <c r="AT10" s="273"/>
      <c r="AU10" s="273"/>
      <c r="AV10" s="273">
        <v>4946</v>
      </c>
      <c r="AW10" s="273"/>
      <c r="AX10" s="273"/>
      <c r="AY10" s="273"/>
      <c r="AZ10" s="273"/>
      <c r="BA10" s="273"/>
      <c r="BB10" s="273"/>
      <c r="BC10" s="273"/>
      <c r="BD10" s="273"/>
      <c r="BE10" s="276">
        <v>16469</v>
      </c>
      <c r="BF10" s="276"/>
      <c r="BG10" s="276"/>
      <c r="BH10" s="276"/>
      <c r="BI10" s="276"/>
      <c r="BJ10" s="276"/>
      <c r="BK10" s="276"/>
      <c r="BL10" s="276"/>
      <c r="BM10" s="276"/>
    </row>
    <row r="11" spans="1:65" ht="13.5" customHeight="1">
      <c r="A11" s="266"/>
      <c r="B11" s="25" t="s">
        <v>152</v>
      </c>
      <c r="C11" s="294">
        <v>0.1</v>
      </c>
      <c r="D11" s="295"/>
      <c r="E11" s="295"/>
      <c r="F11" s="295"/>
      <c r="G11" s="295"/>
      <c r="H11" s="295"/>
      <c r="I11" s="295"/>
      <c r="J11" s="295"/>
      <c r="K11" s="295"/>
      <c r="L11" s="295">
        <v>0.2</v>
      </c>
      <c r="M11" s="295"/>
      <c r="N11" s="295"/>
      <c r="O11" s="295"/>
      <c r="P11" s="295"/>
      <c r="Q11" s="295"/>
      <c r="R11" s="295"/>
      <c r="S11" s="295"/>
      <c r="T11" s="295"/>
      <c r="U11" s="295">
        <v>99.8</v>
      </c>
      <c r="V11" s="295"/>
      <c r="W11" s="295"/>
      <c r="X11" s="295"/>
      <c r="Y11" s="295"/>
      <c r="Z11" s="295"/>
      <c r="AA11" s="295"/>
      <c r="AB11" s="295"/>
      <c r="AC11" s="295"/>
      <c r="AD11" s="295">
        <v>71.900000000000006</v>
      </c>
      <c r="AE11" s="295"/>
      <c r="AF11" s="295"/>
      <c r="AG11" s="295"/>
      <c r="AH11" s="295"/>
      <c r="AI11" s="295"/>
      <c r="AJ11" s="295"/>
      <c r="AK11" s="295"/>
      <c r="AL11" s="295"/>
      <c r="AM11" s="295">
        <v>99.472674976030703</v>
      </c>
      <c r="AN11" s="295"/>
      <c r="AO11" s="295"/>
      <c r="AP11" s="295"/>
      <c r="AQ11" s="295"/>
      <c r="AR11" s="295"/>
      <c r="AS11" s="295"/>
      <c r="AT11" s="295"/>
      <c r="AU11" s="295"/>
      <c r="AV11" s="295">
        <v>111.79927667269401</v>
      </c>
      <c r="AW11" s="295"/>
      <c r="AX11" s="295"/>
      <c r="AY11" s="295"/>
      <c r="AZ11" s="295"/>
      <c r="BA11" s="295"/>
      <c r="BB11" s="295"/>
      <c r="BC11" s="295"/>
      <c r="BD11" s="295"/>
      <c r="BE11" s="296">
        <v>54.515061238000698</v>
      </c>
      <c r="BF11" s="296"/>
      <c r="BG11" s="296"/>
      <c r="BH11" s="296"/>
      <c r="BI11" s="296"/>
      <c r="BJ11" s="296"/>
      <c r="BK11" s="296"/>
      <c r="BL11" s="296"/>
      <c r="BM11" s="296"/>
    </row>
    <row r="12" spans="1:65" ht="13.5" customHeight="1">
      <c r="A12" s="207">
        <v>2</v>
      </c>
      <c r="B12" s="26" t="s">
        <v>150</v>
      </c>
      <c r="C12" s="277">
        <v>3372</v>
      </c>
      <c r="D12" s="274"/>
      <c r="E12" s="274"/>
      <c r="F12" s="274"/>
      <c r="G12" s="274"/>
      <c r="H12" s="274"/>
      <c r="I12" s="274"/>
      <c r="J12" s="274"/>
      <c r="K12" s="274"/>
      <c r="L12" s="274">
        <v>3372</v>
      </c>
      <c r="M12" s="274"/>
      <c r="N12" s="274"/>
      <c r="O12" s="274"/>
      <c r="P12" s="274"/>
      <c r="Q12" s="274"/>
      <c r="R12" s="274"/>
      <c r="S12" s="274"/>
      <c r="T12" s="274"/>
      <c r="U12" s="274">
        <v>3372</v>
      </c>
      <c r="V12" s="274"/>
      <c r="W12" s="274"/>
      <c r="X12" s="274"/>
      <c r="Y12" s="274"/>
      <c r="Z12" s="274"/>
      <c r="AA12" s="274"/>
      <c r="AB12" s="274"/>
      <c r="AC12" s="274"/>
      <c r="AD12" s="274">
        <v>1218</v>
      </c>
      <c r="AE12" s="274"/>
      <c r="AF12" s="274"/>
      <c r="AG12" s="274"/>
      <c r="AH12" s="274"/>
      <c r="AI12" s="274"/>
      <c r="AJ12" s="274"/>
      <c r="AK12" s="274"/>
      <c r="AL12" s="274"/>
      <c r="AM12" s="274">
        <v>2029</v>
      </c>
      <c r="AN12" s="274"/>
      <c r="AO12" s="274"/>
      <c r="AP12" s="274"/>
      <c r="AQ12" s="274"/>
      <c r="AR12" s="274"/>
      <c r="AS12" s="274"/>
      <c r="AT12" s="274"/>
      <c r="AU12" s="274"/>
      <c r="AV12" s="274">
        <v>4266</v>
      </c>
      <c r="AW12" s="274"/>
      <c r="AX12" s="274"/>
      <c r="AY12" s="274"/>
      <c r="AZ12" s="274"/>
      <c r="BA12" s="274"/>
      <c r="BB12" s="274"/>
      <c r="BC12" s="274"/>
      <c r="BD12" s="274"/>
      <c r="BE12" s="275">
        <v>30958</v>
      </c>
      <c r="BF12" s="275"/>
      <c r="BG12" s="275"/>
      <c r="BH12" s="275"/>
      <c r="BI12" s="275"/>
      <c r="BJ12" s="275"/>
      <c r="BK12" s="275"/>
      <c r="BL12" s="275"/>
      <c r="BM12" s="275"/>
    </row>
    <row r="13" spans="1:65" ht="13.5" customHeight="1">
      <c r="A13" s="208"/>
      <c r="B13" s="24" t="s">
        <v>151</v>
      </c>
      <c r="C13" s="272">
        <v>0</v>
      </c>
      <c r="D13" s="273"/>
      <c r="E13" s="273"/>
      <c r="F13" s="273"/>
      <c r="G13" s="273"/>
      <c r="H13" s="273"/>
      <c r="I13" s="273"/>
      <c r="J13" s="273"/>
      <c r="K13" s="273"/>
      <c r="L13" s="273">
        <v>7</v>
      </c>
      <c r="M13" s="273"/>
      <c r="N13" s="273"/>
      <c r="O13" s="273"/>
      <c r="P13" s="273"/>
      <c r="Q13" s="273"/>
      <c r="R13" s="273"/>
      <c r="S13" s="273"/>
      <c r="T13" s="273"/>
      <c r="U13" s="273">
        <v>3761</v>
      </c>
      <c r="V13" s="273"/>
      <c r="W13" s="273"/>
      <c r="X13" s="273"/>
      <c r="Y13" s="273"/>
      <c r="Z13" s="273"/>
      <c r="AA13" s="273"/>
      <c r="AB13" s="273"/>
      <c r="AC13" s="273"/>
      <c r="AD13" s="273">
        <v>1087</v>
      </c>
      <c r="AE13" s="273"/>
      <c r="AF13" s="273"/>
      <c r="AG13" s="273"/>
      <c r="AH13" s="273"/>
      <c r="AI13" s="273"/>
      <c r="AJ13" s="273"/>
      <c r="AK13" s="273"/>
      <c r="AL13" s="273"/>
      <c r="AM13" s="273">
        <v>1991</v>
      </c>
      <c r="AN13" s="273"/>
      <c r="AO13" s="273"/>
      <c r="AP13" s="273"/>
      <c r="AQ13" s="273"/>
      <c r="AR13" s="273"/>
      <c r="AS13" s="273"/>
      <c r="AT13" s="273"/>
      <c r="AU13" s="273"/>
      <c r="AV13" s="273">
        <v>4271</v>
      </c>
      <c r="AW13" s="273"/>
      <c r="AX13" s="273"/>
      <c r="AY13" s="273"/>
      <c r="AZ13" s="273"/>
      <c r="BA13" s="273"/>
      <c r="BB13" s="273"/>
      <c r="BC13" s="273"/>
      <c r="BD13" s="273"/>
      <c r="BE13" s="276">
        <v>21404</v>
      </c>
      <c r="BF13" s="276"/>
      <c r="BG13" s="276"/>
      <c r="BH13" s="276"/>
      <c r="BI13" s="276"/>
      <c r="BJ13" s="276"/>
      <c r="BK13" s="276"/>
      <c r="BL13" s="276"/>
      <c r="BM13" s="276"/>
    </row>
    <row r="14" spans="1:65" ht="13.5" customHeight="1">
      <c r="A14" s="266"/>
      <c r="B14" s="24" t="s">
        <v>152</v>
      </c>
      <c r="C14" s="294">
        <v>0</v>
      </c>
      <c r="D14" s="295"/>
      <c r="E14" s="295"/>
      <c r="F14" s="295"/>
      <c r="G14" s="295"/>
      <c r="H14" s="295"/>
      <c r="I14" s="295"/>
      <c r="J14" s="295"/>
      <c r="K14" s="295"/>
      <c r="L14" s="295">
        <v>0.2</v>
      </c>
      <c r="M14" s="295"/>
      <c r="N14" s="295"/>
      <c r="O14" s="295"/>
      <c r="P14" s="295"/>
      <c r="Q14" s="295"/>
      <c r="R14" s="295"/>
      <c r="S14" s="295"/>
      <c r="T14" s="295"/>
      <c r="U14" s="295">
        <v>111.5</v>
      </c>
      <c r="V14" s="295"/>
      <c r="W14" s="295"/>
      <c r="X14" s="295"/>
      <c r="Y14" s="295"/>
      <c r="Z14" s="295"/>
      <c r="AA14" s="295"/>
      <c r="AB14" s="295"/>
      <c r="AC14" s="295"/>
      <c r="AD14" s="295">
        <v>89.2</v>
      </c>
      <c r="AE14" s="295"/>
      <c r="AF14" s="295"/>
      <c r="AG14" s="295"/>
      <c r="AH14" s="295"/>
      <c r="AI14" s="295"/>
      <c r="AJ14" s="295"/>
      <c r="AK14" s="295"/>
      <c r="AL14" s="295"/>
      <c r="AM14" s="295">
        <v>98.1</v>
      </c>
      <c r="AN14" s="295"/>
      <c r="AO14" s="295"/>
      <c r="AP14" s="295"/>
      <c r="AQ14" s="295"/>
      <c r="AR14" s="295"/>
      <c r="AS14" s="295"/>
      <c r="AT14" s="295"/>
      <c r="AU14" s="295"/>
      <c r="AV14" s="295">
        <v>100.1</v>
      </c>
      <c r="AW14" s="295"/>
      <c r="AX14" s="295"/>
      <c r="AY14" s="295"/>
      <c r="AZ14" s="295"/>
      <c r="BA14" s="295"/>
      <c r="BB14" s="295"/>
      <c r="BC14" s="295"/>
      <c r="BD14" s="295"/>
      <c r="BE14" s="296">
        <v>69.099999999999994</v>
      </c>
      <c r="BF14" s="296"/>
      <c r="BG14" s="296"/>
      <c r="BH14" s="296"/>
      <c r="BI14" s="296"/>
      <c r="BJ14" s="296"/>
      <c r="BK14" s="296"/>
      <c r="BL14" s="296"/>
      <c r="BM14" s="296"/>
    </row>
    <row r="15" spans="1:65" s="32" customFormat="1" ht="13.5" customHeight="1">
      <c r="A15" s="193">
        <v>3</v>
      </c>
      <c r="B15" s="117" t="s">
        <v>150</v>
      </c>
      <c r="C15" s="297">
        <v>3500</v>
      </c>
      <c r="D15" s="298"/>
      <c r="E15" s="298"/>
      <c r="F15" s="298"/>
      <c r="G15" s="298"/>
      <c r="H15" s="298"/>
      <c r="I15" s="298"/>
      <c r="J15" s="298"/>
      <c r="K15" s="298"/>
      <c r="L15" s="298">
        <v>3500</v>
      </c>
      <c r="M15" s="298"/>
      <c r="N15" s="298"/>
      <c r="O15" s="298"/>
      <c r="P15" s="298"/>
      <c r="Q15" s="298"/>
      <c r="R15" s="298"/>
      <c r="S15" s="298"/>
      <c r="T15" s="298"/>
      <c r="U15" s="298">
        <v>3500</v>
      </c>
      <c r="V15" s="298"/>
      <c r="W15" s="298"/>
      <c r="X15" s="298"/>
      <c r="Y15" s="298"/>
      <c r="Z15" s="298"/>
      <c r="AA15" s="298"/>
      <c r="AB15" s="298"/>
      <c r="AC15" s="298"/>
      <c r="AD15" s="298">
        <v>1275</v>
      </c>
      <c r="AE15" s="298"/>
      <c r="AF15" s="298"/>
      <c r="AG15" s="298"/>
      <c r="AH15" s="298"/>
      <c r="AI15" s="298"/>
      <c r="AJ15" s="298"/>
      <c r="AK15" s="298"/>
      <c r="AL15" s="298"/>
      <c r="AM15" s="298">
        <v>2035</v>
      </c>
      <c r="AN15" s="298"/>
      <c r="AO15" s="298"/>
      <c r="AP15" s="298"/>
      <c r="AQ15" s="298"/>
      <c r="AR15" s="298"/>
      <c r="AS15" s="298"/>
      <c r="AT15" s="298"/>
      <c r="AU15" s="298"/>
      <c r="AV15" s="298">
        <v>4246</v>
      </c>
      <c r="AW15" s="298"/>
      <c r="AX15" s="298"/>
      <c r="AY15" s="298"/>
      <c r="AZ15" s="298"/>
      <c r="BA15" s="298"/>
      <c r="BB15" s="298"/>
      <c r="BC15" s="298"/>
      <c r="BD15" s="298"/>
      <c r="BE15" s="299">
        <v>31385</v>
      </c>
      <c r="BF15" s="299"/>
      <c r="BG15" s="299"/>
      <c r="BH15" s="299"/>
      <c r="BI15" s="299"/>
      <c r="BJ15" s="299"/>
      <c r="BK15" s="299"/>
      <c r="BL15" s="299"/>
      <c r="BM15" s="299"/>
    </row>
    <row r="16" spans="1:65" s="32" customFormat="1" ht="13.5" customHeight="1">
      <c r="A16" s="194"/>
      <c r="B16" s="118" t="s">
        <v>151</v>
      </c>
      <c r="C16" s="297">
        <v>0</v>
      </c>
      <c r="D16" s="298"/>
      <c r="E16" s="298"/>
      <c r="F16" s="298"/>
      <c r="G16" s="298"/>
      <c r="H16" s="298"/>
      <c r="I16" s="298"/>
      <c r="J16" s="298"/>
      <c r="K16" s="298"/>
      <c r="L16" s="298">
        <v>1</v>
      </c>
      <c r="M16" s="298"/>
      <c r="N16" s="298"/>
      <c r="O16" s="298"/>
      <c r="P16" s="298"/>
      <c r="Q16" s="298"/>
      <c r="R16" s="298"/>
      <c r="S16" s="298"/>
      <c r="T16" s="298"/>
      <c r="U16" s="298">
        <v>3442</v>
      </c>
      <c r="V16" s="298"/>
      <c r="W16" s="298"/>
      <c r="X16" s="298"/>
      <c r="Y16" s="298"/>
      <c r="Z16" s="298"/>
      <c r="AA16" s="298"/>
      <c r="AB16" s="298"/>
      <c r="AC16" s="298"/>
      <c r="AD16" s="298">
        <v>1033</v>
      </c>
      <c r="AE16" s="298"/>
      <c r="AF16" s="298"/>
      <c r="AG16" s="298"/>
      <c r="AH16" s="298"/>
      <c r="AI16" s="298"/>
      <c r="AJ16" s="298"/>
      <c r="AK16" s="298"/>
      <c r="AL16" s="298"/>
      <c r="AM16" s="298">
        <v>1818</v>
      </c>
      <c r="AN16" s="298"/>
      <c r="AO16" s="298"/>
      <c r="AP16" s="298"/>
      <c r="AQ16" s="298"/>
      <c r="AR16" s="298"/>
      <c r="AS16" s="298"/>
      <c r="AT16" s="298"/>
      <c r="AU16" s="298"/>
      <c r="AV16" s="298">
        <v>2670</v>
      </c>
      <c r="AW16" s="298"/>
      <c r="AX16" s="298"/>
      <c r="AY16" s="298"/>
      <c r="AZ16" s="298"/>
      <c r="BA16" s="298"/>
      <c r="BB16" s="298"/>
      <c r="BC16" s="298"/>
      <c r="BD16" s="298"/>
      <c r="BE16" s="299">
        <v>18050</v>
      </c>
      <c r="BF16" s="299"/>
      <c r="BG16" s="299"/>
      <c r="BH16" s="299"/>
      <c r="BI16" s="299"/>
      <c r="BJ16" s="299"/>
      <c r="BK16" s="299"/>
      <c r="BL16" s="299"/>
      <c r="BM16" s="299"/>
    </row>
    <row r="17" spans="1:65" s="32" customFormat="1" ht="13.5" customHeight="1">
      <c r="A17" s="256"/>
      <c r="B17" s="118" t="s">
        <v>152</v>
      </c>
      <c r="C17" s="300">
        <v>0</v>
      </c>
      <c r="D17" s="301"/>
      <c r="E17" s="301"/>
      <c r="F17" s="301"/>
      <c r="G17" s="301"/>
      <c r="H17" s="301"/>
      <c r="I17" s="301"/>
      <c r="J17" s="301"/>
      <c r="K17" s="301"/>
      <c r="L17" s="301">
        <f>L16/L15</f>
        <v>2.8571428571428574E-4</v>
      </c>
      <c r="M17" s="301"/>
      <c r="N17" s="301"/>
      <c r="O17" s="301"/>
      <c r="P17" s="301"/>
      <c r="Q17" s="301"/>
      <c r="R17" s="301"/>
      <c r="S17" s="301"/>
      <c r="T17" s="301"/>
      <c r="U17" s="302">
        <v>98.3</v>
      </c>
      <c r="V17" s="302"/>
      <c r="W17" s="302"/>
      <c r="X17" s="302"/>
      <c r="Y17" s="302"/>
      <c r="Z17" s="302"/>
      <c r="AA17" s="302"/>
      <c r="AB17" s="302"/>
      <c r="AC17" s="302"/>
      <c r="AD17" s="301">
        <v>81</v>
      </c>
      <c r="AE17" s="301"/>
      <c r="AF17" s="301"/>
      <c r="AG17" s="301"/>
      <c r="AH17" s="301"/>
      <c r="AI17" s="301"/>
      <c r="AJ17" s="301"/>
      <c r="AK17" s="301"/>
      <c r="AL17" s="301"/>
      <c r="AM17" s="301">
        <v>89.3</v>
      </c>
      <c r="AN17" s="301"/>
      <c r="AO17" s="301"/>
      <c r="AP17" s="301"/>
      <c r="AQ17" s="301"/>
      <c r="AR17" s="301"/>
      <c r="AS17" s="301"/>
      <c r="AT17" s="301"/>
      <c r="AU17" s="301"/>
      <c r="AV17" s="301">
        <v>62.9</v>
      </c>
      <c r="AW17" s="301"/>
      <c r="AX17" s="301"/>
      <c r="AY17" s="301"/>
      <c r="AZ17" s="301"/>
      <c r="BA17" s="301"/>
      <c r="BB17" s="301"/>
      <c r="BC17" s="301"/>
      <c r="BD17" s="301"/>
      <c r="BE17" s="303">
        <v>57.5</v>
      </c>
      <c r="BF17" s="303"/>
      <c r="BG17" s="303"/>
      <c r="BH17" s="303"/>
      <c r="BI17" s="303"/>
      <c r="BJ17" s="303"/>
      <c r="BK17" s="303"/>
      <c r="BL17" s="303"/>
      <c r="BM17" s="303"/>
    </row>
    <row r="18" spans="1:65" s="32" customFormat="1" ht="13.5" customHeight="1">
      <c r="A18" s="193">
        <v>4</v>
      </c>
      <c r="B18" s="119" t="s">
        <v>150</v>
      </c>
      <c r="C18" s="195">
        <v>3176</v>
      </c>
      <c r="D18" s="196"/>
      <c r="E18" s="196"/>
      <c r="F18" s="196"/>
      <c r="G18" s="196"/>
      <c r="H18" s="196"/>
      <c r="I18" s="196"/>
      <c r="J18" s="196"/>
      <c r="K18" s="196"/>
      <c r="L18" s="196">
        <v>3176</v>
      </c>
      <c r="M18" s="196"/>
      <c r="N18" s="196"/>
      <c r="O18" s="196"/>
      <c r="P18" s="196"/>
      <c r="Q18" s="196"/>
      <c r="R18" s="196"/>
      <c r="S18" s="196"/>
      <c r="T18" s="196"/>
      <c r="U18" s="196">
        <v>3176</v>
      </c>
      <c r="V18" s="196"/>
      <c r="W18" s="196"/>
      <c r="X18" s="196"/>
      <c r="Y18" s="196"/>
      <c r="Z18" s="196"/>
      <c r="AA18" s="196"/>
      <c r="AB18" s="196"/>
      <c r="AC18" s="196"/>
      <c r="AD18" s="196">
        <v>1271</v>
      </c>
      <c r="AE18" s="196"/>
      <c r="AF18" s="196"/>
      <c r="AG18" s="196"/>
      <c r="AH18" s="196"/>
      <c r="AI18" s="196"/>
      <c r="AJ18" s="196"/>
      <c r="AK18" s="196"/>
      <c r="AL18" s="196"/>
      <c r="AM18" s="196">
        <v>1872</v>
      </c>
      <c r="AN18" s="196"/>
      <c r="AO18" s="196"/>
      <c r="AP18" s="196"/>
      <c r="AQ18" s="196"/>
      <c r="AR18" s="196"/>
      <c r="AS18" s="196"/>
      <c r="AT18" s="196"/>
      <c r="AU18" s="196"/>
      <c r="AV18" s="196">
        <v>3953</v>
      </c>
      <c r="AW18" s="196"/>
      <c r="AX18" s="196"/>
      <c r="AY18" s="196"/>
      <c r="AZ18" s="196"/>
      <c r="BA18" s="196"/>
      <c r="BB18" s="196"/>
      <c r="BC18" s="196"/>
      <c r="BD18" s="196"/>
      <c r="BE18" s="197">
        <v>31812</v>
      </c>
      <c r="BF18" s="197"/>
      <c r="BG18" s="197"/>
      <c r="BH18" s="197"/>
      <c r="BI18" s="197"/>
      <c r="BJ18" s="197"/>
      <c r="BK18" s="197"/>
      <c r="BL18" s="197"/>
      <c r="BM18" s="197"/>
    </row>
    <row r="19" spans="1:65" s="32" customFormat="1" ht="13.5" customHeight="1">
      <c r="A19" s="194"/>
      <c r="B19" s="120" t="s">
        <v>151</v>
      </c>
      <c r="C19" s="195">
        <v>0</v>
      </c>
      <c r="D19" s="196"/>
      <c r="E19" s="196"/>
      <c r="F19" s="196"/>
      <c r="G19" s="196"/>
      <c r="H19" s="196"/>
      <c r="I19" s="196"/>
      <c r="J19" s="196"/>
      <c r="K19" s="196"/>
      <c r="L19" s="196">
        <v>0</v>
      </c>
      <c r="M19" s="196"/>
      <c r="N19" s="196"/>
      <c r="O19" s="196"/>
      <c r="P19" s="196"/>
      <c r="Q19" s="196"/>
      <c r="R19" s="196"/>
      <c r="S19" s="196"/>
      <c r="T19" s="196"/>
      <c r="U19" s="196">
        <v>3086</v>
      </c>
      <c r="V19" s="196"/>
      <c r="W19" s="196"/>
      <c r="X19" s="196"/>
      <c r="Y19" s="196"/>
      <c r="Z19" s="196"/>
      <c r="AA19" s="196"/>
      <c r="AB19" s="196"/>
      <c r="AC19" s="196"/>
      <c r="AD19" s="196">
        <v>921</v>
      </c>
      <c r="AE19" s="196"/>
      <c r="AF19" s="196"/>
      <c r="AG19" s="196"/>
      <c r="AH19" s="196"/>
      <c r="AI19" s="196"/>
      <c r="AJ19" s="196"/>
      <c r="AK19" s="196"/>
      <c r="AL19" s="196"/>
      <c r="AM19" s="196">
        <v>1763</v>
      </c>
      <c r="AN19" s="196"/>
      <c r="AO19" s="196"/>
      <c r="AP19" s="196"/>
      <c r="AQ19" s="196"/>
      <c r="AR19" s="196"/>
      <c r="AS19" s="196"/>
      <c r="AT19" s="196"/>
      <c r="AU19" s="196"/>
      <c r="AV19" s="196">
        <v>4498</v>
      </c>
      <c r="AW19" s="196"/>
      <c r="AX19" s="196"/>
      <c r="AY19" s="196"/>
      <c r="AZ19" s="196"/>
      <c r="BA19" s="196"/>
      <c r="BB19" s="196"/>
      <c r="BC19" s="196"/>
      <c r="BD19" s="196"/>
      <c r="BE19" s="197">
        <v>18941</v>
      </c>
      <c r="BF19" s="197"/>
      <c r="BG19" s="197"/>
      <c r="BH19" s="197"/>
      <c r="BI19" s="197"/>
      <c r="BJ19" s="197"/>
      <c r="BK19" s="197"/>
      <c r="BL19" s="197"/>
      <c r="BM19" s="197"/>
    </row>
    <row r="20" spans="1:65" s="32" customFormat="1" ht="13.5" customHeight="1">
      <c r="A20" s="194"/>
      <c r="B20" s="120" t="s">
        <v>152</v>
      </c>
      <c r="C20" s="198">
        <v>0</v>
      </c>
      <c r="D20" s="199"/>
      <c r="E20" s="199"/>
      <c r="F20" s="199"/>
      <c r="G20" s="199"/>
      <c r="H20" s="199"/>
      <c r="I20" s="199"/>
      <c r="J20" s="199"/>
      <c r="K20" s="199"/>
      <c r="L20" s="199">
        <v>0</v>
      </c>
      <c r="M20" s="199"/>
      <c r="N20" s="199"/>
      <c r="O20" s="199"/>
      <c r="P20" s="199"/>
      <c r="Q20" s="199"/>
      <c r="R20" s="199"/>
      <c r="S20" s="199"/>
      <c r="T20" s="199"/>
      <c r="U20" s="200">
        <v>97.2</v>
      </c>
      <c r="V20" s="200"/>
      <c r="W20" s="200"/>
      <c r="X20" s="200"/>
      <c r="Y20" s="200"/>
      <c r="Z20" s="200"/>
      <c r="AA20" s="200"/>
      <c r="AB20" s="200"/>
      <c r="AC20" s="200"/>
      <c r="AD20" s="199">
        <v>72.5</v>
      </c>
      <c r="AE20" s="199"/>
      <c r="AF20" s="199"/>
      <c r="AG20" s="199"/>
      <c r="AH20" s="199"/>
      <c r="AI20" s="199"/>
      <c r="AJ20" s="199"/>
      <c r="AK20" s="199"/>
      <c r="AL20" s="199"/>
      <c r="AM20" s="199">
        <v>94.1</v>
      </c>
      <c r="AN20" s="199"/>
      <c r="AO20" s="199"/>
      <c r="AP20" s="199"/>
      <c r="AQ20" s="199"/>
      <c r="AR20" s="199"/>
      <c r="AS20" s="199"/>
      <c r="AT20" s="199"/>
      <c r="AU20" s="199"/>
      <c r="AV20" s="199">
        <v>113.7</v>
      </c>
      <c r="AW20" s="199"/>
      <c r="AX20" s="199"/>
      <c r="AY20" s="199"/>
      <c r="AZ20" s="199"/>
      <c r="BA20" s="199"/>
      <c r="BB20" s="199"/>
      <c r="BC20" s="199"/>
      <c r="BD20" s="199"/>
      <c r="BE20" s="201">
        <v>59.5</v>
      </c>
      <c r="BF20" s="201"/>
      <c r="BG20" s="201"/>
      <c r="BH20" s="201"/>
      <c r="BI20" s="201"/>
      <c r="BJ20" s="201"/>
      <c r="BK20" s="201"/>
      <c r="BL20" s="201"/>
      <c r="BM20" s="201"/>
    </row>
    <row r="21" spans="1:65">
      <c r="A21" s="130" t="s">
        <v>127</v>
      </c>
      <c r="B21" s="67"/>
      <c r="C21" s="67"/>
      <c r="D21" s="67"/>
      <c r="E21" s="67"/>
      <c r="F21" s="67"/>
      <c r="G21" s="67"/>
      <c r="H21" s="67"/>
      <c r="I21" s="67"/>
      <c r="J21" s="67"/>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t="s">
        <v>62</v>
      </c>
    </row>
    <row r="22" spans="1:65">
      <c r="A22" s="129" t="s">
        <v>153</v>
      </c>
      <c r="B22" s="129"/>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row>
    <row r="23" spans="1:65">
      <c r="A23" s="129" t="s">
        <v>158</v>
      </c>
      <c r="B23" s="129"/>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row>
    <row r="24" spans="1:65">
      <c r="A24" s="129" t="s">
        <v>154</v>
      </c>
      <c r="B24" s="129"/>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row>
    <row r="25" spans="1:65">
      <c r="A25" s="129" t="s">
        <v>155</v>
      </c>
      <c r="B25" s="129"/>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row>
    <row r="26" spans="1:65" ht="9" customHeight="1"/>
    <row r="27" spans="1:65" ht="23.25">
      <c r="A27" s="182" t="s">
        <v>194</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row>
    <row r="28" spans="1:65" ht="4.5" customHeight="1">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row>
    <row r="29" spans="1:65">
      <c r="A29" s="237" t="s">
        <v>144</v>
      </c>
      <c r="B29" s="237"/>
    </row>
    <row r="30" spans="1:65" ht="18" customHeight="1">
      <c r="A30" s="238" t="s">
        <v>284</v>
      </c>
      <c r="B30" s="240" t="s">
        <v>225</v>
      </c>
      <c r="C30" s="241"/>
      <c r="D30" s="241"/>
      <c r="E30" s="241"/>
      <c r="F30" s="242"/>
      <c r="G30" s="240" t="s">
        <v>4</v>
      </c>
      <c r="H30" s="241"/>
      <c r="I30" s="241"/>
      <c r="J30" s="241"/>
      <c r="K30" s="241"/>
      <c r="L30" s="241"/>
      <c r="M30" s="241"/>
      <c r="N30" s="241"/>
      <c r="O30" s="241"/>
      <c r="P30" s="242"/>
      <c r="Q30" s="240" t="s">
        <v>6</v>
      </c>
      <c r="R30" s="241"/>
      <c r="S30" s="241"/>
      <c r="T30" s="241"/>
      <c r="U30" s="241"/>
      <c r="V30" s="241"/>
      <c r="W30" s="241"/>
      <c r="X30" s="241"/>
      <c r="Y30" s="241"/>
      <c r="Z30" s="241"/>
      <c r="AA30" s="241"/>
      <c r="AB30" s="241"/>
      <c r="AC30" s="242"/>
      <c r="AD30" s="271" t="s">
        <v>297</v>
      </c>
      <c r="AE30" s="271"/>
      <c r="AF30" s="271"/>
      <c r="AG30" s="271"/>
      <c r="AH30" s="271"/>
      <c r="AI30" s="271"/>
      <c r="AJ30" s="271"/>
      <c r="AK30" s="271"/>
      <c r="AL30" s="271"/>
      <c r="AM30" s="271"/>
      <c r="AN30" s="271"/>
      <c r="AO30" s="271"/>
      <c r="AP30" s="271"/>
      <c r="AQ30" s="271"/>
      <c r="AR30" s="271"/>
      <c r="AS30" s="271"/>
      <c r="AT30" s="271"/>
      <c r="AU30" s="271"/>
      <c r="AV30" s="271"/>
      <c r="AW30" s="271"/>
      <c r="AX30" s="271"/>
      <c r="AY30" s="271"/>
      <c r="AZ30" s="271"/>
      <c r="BA30" s="271"/>
      <c r="BB30" s="271"/>
      <c r="BC30" s="271"/>
      <c r="BD30" s="271"/>
      <c r="BE30" s="271"/>
      <c r="BF30" s="271"/>
      <c r="BG30" s="271"/>
      <c r="BH30" s="271"/>
      <c r="BI30" s="271"/>
      <c r="BJ30" s="271"/>
      <c r="BK30" s="271"/>
      <c r="BL30" s="271"/>
      <c r="BM30" s="271"/>
    </row>
    <row r="31" spans="1:65" ht="18" customHeight="1">
      <c r="A31" s="239"/>
      <c r="B31" s="243"/>
      <c r="C31" s="244"/>
      <c r="D31" s="244"/>
      <c r="E31" s="244"/>
      <c r="F31" s="245"/>
      <c r="G31" s="243"/>
      <c r="H31" s="244"/>
      <c r="I31" s="244"/>
      <c r="J31" s="244"/>
      <c r="K31" s="244"/>
      <c r="L31" s="244"/>
      <c r="M31" s="244"/>
      <c r="N31" s="244"/>
      <c r="O31" s="244"/>
      <c r="P31" s="245"/>
      <c r="Q31" s="243"/>
      <c r="R31" s="244"/>
      <c r="S31" s="244"/>
      <c r="T31" s="244"/>
      <c r="U31" s="244"/>
      <c r="V31" s="244"/>
      <c r="W31" s="244"/>
      <c r="X31" s="244"/>
      <c r="Y31" s="244"/>
      <c r="Z31" s="244"/>
      <c r="AA31" s="244"/>
      <c r="AB31" s="244"/>
      <c r="AC31" s="245"/>
      <c r="AD31" s="304" t="s">
        <v>255</v>
      </c>
      <c r="AE31" s="305"/>
      <c r="AF31" s="305"/>
      <c r="AG31" s="305"/>
      <c r="AH31" s="305"/>
      <c r="AI31" s="305"/>
      <c r="AJ31" s="305"/>
      <c r="AK31" s="305"/>
      <c r="AL31" s="305"/>
      <c r="AM31" s="305"/>
      <c r="AN31" s="305"/>
      <c r="AO31" s="305"/>
      <c r="AP31" s="304" t="s">
        <v>256</v>
      </c>
      <c r="AQ31" s="305"/>
      <c r="AR31" s="305"/>
      <c r="AS31" s="305"/>
      <c r="AT31" s="305"/>
      <c r="AU31" s="305"/>
      <c r="AV31" s="305"/>
      <c r="AW31" s="305"/>
      <c r="AX31" s="305"/>
      <c r="AY31" s="305"/>
      <c r="AZ31" s="305"/>
      <c r="BA31" s="305"/>
      <c r="BB31" s="304" t="s">
        <v>257</v>
      </c>
      <c r="BC31" s="305"/>
      <c r="BD31" s="305"/>
      <c r="BE31" s="305"/>
      <c r="BF31" s="305"/>
      <c r="BG31" s="305"/>
      <c r="BH31" s="305"/>
      <c r="BI31" s="305"/>
      <c r="BJ31" s="305"/>
      <c r="BK31" s="305"/>
      <c r="BL31" s="305"/>
      <c r="BM31" s="305"/>
    </row>
    <row r="32" spans="1:65" ht="13.5" customHeight="1">
      <c r="A32" s="207" t="s">
        <v>274</v>
      </c>
      <c r="B32" s="257" t="s">
        <v>10</v>
      </c>
      <c r="C32" s="258"/>
      <c r="D32" s="258"/>
      <c r="E32" s="258"/>
      <c r="F32" s="259"/>
      <c r="G32" s="269">
        <v>38842</v>
      </c>
      <c r="H32" s="270"/>
      <c r="I32" s="270"/>
      <c r="J32" s="270"/>
      <c r="K32" s="270"/>
      <c r="L32" s="270"/>
      <c r="M32" s="270"/>
      <c r="N32" s="270"/>
      <c r="O32" s="270"/>
      <c r="P32" s="207"/>
      <c r="Q32" s="269">
        <v>1031</v>
      </c>
      <c r="R32" s="270"/>
      <c r="S32" s="270"/>
      <c r="T32" s="270"/>
      <c r="U32" s="270"/>
      <c r="V32" s="270"/>
      <c r="W32" s="270"/>
      <c r="X32" s="270"/>
      <c r="Y32" s="270"/>
      <c r="Z32" s="270"/>
      <c r="AA32" s="270"/>
      <c r="AB32" s="270"/>
      <c r="AC32" s="207"/>
      <c r="AD32" s="233">
        <v>15</v>
      </c>
      <c r="AE32" s="234"/>
      <c r="AF32" s="234"/>
      <c r="AG32" s="234"/>
      <c r="AH32" s="234"/>
      <c r="AI32" s="234"/>
      <c r="AJ32" s="234"/>
      <c r="AK32" s="234"/>
      <c r="AL32" s="234"/>
      <c r="AM32" s="234"/>
      <c r="AN32" s="234"/>
      <c r="AO32" s="234"/>
      <c r="AP32" s="234">
        <v>134</v>
      </c>
      <c r="AQ32" s="234"/>
      <c r="AR32" s="234"/>
      <c r="AS32" s="234"/>
      <c r="AT32" s="234"/>
      <c r="AU32" s="234"/>
      <c r="AV32" s="234"/>
      <c r="AW32" s="234"/>
      <c r="AX32" s="234"/>
      <c r="AY32" s="234"/>
      <c r="AZ32" s="234"/>
      <c r="BA32" s="234"/>
      <c r="BB32" s="234">
        <v>2</v>
      </c>
      <c r="BC32" s="234"/>
      <c r="BD32" s="234"/>
      <c r="BE32" s="234"/>
      <c r="BF32" s="234"/>
      <c r="BG32" s="234"/>
      <c r="BH32" s="234"/>
      <c r="BI32" s="234"/>
      <c r="BJ32" s="234"/>
      <c r="BK32" s="234"/>
      <c r="BL32" s="234"/>
      <c r="BM32" s="234"/>
    </row>
    <row r="33" spans="1:65" ht="13.5" customHeight="1">
      <c r="A33" s="266"/>
      <c r="B33" s="252" t="s">
        <v>11</v>
      </c>
      <c r="C33" s="253"/>
      <c r="D33" s="253"/>
      <c r="E33" s="253"/>
      <c r="F33" s="254"/>
      <c r="G33" s="267">
        <v>1007</v>
      </c>
      <c r="H33" s="268"/>
      <c r="I33" s="268"/>
      <c r="J33" s="268"/>
      <c r="K33" s="268"/>
      <c r="L33" s="268"/>
      <c r="M33" s="268"/>
      <c r="N33" s="268"/>
      <c r="O33" s="268"/>
      <c r="P33" s="266"/>
      <c r="Q33" s="267">
        <v>32</v>
      </c>
      <c r="R33" s="268"/>
      <c r="S33" s="268"/>
      <c r="T33" s="268"/>
      <c r="U33" s="268"/>
      <c r="V33" s="268"/>
      <c r="W33" s="268"/>
      <c r="X33" s="268"/>
      <c r="Y33" s="268"/>
      <c r="Z33" s="268"/>
      <c r="AA33" s="268"/>
      <c r="AB33" s="268"/>
      <c r="AC33" s="266"/>
      <c r="AD33" s="235">
        <v>10</v>
      </c>
      <c r="AE33" s="236"/>
      <c r="AF33" s="236"/>
      <c r="AG33" s="236"/>
      <c r="AH33" s="236"/>
      <c r="AI33" s="236"/>
      <c r="AJ33" s="236"/>
      <c r="AK33" s="236"/>
      <c r="AL33" s="236"/>
      <c r="AM33" s="236"/>
      <c r="AN33" s="236"/>
      <c r="AO33" s="236"/>
      <c r="AP33" s="236">
        <v>10</v>
      </c>
      <c r="AQ33" s="236"/>
      <c r="AR33" s="236"/>
      <c r="AS33" s="236"/>
      <c r="AT33" s="236"/>
      <c r="AU33" s="236"/>
      <c r="AV33" s="236"/>
      <c r="AW33" s="236"/>
      <c r="AX33" s="236"/>
      <c r="AY33" s="236"/>
      <c r="AZ33" s="236"/>
      <c r="BA33" s="236"/>
      <c r="BB33" s="236">
        <v>8</v>
      </c>
      <c r="BC33" s="236"/>
      <c r="BD33" s="236"/>
      <c r="BE33" s="236"/>
      <c r="BF33" s="236"/>
      <c r="BG33" s="236"/>
      <c r="BH33" s="236"/>
      <c r="BI33" s="236"/>
      <c r="BJ33" s="236"/>
      <c r="BK33" s="236"/>
      <c r="BL33" s="236"/>
      <c r="BM33" s="236"/>
    </row>
    <row r="34" spans="1:65" ht="13.5" customHeight="1">
      <c r="A34" s="207" t="s">
        <v>275</v>
      </c>
      <c r="B34" s="257" t="s">
        <v>10</v>
      </c>
      <c r="C34" s="258"/>
      <c r="D34" s="258"/>
      <c r="E34" s="258"/>
      <c r="F34" s="259"/>
      <c r="G34" s="212">
        <v>39364</v>
      </c>
      <c r="H34" s="213"/>
      <c r="I34" s="213"/>
      <c r="J34" s="213"/>
      <c r="K34" s="213"/>
      <c r="L34" s="213"/>
      <c r="M34" s="213"/>
      <c r="N34" s="213"/>
      <c r="O34" s="213"/>
      <c r="P34" s="214"/>
      <c r="Q34" s="212">
        <v>880</v>
      </c>
      <c r="R34" s="213"/>
      <c r="S34" s="213"/>
      <c r="T34" s="213"/>
      <c r="U34" s="213"/>
      <c r="V34" s="213"/>
      <c r="W34" s="213"/>
      <c r="X34" s="213"/>
      <c r="Y34" s="213"/>
      <c r="Z34" s="213"/>
      <c r="AA34" s="213"/>
      <c r="AB34" s="213"/>
      <c r="AC34" s="214"/>
      <c r="AD34" s="233">
        <v>9</v>
      </c>
      <c r="AE34" s="234"/>
      <c r="AF34" s="234"/>
      <c r="AG34" s="234"/>
      <c r="AH34" s="234"/>
      <c r="AI34" s="234"/>
      <c r="AJ34" s="234"/>
      <c r="AK34" s="234"/>
      <c r="AL34" s="234"/>
      <c r="AM34" s="234"/>
      <c r="AN34" s="234"/>
      <c r="AO34" s="234"/>
      <c r="AP34" s="234">
        <v>110</v>
      </c>
      <c r="AQ34" s="234"/>
      <c r="AR34" s="234"/>
      <c r="AS34" s="234"/>
      <c r="AT34" s="234"/>
      <c r="AU34" s="234"/>
      <c r="AV34" s="234"/>
      <c r="AW34" s="234"/>
      <c r="AX34" s="234"/>
      <c r="AY34" s="234"/>
      <c r="AZ34" s="234"/>
      <c r="BA34" s="234"/>
      <c r="BB34" s="234">
        <v>2</v>
      </c>
      <c r="BC34" s="234"/>
      <c r="BD34" s="234"/>
      <c r="BE34" s="234"/>
      <c r="BF34" s="234"/>
      <c r="BG34" s="234"/>
      <c r="BH34" s="234"/>
      <c r="BI34" s="234"/>
      <c r="BJ34" s="234"/>
      <c r="BK34" s="234"/>
      <c r="BL34" s="234"/>
      <c r="BM34" s="234"/>
    </row>
    <row r="35" spans="1:65" ht="13.5" customHeight="1">
      <c r="A35" s="266"/>
      <c r="B35" s="252" t="s">
        <v>11</v>
      </c>
      <c r="C35" s="253"/>
      <c r="D35" s="253"/>
      <c r="E35" s="253"/>
      <c r="F35" s="254"/>
      <c r="G35" s="188">
        <v>986</v>
      </c>
      <c r="H35" s="189"/>
      <c r="I35" s="189"/>
      <c r="J35" s="189"/>
      <c r="K35" s="189"/>
      <c r="L35" s="189"/>
      <c r="M35" s="189"/>
      <c r="N35" s="189"/>
      <c r="O35" s="189"/>
      <c r="P35" s="190"/>
      <c r="Q35" s="188">
        <v>37</v>
      </c>
      <c r="R35" s="189"/>
      <c r="S35" s="189"/>
      <c r="T35" s="189"/>
      <c r="U35" s="189"/>
      <c r="V35" s="189"/>
      <c r="W35" s="189"/>
      <c r="X35" s="189"/>
      <c r="Y35" s="189"/>
      <c r="Z35" s="189"/>
      <c r="AA35" s="189"/>
      <c r="AB35" s="189"/>
      <c r="AC35" s="190"/>
      <c r="AD35" s="235">
        <v>13</v>
      </c>
      <c r="AE35" s="236"/>
      <c r="AF35" s="236"/>
      <c r="AG35" s="236"/>
      <c r="AH35" s="236"/>
      <c r="AI35" s="236"/>
      <c r="AJ35" s="236"/>
      <c r="AK35" s="236"/>
      <c r="AL35" s="236"/>
      <c r="AM35" s="236"/>
      <c r="AN35" s="236"/>
      <c r="AO35" s="236"/>
      <c r="AP35" s="236">
        <v>13</v>
      </c>
      <c r="AQ35" s="236"/>
      <c r="AR35" s="236"/>
      <c r="AS35" s="236"/>
      <c r="AT35" s="236"/>
      <c r="AU35" s="236"/>
      <c r="AV35" s="236"/>
      <c r="AW35" s="236"/>
      <c r="AX35" s="236"/>
      <c r="AY35" s="236"/>
      <c r="AZ35" s="236"/>
      <c r="BA35" s="236"/>
      <c r="BB35" s="236">
        <v>6</v>
      </c>
      <c r="BC35" s="236"/>
      <c r="BD35" s="236"/>
      <c r="BE35" s="236"/>
      <c r="BF35" s="236"/>
      <c r="BG35" s="236"/>
      <c r="BH35" s="236"/>
      <c r="BI35" s="236"/>
      <c r="BJ35" s="236"/>
      <c r="BK35" s="236"/>
      <c r="BL35" s="236"/>
      <c r="BM35" s="236"/>
    </row>
    <row r="36" spans="1:65" ht="13.5" customHeight="1">
      <c r="A36" s="207">
        <v>2</v>
      </c>
      <c r="B36" s="257" t="s">
        <v>10</v>
      </c>
      <c r="C36" s="258"/>
      <c r="D36" s="258"/>
      <c r="E36" s="258"/>
      <c r="F36" s="259"/>
      <c r="G36" s="205">
        <v>37789</v>
      </c>
      <c r="H36" s="206"/>
      <c r="I36" s="206"/>
      <c r="J36" s="206"/>
      <c r="K36" s="206"/>
      <c r="L36" s="206"/>
      <c r="M36" s="206"/>
      <c r="N36" s="206"/>
      <c r="O36" s="206"/>
      <c r="P36" s="193"/>
      <c r="Q36" s="205">
        <v>562</v>
      </c>
      <c r="R36" s="206"/>
      <c r="S36" s="206"/>
      <c r="T36" s="206"/>
      <c r="U36" s="206"/>
      <c r="V36" s="206"/>
      <c r="W36" s="206"/>
      <c r="X36" s="206"/>
      <c r="Y36" s="206"/>
      <c r="Z36" s="206"/>
      <c r="AA36" s="206"/>
      <c r="AB36" s="206"/>
      <c r="AC36" s="193"/>
      <c r="AD36" s="233">
        <v>5</v>
      </c>
      <c r="AE36" s="234"/>
      <c r="AF36" s="234"/>
      <c r="AG36" s="234"/>
      <c r="AH36" s="234"/>
      <c r="AI36" s="234"/>
      <c r="AJ36" s="234"/>
      <c r="AK36" s="234"/>
      <c r="AL36" s="234"/>
      <c r="AM36" s="234"/>
      <c r="AN36" s="234"/>
      <c r="AO36" s="234"/>
      <c r="AP36" s="234">
        <v>80</v>
      </c>
      <c r="AQ36" s="234"/>
      <c r="AR36" s="234"/>
      <c r="AS36" s="234"/>
      <c r="AT36" s="234"/>
      <c r="AU36" s="234"/>
      <c r="AV36" s="234"/>
      <c r="AW36" s="234"/>
      <c r="AX36" s="234"/>
      <c r="AY36" s="234"/>
      <c r="AZ36" s="234"/>
      <c r="BA36" s="234"/>
      <c r="BB36" s="234">
        <v>0</v>
      </c>
      <c r="BC36" s="234"/>
      <c r="BD36" s="234"/>
      <c r="BE36" s="234"/>
      <c r="BF36" s="234"/>
      <c r="BG36" s="234"/>
      <c r="BH36" s="234"/>
      <c r="BI36" s="234"/>
      <c r="BJ36" s="234"/>
      <c r="BK36" s="234"/>
      <c r="BL36" s="234"/>
      <c r="BM36" s="234"/>
    </row>
    <row r="37" spans="1:65" ht="13.5" customHeight="1">
      <c r="A37" s="208"/>
      <c r="B37" s="252" t="s">
        <v>11</v>
      </c>
      <c r="C37" s="253"/>
      <c r="D37" s="253"/>
      <c r="E37" s="253"/>
      <c r="F37" s="254"/>
      <c r="G37" s="255">
        <v>966</v>
      </c>
      <c r="H37" s="228"/>
      <c r="I37" s="228"/>
      <c r="J37" s="228"/>
      <c r="K37" s="228"/>
      <c r="L37" s="228"/>
      <c r="M37" s="228"/>
      <c r="N37" s="228"/>
      <c r="O37" s="228"/>
      <c r="P37" s="256"/>
      <c r="Q37" s="255">
        <v>50</v>
      </c>
      <c r="R37" s="228"/>
      <c r="S37" s="228"/>
      <c r="T37" s="228"/>
      <c r="U37" s="228"/>
      <c r="V37" s="228"/>
      <c r="W37" s="228"/>
      <c r="X37" s="228"/>
      <c r="Y37" s="228"/>
      <c r="Z37" s="228"/>
      <c r="AA37" s="228"/>
      <c r="AB37" s="228"/>
      <c r="AC37" s="256"/>
      <c r="AD37" s="235">
        <v>25</v>
      </c>
      <c r="AE37" s="236"/>
      <c r="AF37" s="236"/>
      <c r="AG37" s="236"/>
      <c r="AH37" s="236"/>
      <c r="AI37" s="236"/>
      <c r="AJ37" s="236"/>
      <c r="AK37" s="236"/>
      <c r="AL37" s="236"/>
      <c r="AM37" s="236"/>
      <c r="AN37" s="236"/>
      <c r="AO37" s="236"/>
      <c r="AP37" s="236">
        <v>26</v>
      </c>
      <c r="AQ37" s="236"/>
      <c r="AR37" s="236"/>
      <c r="AS37" s="236"/>
      <c r="AT37" s="236"/>
      <c r="AU37" s="236"/>
      <c r="AV37" s="236"/>
      <c r="AW37" s="236"/>
      <c r="AX37" s="236"/>
      <c r="AY37" s="236"/>
      <c r="AZ37" s="236"/>
      <c r="BA37" s="236"/>
      <c r="BB37" s="236">
        <v>14</v>
      </c>
      <c r="BC37" s="236"/>
      <c r="BD37" s="236"/>
      <c r="BE37" s="236"/>
      <c r="BF37" s="236"/>
      <c r="BG37" s="236"/>
      <c r="BH37" s="236"/>
      <c r="BI37" s="236"/>
      <c r="BJ37" s="236"/>
      <c r="BK37" s="236"/>
      <c r="BL37" s="236"/>
      <c r="BM37" s="236"/>
    </row>
    <row r="38" spans="1:65" s="32" customFormat="1" ht="13.5" customHeight="1">
      <c r="A38" s="193">
        <v>3</v>
      </c>
      <c r="B38" s="263" t="s">
        <v>10</v>
      </c>
      <c r="C38" s="264"/>
      <c r="D38" s="264"/>
      <c r="E38" s="264"/>
      <c r="F38" s="265"/>
      <c r="G38" s="212">
        <v>36118</v>
      </c>
      <c r="H38" s="213"/>
      <c r="I38" s="213"/>
      <c r="J38" s="213"/>
      <c r="K38" s="213"/>
      <c r="L38" s="213"/>
      <c r="M38" s="213"/>
      <c r="N38" s="213"/>
      <c r="O38" s="213"/>
      <c r="P38" s="214"/>
      <c r="Q38" s="212">
        <v>632</v>
      </c>
      <c r="R38" s="213"/>
      <c r="S38" s="213"/>
      <c r="T38" s="213"/>
      <c r="U38" s="213"/>
      <c r="V38" s="213"/>
      <c r="W38" s="213"/>
      <c r="X38" s="213"/>
      <c r="Y38" s="213"/>
      <c r="Z38" s="213"/>
      <c r="AA38" s="213"/>
      <c r="AB38" s="213"/>
      <c r="AC38" s="214"/>
      <c r="AD38" s="183">
        <v>7</v>
      </c>
      <c r="AE38" s="184"/>
      <c r="AF38" s="184"/>
      <c r="AG38" s="184"/>
      <c r="AH38" s="184"/>
      <c r="AI38" s="184"/>
      <c r="AJ38" s="184"/>
      <c r="AK38" s="184"/>
      <c r="AL38" s="184"/>
      <c r="AM38" s="184"/>
      <c r="AN38" s="184"/>
      <c r="AO38" s="184"/>
      <c r="AP38" s="184">
        <v>91</v>
      </c>
      <c r="AQ38" s="184"/>
      <c r="AR38" s="184"/>
      <c r="AS38" s="184"/>
      <c r="AT38" s="184"/>
      <c r="AU38" s="184"/>
      <c r="AV38" s="184"/>
      <c r="AW38" s="184"/>
      <c r="AX38" s="184"/>
      <c r="AY38" s="184"/>
      <c r="AZ38" s="184"/>
      <c r="BA38" s="184"/>
      <c r="BB38" s="184">
        <v>1</v>
      </c>
      <c r="BC38" s="184"/>
      <c r="BD38" s="184"/>
      <c r="BE38" s="184"/>
      <c r="BF38" s="184"/>
      <c r="BG38" s="184"/>
      <c r="BH38" s="184"/>
      <c r="BI38" s="184"/>
      <c r="BJ38" s="184"/>
      <c r="BK38" s="184"/>
      <c r="BL38" s="184"/>
      <c r="BM38" s="184"/>
    </row>
    <row r="39" spans="1:65" s="32" customFormat="1" ht="13.5" customHeight="1">
      <c r="A39" s="194"/>
      <c r="B39" s="185" t="s">
        <v>11</v>
      </c>
      <c r="C39" s="186"/>
      <c r="D39" s="186"/>
      <c r="E39" s="186"/>
      <c r="F39" s="187"/>
      <c r="G39" s="188">
        <v>988</v>
      </c>
      <c r="H39" s="189"/>
      <c r="I39" s="189"/>
      <c r="J39" s="189"/>
      <c r="K39" s="189"/>
      <c r="L39" s="189"/>
      <c r="M39" s="189"/>
      <c r="N39" s="189"/>
      <c r="O39" s="189"/>
      <c r="P39" s="190"/>
      <c r="Q39" s="188">
        <v>36</v>
      </c>
      <c r="R39" s="189"/>
      <c r="S39" s="189"/>
      <c r="T39" s="189"/>
      <c r="U39" s="189"/>
      <c r="V39" s="189"/>
      <c r="W39" s="189"/>
      <c r="X39" s="189"/>
      <c r="Y39" s="189"/>
      <c r="Z39" s="189"/>
      <c r="AA39" s="189"/>
      <c r="AB39" s="189"/>
      <c r="AC39" s="190"/>
      <c r="AD39" s="191">
        <v>4</v>
      </c>
      <c r="AE39" s="192"/>
      <c r="AF39" s="192"/>
      <c r="AG39" s="192"/>
      <c r="AH39" s="192"/>
      <c r="AI39" s="192"/>
      <c r="AJ39" s="192"/>
      <c r="AK39" s="192"/>
      <c r="AL39" s="192"/>
      <c r="AM39" s="192"/>
      <c r="AN39" s="192"/>
      <c r="AO39" s="192"/>
      <c r="AP39" s="192">
        <v>7</v>
      </c>
      <c r="AQ39" s="192"/>
      <c r="AR39" s="192"/>
      <c r="AS39" s="192"/>
      <c r="AT39" s="192"/>
      <c r="AU39" s="192"/>
      <c r="AV39" s="192"/>
      <c r="AW39" s="192"/>
      <c r="AX39" s="192"/>
      <c r="AY39" s="192"/>
      <c r="AZ39" s="192"/>
      <c r="BA39" s="192"/>
      <c r="BB39" s="192">
        <v>2</v>
      </c>
      <c r="BC39" s="192"/>
      <c r="BD39" s="192"/>
      <c r="BE39" s="192"/>
      <c r="BF39" s="192"/>
      <c r="BG39" s="192"/>
      <c r="BH39" s="192"/>
      <c r="BI39" s="192"/>
      <c r="BJ39" s="192"/>
      <c r="BK39" s="192"/>
      <c r="BL39" s="192"/>
      <c r="BM39" s="192"/>
    </row>
    <row r="40" spans="1:65" s="32" customFormat="1" ht="13.5" customHeight="1">
      <c r="A40" s="193">
        <v>4</v>
      </c>
      <c r="B40" s="249" t="s">
        <v>10</v>
      </c>
      <c r="C40" s="250"/>
      <c r="D40" s="250"/>
      <c r="E40" s="250"/>
      <c r="F40" s="251"/>
      <c r="G40" s="205">
        <v>37078</v>
      </c>
      <c r="H40" s="206"/>
      <c r="I40" s="206"/>
      <c r="J40" s="206"/>
      <c r="K40" s="206"/>
      <c r="L40" s="206"/>
      <c r="M40" s="206"/>
      <c r="N40" s="206"/>
      <c r="O40" s="206"/>
      <c r="P40" s="193"/>
      <c r="Q40" s="205">
        <v>575</v>
      </c>
      <c r="R40" s="206"/>
      <c r="S40" s="206"/>
      <c r="T40" s="206"/>
      <c r="U40" s="206"/>
      <c r="V40" s="206"/>
      <c r="W40" s="206"/>
      <c r="X40" s="206"/>
      <c r="Y40" s="206"/>
      <c r="Z40" s="206"/>
      <c r="AA40" s="206"/>
      <c r="AB40" s="206"/>
      <c r="AC40" s="193"/>
      <c r="AD40" s="233">
        <v>5</v>
      </c>
      <c r="AE40" s="234"/>
      <c r="AF40" s="234"/>
      <c r="AG40" s="234"/>
      <c r="AH40" s="234"/>
      <c r="AI40" s="234"/>
      <c r="AJ40" s="234"/>
      <c r="AK40" s="234"/>
      <c r="AL40" s="234"/>
      <c r="AM40" s="234"/>
      <c r="AN40" s="234"/>
      <c r="AO40" s="234"/>
      <c r="AP40" s="234">
        <v>66</v>
      </c>
      <c r="AQ40" s="234"/>
      <c r="AR40" s="234"/>
      <c r="AS40" s="234"/>
      <c r="AT40" s="234"/>
      <c r="AU40" s="234"/>
      <c r="AV40" s="234"/>
      <c r="AW40" s="234"/>
      <c r="AX40" s="234"/>
      <c r="AY40" s="234"/>
      <c r="AZ40" s="234"/>
      <c r="BA40" s="234"/>
      <c r="BB40" s="234">
        <v>0</v>
      </c>
      <c r="BC40" s="234"/>
      <c r="BD40" s="234"/>
      <c r="BE40" s="234"/>
      <c r="BF40" s="234"/>
      <c r="BG40" s="234"/>
      <c r="BH40" s="234"/>
      <c r="BI40" s="234"/>
      <c r="BJ40" s="234"/>
      <c r="BK40" s="234"/>
      <c r="BL40" s="234"/>
      <c r="BM40" s="234"/>
    </row>
    <row r="41" spans="1:65" s="32" customFormat="1" ht="13.5" customHeight="1">
      <c r="A41" s="194"/>
      <c r="B41" s="260" t="s">
        <v>11</v>
      </c>
      <c r="C41" s="261"/>
      <c r="D41" s="261"/>
      <c r="E41" s="261"/>
      <c r="F41" s="262"/>
      <c r="G41" s="255">
        <v>996</v>
      </c>
      <c r="H41" s="228"/>
      <c r="I41" s="228"/>
      <c r="J41" s="228"/>
      <c r="K41" s="228"/>
      <c r="L41" s="228"/>
      <c r="M41" s="228"/>
      <c r="N41" s="228"/>
      <c r="O41" s="228"/>
      <c r="P41" s="256"/>
      <c r="Q41" s="255">
        <v>28</v>
      </c>
      <c r="R41" s="228"/>
      <c r="S41" s="228"/>
      <c r="T41" s="228"/>
      <c r="U41" s="228"/>
      <c r="V41" s="228"/>
      <c r="W41" s="228"/>
      <c r="X41" s="228"/>
      <c r="Y41" s="228"/>
      <c r="Z41" s="228"/>
      <c r="AA41" s="228"/>
      <c r="AB41" s="228"/>
      <c r="AC41" s="256"/>
      <c r="AD41" s="235">
        <v>2</v>
      </c>
      <c r="AE41" s="236"/>
      <c r="AF41" s="236"/>
      <c r="AG41" s="236"/>
      <c r="AH41" s="236"/>
      <c r="AI41" s="236"/>
      <c r="AJ41" s="236"/>
      <c r="AK41" s="236"/>
      <c r="AL41" s="236"/>
      <c r="AM41" s="236"/>
      <c r="AN41" s="236"/>
      <c r="AO41" s="236"/>
      <c r="AP41" s="236">
        <v>7</v>
      </c>
      <c r="AQ41" s="236"/>
      <c r="AR41" s="236"/>
      <c r="AS41" s="236"/>
      <c r="AT41" s="236"/>
      <c r="AU41" s="236"/>
      <c r="AV41" s="236"/>
      <c r="AW41" s="236"/>
      <c r="AX41" s="236"/>
      <c r="AY41" s="236"/>
      <c r="AZ41" s="236"/>
      <c r="BA41" s="236"/>
      <c r="BB41" s="236">
        <v>4</v>
      </c>
      <c r="BC41" s="236"/>
      <c r="BD41" s="236"/>
      <c r="BE41" s="236"/>
      <c r="BF41" s="236"/>
      <c r="BG41" s="236"/>
      <c r="BH41" s="236"/>
      <c r="BI41" s="236"/>
      <c r="BJ41" s="236"/>
      <c r="BK41" s="236"/>
      <c r="BL41" s="236"/>
      <c r="BM41" s="236"/>
    </row>
    <row r="42" spans="1:65">
      <c r="A42" s="131" t="s">
        <v>130</v>
      </c>
      <c r="B42" s="67"/>
      <c r="C42" s="67"/>
      <c r="D42" s="67"/>
      <c r="E42" s="67"/>
      <c r="F42" s="67"/>
      <c r="G42" s="67"/>
      <c r="H42" s="67"/>
      <c r="I42" s="67"/>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7"/>
      <c r="BJ42" s="68"/>
      <c r="BK42" s="68"/>
      <c r="BL42" s="67"/>
      <c r="BM42" s="121" t="s">
        <v>62</v>
      </c>
    </row>
    <row r="43" spans="1:65">
      <c r="A43" s="132" t="s">
        <v>156</v>
      </c>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row>
    <row r="44" spans="1:65">
      <c r="A44" s="129" t="s">
        <v>157</v>
      </c>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row>
    <row r="45" spans="1:65">
      <c r="A45" s="129" t="s">
        <v>159</v>
      </c>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row>
    <row r="46" spans="1:65" ht="9" customHeight="1"/>
    <row r="47" spans="1:65" ht="23.25">
      <c r="A47" s="182" t="s">
        <v>210</v>
      </c>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row>
    <row r="48" spans="1:65" ht="4.5" customHeight="1">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row>
    <row r="49" spans="1:65">
      <c r="A49" s="237" t="s">
        <v>144</v>
      </c>
      <c r="B49" s="237"/>
    </row>
    <row r="50" spans="1:65" ht="18" customHeight="1">
      <c r="A50" s="238" t="s">
        <v>284</v>
      </c>
      <c r="B50" s="240" t="s">
        <v>225</v>
      </c>
      <c r="C50" s="241"/>
      <c r="D50" s="241"/>
      <c r="E50" s="241"/>
      <c r="F50" s="242"/>
      <c r="G50" s="240" t="s">
        <v>4</v>
      </c>
      <c r="H50" s="241"/>
      <c r="I50" s="241"/>
      <c r="J50" s="241"/>
      <c r="K50" s="241"/>
      <c r="L50" s="241"/>
      <c r="M50" s="241"/>
      <c r="N50" s="241"/>
      <c r="O50" s="241"/>
      <c r="P50" s="242"/>
      <c r="Q50" s="240" t="s">
        <v>6</v>
      </c>
      <c r="R50" s="241"/>
      <c r="S50" s="241"/>
      <c r="T50" s="241"/>
      <c r="U50" s="241"/>
      <c r="V50" s="241"/>
      <c r="W50" s="241"/>
      <c r="X50" s="241"/>
      <c r="Y50" s="241"/>
      <c r="Z50" s="241"/>
      <c r="AA50" s="241"/>
      <c r="AB50" s="241"/>
      <c r="AC50" s="242"/>
      <c r="AD50" s="241" t="s">
        <v>8</v>
      </c>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row>
    <row r="51" spans="1:65" ht="18" customHeight="1">
      <c r="A51" s="239"/>
      <c r="B51" s="243"/>
      <c r="C51" s="244"/>
      <c r="D51" s="244"/>
      <c r="E51" s="244"/>
      <c r="F51" s="245"/>
      <c r="G51" s="243"/>
      <c r="H51" s="244"/>
      <c r="I51" s="244"/>
      <c r="J51" s="244"/>
      <c r="K51" s="244"/>
      <c r="L51" s="244"/>
      <c r="M51" s="244"/>
      <c r="N51" s="244"/>
      <c r="O51" s="244"/>
      <c r="P51" s="245"/>
      <c r="Q51" s="243"/>
      <c r="R51" s="244"/>
      <c r="S51" s="244"/>
      <c r="T51" s="244"/>
      <c r="U51" s="244"/>
      <c r="V51" s="244"/>
      <c r="W51" s="244"/>
      <c r="X51" s="244"/>
      <c r="Y51" s="244"/>
      <c r="Z51" s="244"/>
      <c r="AA51" s="244"/>
      <c r="AB51" s="244"/>
      <c r="AC51" s="245"/>
      <c r="AD51" s="246" t="s">
        <v>9</v>
      </c>
      <c r="AE51" s="247"/>
      <c r="AF51" s="247"/>
      <c r="AG51" s="247"/>
      <c r="AH51" s="247"/>
      <c r="AI51" s="247"/>
      <c r="AJ51" s="247"/>
      <c r="AK51" s="247"/>
      <c r="AL51" s="247"/>
      <c r="AM51" s="248" t="s">
        <v>228</v>
      </c>
      <c r="AN51" s="248"/>
      <c r="AO51" s="248"/>
      <c r="AP51" s="248"/>
      <c r="AQ51" s="248"/>
      <c r="AR51" s="248"/>
      <c r="AS51" s="248"/>
      <c r="AT51" s="248"/>
      <c r="AU51" s="248"/>
      <c r="AV51" s="248" t="s">
        <v>229</v>
      </c>
      <c r="AW51" s="248"/>
      <c r="AX51" s="248"/>
      <c r="AY51" s="248"/>
      <c r="AZ51" s="248"/>
      <c r="BA51" s="248"/>
      <c r="BB51" s="248"/>
      <c r="BC51" s="248"/>
      <c r="BD51" s="248"/>
      <c r="BE51" s="231" t="s">
        <v>230</v>
      </c>
      <c r="BF51" s="232"/>
      <c r="BG51" s="232"/>
      <c r="BH51" s="232"/>
      <c r="BI51" s="232"/>
      <c r="BJ51" s="232"/>
      <c r="BK51" s="232"/>
      <c r="BL51" s="232"/>
      <c r="BM51" s="232"/>
    </row>
    <row r="52" spans="1:65" ht="13.5" customHeight="1">
      <c r="A52" s="207" t="s">
        <v>276</v>
      </c>
      <c r="B52" s="209" t="s">
        <v>226</v>
      </c>
      <c r="C52" s="210"/>
      <c r="D52" s="210"/>
      <c r="E52" s="210"/>
      <c r="F52" s="211"/>
      <c r="G52" s="212">
        <v>1054</v>
      </c>
      <c r="H52" s="213"/>
      <c r="I52" s="213"/>
      <c r="J52" s="213"/>
      <c r="K52" s="213"/>
      <c r="L52" s="213"/>
      <c r="M52" s="213"/>
      <c r="N52" s="213"/>
      <c r="O52" s="213"/>
      <c r="P52" s="214"/>
      <c r="Q52" s="212">
        <v>929</v>
      </c>
      <c r="R52" s="213"/>
      <c r="S52" s="213"/>
      <c r="T52" s="213"/>
      <c r="U52" s="213"/>
      <c r="V52" s="213"/>
      <c r="W52" s="213"/>
      <c r="X52" s="213"/>
      <c r="Y52" s="213"/>
      <c r="Z52" s="213"/>
      <c r="AA52" s="213"/>
      <c r="AB52" s="213"/>
      <c r="AC52" s="214"/>
      <c r="AD52" s="213">
        <v>498</v>
      </c>
      <c r="AE52" s="213"/>
      <c r="AF52" s="213"/>
      <c r="AG52" s="213"/>
      <c r="AH52" s="213"/>
      <c r="AI52" s="213"/>
      <c r="AJ52" s="213"/>
      <c r="AK52" s="213"/>
      <c r="AL52" s="213"/>
      <c r="AM52" s="213">
        <v>345</v>
      </c>
      <c r="AN52" s="213"/>
      <c r="AO52" s="213"/>
      <c r="AP52" s="213"/>
      <c r="AQ52" s="213"/>
      <c r="AR52" s="213"/>
      <c r="AS52" s="213"/>
      <c r="AT52" s="213"/>
      <c r="AU52" s="213"/>
      <c r="AV52" s="229">
        <v>0.36699999999999999</v>
      </c>
      <c r="AW52" s="229"/>
      <c r="AX52" s="229"/>
      <c r="AY52" s="229"/>
      <c r="AZ52" s="229"/>
      <c r="BA52" s="229"/>
      <c r="BB52" s="229"/>
      <c r="BC52" s="229"/>
      <c r="BD52" s="229"/>
      <c r="BE52" s="213">
        <v>86</v>
      </c>
      <c r="BF52" s="213"/>
      <c r="BG52" s="213"/>
      <c r="BH52" s="213"/>
      <c r="BI52" s="213"/>
      <c r="BJ52" s="213"/>
      <c r="BK52" s="213"/>
      <c r="BL52" s="213"/>
      <c r="BM52" s="213"/>
    </row>
    <row r="53" spans="1:65" ht="13.5" customHeight="1">
      <c r="A53" s="208"/>
      <c r="B53" s="222" t="s">
        <v>227</v>
      </c>
      <c r="C53" s="223"/>
      <c r="D53" s="223"/>
      <c r="E53" s="223"/>
      <c r="F53" s="224"/>
      <c r="G53" s="218">
        <v>991</v>
      </c>
      <c r="H53" s="219"/>
      <c r="I53" s="219"/>
      <c r="J53" s="219"/>
      <c r="K53" s="219"/>
      <c r="L53" s="219"/>
      <c r="M53" s="219"/>
      <c r="N53" s="219"/>
      <c r="O53" s="219"/>
      <c r="P53" s="220"/>
      <c r="Q53" s="218">
        <v>835</v>
      </c>
      <c r="R53" s="219"/>
      <c r="S53" s="219"/>
      <c r="T53" s="219"/>
      <c r="U53" s="219"/>
      <c r="V53" s="219"/>
      <c r="W53" s="219"/>
      <c r="X53" s="219"/>
      <c r="Y53" s="219"/>
      <c r="Z53" s="219"/>
      <c r="AA53" s="219"/>
      <c r="AB53" s="219"/>
      <c r="AC53" s="220"/>
      <c r="AD53" s="219">
        <v>474</v>
      </c>
      <c r="AE53" s="219"/>
      <c r="AF53" s="219"/>
      <c r="AG53" s="219"/>
      <c r="AH53" s="219"/>
      <c r="AI53" s="219"/>
      <c r="AJ53" s="219"/>
      <c r="AK53" s="219"/>
      <c r="AL53" s="219"/>
      <c r="AM53" s="219">
        <v>289</v>
      </c>
      <c r="AN53" s="219"/>
      <c r="AO53" s="219"/>
      <c r="AP53" s="219"/>
      <c r="AQ53" s="219"/>
      <c r="AR53" s="219"/>
      <c r="AS53" s="219"/>
      <c r="AT53" s="219"/>
      <c r="AU53" s="219"/>
      <c r="AV53" s="230">
        <v>0.34</v>
      </c>
      <c r="AW53" s="230"/>
      <c r="AX53" s="230"/>
      <c r="AY53" s="230"/>
      <c r="AZ53" s="230"/>
      <c r="BA53" s="230"/>
      <c r="BB53" s="230"/>
      <c r="BC53" s="230"/>
      <c r="BD53" s="230"/>
      <c r="BE53" s="219">
        <v>72</v>
      </c>
      <c r="BF53" s="219"/>
      <c r="BG53" s="219"/>
      <c r="BH53" s="219"/>
      <c r="BI53" s="219"/>
      <c r="BJ53" s="219"/>
      <c r="BK53" s="219"/>
      <c r="BL53" s="219"/>
      <c r="BM53" s="219"/>
    </row>
    <row r="54" spans="1:65" ht="13.5" customHeight="1">
      <c r="A54" s="207">
        <v>2</v>
      </c>
      <c r="B54" s="209" t="s">
        <v>226</v>
      </c>
      <c r="C54" s="210"/>
      <c r="D54" s="210"/>
      <c r="E54" s="210"/>
      <c r="F54" s="211"/>
      <c r="G54" s="205">
        <v>1060</v>
      </c>
      <c r="H54" s="206"/>
      <c r="I54" s="206"/>
      <c r="J54" s="206"/>
      <c r="K54" s="206"/>
      <c r="L54" s="206"/>
      <c r="M54" s="206"/>
      <c r="N54" s="206"/>
      <c r="O54" s="206"/>
      <c r="P54" s="193"/>
      <c r="Q54" s="205">
        <v>928</v>
      </c>
      <c r="R54" s="206"/>
      <c r="S54" s="206"/>
      <c r="T54" s="206"/>
      <c r="U54" s="206"/>
      <c r="V54" s="206"/>
      <c r="W54" s="206"/>
      <c r="X54" s="206"/>
      <c r="Y54" s="206"/>
      <c r="Z54" s="206"/>
      <c r="AA54" s="206"/>
      <c r="AB54" s="206"/>
      <c r="AC54" s="193"/>
      <c r="AD54" s="206">
        <v>511</v>
      </c>
      <c r="AE54" s="206"/>
      <c r="AF54" s="206"/>
      <c r="AG54" s="206"/>
      <c r="AH54" s="206"/>
      <c r="AI54" s="206"/>
      <c r="AJ54" s="206"/>
      <c r="AK54" s="206"/>
      <c r="AL54" s="206"/>
      <c r="AM54" s="206">
        <v>359</v>
      </c>
      <c r="AN54" s="206"/>
      <c r="AO54" s="206"/>
      <c r="AP54" s="206"/>
      <c r="AQ54" s="206"/>
      <c r="AR54" s="206"/>
      <c r="AS54" s="206"/>
      <c r="AT54" s="206"/>
      <c r="AU54" s="206"/>
      <c r="AV54" s="221">
        <v>0.38700000000000001</v>
      </c>
      <c r="AW54" s="221"/>
      <c r="AX54" s="221"/>
      <c r="AY54" s="221"/>
      <c r="AZ54" s="221"/>
      <c r="BA54" s="221"/>
      <c r="BB54" s="221"/>
      <c r="BC54" s="221"/>
      <c r="BD54" s="221"/>
      <c r="BE54" s="206">
        <v>58</v>
      </c>
      <c r="BF54" s="206"/>
      <c r="BG54" s="206"/>
      <c r="BH54" s="206"/>
      <c r="BI54" s="206"/>
      <c r="BJ54" s="206"/>
      <c r="BK54" s="206"/>
      <c r="BL54" s="206"/>
      <c r="BM54" s="206"/>
    </row>
    <row r="55" spans="1:65" ht="13.5" customHeight="1">
      <c r="A55" s="208"/>
      <c r="B55" s="222" t="s">
        <v>227</v>
      </c>
      <c r="C55" s="223"/>
      <c r="D55" s="223"/>
      <c r="E55" s="223"/>
      <c r="F55" s="224"/>
      <c r="G55" s="225">
        <v>1121</v>
      </c>
      <c r="H55" s="226"/>
      <c r="I55" s="226"/>
      <c r="J55" s="226"/>
      <c r="K55" s="226"/>
      <c r="L55" s="226"/>
      <c r="M55" s="226"/>
      <c r="N55" s="226"/>
      <c r="O55" s="226"/>
      <c r="P55" s="194"/>
      <c r="Q55" s="225">
        <v>946</v>
      </c>
      <c r="R55" s="226"/>
      <c r="S55" s="226"/>
      <c r="T55" s="226"/>
      <c r="U55" s="226"/>
      <c r="V55" s="226"/>
      <c r="W55" s="226"/>
      <c r="X55" s="226"/>
      <c r="Y55" s="226"/>
      <c r="Z55" s="226"/>
      <c r="AA55" s="226"/>
      <c r="AB55" s="226"/>
      <c r="AC55" s="194"/>
      <c r="AD55" s="226">
        <v>479</v>
      </c>
      <c r="AE55" s="226"/>
      <c r="AF55" s="226"/>
      <c r="AG55" s="226"/>
      <c r="AH55" s="226"/>
      <c r="AI55" s="226"/>
      <c r="AJ55" s="226"/>
      <c r="AK55" s="226"/>
      <c r="AL55" s="226"/>
      <c r="AM55" s="226">
        <v>388</v>
      </c>
      <c r="AN55" s="226"/>
      <c r="AO55" s="226"/>
      <c r="AP55" s="226"/>
      <c r="AQ55" s="226"/>
      <c r="AR55" s="226"/>
      <c r="AS55" s="226"/>
      <c r="AT55" s="226"/>
      <c r="AU55" s="226"/>
      <c r="AV55" s="227">
        <v>0.41</v>
      </c>
      <c r="AW55" s="227"/>
      <c r="AX55" s="227"/>
      <c r="AY55" s="227"/>
      <c r="AZ55" s="227"/>
      <c r="BA55" s="227"/>
      <c r="BB55" s="227"/>
      <c r="BC55" s="227"/>
      <c r="BD55" s="227"/>
      <c r="BE55" s="228">
        <v>79</v>
      </c>
      <c r="BF55" s="228"/>
      <c r="BG55" s="228"/>
      <c r="BH55" s="228"/>
      <c r="BI55" s="228"/>
      <c r="BJ55" s="228"/>
      <c r="BK55" s="228"/>
      <c r="BL55" s="228"/>
      <c r="BM55" s="228"/>
    </row>
    <row r="56" spans="1:65" s="32" customFormat="1" ht="13.5" customHeight="1">
      <c r="A56" s="193">
        <v>3</v>
      </c>
      <c r="B56" s="202" t="s">
        <v>226</v>
      </c>
      <c r="C56" s="203"/>
      <c r="D56" s="203"/>
      <c r="E56" s="203"/>
      <c r="F56" s="204"/>
      <c r="G56" s="212">
        <v>882</v>
      </c>
      <c r="H56" s="213"/>
      <c r="I56" s="213"/>
      <c r="J56" s="213"/>
      <c r="K56" s="213"/>
      <c r="L56" s="213"/>
      <c r="M56" s="213"/>
      <c r="N56" s="213"/>
      <c r="O56" s="213"/>
      <c r="P56" s="214"/>
      <c r="Q56" s="212">
        <v>831</v>
      </c>
      <c r="R56" s="213"/>
      <c r="S56" s="213"/>
      <c r="T56" s="213"/>
      <c r="U56" s="213"/>
      <c r="V56" s="213"/>
      <c r="W56" s="213"/>
      <c r="X56" s="213"/>
      <c r="Y56" s="213"/>
      <c r="Z56" s="213"/>
      <c r="AA56" s="213"/>
      <c r="AB56" s="213"/>
      <c r="AC56" s="214"/>
      <c r="AD56" s="213">
        <v>401</v>
      </c>
      <c r="AE56" s="213"/>
      <c r="AF56" s="213"/>
      <c r="AG56" s="213"/>
      <c r="AH56" s="213"/>
      <c r="AI56" s="213"/>
      <c r="AJ56" s="213"/>
      <c r="AK56" s="213"/>
      <c r="AL56" s="213"/>
      <c r="AM56" s="213">
        <v>310</v>
      </c>
      <c r="AN56" s="213"/>
      <c r="AO56" s="213"/>
      <c r="AP56" s="213"/>
      <c r="AQ56" s="213"/>
      <c r="AR56" s="213"/>
      <c r="AS56" s="213"/>
      <c r="AT56" s="213"/>
      <c r="AU56" s="213"/>
      <c r="AV56" s="229">
        <v>0.373</v>
      </c>
      <c r="AW56" s="229"/>
      <c r="AX56" s="229"/>
      <c r="AY56" s="229"/>
      <c r="AZ56" s="229"/>
      <c r="BA56" s="229"/>
      <c r="BB56" s="229"/>
      <c r="BC56" s="229"/>
      <c r="BD56" s="229"/>
      <c r="BE56" s="213">
        <v>120</v>
      </c>
      <c r="BF56" s="213"/>
      <c r="BG56" s="213"/>
      <c r="BH56" s="213"/>
      <c r="BI56" s="213"/>
      <c r="BJ56" s="213"/>
      <c r="BK56" s="213"/>
      <c r="BL56" s="213"/>
      <c r="BM56" s="213"/>
    </row>
    <row r="57" spans="1:65" s="32" customFormat="1" ht="13.5" customHeight="1">
      <c r="A57" s="194"/>
      <c r="B57" s="215" t="s">
        <v>227</v>
      </c>
      <c r="C57" s="216"/>
      <c r="D57" s="216"/>
      <c r="E57" s="216"/>
      <c r="F57" s="217"/>
      <c r="G57" s="218">
        <v>1064</v>
      </c>
      <c r="H57" s="219"/>
      <c r="I57" s="219"/>
      <c r="J57" s="219"/>
      <c r="K57" s="219"/>
      <c r="L57" s="219"/>
      <c r="M57" s="219"/>
      <c r="N57" s="219"/>
      <c r="O57" s="219"/>
      <c r="P57" s="220"/>
      <c r="Q57" s="218">
        <v>955</v>
      </c>
      <c r="R57" s="219"/>
      <c r="S57" s="219"/>
      <c r="T57" s="219"/>
      <c r="U57" s="219"/>
      <c r="V57" s="219"/>
      <c r="W57" s="219"/>
      <c r="X57" s="219"/>
      <c r="Y57" s="219"/>
      <c r="Z57" s="219"/>
      <c r="AA57" s="219"/>
      <c r="AB57" s="219"/>
      <c r="AC57" s="220"/>
      <c r="AD57" s="219">
        <v>480</v>
      </c>
      <c r="AE57" s="219"/>
      <c r="AF57" s="219"/>
      <c r="AG57" s="219"/>
      <c r="AH57" s="219"/>
      <c r="AI57" s="219"/>
      <c r="AJ57" s="219"/>
      <c r="AK57" s="219"/>
      <c r="AL57" s="219"/>
      <c r="AM57" s="219">
        <v>335</v>
      </c>
      <c r="AN57" s="219"/>
      <c r="AO57" s="219"/>
      <c r="AP57" s="219"/>
      <c r="AQ57" s="219"/>
      <c r="AR57" s="219"/>
      <c r="AS57" s="219"/>
      <c r="AT57" s="219"/>
      <c r="AU57" s="219"/>
      <c r="AV57" s="230">
        <v>0.372</v>
      </c>
      <c r="AW57" s="230"/>
      <c r="AX57" s="230"/>
      <c r="AY57" s="230"/>
      <c r="AZ57" s="230"/>
      <c r="BA57" s="230"/>
      <c r="BB57" s="230"/>
      <c r="BC57" s="230"/>
      <c r="BD57" s="230"/>
      <c r="BE57" s="189">
        <v>140</v>
      </c>
      <c r="BF57" s="189"/>
      <c r="BG57" s="189"/>
      <c r="BH57" s="189"/>
      <c r="BI57" s="189"/>
      <c r="BJ57" s="189"/>
      <c r="BK57" s="189"/>
      <c r="BL57" s="189"/>
      <c r="BM57" s="189"/>
    </row>
    <row r="58" spans="1:65" s="32" customFormat="1" ht="13.5" customHeight="1">
      <c r="A58" s="193">
        <v>4</v>
      </c>
      <c r="B58" s="202" t="s">
        <v>226</v>
      </c>
      <c r="C58" s="203"/>
      <c r="D58" s="203"/>
      <c r="E58" s="203"/>
      <c r="F58" s="204"/>
      <c r="G58" s="205">
        <v>857</v>
      </c>
      <c r="H58" s="206"/>
      <c r="I58" s="206"/>
      <c r="J58" s="206"/>
      <c r="K58" s="206"/>
      <c r="L58" s="206"/>
      <c r="M58" s="206"/>
      <c r="N58" s="206"/>
      <c r="O58" s="206"/>
      <c r="P58" s="193"/>
      <c r="Q58" s="205">
        <v>808</v>
      </c>
      <c r="R58" s="206"/>
      <c r="S58" s="206"/>
      <c r="T58" s="206"/>
      <c r="U58" s="206"/>
      <c r="V58" s="206"/>
      <c r="W58" s="206"/>
      <c r="X58" s="206"/>
      <c r="Y58" s="206"/>
      <c r="Z58" s="206"/>
      <c r="AA58" s="206"/>
      <c r="AB58" s="206"/>
      <c r="AC58" s="193"/>
      <c r="AD58" s="206">
        <v>399</v>
      </c>
      <c r="AE58" s="206"/>
      <c r="AF58" s="206"/>
      <c r="AG58" s="206"/>
      <c r="AH58" s="206"/>
      <c r="AI58" s="206"/>
      <c r="AJ58" s="206"/>
      <c r="AK58" s="206"/>
      <c r="AL58" s="206"/>
      <c r="AM58" s="206">
        <v>327</v>
      </c>
      <c r="AN58" s="206"/>
      <c r="AO58" s="206"/>
      <c r="AP58" s="206"/>
      <c r="AQ58" s="206"/>
      <c r="AR58" s="206"/>
      <c r="AS58" s="206"/>
      <c r="AT58" s="206"/>
      <c r="AU58" s="206"/>
      <c r="AV58" s="221">
        <v>0.40400000000000003</v>
      </c>
      <c r="AW58" s="221"/>
      <c r="AX58" s="221"/>
      <c r="AY58" s="221"/>
      <c r="AZ58" s="221"/>
      <c r="BA58" s="221"/>
      <c r="BB58" s="221"/>
      <c r="BC58" s="221"/>
      <c r="BD58" s="221"/>
      <c r="BE58" s="206">
        <v>82</v>
      </c>
      <c r="BF58" s="206"/>
      <c r="BG58" s="206"/>
      <c r="BH58" s="206"/>
      <c r="BI58" s="206"/>
      <c r="BJ58" s="206"/>
      <c r="BK58" s="206"/>
      <c r="BL58" s="206"/>
      <c r="BM58" s="206"/>
    </row>
    <row r="59" spans="1:65" s="32" customFormat="1" ht="13.5" customHeight="1">
      <c r="A59" s="194"/>
      <c r="B59" s="215" t="s">
        <v>227</v>
      </c>
      <c r="C59" s="216"/>
      <c r="D59" s="216"/>
      <c r="E59" s="216"/>
      <c r="F59" s="217"/>
      <c r="G59" s="225">
        <v>863</v>
      </c>
      <c r="H59" s="226"/>
      <c r="I59" s="226"/>
      <c r="J59" s="226"/>
      <c r="K59" s="226"/>
      <c r="L59" s="226"/>
      <c r="M59" s="226"/>
      <c r="N59" s="226"/>
      <c r="O59" s="226"/>
      <c r="P59" s="194"/>
      <c r="Q59" s="225">
        <v>820</v>
      </c>
      <c r="R59" s="226"/>
      <c r="S59" s="226"/>
      <c r="T59" s="226"/>
      <c r="U59" s="226"/>
      <c r="V59" s="226"/>
      <c r="W59" s="226"/>
      <c r="X59" s="226"/>
      <c r="Y59" s="226"/>
      <c r="Z59" s="226"/>
      <c r="AA59" s="226"/>
      <c r="AB59" s="226"/>
      <c r="AC59" s="194"/>
      <c r="AD59" s="226">
        <v>390</v>
      </c>
      <c r="AE59" s="226"/>
      <c r="AF59" s="226"/>
      <c r="AG59" s="226"/>
      <c r="AH59" s="226"/>
      <c r="AI59" s="226"/>
      <c r="AJ59" s="226"/>
      <c r="AK59" s="226"/>
      <c r="AL59" s="226"/>
      <c r="AM59" s="226">
        <v>312</v>
      </c>
      <c r="AN59" s="226"/>
      <c r="AO59" s="226"/>
      <c r="AP59" s="226"/>
      <c r="AQ59" s="226"/>
      <c r="AR59" s="226"/>
      <c r="AS59" s="226"/>
      <c r="AT59" s="226"/>
      <c r="AU59" s="226"/>
      <c r="AV59" s="227">
        <v>0.38</v>
      </c>
      <c r="AW59" s="227"/>
      <c r="AX59" s="227"/>
      <c r="AY59" s="227"/>
      <c r="AZ59" s="227"/>
      <c r="BA59" s="227"/>
      <c r="BB59" s="227"/>
      <c r="BC59" s="227"/>
      <c r="BD59" s="227"/>
      <c r="BE59" s="228">
        <v>118</v>
      </c>
      <c r="BF59" s="228"/>
      <c r="BG59" s="228"/>
      <c r="BH59" s="228"/>
      <c r="BI59" s="228"/>
      <c r="BJ59" s="228"/>
      <c r="BK59" s="228"/>
      <c r="BL59" s="228"/>
      <c r="BM59" s="228"/>
    </row>
    <row r="60" spans="1:65">
      <c r="A60" s="69" t="s">
        <v>231</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75"/>
      <c r="BF60" s="75"/>
      <c r="BG60" s="75"/>
      <c r="BH60" s="75"/>
      <c r="BI60" s="75"/>
      <c r="BJ60" s="75"/>
      <c r="BK60" s="75"/>
      <c r="BL60" s="75"/>
      <c r="BM60" s="121" t="s">
        <v>62</v>
      </c>
    </row>
    <row r="61" spans="1:65">
      <c r="A61" s="70"/>
    </row>
  </sheetData>
  <mergeCells count="279">
    <mergeCell ref="AD35:AO35"/>
    <mergeCell ref="AP35:BA35"/>
    <mergeCell ref="BB35:BM35"/>
    <mergeCell ref="AD36:AO36"/>
    <mergeCell ref="AP36:BA36"/>
    <mergeCell ref="BB36:BM36"/>
    <mergeCell ref="AD37:AO37"/>
    <mergeCell ref="AP37:BA37"/>
    <mergeCell ref="BB37:BM37"/>
    <mergeCell ref="AD32:AO32"/>
    <mergeCell ref="AP32:BA32"/>
    <mergeCell ref="BB32:BM32"/>
    <mergeCell ref="AD33:AO33"/>
    <mergeCell ref="AP33:BA33"/>
    <mergeCell ref="BB33:BM33"/>
    <mergeCell ref="AD34:AO34"/>
    <mergeCell ref="AP34:BA34"/>
    <mergeCell ref="BB34:BM34"/>
    <mergeCell ref="C17:K17"/>
    <mergeCell ref="L17:T17"/>
    <mergeCell ref="U17:AC17"/>
    <mergeCell ref="AD17:AL17"/>
    <mergeCell ref="AM17:AU17"/>
    <mergeCell ref="AV17:BD17"/>
    <mergeCell ref="BE17:BM17"/>
    <mergeCell ref="AD31:AO31"/>
    <mergeCell ref="AP31:BA31"/>
    <mergeCell ref="BB31:BM31"/>
    <mergeCell ref="C15:K15"/>
    <mergeCell ref="L15:T15"/>
    <mergeCell ref="U15:AC15"/>
    <mergeCell ref="AD15:AL15"/>
    <mergeCell ref="AM15:AU15"/>
    <mergeCell ref="AV15:BD15"/>
    <mergeCell ref="BE15:BM15"/>
    <mergeCell ref="C16:K16"/>
    <mergeCell ref="L16:T16"/>
    <mergeCell ref="U16:AC16"/>
    <mergeCell ref="AD16:AL16"/>
    <mergeCell ref="AM16:AU16"/>
    <mergeCell ref="AV16:BD16"/>
    <mergeCell ref="BE16:BM16"/>
    <mergeCell ref="C11:K11"/>
    <mergeCell ref="L11:T11"/>
    <mergeCell ref="U11:AC11"/>
    <mergeCell ref="AD11:AL11"/>
    <mergeCell ref="AM11:AU11"/>
    <mergeCell ref="AV11:BD11"/>
    <mergeCell ref="BE11:BM11"/>
    <mergeCell ref="C14:K14"/>
    <mergeCell ref="L14:T14"/>
    <mergeCell ref="U14:AC14"/>
    <mergeCell ref="AD14:AL14"/>
    <mergeCell ref="AM14:AU14"/>
    <mergeCell ref="AV14:BD14"/>
    <mergeCell ref="BE14:BM14"/>
    <mergeCell ref="C9:K9"/>
    <mergeCell ref="L9:T9"/>
    <mergeCell ref="U9:AC9"/>
    <mergeCell ref="AD9:AL9"/>
    <mergeCell ref="AM9:AU9"/>
    <mergeCell ref="AV9:BD9"/>
    <mergeCell ref="BE9:BM9"/>
    <mergeCell ref="AD10:AL10"/>
    <mergeCell ref="AM10:AU10"/>
    <mergeCell ref="AV10:BD10"/>
    <mergeCell ref="BE10:BM10"/>
    <mergeCell ref="AD6:AL6"/>
    <mergeCell ref="AM6:AU6"/>
    <mergeCell ref="AV6:BD6"/>
    <mergeCell ref="BE6:BM6"/>
    <mergeCell ref="C8:K8"/>
    <mergeCell ref="L8:T8"/>
    <mergeCell ref="U8:AC8"/>
    <mergeCell ref="AD8:AL8"/>
    <mergeCell ref="AM8:AU8"/>
    <mergeCell ref="AV8:BD8"/>
    <mergeCell ref="BE8:BM8"/>
    <mergeCell ref="A1:BM1"/>
    <mergeCell ref="C2:I3"/>
    <mergeCell ref="J2:P3"/>
    <mergeCell ref="Q2:W3"/>
    <mergeCell ref="X2:AD3"/>
    <mergeCell ref="AE2:AK3"/>
    <mergeCell ref="AL2:AR3"/>
    <mergeCell ref="AS2:AY3"/>
    <mergeCell ref="AZ2:BF3"/>
    <mergeCell ref="BG2:BM3"/>
    <mergeCell ref="A6:A8"/>
    <mergeCell ref="C7:K7"/>
    <mergeCell ref="L7:T7"/>
    <mergeCell ref="U7:AC7"/>
    <mergeCell ref="AD7:AL7"/>
    <mergeCell ref="AM7:AU7"/>
    <mergeCell ref="AV7:BD7"/>
    <mergeCell ref="BE7:BM7"/>
    <mergeCell ref="A3:B3"/>
    <mergeCell ref="A4:B5"/>
    <mergeCell ref="C4:K5"/>
    <mergeCell ref="L4:T4"/>
    <mergeCell ref="U4:AC4"/>
    <mergeCell ref="AD4:AL4"/>
    <mergeCell ref="AM4:AU5"/>
    <mergeCell ref="AV4:BD4"/>
    <mergeCell ref="BE4:BM5"/>
    <mergeCell ref="L5:T5"/>
    <mergeCell ref="U5:AC5"/>
    <mergeCell ref="AD5:AL5"/>
    <mergeCell ref="AV5:BD5"/>
    <mergeCell ref="C6:K6"/>
    <mergeCell ref="L6:T6"/>
    <mergeCell ref="U6:AC6"/>
    <mergeCell ref="A30:A31"/>
    <mergeCell ref="B30:F31"/>
    <mergeCell ref="G30:P31"/>
    <mergeCell ref="Q30:AC31"/>
    <mergeCell ref="AD30:BM30"/>
    <mergeCell ref="A12:A14"/>
    <mergeCell ref="A9:A11"/>
    <mergeCell ref="C10:K10"/>
    <mergeCell ref="L12:T12"/>
    <mergeCell ref="U12:AC12"/>
    <mergeCell ref="AD12:AL12"/>
    <mergeCell ref="AM12:AU12"/>
    <mergeCell ref="AV12:BD12"/>
    <mergeCell ref="BE12:BM12"/>
    <mergeCell ref="C13:K13"/>
    <mergeCell ref="L13:T13"/>
    <mergeCell ref="U13:AC13"/>
    <mergeCell ref="AD13:AL13"/>
    <mergeCell ref="AM13:AU13"/>
    <mergeCell ref="AV13:BD13"/>
    <mergeCell ref="BE13:BM13"/>
    <mergeCell ref="C12:K12"/>
    <mergeCell ref="L10:T10"/>
    <mergeCell ref="U10:AC10"/>
    <mergeCell ref="B41:F41"/>
    <mergeCell ref="G41:P41"/>
    <mergeCell ref="Q41:AC41"/>
    <mergeCell ref="A38:A39"/>
    <mergeCell ref="B38:F38"/>
    <mergeCell ref="G38:P38"/>
    <mergeCell ref="Q38:AC38"/>
    <mergeCell ref="A15:A17"/>
    <mergeCell ref="A34:A35"/>
    <mergeCell ref="B34:F34"/>
    <mergeCell ref="G34:P34"/>
    <mergeCell ref="Q34:AC34"/>
    <mergeCell ref="B33:F33"/>
    <mergeCell ref="G33:P33"/>
    <mergeCell ref="Q33:AC33"/>
    <mergeCell ref="A32:A33"/>
    <mergeCell ref="B32:F32"/>
    <mergeCell ref="G32:P32"/>
    <mergeCell ref="Q32:AC32"/>
    <mergeCell ref="B35:F35"/>
    <mergeCell ref="G35:P35"/>
    <mergeCell ref="Q35:AC35"/>
    <mergeCell ref="A27:BM27"/>
    <mergeCell ref="A29:B29"/>
    <mergeCell ref="B40:F40"/>
    <mergeCell ref="G40:P40"/>
    <mergeCell ref="Q40:AC40"/>
    <mergeCell ref="B37:F37"/>
    <mergeCell ref="G37:P37"/>
    <mergeCell ref="Q37:AC37"/>
    <mergeCell ref="A36:A37"/>
    <mergeCell ref="B36:F36"/>
    <mergeCell ref="G36:P36"/>
    <mergeCell ref="Q36:AC36"/>
    <mergeCell ref="A52:A53"/>
    <mergeCell ref="B52:F52"/>
    <mergeCell ref="G52:P52"/>
    <mergeCell ref="Q52:AC52"/>
    <mergeCell ref="AD52:AL52"/>
    <mergeCell ref="AM52:AU52"/>
    <mergeCell ref="BE51:BM51"/>
    <mergeCell ref="AD40:AO40"/>
    <mergeCell ref="AP40:BA40"/>
    <mergeCell ref="BB40:BM40"/>
    <mergeCell ref="AD41:AO41"/>
    <mergeCell ref="AP41:BA41"/>
    <mergeCell ref="BB41:BM41"/>
    <mergeCell ref="A47:BM47"/>
    <mergeCell ref="A49:B49"/>
    <mergeCell ref="A50:A51"/>
    <mergeCell ref="B50:F51"/>
    <mergeCell ref="G50:P51"/>
    <mergeCell ref="Q50:AC51"/>
    <mergeCell ref="AD50:BM50"/>
    <mergeCell ref="AD51:AL51"/>
    <mergeCell ref="AM51:AU51"/>
    <mergeCell ref="AV51:BD51"/>
    <mergeCell ref="A40:A41"/>
    <mergeCell ref="AV52:BD52"/>
    <mergeCell ref="BE52:BM52"/>
    <mergeCell ref="B53:F53"/>
    <mergeCell ref="G53:P53"/>
    <mergeCell ref="Q53:AC53"/>
    <mergeCell ref="AD53:AL53"/>
    <mergeCell ref="AM53:AU53"/>
    <mergeCell ref="AV53:BD53"/>
    <mergeCell ref="BE53:BM53"/>
    <mergeCell ref="AV58:BD58"/>
    <mergeCell ref="BE58:BM58"/>
    <mergeCell ref="B59:F59"/>
    <mergeCell ref="AV54:BD54"/>
    <mergeCell ref="BE54:BM54"/>
    <mergeCell ref="B55:F55"/>
    <mergeCell ref="G55:P55"/>
    <mergeCell ref="Q55:AC55"/>
    <mergeCell ref="AD55:AL55"/>
    <mergeCell ref="AM55:AU55"/>
    <mergeCell ref="AV55:BD55"/>
    <mergeCell ref="BE55:BM55"/>
    <mergeCell ref="G59:P59"/>
    <mergeCell ref="Q59:AC59"/>
    <mergeCell ref="AD59:AL59"/>
    <mergeCell ref="AM59:AU59"/>
    <mergeCell ref="AV59:BD59"/>
    <mergeCell ref="BE59:BM59"/>
    <mergeCell ref="AV56:BD56"/>
    <mergeCell ref="BE56:BM56"/>
    <mergeCell ref="AV57:BD57"/>
    <mergeCell ref="BE57:BM57"/>
    <mergeCell ref="A58:A59"/>
    <mergeCell ref="B58:F58"/>
    <mergeCell ref="G58:P58"/>
    <mergeCell ref="Q58:AC58"/>
    <mergeCell ref="AD58:AL58"/>
    <mergeCell ref="AM58:AU58"/>
    <mergeCell ref="A54:A55"/>
    <mergeCell ref="B54:F54"/>
    <mergeCell ref="G54:P54"/>
    <mergeCell ref="Q54:AC54"/>
    <mergeCell ref="AD54:AL54"/>
    <mergeCell ref="AM54:AU54"/>
    <mergeCell ref="A56:A57"/>
    <mergeCell ref="B56:F56"/>
    <mergeCell ref="G56:P56"/>
    <mergeCell ref="Q56:AC56"/>
    <mergeCell ref="AD56:AL56"/>
    <mergeCell ref="AM56:AU56"/>
    <mergeCell ref="B57:F57"/>
    <mergeCell ref="G57:P57"/>
    <mergeCell ref="Q57:AC57"/>
    <mergeCell ref="AD57:AL57"/>
    <mergeCell ref="AM57:AU57"/>
    <mergeCell ref="A18:A20"/>
    <mergeCell ref="C18:K18"/>
    <mergeCell ref="L18:T18"/>
    <mergeCell ref="U18:AC18"/>
    <mergeCell ref="AD18:AL18"/>
    <mergeCell ref="AM18:AU18"/>
    <mergeCell ref="AV18:BD18"/>
    <mergeCell ref="BE18:BM18"/>
    <mergeCell ref="C19:K19"/>
    <mergeCell ref="L19:T19"/>
    <mergeCell ref="U19:AC19"/>
    <mergeCell ref="AD19:AL19"/>
    <mergeCell ref="AM19:AU19"/>
    <mergeCell ref="AV19:BD19"/>
    <mergeCell ref="BE19:BM19"/>
    <mergeCell ref="C20:K20"/>
    <mergeCell ref="L20:T20"/>
    <mergeCell ref="U20:AC20"/>
    <mergeCell ref="AD20:AL20"/>
    <mergeCell ref="AM20:AU20"/>
    <mergeCell ref="AV20:BD20"/>
    <mergeCell ref="BE20:BM20"/>
    <mergeCell ref="AD38:AO38"/>
    <mergeCell ref="AP38:BA38"/>
    <mergeCell ref="BB38:BM38"/>
    <mergeCell ref="B39:F39"/>
    <mergeCell ref="G39:P39"/>
    <mergeCell ref="Q39:AC39"/>
    <mergeCell ref="AD39:AO39"/>
    <mergeCell ref="AP39:BA39"/>
    <mergeCell ref="BB39:BM39"/>
  </mergeCells>
  <phoneticPr fontId="2"/>
  <printOptions horizontalCentered="1"/>
  <pageMargins left="0.59055118110236227" right="0.59055118110236227" top="0.59055118110236227" bottom="0.19685039370078741" header="0.51181102362204722" footer="0"/>
  <pageSetup paperSize="9" orientation="portrait" r:id="rId1"/>
  <headerFooter alignWithMargins="0">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view="pageBreakPreview" topLeftCell="A28" zoomScale="85" zoomScaleNormal="84" zoomScaleSheetLayoutView="85" workbookViewId="0">
      <selection activeCell="B42" sqref="B42:B43"/>
    </sheetView>
  </sheetViews>
  <sheetFormatPr defaultRowHeight="13.5"/>
  <cols>
    <col min="1" max="1" width="8.125" style="32" customWidth="1"/>
    <col min="2" max="2" width="15.625" style="32" customWidth="1"/>
    <col min="3" max="3" width="13.5" style="32" customWidth="1"/>
    <col min="4" max="4" width="6.625" style="34" bestFit="1" customWidth="1"/>
    <col min="5" max="5" width="4" style="32" customWidth="1"/>
    <col min="6" max="6" width="3.125" style="32" customWidth="1"/>
    <col min="7" max="7" width="8.125" style="32" customWidth="1"/>
    <col min="8" max="9" width="5.625" style="32" customWidth="1"/>
    <col min="10" max="10" width="8.125" style="32" customWidth="1"/>
    <col min="11" max="11" width="3.125" style="32" customWidth="1"/>
    <col min="12" max="12" width="10.625" style="32" customWidth="1"/>
    <col min="13" max="16384" width="9" style="32"/>
  </cols>
  <sheetData>
    <row r="1" spans="1:12" ht="23.25">
      <c r="A1" s="320" t="s">
        <v>211</v>
      </c>
      <c r="B1" s="320"/>
      <c r="C1" s="320"/>
      <c r="D1" s="320"/>
      <c r="E1" s="320"/>
      <c r="F1" s="320"/>
      <c r="G1" s="320"/>
      <c r="H1" s="320"/>
      <c r="I1" s="320"/>
      <c r="J1" s="320"/>
      <c r="K1" s="320"/>
      <c r="L1" s="320"/>
    </row>
    <row r="2" spans="1:12" ht="9" customHeight="1"/>
    <row r="3" spans="1:12" ht="16.5" customHeight="1">
      <c r="A3" s="307" t="s">
        <v>260</v>
      </c>
      <c r="B3" s="307"/>
      <c r="C3" s="307"/>
      <c r="D3" s="307"/>
      <c r="E3" s="307"/>
      <c r="F3" s="307"/>
      <c r="G3" s="307"/>
      <c r="H3" s="307"/>
      <c r="I3" s="307"/>
      <c r="J3" s="307"/>
      <c r="K3" s="307"/>
      <c r="L3" s="307"/>
    </row>
    <row r="4" spans="1:12" ht="15" customHeight="1">
      <c r="A4" s="308" t="s">
        <v>293</v>
      </c>
      <c r="B4" s="310" t="s">
        <v>43</v>
      </c>
      <c r="C4" s="310" t="s">
        <v>12</v>
      </c>
      <c r="D4" s="315" t="s">
        <v>13</v>
      </c>
      <c r="E4" s="316"/>
      <c r="F4" s="316"/>
      <c r="G4" s="316"/>
      <c r="H4" s="316"/>
      <c r="I4" s="316"/>
      <c r="J4" s="316"/>
      <c r="K4" s="316"/>
      <c r="L4" s="316"/>
    </row>
    <row r="5" spans="1:12" ht="15" customHeight="1">
      <c r="A5" s="309"/>
      <c r="B5" s="311"/>
      <c r="C5" s="311"/>
      <c r="D5" s="312" t="s">
        <v>14</v>
      </c>
      <c r="E5" s="313"/>
      <c r="F5" s="312" t="s">
        <v>15</v>
      </c>
      <c r="G5" s="313"/>
      <c r="H5" s="312" t="s">
        <v>16</v>
      </c>
      <c r="I5" s="313"/>
      <c r="J5" s="312" t="s">
        <v>17</v>
      </c>
      <c r="K5" s="313"/>
      <c r="L5" s="62" t="s">
        <v>9</v>
      </c>
    </row>
    <row r="6" spans="1:12" ht="14.25" customHeight="1">
      <c r="A6" s="12" t="s">
        <v>244</v>
      </c>
      <c r="B6" s="18">
        <v>5247</v>
      </c>
      <c r="C6" s="19">
        <v>388</v>
      </c>
      <c r="D6" s="20"/>
      <c r="E6" s="19">
        <v>6</v>
      </c>
      <c r="F6" s="318">
        <v>83</v>
      </c>
      <c r="G6" s="318"/>
      <c r="H6" s="318">
        <v>32</v>
      </c>
      <c r="I6" s="318"/>
      <c r="J6" s="318">
        <v>149</v>
      </c>
      <c r="K6" s="318"/>
      <c r="L6" s="19">
        <v>74</v>
      </c>
    </row>
    <row r="7" spans="1:12" s="39" customFormat="1" ht="14.25" customHeight="1">
      <c r="A7" s="4">
        <v>22</v>
      </c>
      <c r="B7" s="18">
        <v>5653</v>
      </c>
      <c r="C7" s="19">
        <v>291</v>
      </c>
      <c r="D7" s="20" t="s">
        <v>195</v>
      </c>
      <c r="E7" s="19">
        <v>2</v>
      </c>
      <c r="F7" s="306">
        <v>37</v>
      </c>
      <c r="G7" s="306"/>
      <c r="H7" s="306">
        <v>12</v>
      </c>
      <c r="I7" s="306"/>
      <c r="J7" s="306">
        <v>205</v>
      </c>
      <c r="K7" s="306"/>
      <c r="L7" s="19">
        <v>22</v>
      </c>
    </row>
    <row r="8" spans="1:12" s="39" customFormat="1" ht="14.25" customHeight="1">
      <c r="A8" s="4">
        <v>27</v>
      </c>
      <c r="B8" s="18">
        <v>4815</v>
      </c>
      <c r="C8" s="19">
        <v>50</v>
      </c>
      <c r="D8" s="20" t="s">
        <v>196</v>
      </c>
      <c r="E8" s="102">
        <v>3</v>
      </c>
      <c r="F8" s="306">
        <v>0</v>
      </c>
      <c r="G8" s="306"/>
      <c r="H8" s="306">
        <v>0</v>
      </c>
      <c r="I8" s="306"/>
      <c r="J8" s="306">
        <v>31</v>
      </c>
      <c r="K8" s="306"/>
      <c r="L8" s="19">
        <v>9</v>
      </c>
    </row>
    <row r="9" spans="1:12" s="39" customFormat="1" ht="14.25" customHeight="1">
      <c r="A9" s="4">
        <v>30</v>
      </c>
      <c r="B9" s="18">
        <v>4345</v>
      </c>
      <c r="C9" s="19">
        <v>104</v>
      </c>
      <c r="D9" s="20" t="s">
        <v>196</v>
      </c>
      <c r="E9" s="19">
        <v>2</v>
      </c>
      <c r="F9" s="306">
        <v>17</v>
      </c>
      <c r="G9" s="306"/>
      <c r="H9" s="306">
        <v>6</v>
      </c>
      <c r="I9" s="306"/>
      <c r="J9" s="306">
        <v>76</v>
      </c>
      <c r="K9" s="306"/>
      <c r="L9" s="19">
        <v>2</v>
      </c>
    </row>
    <row r="10" spans="1:12" s="39" customFormat="1" ht="14.25" customHeight="1">
      <c r="A10" s="2" t="s">
        <v>238</v>
      </c>
      <c r="B10" s="18">
        <v>3904</v>
      </c>
      <c r="C10" s="19">
        <v>118</v>
      </c>
      <c r="D10" s="20" t="s">
        <v>196</v>
      </c>
      <c r="E10" s="19">
        <v>2</v>
      </c>
      <c r="F10" s="306">
        <v>20</v>
      </c>
      <c r="G10" s="306"/>
      <c r="H10" s="306">
        <v>4</v>
      </c>
      <c r="I10" s="306"/>
      <c r="J10" s="306">
        <v>21</v>
      </c>
      <c r="K10" s="306"/>
      <c r="L10" s="19">
        <v>1</v>
      </c>
    </row>
    <row r="11" spans="1:12" s="39" customFormat="1" ht="14.25" customHeight="1">
      <c r="A11" s="3">
        <v>2</v>
      </c>
      <c r="B11" s="21">
        <v>2816</v>
      </c>
      <c r="C11" s="22">
        <v>179</v>
      </c>
      <c r="D11" s="23" t="s">
        <v>258</v>
      </c>
      <c r="E11" s="22">
        <v>0</v>
      </c>
      <c r="F11" s="319">
        <v>81</v>
      </c>
      <c r="G11" s="319"/>
      <c r="H11" s="319">
        <v>4</v>
      </c>
      <c r="I11" s="319"/>
      <c r="J11" s="319">
        <v>54</v>
      </c>
      <c r="K11" s="319"/>
      <c r="L11" s="22">
        <v>7</v>
      </c>
    </row>
    <row r="12" spans="1:12" s="39" customFormat="1" ht="14.25" customHeight="1">
      <c r="A12" s="4">
        <v>3</v>
      </c>
      <c r="B12" s="18">
        <v>3407</v>
      </c>
      <c r="C12" s="19">
        <v>163</v>
      </c>
      <c r="D12" s="20"/>
      <c r="E12" s="19">
        <v>0</v>
      </c>
      <c r="F12" s="306">
        <v>49</v>
      </c>
      <c r="G12" s="306"/>
      <c r="H12" s="306">
        <v>1</v>
      </c>
      <c r="I12" s="306"/>
      <c r="J12" s="306">
        <v>100</v>
      </c>
      <c r="K12" s="306"/>
      <c r="L12" s="19">
        <v>28</v>
      </c>
    </row>
    <row r="13" spans="1:12" s="39" customFormat="1" ht="14.25" customHeight="1">
      <c r="A13" s="3">
        <v>4</v>
      </c>
      <c r="B13" s="21">
        <v>3241</v>
      </c>
      <c r="C13" s="22">
        <v>183</v>
      </c>
      <c r="D13" s="23"/>
      <c r="E13" s="22">
        <v>2</v>
      </c>
      <c r="F13" s="317">
        <v>60</v>
      </c>
      <c r="G13" s="317"/>
      <c r="H13" s="317">
        <v>2</v>
      </c>
      <c r="I13" s="317"/>
      <c r="J13" s="317">
        <v>51</v>
      </c>
      <c r="K13" s="317"/>
      <c r="L13" s="22">
        <v>24</v>
      </c>
    </row>
    <row r="14" spans="1:12" ht="18" customHeight="1">
      <c r="A14" s="45"/>
      <c r="B14" s="103"/>
      <c r="C14" s="103"/>
      <c r="D14" s="104"/>
      <c r="E14" s="103"/>
      <c r="F14" s="45"/>
      <c r="G14" s="103"/>
      <c r="H14" s="45"/>
      <c r="I14" s="103"/>
      <c r="J14" s="45"/>
      <c r="K14" s="103"/>
      <c r="L14" s="103"/>
    </row>
    <row r="15" spans="1:12" ht="16.5" customHeight="1">
      <c r="A15" s="307" t="s">
        <v>191</v>
      </c>
      <c r="B15" s="307"/>
      <c r="C15" s="307"/>
      <c r="D15" s="307"/>
      <c r="E15" s="307"/>
      <c r="F15" s="307"/>
      <c r="G15" s="307"/>
      <c r="H15" s="307"/>
      <c r="I15" s="307"/>
      <c r="J15" s="307"/>
      <c r="K15" s="307"/>
      <c r="L15" s="307"/>
    </row>
    <row r="16" spans="1:12" ht="15" customHeight="1">
      <c r="A16" s="308" t="s">
        <v>293</v>
      </c>
      <c r="B16" s="310" t="s">
        <v>43</v>
      </c>
      <c r="C16" s="310" t="s">
        <v>12</v>
      </c>
      <c r="D16" s="315" t="s">
        <v>13</v>
      </c>
      <c r="E16" s="316"/>
      <c r="F16" s="316"/>
      <c r="G16" s="316"/>
      <c r="H16" s="316"/>
      <c r="I16" s="316"/>
      <c r="J16" s="316"/>
      <c r="K16" s="316"/>
      <c r="L16" s="316"/>
    </row>
    <row r="17" spans="1:12" ht="15" customHeight="1">
      <c r="A17" s="309"/>
      <c r="B17" s="311"/>
      <c r="C17" s="311"/>
      <c r="D17" s="312" t="s">
        <v>18</v>
      </c>
      <c r="E17" s="314"/>
      <c r="F17" s="313"/>
      <c r="G17" s="312" t="s">
        <v>205</v>
      </c>
      <c r="H17" s="313"/>
      <c r="I17" s="312" t="s">
        <v>19</v>
      </c>
      <c r="J17" s="313"/>
      <c r="K17" s="312" t="s">
        <v>20</v>
      </c>
      <c r="L17" s="314"/>
    </row>
    <row r="18" spans="1:12" s="39" customFormat="1" ht="14.25" customHeight="1">
      <c r="A18" s="12" t="s">
        <v>244</v>
      </c>
      <c r="B18" s="18">
        <v>6954</v>
      </c>
      <c r="C18" s="19">
        <v>36</v>
      </c>
      <c r="D18" s="20"/>
      <c r="E18" s="19"/>
      <c r="F18" s="19">
        <v>3</v>
      </c>
      <c r="G18" s="19"/>
      <c r="H18" s="19">
        <v>15</v>
      </c>
      <c r="I18" s="19"/>
      <c r="J18" s="19">
        <v>3</v>
      </c>
      <c r="K18" s="19"/>
      <c r="L18" s="19">
        <v>2</v>
      </c>
    </row>
    <row r="19" spans="1:12" s="39" customFormat="1" ht="14.25" customHeight="1">
      <c r="A19" s="4">
        <v>22</v>
      </c>
      <c r="B19" s="18">
        <v>3727</v>
      </c>
      <c r="C19" s="19">
        <v>58</v>
      </c>
      <c r="D19" s="20"/>
      <c r="E19" s="19"/>
      <c r="F19" s="19" t="s">
        <v>111</v>
      </c>
      <c r="G19" s="19"/>
      <c r="H19" s="19">
        <v>11</v>
      </c>
      <c r="I19" s="19"/>
      <c r="J19" s="19">
        <v>3</v>
      </c>
      <c r="K19" s="19"/>
      <c r="L19" s="19">
        <v>3</v>
      </c>
    </row>
    <row r="20" spans="1:12" s="39" customFormat="1" ht="14.25" customHeight="1">
      <c r="A20" s="4">
        <v>27</v>
      </c>
      <c r="B20" s="19">
        <v>5059</v>
      </c>
      <c r="C20" s="19">
        <v>74</v>
      </c>
      <c r="D20" s="20"/>
      <c r="E20" s="19"/>
      <c r="F20" s="19">
        <v>0</v>
      </c>
      <c r="G20" s="19"/>
      <c r="H20" s="19">
        <v>20</v>
      </c>
      <c r="I20" s="19"/>
      <c r="J20" s="19">
        <v>4</v>
      </c>
      <c r="K20" s="19"/>
      <c r="L20" s="19">
        <v>6</v>
      </c>
    </row>
    <row r="21" spans="1:12" s="39" customFormat="1" ht="14.25" customHeight="1">
      <c r="A21" s="4">
        <v>30</v>
      </c>
      <c r="B21" s="18">
        <v>3999</v>
      </c>
      <c r="C21" s="19">
        <v>43</v>
      </c>
      <c r="D21" s="20"/>
      <c r="E21" s="19"/>
      <c r="F21" s="19">
        <v>1</v>
      </c>
      <c r="G21" s="19"/>
      <c r="H21" s="19">
        <v>10</v>
      </c>
      <c r="I21" s="19"/>
      <c r="J21" s="19">
        <v>6</v>
      </c>
      <c r="K21" s="19"/>
      <c r="L21" s="19">
        <v>2</v>
      </c>
    </row>
    <row r="22" spans="1:12" s="39" customFormat="1" ht="14.25" customHeight="1">
      <c r="A22" s="2" t="s">
        <v>238</v>
      </c>
      <c r="B22" s="18">
        <v>4278</v>
      </c>
      <c r="C22" s="19">
        <v>73</v>
      </c>
      <c r="D22" s="20"/>
      <c r="E22" s="19"/>
      <c r="F22" s="19">
        <v>3</v>
      </c>
      <c r="G22" s="19"/>
      <c r="H22" s="19">
        <v>23</v>
      </c>
      <c r="I22" s="19"/>
      <c r="J22" s="19">
        <v>17</v>
      </c>
      <c r="K22" s="19"/>
      <c r="L22" s="19">
        <v>12</v>
      </c>
    </row>
    <row r="23" spans="1:12" s="39" customFormat="1" ht="14.25" customHeight="1">
      <c r="A23" s="3">
        <v>2</v>
      </c>
      <c r="B23" s="21">
        <v>3141</v>
      </c>
      <c r="C23" s="22">
        <v>48</v>
      </c>
      <c r="D23" s="23"/>
      <c r="E23" s="22"/>
      <c r="F23" s="22">
        <v>0</v>
      </c>
      <c r="G23" s="22"/>
      <c r="H23" s="22">
        <v>22</v>
      </c>
      <c r="I23" s="22"/>
      <c r="J23" s="22">
        <v>11</v>
      </c>
      <c r="K23" s="22"/>
      <c r="L23" s="22">
        <v>11</v>
      </c>
    </row>
    <row r="24" spans="1:12" s="39" customFormat="1" ht="14.25" customHeight="1">
      <c r="A24" s="4">
        <v>3</v>
      </c>
      <c r="B24" s="18">
        <v>4515</v>
      </c>
      <c r="C24" s="19">
        <v>71</v>
      </c>
      <c r="D24" s="20"/>
      <c r="E24" s="19"/>
      <c r="F24" s="19">
        <v>1</v>
      </c>
      <c r="G24" s="19"/>
      <c r="H24" s="19">
        <f>15+5+6</f>
        <v>26</v>
      </c>
      <c r="I24" s="19"/>
      <c r="J24" s="19">
        <v>7</v>
      </c>
      <c r="K24" s="19"/>
      <c r="L24" s="19">
        <v>31</v>
      </c>
    </row>
    <row r="25" spans="1:12" s="39" customFormat="1" ht="14.25" customHeight="1">
      <c r="A25" s="3">
        <v>4</v>
      </c>
      <c r="B25" s="105">
        <v>3354</v>
      </c>
      <c r="C25" s="106">
        <v>54</v>
      </c>
      <c r="D25" s="107" t="s">
        <v>195</v>
      </c>
      <c r="E25" s="106"/>
      <c r="F25" s="106">
        <v>4</v>
      </c>
      <c r="G25" s="106"/>
      <c r="H25" s="106">
        <v>13</v>
      </c>
      <c r="I25" s="106"/>
      <c r="J25" s="106">
        <v>5</v>
      </c>
      <c r="K25" s="106"/>
      <c r="L25" s="106">
        <v>29</v>
      </c>
    </row>
    <row r="26" spans="1:12" ht="16.5" customHeight="1">
      <c r="A26" s="53" t="s">
        <v>160</v>
      </c>
      <c r="B26" s="45"/>
      <c r="C26" s="45"/>
      <c r="D26" s="108"/>
      <c r="E26" s="45"/>
      <c r="F26" s="45"/>
      <c r="G26" s="45"/>
      <c r="H26" s="45"/>
      <c r="I26" s="45"/>
      <c r="J26" s="45"/>
      <c r="K26" s="45"/>
      <c r="L26" s="45"/>
    </row>
    <row r="27" spans="1:12" ht="16.5" customHeight="1">
      <c r="A27" s="109" t="s">
        <v>206</v>
      </c>
      <c r="B27" s="39"/>
      <c r="C27" s="39"/>
      <c r="D27" s="110"/>
      <c r="E27" s="39"/>
      <c r="F27" s="39"/>
      <c r="G27" s="39"/>
      <c r="H27" s="39"/>
      <c r="I27" s="39"/>
      <c r="J27" s="39"/>
      <c r="K27" s="39"/>
      <c r="L27" s="39"/>
    </row>
    <row r="28" spans="1:12" ht="18" customHeight="1">
      <c r="A28" s="39"/>
    </row>
    <row r="29" spans="1:12" ht="16.5" customHeight="1">
      <c r="A29" s="307" t="s">
        <v>21</v>
      </c>
      <c r="B29" s="307"/>
      <c r="C29" s="307"/>
      <c r="D29" s="307"/>
      <c r="E29" s="307"/>
      <c r="F29" s="307"/>
      <c r="G29" s="307"/>
      <c r="H29" s="307"/>
      <c r="I29" s="307"/>
      <c r="J29" s="307"/>
      <c r="K29" s="307"/>
      <c r="L29" s="307"/>
    </row>
    <row r="30" spans="1:12" ht="15" customHeight="1">
      <c r="A30" s="308" t="s">
        <v>293</v>
      </c>
      <c r="B30" s="310" t="s">
        <v>43</v>
      </c>
      <c r="C30" s="310" t="s">
        <v>12</v>
      </c>
      <c r="D30" s="315" t="s">
        <v>13</v>
      </c>
      <c r="E30" s="316"/>
      <c r="F30" s="316"/>
      <c r="G30" s="316"/>
      <c r="H30" s="316"/>
      <c r="I30" s="316"/>
      <c r="J30" s="316"/>
      <c r="K30" s="316"/>
      <c r="L30" s="316"/>
    </row>
    <row r="31" spans="1:12" ht="15" customHeight="1">
      <c r="A31" s="309"/>
      <c r="B31" s="311"/>
      <c r="C31" s="311"/>
      <c r="D31" s="312" t="s">
        <v>22</v>
      </c>
      <c r="E31" s="313"/>
      <c r="F31" s="312" t="s">
        <v>23</v>
      </c>
      <c r="G31" s="313"/>
      <c r="H31" s="312" t="s">
        <v>24</v>
      </c>
      <c r="I31" s="313"/>
      <c r="J31" s="312" t="s">
        <v>17</v>
      </c>
      <c r="K31" s="313"/>
      <c r="L31" s="62" t="s">
        <v>9</v>
      </c>
    </row>
    <row r="32" spans="1:12" ht="14.25" customHeight="1">
      <c r="A32" s="12" t="s">
        <v>244</v>
      </c>
      <c r="B32" s="18">
        <v>5741</v>
      </c>
      <c r="C32" s="19">
        <v>386</v>
      </c>
      <c r="D32" s="102"/>
      <c r="E32" s="19">
        <v>7</v>
      </c>
      <c r="F32" s="19"/>
      <c r="G32" s="19">
        <v>158</v>
      </c>
      <c r="H32" s="19"/>
      <c r="I32" s="19">
        <v>30</v>
      </c>
      <c r="J32" s="19"/>
      <c r="K32" s="19">
        <v>41</v>
      </c>
      <c r="L32" s="19">
        <v>104</v>
      </c>
    </row>
    <row r="33" spans="1:12" s="39" customFormat="1" ht="14.25" customHeight="1">
      <c r="A33" s="4">
        <v>22</v>
      </c>
      <c r="B33" s="18">
        <v>5391</v>
      </c>
      <c r="C33" s="19">
        <v>407</v>
      </c>
      <c r="D33" s="102" t="s">
        <v>195</v>
      </c>
      <c r="E33" s="19">
        <v>17</v>
      </c>
      <c r="F33" s="19"/>
      <c r="G33" s="19">
        <v>79</v>
      </c>
      <c r="H33" s="19"/>
      <c r="I33" s="19">
        <v>42</v>
      </c>
      <c r="J33" s="19"/>
      <c r="K33" s="19">
        <v>60</v>
      </c>
      <c r="L33" s="19">
        <v>153</v>
      </c>
    </row>
    <row r="34" spans="1:12" s="39" customFormat="1" ht="14.25" customHeight="1">
      <c r="A34" s="4">
        <v>27</v>
      </c>
      <c r="B34" s="102">
        <v>5850</v>
      </c>
      <c r="C34" s="102">
        <v>367</v>
      </c>
      <c r="D34" s="102" t="s">
        <v>198</v>
      </c>
      <c r="E34" s="19">
        <v>8</v>
      </c>
      <c r="F34" s="19"/>
      <c r="G34" s="19">
        <v>58</v>
      </c>
      <c r="H34" s="19"/>
      <c r="I34" s="19">
        <v>62</v>
      </c>
      <c r="J34" s="19"/>
      <c r="K34" s="19">
        <v>73</v>
      </c>
      <c r="L34" s="19">
        <v>129</v>
      </c>
    </row>
    <row r="35" spans="1:12" s="39" customFormat="1" ht="14.25" customHeight="1">
      <c r="A35" s="4">
        <v>30</v>
      </c>
      <c r="B35" s="111">
        <v>4946</v>
      </c>
      <c r="C35" s="102">
        <v>207</v>
      </c>
      <c r="D35" s="102" t="s">
        <v>195</v>
      </c>
      <c r="E35" s="102">
        <v>9</v>
      </c>
      <c r="F35" s="19"/>
      <c r="G35" s="19">
        <v>61</v>
      </c>
      <c r="H35" s="19"/>
      <c r="I35" s="19">
        <v>21</v>
      </c>
      <c r="J35" s="19"/>
      <c r="K35" s="19">
        <v>11</v>
      </c>
      <c r="L35" s="19">
        <v>55</v>
      </c>
    </row>
    <row r="36" spans="1:12" s="39" customFormat="1" ht="14.25" customHeight="1">
      <c r="A36" s="2" t="s">
        <v>238</v>
      </c>
      <c r="B36" s="111">
        <v>4698</v>
      </c>
      <c r="C36" s="102">
        <v>164</v>
      </c>
      <c r="D36" s="102" t="s">
        <v>242</v>
      </c>
      <c r="E36" s="102">
        <v>9</v>
      </c>
      <c r="F36" s="19"/>
      <c r="G36" s="19">
        <v>57</v>
      </c>
      <c r="H36" s="19"/>
      <c r="I36" s="19">
        <v>17</v>
      </c>
      <c r="J36" s="19"/>
      <c r="K36" s="19">
        <v>8</v>
      </c>
      <c r="L36" s="19">
        <v>82</v>
      </c>
    </row>
    <row r="37" spans="1:12" s="39" customFormat="1" ht="14.25" customHeight="1">
      <c r="A37" s="3">
        <v>2</v>
      </c>
      <c r="B37" s="112">
        <v>3793</v>
      </c>
      <c r="C37" s="113">
        <v>149</v>
      </c>
      <c r="D37" s="113" t="s">
        <v>258</v>
      </c>
      <c r="E37" s="113">
        <v>6</v>
      </c>
      <c r="F37" s="22"/>
      <c r="G37" s="22">
        <v>43</v>
      </c>
      <c r="H37" s="22"/>
      <c r="I37" s="22">
        <v>24</v>
      </c>
      <c r="J37" s="22"/>
      <c r="K37" s="22">
        <v>27</v>
      </c>
      <c r="L37" s="22">
        <v>41</v>
      </c>
    </row>
    <row r="38" spans="1:12" s="39" customFormat="1" ht="14.25" customHeight="1">
      <c r="A38" s="4">
        <v>3</v>
      </c>
      <c r="B38" s="111">
        <v>4687</v>
      </c>
      <c r="C38" s="102">
        <v>159</v>
      </c>
      <c r="D38" s="102" t="s">
        <v>196</v>
      </c>
      <c r="E38" s="102">
        <v>8</v>
      </c>
      <c r="F38" s="19"/>
      <c r="G38" s="19">
        <v>13</v>
      </c>
      <c r="H38" s="19"/>
      <c r="I38" s="19">
        <v>21</v>
      </c>
      <c r="J38" s="19"/>
      <c r="K38" s="19">
        <v>81</v>
      </c>
      <c r="L38" s="19">
        <v>49</v>
      </c>
    </row>
    <row r="39" spans="1:12" s="39" customFormat="1" ht="14.25" customHeight="1">
      <c r="A39" s="3">
        <v>4</v>
      </c>
      <c r="B39" s="114">
        <v>4090</v>
      </c>
      <c r="C39" s="115">
        <v>191</v>
      </c>
      <c r="D39" s="115" t="s">
        <v>198</v>
      </c>
      <c r="E39" s="115">
        <v>16</v>
      </c>
      <c r="F39" s="106"/>
      <c r="G39" s="106">
        <v>13</v>
      </c>
      <c r="H39" s="106"/>
      <c r="I39" s="106">
        <v>17</v>
      </c>
      <c r="J39" s="106"/>
      <c r="K39" s="106">
        <v>56</v>
      </c>
      <c r="L39" s="106">
        <v>54</v>
      </c>
    </row>
    <row r="40" spans="1:12" ht="18" customHeight="1">
      <c r="A40" s="45"/>
      <c r="B40" s="45"/>
      <c r="C40" s="45"/>
      <c r="D40" s="108"/>
      <c r="E40" s="45"/>
      <c r="F40" s="45"/>
      <c r="G40" s="45"/>
      <c r="H40" s="45"/>
      <c r="I40" s="45"/>
      <c r="J40" s="45"/>
      <c r="K40" s="45"/>
      <c r="L40" s="45"/>
    </row>
    <row r="41" spans="1:12" ht="16.5" customHeight="1">
      <c r="A41" s="307" t="s">
        <v>161</v>
      </c>
      <c r="B41" s="307"/>
      <c r="C41" s="307"/>
      <c r="D41" s="307"/>
      <c r="E41" s="307"/>
      <c r="F41" s="307"/>
      <c r="G41" s="307"/>
      <c r="H41" s="307"/>
      <c r="I41" s="307"/>
      <c r="J41" s="307"/>
      <c r="K41" s="307"/>
      <c r="L41" s="307"/>
    </row>
    <row r="42" spans="1:12" ht="15" customHeight="1">
      <c r="A42" s="308" t="s">
        <v>293</v>
      </c>
      <c r="B42" s="310" t="s">
        <v>43</v>
      </c>
      <c r="C42" s="310" t="s">
        <v>12</v>
      </c>
      <c r="D42" s="315" t="s">
        <v>13</v>
      </c>
      <c r="E42" s="316"/>
      <c r="F42" s="316"/>
      <c r="G42" s="316"/>
      <c r="H42" s="316"/>
      <c r="I42" s="316"/>
      <c r="J42" s="316"/>
      <c r="K42" s="316"/>
      <c r="L42" s="316"/>
    </row>
    <row r="43" spans="1:12" ht="15" customHeight="1">
      <c r="A43" s="309"/>
      <c r="B43" s="311"/>
      <c r="C43" s="311"/>
      <c r="D43" s="312" t="s">
        <v>25</v>
      </c>
      <c r="E43" s="314"/>
      <c r="F43" s="313"/>
      <c r="G43" s="312" t="s">
        <v>26</v>
      </c>
      <c r="H43" s="313"/>
      <c r="I43" s="312" t="s">
        <v>19</v>
      </c>
      <c r="J43" s="313"/>
      <c r="K43" s="312" t="s">
        <v>20</v>
      </c>
      <c r="L43" s="314"/>
    </row>
    <row r="44" spans="1:12" ht="14.25" customHeight="1">
      <c r="A44" s="12" t="s">
        <v>244</v>
      </c>
      <c r="B44" s="18">
        <v>8471</v>
      </c>
      <c r="C44" s="19">
        <v>419</v>
      </c>
      <c r="D44" s="20"/>
      <c r="E44" s="318">
        <v>19</v>
      </c>
      <c r="F44" s="318"/>
      <c r="G44" s="318">
        <v>101</v>
      </c>
      <c r="H44" s="318"/>
      <c r="I44" s="318">
        <v>71</v>
      </c>
      <c r="J44" s="318"/>
      <c r="K44" s="318">
        <v>83</v>
      </c>
      <c r="L44" s="318"/>
    </row>
    <row r="45" spans="1:12" s="39" customFormat="1" ht="14.25" customHeight="1">
      <c r="A45" s="4">
        <v>22</v>
      </c>
      <c r="B45" s="18">
        <v>9583</v>
      </c>
      <c r="C45" s="19">
        <v>514</v>
      </c>
      <c r="D45" s="20" t="s">
        <v>196</v>
      </c>
      <c r="E45" s="306">
        <v>19</v>
      </c>
      <c r="F45" s="306"/>
      <c r="G45" s="306">
        <v>71</v>
      </c>
      <c r="H45" s="306"/>
      <c r="I45" s="306">
        <v>163</v>
      </c>
      <c r="J45" s="306"/>
      <c r="K45" s="306">
        <v>44</v>
      </c>
      <c r="L45" s="306"/>
    </row>
    <row r="46" spans="1:12" s="39" customFormat="1" ht="14.25" customHeight="1">
      <c r="A46" s="4">
        <v>27</v>
      </c>
      <c r="B46" s="19">
        <v>10543</v>
      </c>
      <c r="C46" s="19">
        <v>590</v>
      </c>
      <c r="D46" s="20" t="s">
        <v>199</v>
      </c>
      <c r="E46" s="306">
        <v>20</v>
      </c>
      <c r="F46" s="306"/>
      <c r="G46" s="306">
        <v>172</v>
      </c>
      <c r="H46" s="306"/>
      <c r="I46" s="306">
        <v>351</v>
      </c>
      <c r="J46" s="306"/>
      <c r="K46" s="306">
        <v>33</v>
      </c>
      <c r="L46" s="306"/>
    </row>
    <row r="47" spans="1:12" s="39" customFormat="1" ht="14.25" customHeight="1">
      <c r="A47" s="4">
        <v>30</v>
      </c>
      <c r="B47" s="18">
        <v>10667</v>
      </c>
      <c r="C47" s="19">
        <v>546</v>
      </c>
      <c r="D47" s="20" t="s">
        <v>197</v>
      </c>
      <c r="E47" s="306">
        <v>14</v>
      </c>
      <c r="F47" s="306"/>
      <c r="G47" s="306">
        <v>188</v>
      </c>
      <c r="H47" s="306"/>
      <c r="I47" s="306">
        <v>66</v>
      </c>
      <c r="J47" s="306"/>
      <c r="K47" s="306">
        <v>29</v>
      </c>
      <c r="L47" s="306"/>
    </row>
    <row r="48" spans="1:12" s="39" customFormat="1" ht="14.25" customHeight="1">
      <c r="A48" s="2" t="s">
        <v>238</v>
      </c>
      <c r="B48" s="18">
        <v>10497</v>
      </c>
      <c r="C48" s="19">
        <v>618</v>
      </c>
      <c r="D48" s="20" t="s">
        <v>197</v>
      </c>
      <c r="E48" s="306">
        <v>20</v>
      </c>
      <c r="F48" s="306"/>
      <c r="G48" s="306">
        <v>240</v>
      </c>
      <c r="H48" s="306"/>
      <c r="I48" s="306">
        <v>310</v>
      </c>
      <c r="J48" s="306"/>
      <c r="K48" s="306">
        <v>40</v>
      </c>
      <c r="L48" s="306"/>
    </row>
    <row r="49" spans="1:12" s="39" customFormat="1" ht="14.25" customHeight="1">
      <c r="A49" s="3">
        <v>2</v>
      </c>
      <c r="B49" s="21">
        <v>9952</v>
      </c>
      <c r="C49" s="22">
        <v>562</v>
      </c>
      <c r="D49" s="23" t="s">
        <v>259</v>
      </c>
      <c r="E49" s="319">
        <v>25</v>
      </c>
      <c r="F49" s="319"/>
      <c r="G49" s="319">
        <v>247</v>
      </c>
      <c r="H49" s="319"/>
      <c r="I49" s="319">
        <v>74</v>
      </c>
      <c r="J49" s="319"/>
      <c r="K49" s="319">
        <v>48</v>
      </c>
      <c r="L49" s="319"/>
    </row>
    <row r="50" spans="1:12" s="39" customFormat="1" ht="14.25" customHeight="1">
      <c r="A50" s="4">
        <v>3</v>
      </c>
      <c r="B50" s="18">
        <v>10000</v>
      </c>
      <c r="C50" s="19">
        <v>544</v>
      </c>
      <c r="D50" s="20" t="s">
        <v>269</v>
      </c>
      <c r="E50" s="306">
        <v>20</v>
      </c>
      <c r="F50" s="306"/>
      <c r="G50" s="306">
        <v>229</v>
      </c>
      <c r="H50" s="306"/>
      <c r="I50" s="306">
        <v>279</v>
      </c>
      <c r="J50" s="306"/>
      <c r="K50" s="306">
        <v>49</v>
      </c>
      <c r="L50" s="306"/>
    </row>
    <row r="51" spans="1:12" s="39" customFormat="1" ht="14.25" customHeight="1">
      <c r="A51" s="3">
        <v>4</v>
      </c>
      <c r="B51" s="105">
        <v>9741</v>
      </c>
      <c r="C51" s="106">
        <v>470</v>
      </c>
      <c r="D51" s="107" t="s">
        <v>196</v>
      </c>
      <c r="E51" s="317">
        <v>19</v>
      </c>
      <c r="F51" s="317"/>
      <c r="G51" s="317">
        <v>161</v>
      </c>
      <c r="H51" s="317"/>
      <c r="I51" s="317">
        <v>57</v>
      </c>
      <c r="J51" s="317"/>
      <c r="K51" s="317">
        <v>43</v>
      </c>
      <c r="L51" s="317"/>
    </row>
    <row r="52" spans="1:12" ht="16.5" customHeight="1">
      <c r="A52" s="53" t="s">
        <v>162</v>
      </c>
      <c r="B52" s="45"/>
      <c r="C52" s="45"/>
      <c r="D52" s="108"/>
      <c r="E52" s="45"/>
      <c r="F52" s="45"/>
      <c r="G52" s="45"/>
      <c r="H52" s="45"/>
      <c r="I52" s="45"/>
      <c r="J52" s="45"/>
      <c r="K52" s="45"/>
      <c r="L52" s="46" t="s">
        <v>163</v>
      </c>
    </row>
    <row r="53" spans="1:12" ht="16.5" customHeight="1">
      <c r="A53" s="94" t="s">
        <v>164</v>
      </c>
    </row>
    <row r="57" spans="1:12">
      <c r="B57" s="39"/>
    </row>
    <row r="58" spans="1:12">
      <c r="B58" s="39"/>
    </row>
  </sheetData>
  <mergeCells count="93">
    <mergeCell ref="H9:I9"/>
    <mergeCell ref="H10:I10"/>
    <mergeCell ref="H11:I11"/>
    <mergeCell ref="J9:K9"/>
    <mergeCell ref="J10:K10"/>
    <mergeCell ref="J11:K11"/>
    <mergeCell ref="I47:J47"/>
    <mergeCell ref="I48:J48"/>
    <mergeCell ref="I49:J49"/>
    <mergeCell ref="K47:L47"/>
    <mergeCell ref="K48:L48"/>
    <mergeCell ref="K49:L49"/>
    <mergeCell ref="E47:F47"/>
    <mergeCell ref="E48:F48"/>
    <mergeCell ref="E49:F49"/>
    <mergeCell ref="G47:H47"/>
    <mergeCell ref="G48:H48"/>
    <mergeCell ref="G49:H49"/>
    <mergeCell ref="F6:G6"/>
    <mergeCell ref="H6:I6"/>
    <mergeCell ref="J6:K6"/>
    <mergeCell ref="F7:G7"/>
    <mergeCell ref="A1:L1"/>
    <mergeCell ref="A3:L3"/>
    <mergeCell ref="A4:A5"/>
    <mergeCell ref="B4:B5"/>
    <mergeCell ref="C4:C5"/>
    <mergeCell ref="F5:G5"/>
    <mergeCell ref="H5:I5"/>
    <mergeCell ref="J5:K5"/>
    <mergeCell ref="D4:L4"/>
    <mergeCell ref="D5:E5"/>
    <mergeCell ref="I17:J17"/>
    <mergeCell ref="K17:L17"/>
    <mergeCell ref="D16:L16"/>
    <mergeCell ref="D17:F17"/>
    <mergeCell ref="H7:I7"/>
    <mergeCell ref="F13:G13"/>
    <mergeCell ref="H13:I13"/>
    <mergeCell ref="J13:K13"/>
    <mergeCell ref="F12:G12"/>
    <mergeCell ref="H12:I12"/>
    <mergeCell ref="J12:K12"/>
    <mergeCell ref="J7:K7"/>
    <mergeCell ref="F8:G8"/>
    <mergeCell ref="F9:G9"/>
    <mergeCell ref="F10:G10"/>
    <mergeCell ref="F11:G11"/>
    <mergeCell ref="A29:L29"/>
    <mergeCell ref="H8:I8"/>
    <mergeCell ref="A30:A31"/>
    <mergeCell ref="B30:B31"/>
    <mergeCell ref="C30:C31"/>
    <mergeCell ref="F31:G31"/>
    <mergeCell ref="H31:I31"/>
    <mergeCell ref="J31:K31"/>
    <mergeCell ref="D30:L30"/>
    <mergeCell ref="D31:E31"/>
    <mergeCell ref="J8:K8"/>
    <mergeCell ref="A15:L15"/>
    <mergeCell ref="A16:A17"/>
    <mergeCell ref="B16:B17"/>
    <mergeCell ref="C16:C17"/>
    <mergeCell ref="G17:H17"/>
    <mergeCell ref="E51:F51"/>
    <mergeCell ref="G51:H51"/>
    <mergeCell ref="I51:J51"/>
    <mergeCell ref="K51:L51"/>
    <mergeCell ref="E44:F44"/>
    <mergeCell ref="G44:H44"/>
    <mergeCell ref="I44:J44"/>
    <mergeCell ref="K44:L44"/>
    <mergeCell ref="E45:F45"/>
    <mergeCell ref="G45:H45"/>
    <mergeCell ref="I45:J45"/>
    <mergeCell ref="K45:L45"/>
    <mergeCell ref="E50:F50"/>
    <mergeCell ref="G50:H50"/>
    <mergeCell ref="I50:J50"/>
    <mergeCell ref="K50:L50"/>
    <mergeCell ref="E46:F46"/>
    <mergeCell ref="G46:H46"/>
    <mergeCell ref="I46:J46"/>
    <mergeCell ref="K46:L46"/>
    <mergeCell ref="A41:L41"/>
    <mergeCell ref="A42:A43"/>
    <mergeCell ref="B42:B43"/>
    <mergeCell ref="C42:C43"/>
    <mergeCell ref="G43:H43"/>
    <mergeCell ref="I43:J43"/>
    <mergeCell ref="K43:L43"/>
    <mergeCell ref="D43:F43"/>
    <mergeCell ref="D42:L42"/>
  </mergeCells>
  <phoneticPr fontId="2"/>
  <pageMargins left="0.51181102362204722" right="0.51181102362204722" top="0.78740157480314965" bottom="0.78740157480314965" header="0.51181102362204722" footer="0"/>
  <pageSetup paperSize="9" orientation="portrait" r:id="rId1"/>
  <headerFooter alignWithMargins="0">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0"/>
  <sheetViews>
    <sheetView view="pageBreakPreview" topLeftCell="A25" zoomScale="60" zoomScaleNormal="84" workbookViewId="0">
      <selection activeCell="AG40" sqref="AG40"/>
    </sheetView>
  </sheetViews>
  <sheetFormatPr defaultRowHeight="13.5"/>
  <cols>
    <col min="1" max="1" width="4.25" style="32" customWidth="1"/>
    <col min="2" max="2" width="3.375" style="32" customWidth="1"/>
    <col min="3" max="3" width="5.125" style="32" customWidth="1"/>
    <col min="4" max="4" width="4.125" style="32" customWidth="1"/>
    <col min="5" max="5" width="1.5" style="32" customWidth="1"/>
    <col min="6" max="6" width="3.625" style="32" customWidth="1"/>
    <col min="7" max="7" width="2" style="32" customWidth="1"/>
    <col min="8" max="8" width="3.125" style="32" customWidth="1"/>
    <col min="9" max="9" width="2.5" style="32" customWidth="1"/>
    <col min="10" max="10" width="5.125" style="32" customWidth="1"/>
    <col min="11" max="11" width="2" style="32" customWidth="1"/>
    <col min="12" max="12" width="3.625" style="32" customWidth="1"/>
    <col min="13" max="13" width="5.125" style="32" customWidth="1"/>
    <col min="14" max="14" width="0.75" style="32" customWidth="1"/>
    <col min="15" max="15" width="4.625" style="32" customWidth="1"/>
    <col min="16" max="16" width="0.75" style="32" customWidth="1"/>
    <col min="17" max="17" width="4.125" style="32" customWidth="1"/>
    <col min="18" max="18" width="1.5" style="32" customWidth="1"/>
    <col min="19" max="19" width="5.125" style="32" customWidth="1"/>
    <col min="20" max="20" width="3.125" style="32" customWidth="1"/>
    <col min="21" max="21" width="2.375" style="32" customWidth="1"/>
    <col min="22" max="22" width="5.125" style="32" customWidth="1"/>
    <col min="23" max="23" width="1.875" style="32" customWidth="1"/>
    <col min="24" max="24" width="3.625" style="32" customWidth="1"/>
    <col min="25" max="25" width="1.25" style="32" customWidth="1"/>
    <col min="26" max="26" width="3.625" style="32" customWidth="1"/>
    <col min="27" max="27" width="1.25" style="32" customWidth="1"/>
    <col min="28" max="28" width="4.125" style="32" customWidth="1"/>
    <col min="29" max="29" width="4.375" style="32" customWidth="1"/>
    <col min="30" max="16384" width="9" style="32"/>
  </cols>
  <sheetData>
    <row r="1" spans="1:29" ht="23.25">
      <c r="A1" s="320" t="s">
        <v>212</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row>
    <row r="2" spans="1:29" ht="9"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row>
    <row r="3" spans="1:29" ht="16.5" customHeight="1">
      <c r="A3" s="34" t="s">
        <v>144</v>
      </c>
      <c r="B3" s="34"/>
    </row>
    <row r="4" spans="1:29" ht="16.5" customHeight="1">
      <c r="A4" s="331" t="s">
        <v>291</v>
      </c>
      <c r="B4" s="308"/>
      <c r="C4" s="315" t="s">
        <v>1</v>
      </c>
      <c r="D4" s="316"/>
      <c r="E4" s="316"/>
      <c r="F4" s="316"/>
      <c r="G4" s="316"/>
      <c r="H4" s="343"/>
      <c r="I4" s="315" t="s">
        <v>2</v>
      </c>
      <c r="J4" s="316"/>
      <c r="K4" s="316"/>
      <c r="L4" s="316"/>
      <c r="M4" s="316"/>
      <c r="N4" s="316"/>
      <c r="O4" s="316"/>
      <c r="P4" s="316"/>
      <c r="Q4" s="343"/>
      <c r="R4" s="333" t="s">
        <v>3</v>
      </c>
      <c r="S4" s="338"/>
      <c r="T4" s="338"/>
      <c r="U4" s="338"/>
      <c r="V4" s="338"/>
      <c r="W4" s="338"/>
      <c r="X4" s="338"/>
    </row>
    <row r="5" spans="1:29" ht="16.5" customHeight="1">
      <c r="A5" s="332"/>
      <c r="B5" s="309"/>
      <c r="C5" s="312" t="s">
        <v>4</v>
      </c>
      <c r="D5" s="314"/>
      <c r="E5" s="313"/>
      <c r="F5" s="312" t="s">
        <v>5</v>
      </c>
      <c r="G5" s="314"/>
      <c r="H5" s="313"/>
      <c r="I5" s="312" t="s">
        <v>4</v>
      </c>
      <c r="J5" s="314"/>
      <c r="K5" s="313"/>
      <c r="L5" s="312" t="s">
        <v>6</v>
      </c>
      <c r="M5" s="314"/>
      <c r="N5" s="313"/>
      <c r="O5" s="312" t="s">
        <v>7</v>
      </c>
      <c r="P5" s="314"/>
      <c r="Q5" s="313"/>
      <c r="R5" s="312" t="s">
        <v>6</v>
      </c>
      <c r="S5" s="314"/>
      <c r="T5" s="314"/>
      <c r="U5" s="313"/>
      <c r="V5" s="312" t="s">
        <v>7</v>
      </c>
      <c r="W5" s="314"/>
      <c r="X5" s="314"/>
    </row>
    <row r="6" spans="1:29" ht="16.5" customHeight="1">
      <c r="A6" s="17" t="s">
        <v>165</v>
      </c>
      <c r="B6" s="147">
        <v>17</v>
      </c>
      <c r="C6" s="335">
        <v>1361</v>
      </c>
      <c r="D6" s="335"/>
      <c r="E6" s="335"/>
      <c r="F6" s="335">
        <v>1289</v>
      </c>
      <c r="G6" s="335"/>
      <c r="H6" s="335"/>
      <c r="I6" s="335">
        <v>59799</v>
      </c>
      <c r="J6" s="335"/>
      <c r="K6" s="335"/>
      <c r="L6" s="335">
        <v>14187</v>
      </c>
      <c r="M6" s="335"/>
      <c r="N6" s="335"/>
      <c r="O6" s="335">
        <v>238</v>
      </c>
      <c r="P6" s="335"/>
      <c r="Q6" s="335"/>
      <c r="R6" s="323">
        <v>112</v>
      </c>
      <c r="S6" s="323"/>
      <c r="T6" s="323"/>
      <c r="U6" s="323"/>
      <c r="V6" s="342" t="s">
        <v>111</v>
      </c>
      <c r="W6" s="342"/>
      <c r="X6" s="342"/>
    </row>
    <row r="7" spans="1:29" s="39" customFormat="1" ht="16.5" customHeight="1">
      <c r="A7" s="17"/>
      <c r="B7" s="147">
        <v>22</v>
      </c>
      <c r="C7" s="335">
        <v>1439</v>
      </c>
      <c r="D7" s="335"/>
      <c r="E7" s="335"/>
      <c r="F7" s="335">
        <v>1366</v>
      </c>
      <c r="G7" s="335"/>
      <c r="H7" s="335"/>
      <c r="I7" s="335">
        <v>37714</v>
      </c>
      <c r="J7" s="335"/>
      <c r="K7" s="335"/>
      <c r="L7" s="335">
        <v>11704</v>
      </c>
      <c r="M7" s="335"/>
      <c r="N7" s="335"/>
      <c r="O7" s="335">
        <v>450</v>
      </c>
      <c r="P7" s="335"/>
      <c r="Q7" s="335"/>
      <c r="R7" s="323" t="s">
        <v>111</v>
      </c>
      <c r="S7" s="323"/>
      <c r="T7" s="323"/>
      <c r="U7" s="323"/>
      <c r="V7" s="323" t="s">
        <v>111</v>
      </c>
      <c r="W7" s="323"/>
      <c r="X7" s="323"/>
    </row>
    <row r="8" spans="1:29" s="39" customFormat="1" ht="16.5" customHeight="1">
      <c r="A8" s="17"/>
      <c r="B8" s="147">
        <v>27</v>
      </c>
      <c r="C8" s="323">
        <v>1161</v>
      </c>
      <c r="D8" s="323"/>
      <c r="E8" s="323"/>
      <c r="F8" s="323">
        <v>1207</v>
      </c>
      <c r="G8" s="323"/>
      <c r="H8" s="323"/>
      <c r="I8" s="323">
        <v>37880</v>
      </c>
      <c r="J8" s="323"/>
      <c r="K8" s="323"/>
      <c r="L8" s="323">
        <v>12322</v>
      </c>
      <c r="M8" s="323"/>
      <c r="N8" s="323"/>
      <c r="O8" s="323">
        <v>510</v>
      </c>
      <c r="P8" s="323"/>
      <c r="Q8" s="323"/>
      <c r="R8" s="323" t="s">
        <v>111</v>
      </c>
      <c r="S8" s="323"/>
      <c r="T8" s="323"/>
      <c r="U8" s="323"/>
      <c r="V8" s="323" t="s">
        <v>111</v>
      </c>
      <c r="W8" s="323"/>
      <c r="X8" s="323"/>
    </row>
    <row r="9" spans="1:29" s="39" customFormat="1" ht="16.5" customHeight="1">
      <c r="A9" s="17"/>
      <c r="B9" s="147">
        <v>30</v>
      </c>
      <c r="C9" s="341">
        <v>951</v>
      </c>
      <c r="D9" s="323"/>
      <c r="E9" s="323"/>
      <c r="F9" s="323">
        <v>1110</v>
      </c>
      <c r="G9" s="323"/>
      <c r="H9" s="323"/>
      <c r="I9" s="323">
        <v>72640</v>
      </c>
      <c r="J9" s="323"/>
      <c r="K9" s="323"/>
      <c r="L9" s="323">
        <v>12175</v>
      </c>
      <c r="M9" s="323"/>
      <c r="N9" s="323"/>
      <c r="O9" s="323">
        <v>483</v>
      </c>
      <c r="P9" s="323"/>
      <c r="Q9" s="323"/>
      <c r="R9" s="323">
        <v>0</v>
      </c>
      <c r="S9" s="323"/>
      <c r="T9" s="323"/>
      <c r="U9" s="323"/>
      <c r="V9" s="323">
        <v>0</v>
      </c>
      <c r="W9" s="323"/>
      <c r="X9" s="323"/>
    </row>
    <row r="10" spans="1:29" s="39" customFormat="1" ht="16.5" customHeight="1">
      <c r="A10" s="17" t="s">
        <v>233</v>
      </c>
      <c r="B10" s="148" t="s">
        <v>235</v>
      </c>
      <c r="C10" s="341">
        <v>937</v>
      </c>
      <c r="D10" s="323"/>
      <c r="E10" s="323"/>
      <c r="F10" s="323">
        <v>880</v>
      </c>
      <c r="G10" s="323"/>
      <c r="H10" s="323"/>
      <c r="I10" s="323">
        <v>73360</v>
      </c>
      <c r="J10" s="323"/>
      <c r="K10" s="323"/>
      <c r="L10" s="323">
        <v>12372</v>
      </c>
      <c r="M10" s="323"/>
      <c r="N10" s="323"/>
      <c r="O10" s="323">
        <v>428</v>
      </c>
      <c r="P10" s="323"/>
      <c r="Q10" s="323"/>
      <c r="R10" s="323">
        <v>0</v>
      </c>
      <c r="S10" s="323"/>
      <c r="T10" s="323"/>
      <c r="U10" s="323"/>
      <c r="V10" s="323">
        <v>0</v>
      </c>
      <c r="W10" s="323"/>
      <c r="X10" s="323"/>
    </row>
    <row r="11" spans="1:29" s="39" customFormat="1" ht="16.5" customHeight="1">
      <c r="A11" s="17"/>
      <c r="B11" s="149">
        <v>2</v>
      </c>
      <c r="C11" s="340">
        <v>818</v>
      </c>
      <c r="D11" s="337"/>
      <c r="E11" s="337"/>
      <c r="F11" s="337">
        <v>920</v>
      </c>
      <c r="G11" s="337"/>
      <c r="H11" s="337"/>
      <c r="I11" s="337">
        <v>74152</v>
      </c>
      <c r="J11" s="337"/>
      <c r="K11" s="337"/>
      <c r="L11" s="337">
        <v>10395</v>
      </c>
      <c r="M11" s="337"/>
      <c r="N11" s="337"/>
      <c r="O11" s="337">
        <v>436</v>
      </c>
      <c r="P11" s="337"/>
      <c r="Q11" s="337"/>
      <c r="R11" s="337">
        <v>0</v>
      </c>
      <c r="S11" s="337"/>
      <c r="T11" s="337"/>
      <c r="U11" s="337"/>
      <c r="V11" s="323">
        <v>0</v>
      </c>
      <c r="W11" s="323"/>
      <c r="X11" s="323"/>
    </row>
    <row r="12" spans="1:29" s="39" customFormat="1" ht="16.5" customHeight="1">
      <c r="A12" s="17"/>
      <c r="B12" s="150">
        <v>3</v>
      </c>
      <c r="C12" s="323">
        <v>873</v>
      </c>
      <c r="D12" s="323"/>
      <c r="E12" s="323"/>
      <c r="F12" s="323">
        <v>886</v>
      </c>
      <c r="G12" s="323"/>
      <c r="H12" s="323"/>
      <c r="I12" s="323">
        <v>74488</v>
      </c>
      <c r="J12" s="323"/>
      <c r="K12" s="323"/>
      <c r="L12" s="323">
        <v>11106</v>
      </c>
      <c r="M12" s="323"/>
      <c r="N12" s="323"/>
      <c r="O12" s="323">
        <v>374</v>
      </c>
      <c r="P12" s="323"/>
      <c r="Q12" s="323"/>
      <c r="R12" s="323">
        <v>0</v>
      </c>
      <c r="S12" s="323"/>
      <c r="T12" s="323"/>
      <c r="U12" s="323"/>
      <c r="V12" s="323">
        <v>0</v>
      </c>
      <c r="W12" s="323"/>
      <c r="X12" s="323"/>
    </row>
    <row r="13" spans="1:29" s="39" customFormat="1" ht="16.5" customHeight="1">
      <c r="A13" s="17"/>
      <c r="B13" s="149">
        <v>4</v>
      </c>
      <c r="C13" s="337">
        <v>771</v>
      </c>
      <c r="D13" s="337"/>
      <c r="E13" s="337"/>
      <c r="F13" s="337">
        <v>756</v>
      </c>
      <c r="G13" s="337"/>
      <c r="H13" s="337"/>
      <c r="I13" s="337">
        <v>75057</v>
      </c>
      <c r="J13" s="337"/>
      <c r="K13" s="337"/>
      <c r="L13" s="337">
        <v>11264</v>
      </c>
      <c r="M13" s="337"/>
      <c r="N13" s="337"/>
      <c r="O13" s="337">
        <v>513</v>
      </c>
      <c r="P13" s="337"/>
      <c r="Q13" s="337"/>
      <c r="R13" s="337">
        <f>-V13</f>
        <v>0</v>
      </c>
      <c r="S13" s="337"/>
      <c r="T13" s="337"/>
      <c r="U13" s="337"/>
      <c r="V13" s="328">
        <f>-AC16</f>
        <v>0</v>
      </c>
      <c r="W13" s="328"/>
      <c r="X13" s="328"/>
    </row>
    <row r="14" spans="1:29" ht="16.5" customHeight="1">
      <c r="A14" s="173" t="s">
        <v>128</v>
      </c>
      <c r="B14" s="45"/>
      <c r="C14" s="45"/>
      <c r="D14" s="45"/>
      <c r="E14" s="45"/>
      <c r="F14" s="45"/>
      <c r="G14" s="45"/>
      <c r="H14" s="45"/>
      <c r="I14" s="45"/>
      <c r="J14" s="45"/>
      <c r="K14" s="45"/>
      <c r="L14" s="45"/>
      <c r="M14" s="45"/>
      <c r="N14" s="45"/>
      <c r="O14" s="46"/>
      <c r="P14" s="46"/>
      <c r="Q14" s="46"/>
      <c r="R14" s="46"/>
      <c r="S14" s="45"/>
      <c r="T14" s="45"/>
      <c r="U14" s="45"/>
      <c r="V14" s="39"/>
      <c r="W14" s="58"/>
      <c r="X14" s="58" t="s">
        <v>265</v>
      </c>
      <c r="Y14" s="39"/>
      <c r="Z14" s="39"/>
      <c r="AA14" s="39"/>
      <c r="AB14" s="39"/>
      <c r="AC14" s="58"/>
    </row>
    <row r="15" spans="1:29" ht="16.5" customHeight="1">
      <c r="A15" s="174" t="s">
        <v>166</v>
      </c>
      <c r="O15" s="58"/>
      <c r="P15" s="58"/>
      <c r="Q15" s="58"/>
      <c r="R15" s="58"/>
      <c r="AC15" s="58"/>
    </row>
    <row r="16" spans="1:29" ht="16.5" customHeight="1">
      <c r="A16" s="174" t="s">
        <v>131</v>
      </c>
      <c r="O16" s="58"/>
      <c r="P16" s="58"/>
      <c r="Q16" s="58"/>
      <c r="R16" s="58"/>
      <c r="AC16" s="58"/>
    </row>
    <row r="17" spans="1:29" ht="16.5" customHeight="1">
      <c r="A17" s="174" t="s">
        <v>129</v>
      </c>
      <c r="O17" s="58"/>
      <c r="P17" s="58"/>
      <c r="Q17" s="58"/>
      <c r="R17" s="58"/>
      <c r="AC17" s="58"/>
    </row>
    <row r="18" spans="1:29" ht="16.5" customHeight="1">
      <c r="A18" s="174" t="s">
        <v>266</v>
      </c>
      <c r="O18" s="58"/>
      <c r="P18" s="58"/>
      <c r="Q18" s="58"/>
      <c r="R18" s="58"/>
      <c r="AC18" s="58"/>
    </row>
    <row r="19" spans="1:29" ht="24" customHeight="1">
      <c r="O19" s="58"/>
      <c r="P19" s="58"/>
      <c r="Q19" s="58"/>
      <c r="R19" s="58"/>
      <c r="AC19" s="58"/>
    </row>
    <row r="20" spans="1:29" ht="23.25">
      <c r="A20" s="320" t="s">
        <v>213</v>
      </c>
      <c r="B20" s="320"/>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row>
    <row r="21" spans="1:29" ht="9"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row>
    <row r="22" spans="1:29" ht="16.5" customHeight="1">
      <c r="A22" s="34" t="s">
        <v>144</v>
      </c>
    </row>
    <row r="23" spans="1:29" ht="16.5" customHeight="1">
      <c r="A23" s="331" t="s">
        <v>291</v>
      </c>
      <c r="B23" s="308"/>
      <c r="C23" s="333" t="s">
        <v>133</v>
      </c>
      <c r="D23" s="338"/>
      <c r="E23" s="338"/>
      <c r="F23" s="338"/>
      <c r="G23" s="338"/>
      <c r="H23" s="338"/>
      <c r="I23" s="338"/>
      <c r="J23" s="338"/>
      <c r="K23" s="339"/>
      <c r="L23" s="315" t="s">
        <v>59</v>
      </c>
      <c r="M23" s="316"/>
      <c r="N23" s="316"/>
      <c r="O23" s="316"/>
      <c r="P23" s="316"/>
      <c r="Q23" s="316"/>
      <c r="R23" s="316"/>
      <c r="S23" s="316"/>
      <c r="T23" s="316"/>
      <c r="U23" s="316"/>
      <c r="V23" s="316"/>
      <c r="W23" s="316"/>
      <c r="X23" s="316"/>
      <c r="Y23" s="316"/>
      <c r="Z23" s="316"/>
      <c r="AA23" s="316"/>
      <c r="AB23" s="316"/>
      <c r="AC23" s="316"/>
    </row>
    <row r="24" spans="1:29" ht="16.5" customHeight="1">
      <c r="A24" s="332"/>
      <c r="B24" s="309"/>
      <c r="C24" s="185"/>
      <c r="D24" s="186"/>
      <c r="E24" s="186"/>
      <c r="F24" s="186"/>
      <c r="G24" s="186"/>
      <c r="H24" s="186"/>
      <c r="I24" s="186"/>
      <c r="J24" s="186"/>
      <c r="K24" s="187"/>
      <c r="L24" s="312" t="s">
        <v>134</v>
      </c>
      <c r="M24" s="314"/>
      <c r="N24" s="314"/>
      <c r="O24" s="314"/>
      <c r="P24" s="314"/>
      <c r="Q24" s="313"/>
      <c r="R24" s="312" t="s">
        <v>60</v>
      </c>
      <c r="S24" s="314"/>
      <c r="T24" s="314"/>
      <c r="U24" s="314"/>
      <c r="V24" s="314"/>
      <c r="W24" s="313"/>
      <c r="X24" s="312" t="s">
        <v>61</v>
      </c>
      <c r="Y24" s="314"/>
      <c r="Z24" s="314"/>
      <c r="AA24" s="314"/>
      <c r="AB24" s="314"/>
      <c r="AC24" s="314"/>
    </row>
    <row r="25" spans="1:29" s="39" customFormat="1" ht="16.5" customHeight="1">
      <c r="A25" s="39" t="s">
        <v>27</v>
      </c>
      <c r="B25" s="134">
        <v>17</v>
      </c>
      <c r="C25" s="334">
        <v>1389</v>
      </c>
      <c r="D25" s="335"/>
      <c r="E25" s="335"/>
      <c r="F25" s="335"/>
      <c r="G25" s="335"/>
      <c r="H25" s="335"/>
      <c r="I25" s="335"/>
      <c r="J25" s="335"/>
      <c r="K25" s="335"/>
      <c r="L25" s="335">
        <v>304</v>
      </c>
      <c r="M25" s="335"/>
      <c r="N25" s="335"/>
      <c r="O25" s="335"/>
      <c r="P25" s="335"/>
      <c r="Q25" s="335"/>
      <c r="R25" s="335">
        <v>992</v>
      </c>
      <c r="S25" s="335"/>
      <c r="T25" s="335"/>
      <c r="U25" s="335"/>
      <c r="V25" s="335"/>
      <c r="W25" s="335"/>
      <c r="X25" s="335">
        <v>184</v>
      </c>
      <c r="Y25" s="335"/>
      <c r="Z25" s="335"/>
      <c r="AA25" s="335"/>
      <c r="AB25" s="335"/>
      <c r="AC25" s="335"/>
    </row>
    <row r="26" spans="1:29" s="39" customFormat="1" ht="16.5" customHeight="1">
      <c r="B26" s="134">
        <v>22</v>
      </c>
      <c r="C26" s="334">
        <v>1451</v>
      </c>
      <c r="D26" s="335"/>
      <c r="E26" s="335"/>
      <c r="F26" s="335"/>
      <c r="G26" s="335"/>
      <c r="H26" s="335"/>
      <c r="I26" s="335"/>
      <c r="J26" s="335"/>
      <c r="K26" s="335"/>
      <c r="L26" s="335">
        <v>266</v>
      </c>
      <c r="M26" s="335"/>
      <c r="N26" s="335"/>
      <c r="O26" s="335"/>
      <c r="P26" s="335"/>
      <c r="Q26" s="335"/>
      <c r="R26" s="335">
        <v>671</v>
      </c>
      <c r="S26" s="335"/>
      <c r="T26" s="335"/>
      <c r="U26" s="335"/>
      <c r="V26" s="335"/>
      <c r="W26" s="335"/>
      <c r="X26" s="335">
        <v>178</v>
      </c>
      <c r="Y26" s="335"/>
      <c r="Z26" s="335"/>
      <c r="AA26" s="335"/>
      <c r="AB26" s="335"/>
      <c r="AC26" s="335"/>
    </row>
    <row r="27" spans="1:29" s="39" customFormat="1" ht="16.5" customHeight="1">
      <c r="B27" s="134">
        <v>27</v>
      </c>
      <c r="C27" s="334">
        <v>1270</v>
      </c>
      <c r="D27" s="335"/>
      <c r="E27" s="335"/>
      <c r="F27" s="335"/>
      <c r="G27" s="335"/>
      <c r="H27" s="335"/>
      <c r="I27" s="335"/>
      <c r="J27" s="335"/>
      <c r="K27" s="335"/>
      <c r="L27" s="335">
        <v>170</v>
      </c>
      <c r="M27" s="335"/>
      <c r="N27" s="335"/>
      <c r="O27" s="335"/>
      <c r="P27" s="335"/>
      <c r="Q27" s="335"/>
      <c r="R27" s="335">
        <v>426</v>
      </c>
      <c r="S27" s="335"/>
      <c r="T27" s="335"/>
      <c r="U27" s="335"/>
      <c r="V27" s="335"/>
      <c r="W27" s="335"/>
      <c r="X27" s="335">
        <v>108</v>
      </c>
      <c r="Y27" s="335"/>
      <c r="Z27" s="335"/>
      <c r="AA27" s="335"/>
      <c r="AB27" s="335"/>
      <c r="AC27" s="335"/>
    </row>
    <row r="28" spans="1:29" s="39" customFormat="1" ht="16.5" customHeight="1">
      <c r="B28" s="134">
        <v>30</v>
      </c>
      <c r="C28" s="334">
        <v>1017</v>
      </c>
      <c r="D28" s="335"/>
      <c r="E28" s="335"/>
      <c r="F28" s="335"/>
      <c r="G28" s="335"/>
      <c r="H28" s="335"/>
      <c r="I28" s="335"/>
      <c r="J28" s="335"/>
      <c r="K28" s="335"/>
      <c r="L28" s="335">
        <v>156</v>
      </c>
      <c r="M28" s="335"/>
      <c r="N28" s="335"/>
      <c r="O28" s="335"/>
      <c r="P28" s="335"/>
      <c r="Q28" s="335"/>
      <c r="R28" s="335">
        <v>279</v>
      </c>
      <c r="S28" s="335"/>
      <c r="T28" s="335"/>
      <c r="U28" s="335"/>
      <c r="V28" s="335"/>
      <c r="W28" s="335"/>
      <c r="X28" s="335">
        <v>55</v>
      </c>
      <c r="Y28" s="335"/>
      <c r="Z28" s="335"/>
      <c r="AA28" s="335"/>
      <c r="AB28" s="335"/>
      <c r="AC28" s="335"/>
    </row>
    <row r="29" spans="1:29" s="39" customFormat="1" ht="16.5" customHeight="1">
      <c r="A29" s="39" t="s">
        <v>233</v>
      </c>
      <c r="B29" s="151" t="s">
        <v>235</v>
      </c>
      <c r="C29" s="334">
        <v>988</v>
      </c>
      <c r="D29" s="335"/>
      <c r="E29" s="335"/>
      <c r="F29" s="335"/>
      <c r="G29" s="335"/>
      <c r="H29" s="335"/>
      <c r="I29" s="335"/>
      <c r="J29" s="335"/>
      <c r="K29" s="335"/>
      <c r="L29" s="335">
        <v>100</v>
      </c>
      <c r="M29" s="335"/>
      <c r="N29" s="335"/>
      <c r="O29" s="335"/>
      <c r="P29" s="335"/>
      <c r="Q29" s="335"/>
      <c r="R29" s="335">
        <v>195</v>
      </c>
      <c r="S29" s="335"/>
      <c r="T29" s="335"/>
      <c r="U29" s="335"/>
      <c r="V29" s="335"/>
      <c r="W29" s="335"/>
      <c r="X29" s="335">
        <v>35</v>
      </c>
      <c r="Y29" s="335"/>
      <c r="Z29" s="335"/>
      <c r="AA29" s="335"/>
      <c r="AB29" s="335"/>
      <c r="AC29" s="335"/>
    </row>
    <row r="30" spans="1:29" s="39" customFormat="1" ht="16.5" customHeight="1">
      <c r="A30" s="49"/>
      <c r="B30" s="139">
        <v>2</v>
      </c>
      <c r="C30" s="334">
        <v>932</v>
      </c>
      <c r="D30" s="335"/>
      <c r="E30" s="335"/>
      <c r="F30" s="335"/>
      <c r="G30" s="335"/>
      <c r="H30" s="335"/>
      <c r="I30" s="335"/>
      <c r="J30" s="335"/>
      <c r="K30" s="335"/>
      <c r="L30" s="335">
        <v>61</v>
      </c>
      <c r="M30" s="335"/>
      <c r="N30" s="335"/>
      <c r="O30" s="335"/>
      <c r="P30" s="335"/>
      <c r="Q30" s="335"/>
      <c r="R30" s="335">
        <v>114</v>
      </c>
      <c r="S30" s="335"/>
      <c r="T30" s="335"/>
      <c r="U30" s="335"/>
      <c r="V30" s="335"/>
      <c r="W30" s="335"/>
      <c r="X30" s="335">
        <v>53</v>
      </c>
      <c r="Y30" s="335"/>
      <c r="Z30" s="335"/>
      <c r="AA30" s="335"/>
      <c r="AB30" s="335"/>
      <c r="AC30" s="335"/>
    </row>
    <row r="31" spans="1:29" s="39" customFormat="1" ht="16.5" customHeight="1">
      <c r="B31" s="134">
        <v>3</v>
      </c>
      <c r="C31" s="324">
        <v>828</v>
      </c>
      <c r="D31" s="325"/>
      <c r="E31" s="325"/>
      <c r="F31" s="325"/>
      <c r="G31" s="325"/>
      <c r="H31" s="325"/>
      <c r="I31" s="325"/>
      <c r="J31" s="325"/>
      <c r="K31" s="325"/>
      <c r="L31" s="325">
        <v>91</v>
      </c>
      <c r="M31" s="325"/>
      <c r="N31" s="325"/>
      <c r="O31" s="325"/>
      <c r="P31" s="325"/>
      <c r="Q31" s="325"/>
      <c r="R31" s="325">
        <v>156</v>
      </c>
      <c r="S31" s="325"/>
      <c r="T31" s="325"/>
      <c r="U31" s="325"/>
      <c r="V31" s="325"/>
      <c r="W31" s="325"/>
      <c r="X31" s="325">
        <v>65</v>
      </c>
      <c r="Y31" s="325"/>
      <c r="Z31" s="325"/>
      <c r="AA31" s="325"/>
      <c r="AB31" s="325"/>
      <c r="AC31" s="325"/>
    </row>
    <row r="32" spans="1:29" s="39" customFormat="1" ht="16.5" customHeight="1">
      <c r="B32" s="139">
        <v>4</v>
      </c>
      <c r="C32" s="324">
        <v>820</v>
      </c>
      <c r="D32" s="325"/>
      <c r="E32" s="325"/>
      <c r="F32" s="325"/>
      <c r="G32" s="325"/>
      <c r="H32" s="325"/>
      <c r="I32" s="325"/>
      <c r="J32" s="325"/>
      <c r="K32" s="325"/>
      <c r="L32" s="325">
        <v>116</v>
      </c>
      <c r="M32" s="325"/>
      <c r="N32" s="325"/>
      <c r="O32" s="325"/>
      <c r="P32" s="325"/>
      <c r="Q32" s="325"/>
      <c r="R32" s="325">
        <v>116</v>
      </c>
      <c r="S32" s="325"/>
      <c r="T32" s="325"/>
      <c r="U32" s="325"/>
      <c r="V32" s="325"/>
      <c r="W32" s="325"/>
      <c r="X32" s="336">
        <v>72</v>
      </c>
      <c r="Y32" s="336"/>
      <c r="Z32" s="336"/>
      <c r="AA32" s="336"/>
      <c r="AB32" s="336"/>
      <c r="AC32" s="336"/>
    </row>
    <row r="33" spans="1:30" s="27" customFormat="1" ht="16.5" customHeight="1">
      <c r="A33" s="69" t="s">
        <v>130</v>
      </c>
      <c r="B33" s="67"/>
      <c r="C33" s="95"/>
      <c r="D33" s="95"/>
      <c r="E33" s="95"/>
      <c r="F33" s="95"/>
      <c r="G33" s="95"/>
      <c r="H33" s="95"/>
      <c r="I33" s="95"/>
      <c r="J33" s="67"/>
      <c r="K33" s="67"/>
      <c r="L33" s="67"/>
      <c r="M33" s="67"/>
      <c r="N33" s="67"/>
      <c r="O33" s="67"/>
      <c r="P33" s="67"/>
      <c r="Q33" s="67"/>
      <c r="R33" s="67"/>
      <c r="S33" s="67"/>
      <c r="T33" s="67"/>
      <c r="U33" s="67"/>
      <c r="V33" s="68"/>
      <c r="W33" s="68"/>
      <c r="X33" s="68"/>
      <c r="Y33" s="68"/>
      <c r="Z33" s="68"/>
      <c r="AA33" s="67"/>
      <c r="AB33" s="67"/>
      <c r="AC33" s="68" t="s">
        <v>62</v>
      </c>
    </row>
    <row r="34" spans="1:30" ht="24" customHeight="1">
      <c r="O34" s="58"/>
      <c r="P34" s="58"/>
      <c r="Q34" s="58"/>
      <c r="R34" s="58"/>
      <c r="AC34" s="58"/>
    </row>
    <row r="35" spans="1:30" ht="23.25" customHeight="1">
      <c r="A35" s="320" t="s">
        <v>214</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row>
    <row r="36" spans="1:30" ht="9" customHeight="1">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row>
    <row r="37" spans="1:30" ht="16.5" customHeight="1">
      <c r="A37" s="34" t="s">
        <v>144</v>
      </c>
      <c r="B37" s="33"/>
      <c r="C37" s="33"/>
      <c r="D37" s="33"/>
      <c r="E37" s="33"/>
      <c r="F37" s="33"/>
      <c r="G37" s="33"/>
      <c r="H37" s="33"/>
    </row>
    <row r="38" spans="1:30" ht="16.5" customHeight="1">
      <c r="A38" s="331" t="s">
        <v>291</v>
      </c>
      <c r="B38" s="308"/>
      <c r="C38" s="310" t="s">
        <v>135</v>
      </c>
      <c r="D38" s="310"/>
      <c r="E38" s="310"/>
      <c r="F38" s="310"/>
      <c r="G38" s="310" t="s">
        <v>136</v>
      </c>
      <c r="H38" s="310"/>
      <c r="I38" s="310"/>
      <c r="J38" s="310"/>
      <c r="K38" s="310"/>
      <c r="L38" s="310" t="s">
        <v>167</v>
      </c>
      <c r="M38" s="310"/>
      <c r="N38" s="310"/>
      <c r="O38" s="310"/>
      <c r="P38" s="310">
        <v>3</v>
      </c>
      <c r="Q38" s="310"/>
      <c r="R38" s="310"/>
      <c r="S38" s="310"/>
      <c r="T38" s="310"/>
      <c r="U38" s="310" t="s">
        <v>137</v>
      </c>
      <c r="V38" s="310"/>
      <c r="W38" s="310"/>
      <c r="X38" s="310"/>
      <c r="Y38" s="310"/>
      <c r="Z38" s="310" t="s">
        <v>138</v>
      </c>
      <c r="AA38" s="310"/>
      <c r="AB38" s="310"/>
      <c r="AC38" s="333"/>
    </row>
    <row r="39" spans="1:30" ht="16.5" customHeight="1">
      <c r="A39" s="332"/>
      <c r="B39" s="309"/>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185"/>
    </row>
    <row r="40" spans="1:30" s="35" customFormat="1" ht="16.5" customHeight="1">
      <c r="A40" s="96" t="s">
        <v>168</v>
      </c>
      <c r="B40" s="152">
        <v>17</v>
      </c>
      <c r="C40" s="327">
        <v>103</v>
      </c>
      <c r="D40" s="326"/>
      <c r="E40" s="326"/>
      <c r="F40" s="326"/>
      <c r="G40" s="326" t="s">
        <v>111</v>
      </c>
      <c r="H40" s="326"/>
      <c r="I40" s="326"/>
      <c r="J40" s="326"/>
      <c r="K40" s="326"/>
      <c r="L40" s="326">
        <v>11</v>
      </c>
      <c r="M40" s="326"/>
      <c r="N40" s="326"/>
      <c r="O40" s="326"/>
      <c r="P40" s="326">
        <v>17</v>
      </c>
      <c r="Q40" s="326"/>
      <c r="R40" s="326"/>
      <c r="S40" s="326"/>
      <c r="T40" s="326"/>
      <c r="U40" s="326">
        <v>75</v>
      </c>
      <c r="V40" s="326"/>
      <c r="W40" s="326"/>
      <c r="X40" s="326"/>
      <c r="Y40" s="326"/>
      <c r="Z40" s="326" t="s">
        <v>111</v>
      </c>
      <c r="AA40" s="326"/>
      <c r="AB40" s="326"/>
      <c r="AC40" s="326"/>
    </row>
    <row r="41" spans="1:30" s="35" customFormat="1" ht="16.5" customHeight="1">
      <c r="A41" s="96"/>
      <c r="B41" s="153">
        <v>22</v>
      </c>
      <c r="C41" s="327">
        <v>152</v>
      </c>
      <c r="D41" s="326"/>
      <c r="E41" s="326"/>
      <c r="F41" s="326"/>
      <c r="G41" s="326" t="s">
        <v>111</v>
      </c>
      <c r="H41" s="326"/>
      <c r="I41" s="326"/>
      <c r="J41" s="326"/>
      <c r="K41" s="326"/>
      <c r="L41" s="326" t="s">
        <v>111</v>
      </c>
      <c r="M41" s="326"/>
      <c r="N41" s="326"/>
      <c r="O41" s="326"/>
      <c r="P41" s="326">
        <v>7</v>
      </c>
      <c r="Q41" s="326"/>
      <c r="R41" s="326"/>
      <c r="S41" s="326"/>
      <c r="T41" s="326"/>
      <c r="U41" s="326">
        <v>145</v>
      </c>
      <c r="V41" s="326"/>
      <c r="W41" s="326"/>
      <c r="X41" s="326"/>
      <c r="Y41" s="326"/>
      <c r="Z41" s="326" t="s">
        <v>111</v>
      </c>
      <c r="AA41" s="326"/>
      <c r="AB41" s="326"/>
      <c r="AC41" s="326"/>
    </row>
    <row r="42" spans="1:30" s="35" customFormat="1" ht="16.5" customHeight="1">
      <c r="A42" s="96"/>
      <c r="B42" s="153">
        <v>27</v>
      </c>
      <c r="C42" s="327">
        <v>173</v>
      </c>
      <c r="D42" s="326"/>
      <c r="E42" s="326"/>
      <c r="F42" s="326"/>
      <c r="G42" s="326">
        <v>0</v>
      </c>
      <c r="H42" s="326"/>
      <c r="I42" s="326"/>
      <c r="J42" s="326"/>
      <c r="K42" s="326"/>
      <c r="L42" s="326">
        <v>1</v>
      </c>
      <c r="M42" s="326"/>
      <c r="N42" s="326"/>
      <c r="O42" s="326"/>
      <c r="P42" s="326">
        <v>2</v>
      </c>
      <c r="Q42" s="326"/>
      <c r="R42" s="326"/>
      <c r="S42" s="326"/>
      <c r="T42" s="326"/>
      <c r="U42" s="326">
        <v>170</v>
      </c>
      <c r="V42" s="326"/>
      <c r="W42" s="326"/>
      <c r="X42" s="326"/>
      <c r="Y42" s="326"/>
      <c r="Z42" s="326">
        <v>0</v>
      </c>
      <c r="AA42" s="326"/>
      <c r="AB42" s="326"/>
      <c r="AC42" s="326"/>
    </row>
    <row r="43" spans="1:30" s="35" customFormat="1" ht="16.5" customHeight="1">
      <c r="A43" s="96"/>
      <c r="B43" s="153">
        <v>30</v>
      </c>
      <c r="C43" s="327">
        <v>118</v>
      </c>
      <c r="D43" s="326"/>
      <c r="E43" s="326"/>
      <c r="F43" s="326"/>
      <c r="G43" s="326">
        <v>0</v>
      </c>
      <c r="H43" s="326"/>
      <c r="I43" s="326"/>
      <c r="J43" s="326"/>
      <c r="K43" s="326"/>
      <c r="L43" s="326">
        <v>15</v>
      </c>
      <c r="M43" s="326"/>
      <c r="N43" s="326"/>
      <c r="O43" s="326"/>
      <c r="P43" s="326">
        <v>31</v>
      </c>
      <c r="Q43" s="326"/>
      <c r="R43" s="326"/>
      <c r="S43" s="326"/>
      <c r="T43" s="326"/>
      <c r="U43" s="326">
        <v>72</v>
      </c>
      <c r="V43" s="326"/>
      <c r="W43" s="326"/>
      <c r="X43" s="326"/>
      <c r="Y43" s="326"/>
      <c r="Z43" s="326" t="s">
        <v>111</v>
      </c>
      <c r="AA43" s="326"/>
      <c r="AB43" s="326"/>
      <c r="AC43" s="326"/>
    </row>
    <row r="44" spans="1:30" s="35" customFormat="1" ht="16.5" customHeight="1">
      <c r="A44" s="96" t="s">
        <v>233</v>
      </c>
      <c r="B44" s="154" t="s">
        <v>235</v>
      </c>
      <c r="C44" s="327">
        <v>165</v>
      </c>
      <c r="D44" s="326"/>
      <c r="E44" s="326"/>
      <c r="F44" s="326"/>
      <c r="G44" s="326">
        <v>0</v>
      </c>
      <c r="H44" s="326"/>
      <c r="I44" s="326"/>
      <c r="J44" s="326"/>
      <c r="K44" s="326"/>
      <c r="L44" s="326">
        <v>19</v>
      </c>
      <c r="M44" s="326"/>
      <c r="N44" s="326"/>
      <c r="O44" s="326"/>
      <c r="P44" s="326">
        <v>34</v>
      </c>
      <c r="Q44" s="326"/>
      <c r="R44" s="326"/>
      <c r="S44" s="326"/>
      <c r="T44" s="326"/>
      <c r="U44" s="326">
        <v>112</v>
      </c>
      <c r="V44" s="326"/>
      <c r="W44" s="326"/>
      <c r="X44" s="326"/>
      <c r="Y44" s="326"/>
      <c r="Z44" s="326">
        <v>0</v>
      </c>
      <c r="AA44" s="326"/>
      <c r="AB44" s="326"/>
      <c r="AC44" s="326"/>
    </row>
    <row r="45" spans="1:30" s="35" customFormat="1" ht="16.5" customHeight="1">
      <c r="A45" s="97"/>
      <c r="B45" s="139">
        <v>2</v>
      </c>
      <c r="C45" s="321">
        <v>148</v>
      </c>
      <c r="D45" s="322"/>
      <c r="E45" s="322"/>
      <c r="F45" s="322"/>
      <c r="G45" s="322">
        <v>0</v>
      </c>
      <c r="H45" s="322"/>
      <c r="I45" s="322"/>
      <c r="J45" s="322"/>
      <c r="K45" s="322"/>
      <c r="L45" s="322">
        <v>2</v>
      </c>
      <c r="M45" s="322"/>
      <c r="N45" s="322"/>
      <c r="O45" s="322"/>
      <c r="P45" s="322">
        <v>29</v>
      </c>
      <c r="Q45" s="322"/>
      <c r="R45" s="322"/>
      <c r="S45" s="322"/>
      <c r="T45" s="322"/>
      <c r="U45" s="322">
        <v>117</v>
      </c>
      <c r="V45" s="322"/>
      <c r="W45" s="322"/>
      <c r="X45" s="322"/>
      <c r="Y45" s="322"/>
      <c r="Z45" s="322">
        <v>0</v>
      </c>
      <c r="AA45" s="322"/>
      <c r="AB45" s="322"/>
      <c r="AC45" s="322"/>
    </row>
    <row r="46" spans="1:30" s="35" customFormat="1" ht="16.5" customHeight="1">
      <c r="A46" s="96"/>
      <c r="B46" s="139">
        <v>3</v>
      </c>
      <c r="C46" s="321">
        <v>110</v>
      </c>
      <c r="D46" s="322"/>
      <c r="E46" s="322"/>
      <c r="F46" s="322"/>
      <c r="G46" s="322">
        <v>0</v>
      </c>
      <c r="H46" s="322"/>
      <c r="I46" s="322"/>
      <c r="J46" s="322"/>
      <c r="K46" s="322"/>
      <c r="L46" s="322">
        <v>3</v>
      </c>
      <c r="M46" s="322"/>
      <c r="N46" s="322"/>
      <c r="O46" s="322"/>
      <c r="P46" s="322">
        <v>5</v>
      </c>
      <c r="Q46" s="322"/>
      <c r="R46" s="322"/>
      <c r="S46" s="322"/>
      <c r="T46" s="322"/>
      <c r="U46" s="322">
        <v>102</v>
      </c>
      <c r="V46" s="322"/>
      <c r="W46" s="322"/>
      <c r="X46" s="322"/>
      <c r="Y46" s="322"/>
      <c r="Z46" s="322">
        <v>0</v>
      </c>
      <c r="AA46" s="322"/>
      <c r="AB46" s="322"/>
      <c r="AC46" s="322"/>
    </row>
    <row r="47" spans="1:30" s="35" customFormat="1" ht="16.5" customHeight="1">
      <c r="A47" s="96"/>
      <c r="B47" s="139">
        <v>4</v>
      </c>
      <c r="C47" s="329">
        <v>96</v>
      </c>
      <c r="D47" s="330"/>
      <c r="E47" s="330"/>
      <c r="F47" s="330"/>
      <c r="G47" s="322">
        <v>0</v>
      </c>
      <c r="H47" s="322"/>
      <c r="I47" s="322"/>
      <c r="J47" s="322"/>
      <c r="K47" s="322"/>
      <c r="L47" s="322">
        <v>2</v>
      </c>
      <c r="M47" s="322"/>
      <c r="N47" s="322"/>
      <c r="O47" s="322"/>
      <c r="P47" s="322">
        <v>10</v>
      </c>
      <c r="Q47" s="322"/>
      <c r="R47" s="322"/>
      <c r="S47" s="322"/>
      <c r="T47" s="322"/>
      <c r="U47" s="322">
        <v>84</v>
      </c>
      <c r="V47" s="322"/>
      <c r="W47" s="322"/>
      <c r="X47" s="322"/>
      <c r="Y47" s="322"/>
      <c r="Z47" s="322">
        <v>0</v>
      </c>
      <c r="AA47" s="322"/>
      <c r="AB47" s="322"/>
      <c r="AC47" s="322"/>
    </row>
    <row r="48" spans="1:30" ht="16.5" customHeight="1">
      <c r="A48" s="175" t="s">
        <v>267</v>
      </c>
      <c r="B48" s="45"/>
      <c r="C48" s="45"/>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t="s">
        <v>207</v>
      </c>
      <c r="AD48" s="35"/>
    </row>
    <row r="49" spans="1:30" ht="16.5" customHeight="1">
      <c r="A49" s="174" t="s">
        <v>208</v>
      </c>
      <c r="Z49" s="98"/>
      <c r="AA49" s="99"/>
      <c r="AB49" s="99"/>
      <c r="AC49" s="99"/>
      <c r="AD49" s="99"/>
    </row>
    <row r="50" spans="1:30">
      <c r="A50" s="174" t="s">
        <v>209</v>
      </c>
      <c r="B50" s="100"/>
      <c r="C50" s="100"/>
      <c r="D50" s="100"/>
      <c r="E50" s="100"/>
      <c r="F50" s="100"/>
      <c r="G50" s="100"/>
      <c r="H50" s="100"/>
      <c r="I50" s="100"/>
      <c r="J50" s="100"/>
      <c r="K50" s="100"/>
      <c r="L50" s="100"/>
      <c r="M50" s="100"/>
      <c r="N50" s="100"/>
      <c r="O50" s="100"/>
      <c r="P50" s="100"/>
      <c r="Q50" s="100"/>
      <c r="R50" s="101"/>
      <c r="S50" s="101"/>
      <c r="T50" s="101"/>
      <c r="U50" s="101"/>
    </row>
  </sheetData>
  <mergeCells count="163">
    <mergeCell ref="V6:X6"/>
    <mergeCell ref="V7:X7"/>
    <mergeCell ref="A1:AC1"/>
    <mergeCell ref="A4:B5"/>
    <mergeCell ref="C4:H4"/>
    <mergeCell ref="I4:Q4"/>
    <mergeCell ref="C5:E5"/>
    <mergeCell ref="F5:H5"/>
    <mergeCell ref="I5:K5"/>
    <mergeCell ref="L5:N5"/>
    <mergeCell ref="O5:Q5"/>
    <mergeCell ref="R5:U5"/>
    <mergeCell ref="R4:X4"/>
    <mergeCell ref="V5:X5"/>
    <mergeCell ref="C6:E6"/>
    <mergeCell ref="F6:H6"/>
    <mergeCell ref="I6:K6"/>
    <mergeCell ref="L6:N6"/>
    <mergeCell ref="O6:Q6"/>
    <mergeCell ref="R6:U6"/>
    <mergeCell ref="C7:E7"/>
    <mergeCell ref="F7:H7"/>
    <mergeCell ref="I7:K7"/>
    <mergeCell ref="L7:N7"/>
    <mergeCell ref="O7:Q7"/>
    <mergeCell ref="R7:U7"/>
    <mergeCell ref="R9:U9"/>
    <mergeCell ref="O10:Q10"/>
    <mergeCell ref="R10:U10"/>
    <mergeCell ref="V9:X9"/>
    <mergeCell ref="V10:X10"/>
    <mergeCell ref="C8:E8"/>
    <mergeCell ref="F8:H8"/>
    <mergeCell ref="I8:K8"/>
    <mergeCell ref="L8:N8"/>
    <mergeCell ref="O8:Q8"/>
    <mergeCell ref="R8:U8"/>
    <mergeCell ref="V8:X8"/>
    <mergeCell ref="I11:K11"/>
    <mergeCell ref="L11:N11"/>
    <mergeCell ref="O11:Q11"/>
    <mergeCell ref="C10:E10"/>
    <mergeCell ref="F10:H10"/>
    <mergeCell ref="I10:K10"/>
    <mergeCell ref="L10:N10"/>
    <mergeCell ref="C9:E9"/>
    <mergeCell ref="F9:H9"/>
    <mergeCell ref="I9:K9"/>
    <mergeCell ref="L9:N9"/>
    <mergeCell ref="O9:Q9"/>
    <mergeCell ref="R11:U11"/>
    <mergeCell ref="C26:K26"/>
    <mergeCell ref="L26:Q26"/>
    <mergeCell ref="R26:W26"/>
    <mergeCell ref="X26:AC26"/>
    <mergeCell ref="A20:AC20"/>
    <mergeCell ref="A23:B24"/>
    <mergeCell ref="C23:K24"/>
    <mergeCell ref="L23:AC23"/>
    <mergeCell ref="L24:Q24"/>
    <mergeCell ref="R24:W24"/>
    <mergeCell ref="X24:AC24"/>
    <mergeCell ref="C13:E13"/>
    <mergeCell ref="F13:H13"/>
    <mergeCell ref="I13:K13"/>
    <mergeCell ref="L13:N13"/>
    <mergeCell ref="O13:Q13"/>
    <mergeCell ref="R13:U13"/>
    <mergeCell ref="C25:K25"/>
    <mergeCell ref="L25:Q25"/>
    <mergeCell ref="R25:W25"/>
    <mergeCell ref="X25:AC25"/>
    <mergeCell ref="C11:E11"/>
    <mergeCell ref="F11:H11"/>
    <mergeCell ref="C28:K28"/>
    <mergeCell ref="L28:Q28"/>
    <mergeCell ref="R28:W28"/>
    <mergeCell ref="X28:AC28"/>
    <mergeCell ref="C29:K29"/>
    <mergeCell ref="L29:Q29"/>
    <mergeCell ref="R29:W29"/>
    <mergeCell ref="X29:AC29"/>
    <mergeCell ref="C27:K27"/>
    <mergeCell ref="L27:Q27"/>
    <mergeCell ref="R27:W27"/>
    <mergeCell ref="X27:AC27"/>
    <mergeCell ref="A35:AC35"/>
    <mergeCell ref="A38:B39"/>
    <mergeCell ref="C38:F39"/>
    <mergeCell ref="G38:K39"/>
    <mergeCell ref="L38:O39"/>
    <mergeCell ref="P38:T39"/>
    <mergeCell ref="U38:Y39"/>
    <mergeCell ref="Z38:AC39"/>
    <mergeCell ref="C30:K30"/>
    <mergeCell ref="L30:Q30"/>
    <mergeCell ref="R30:W30"/>
    <mergeCell ref="X30:AC30"/>
    <mergeCell ref="C32:K32"/>
    <mergeCell ref="L32:Q32"/>
    <mergeCell ref="R32:W32"/>
    <mergeCell ref="X32:AC32"/>
    <mergeCell ref="Z42:AC42"/>
    <mergeCell ref="C41:F41"/>
    <mergeCell ref="G41:K41"/>
    <mergeCell ref="L41:O41"/>
    <mergeCell ref="P41:T41"/>
    <mergeCell ref="U41:Y41"/>
    <mergeCell ref="Z41:AC41"/>
    <mergeCell ref="C40:F40"/>
    <mergeCell ref="G40:K40"/>
    <mergeCell ref="L40:O40"/>
    <mergeCell ref="P40:T40"/>
    <mergeCell ref="U40:Y40"/>
    <mergeCell ref="Z40:AC40"/>
    <mergeCell ref="V11:X11"/>
    <mergeCell ref="V13:X13"/>
    <mergeCell ref="C47:F47"/>
    <mergeCell ref="G47:K47"/>
    <mergeCell ref="L47:O47"/>
    <mergeCell ref="P47:T47"/>
    <mergeCell ref="U47:Y47"/>
    <mergeCell ref="Z47:AC47"/>
    <mergeCell ref="C45:F45"/>
    <mergeCell ref="G45:K45"/>
    <mergeCell ref="L45:O45"/>
    <mergeCell ref="P45:T45"/>
    <mergeCell ref="U45:Y45"/>
    <mergeCell ref="Z45:AC45"/>
    <mergeCell ref="C44:F44"/>
    <mergeCell ref="G44:K44"/>
    <mergeCell ref="L44:O44"/>
    <mergeCell ref="P44:T44"/>
    <mergeCell ref="U44:Y44"/>
    <mergeCell ref="Z44:AC44"/>
    <mergeCell ref="C43:F43"/>
    <mergeCell ref="G43:K43"/>
    <mergeCell ref="L43:O43"/>
    <mergeCell ref="P43:T43"/>
    <mergeCell ref="C46:F46"/>
    <mergeCell ref="G46:K46"/>
    <mergeCell ref="L46:O46"/>
    <mergeCell ref="P46:T46"/>
    <mergeCell ref="U46:Y46"/>
    <mergeCell ref="Z46:AC46"/>
    <mergeCell ref="C12:E12"/>
    <mergeCell ref="F12:H12"/>
    <mergeCell ref="I12:K12"/>
    <mergeCell ref="L12:N12"/>
    <mergeCell ref="O12:Q12"/>
    <mergeCell ref="R12:U12"/>
    <mergeCell ref="V12:X12"/>
    <mergeCell ref="C31:K31"/>
    <mergeCell ref="L31:Q31"/>
    <mergeCell ref="R31:W31"/>
    <mergeCell ref="X31:AC31"/>
    <mergeCell ref="U43:Y43"/>
    <mergeCell ref="Z43:AC43"/>
    <mergeCell ref="C42:F42"/>
    <mergeCell ref="G42:K42"/>
    <mergeCell ref="L42:O42"/>
    <mergeCell ref="P42:T42"/>
    <mergeCell ref="U42:Y42"/>
  </mergeCells>
  <phoneticPr fontId="2"/>
  <pageMargins left="0.55118110236220474" right="0.55118110236220474" top="0.59055118110236227" bottom="0.59055118110236227" header="0.51181102362204722" footer="0"/>
  <pageSetup paperSize="9" orientation="portrait" r:id="rId1"/>
  <headerFooter alignWithMargins="0">
    <oddFooter>&amp;C&amp;12-&amp;A-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3"/>
  <sheetViews>
    <sheetView view="pageBreakPreview" zoomScale="60" zoomScaleNormal="81" workbookViewId="0">
      <selection activeCell="P9" sqref="P9"/>
    </sheetView>
  </sheetViews>
  <sheetFormatPr defaultRowHeight="13.5"/>
  <cols>
    <col min="1" max="1" width="5.25" style="27" customWidth="1"/>
    <col min="2" max="2" width="4.625" style="27" bestFit="1" customWidth="1"/>
    <col min="3" max="18" width="5.5" style="27" customWidth="1"/>
    <col min="19" max="16384" width="9" style="27"/>
  </cols>
  <sheetData>
    <row r="1" spans="1:19" ht="29.25" customHeight="1">
      <c r="A1" s="320" t="s">
        <v>215</v>
      </c>
      <c r="B1" s="320"/>
      <c r="C1" s="320"/>
      <c r="D1" s="320"/>
      <c r="E1" s="320"/>
      <c r="F1" s="320"/>
      <c r="G1" s="320"/>
      <c r="H1" s="320"/>
      <c r="I1" s="320"/>
      <c r="J1" s="320"/>
      <c r="K1" s="320"/>
      <c r="L1" s="320"/>
      <c r="M1" s="320"/>
      <c r="N1" s="320"/>
      <c r="O1" s="320"/>
      <c r="P1" s="320"/>
      <c r="Q1" s="320"/>
      <c r="R1" s="320"/>
    </row>
    <row r="2" spans="1:19" ht="9" customHeight="1">
      <c r="A2" s="33"/>
      <c r="B2" s="33"/>
      <c r="C2" s="33"/>
      <c r="D2" s="33"/>
      <c r="E2" s="33"/>
      <c r="F2" s="33"/>
      <c r="G2" s="33"/>
      <c r="H2" s="33"/>
      <c r="I2" s="33"/>
      <c r="J2" s="33"/>
      <c r="K2" s="33"/>
      <c r="L2" s="33"/>
      <c r="M2" s="33"/>
      <c r="N2" s="33"/>
      <c r="O2" s="33"/>
      <c r="P2" s="33"/>
      <c r="Q2" s="33"/>
      <c r="R2" s="33"/>
    </row>
    <row r="3" spans="1:19" s="32" customFormat="1" ht="16.5" customHeight="1">
      <c r="A3" s="34" t="s">
        <v>144</v>
      </c>
    </row>
    <row r="4" spans="1:19" ht="24.75" customHeight="1">
      <c r="A4" s="238" t="s">
        <v>283</v>
      </c>
      <c r="B4" s="368"/>
      <c r="C4" s="372" t="s">
        <v>169</v>
      </c>
      <c r="D4" s="373"/>
      <c r="E4" s="372" t="s">
        <v>170</v>
      </c>
      <c r="F4" s="376"/>
      <c r="G4" s="373" t="s">
        <v>171</v>
      </c>
      <c r="H4" s="376"/>
      <c r="I4" s="357" t="s">
        <v>172</v>
      </c>
      <c r="J4" s="358"/>
      <c r="K4" s="386"/>
      <c r="L4" s="357" t="s">
        <v>173</v>
      </c>
      <c r="M4" s="358"/>
      <c r="N4" s="358"/>
      <c r="O4" s="358"/>
      <c r="P4" s="358"/>
      <c r="Q4" s="358"/>
      <c r="R4" s="358"/>
    </row>
    <row r="5" spans="1:19" ht="64.5" customHeight="1">
      <c r="A5" s="239"/>
      <c r="B5" s="369"/>
      <c r="C5" s="374"/>
      <c r="D5" s="375"/>
      <c r="E5" s="374"/>
      <c r="F5" s="377"/>
      <c r="G5" s="375"/>
      <c r="H5" s="377"/>
      <c r="I5" s="383" t="s">
        <v>174</v>
      </c>
      <c r="J5" s="383" t="s">
        <v>175</v>
      </c>
      <c r="K5" s="383" t="s">
        <v>176</v>
      </c>
      <c r="L5" s="381" t="s">
        <v>28</v>
      </c>
      <c r="M5" s="381" t="s">
        <v>177</v>
      </c>
      <c r="N5" s="381" t="s">
        <v>178</v>
      </c>
      <c r="O5" s="381" t="s">
        <v>179</v>
      </c>
      <c r="P5" s="381" t="s">
        <v>29</v>
      </c>
      <c r="Q5" s="381" t="s">
        <v>30</v>
      </c>
      <c r="R5" s="385" t="s">
        <v>31</v>
      </c>
    </row>
    <row r="6" spans="1:19" ht="24.75" customHeight="1">
      <c r="A6" s="370"/>
      <c r="B6" s="371"/>
      <c r="C6" s="185" t="s">
        <v>32</v>
      </c>
      <c r="D6" s="187"/>
      <c r="E6" s="378"/>
      <c r="F6" s="379"/>
      <c r="G6" s="380"/>
      <c r="H6" s="379"/>
      <c r="I6" s="384"/>
      <c r="J6" s="384"/>
      <c r="K6" s="384"/>
      <c r="L6" s="382"/>
      <c r="M6" s="382"/>
      <c r="N6" s="382"/>
      <c r="O6" s="382"/>
      <c r="P6" s="382"/>
      <c r="Q6" s="382"/>
      <c r="R6" s="378"/>
    </row>
    <row r="7" spans="1:19" ht="24" customHeight="1">
      <c r="A7" s="8" t="s">
        <v>27</v>
      </c>
      <c r="B7" s="71">
        <v>22</v>
      </c>
      <c r="C7" s="359">
        <v>365</v>
      </c>
      <c r="D7" s="360"/>
      <c r="E7" s="335">
        <f t="shared" ref="E7:E8" si="0">SUM(I7:K7)</f>
        <v>10985</v>
      </c>
      <c r="F7" s="335"/>
      <c r="G7" s="367">
        <f t="shared" ref="G7:G11" si="1">E7/C7</f>
        <v>30.095890410958905</v>
      </c>
      <c r="H7" s="367"/>
      <c r="I7" s="72">
        <v>10317</v>
      </c>
      <c r="J7" s="73">
        <v>421</v>
      </c>
      <c r="K7" s="73">
        <v>247</v>
      </c>
      <c r="L7" s="72">
        <v>7136</v>
      </c>
      <c r="M7" s="166">
        <v>1341</v>
      </c>
      <c r="N7" s="74">
        <v>497</v>
      </c>
      <c r="O7" s="74">
        <v>356</v>
      </c>
      <c r="P7" s="74">
        <v>485</v>
      </c>
      <c r="Q7" s="73">
        <v>853</v>
      </c>
      <c r="R7" s="74">
        <v>317</v>
      </c>
    </row>
    <row r="8" spans="1:19" ht="24" customHeight="1">
      <c r="A8" s="8"/>
      <c r="B8" s="71">
        <v>27</v>
      </c>
      <c r="C8" s="359">
        <v>366</v>
      </c>
      <c r="D8" s="360"/>
      <c r="E8" s="335">
        <f t="shared" si="0"/>
        <v>11238</v>
      </c>
      <c r="F8" s="335"/>
      <c r="G8" s="335">
        <f t="shared" si="1"/>
        <v>30.704918032786885</v>
      </c>
      <c r="H8" s="335"/>
      <c r="I8" s="72">
        <v>10623</v>
      </c>
      <c r="J8" s="73">
        <v>374</v>
      </c>
      <c r="K8" s="73">
        <v>241</v>
      </c>
      <c r="L8" s="72">
        <v>7226</v>
      </c>
      <c r="M8" s="166">
        <v>1579</v>
      </c>
      <c r="N8" s="74">
        <v>345</v>
      </c>
      <c r="O8" s="74">
        <v>383</v>
      </c>
      <c r="P8" s="74">
        <v>592</v>
      </c>
      <c r="Q8" s="73">
        <v>801</v>
      </c>
      <c r="R8" s="74">
        <v>312</v>
      </c>
    </row>
    <row r="9" spans="1:19" ht="24" customHeight="1">
      <c r="A9" s="8"/>
      <c r="B9" s="71">
        <v>30</v>
      </c>
      <c r="C9" s="359">
        <v>365</v>
      </c>
      <c r="D9" s="360"/>
      <c r="E9" s="335">
        <f>SUM(I9:K9)</f>
        <v>9527</v>
      </c>
      <c r="F9" s="335"/>
      <c r="G9" s="335">
        <f t="shared" si="1"/>
        <v>26.101369863013698</v>
      </c>
      <c r="H9" s="335"/>
      <c r="I9" s="72">
        <v>9061</v>
      </c>
      <c r="J9" s="73">
        <v>271</v>
      </c>
      <c r="K9" s="73">
        <v>195</v>
      </c>
      <c r="L9" s="72">
        <v>6069</v>
      </c>
      <c r="M9" s="166">
        <v>1276</v>
      </c>
      <c r="N9" s="74">
        <v>294</v>
      </c>
      <c r="O9" s="74">
        <v>332</v>
      </c>
      <c r="P9" s="74">
        <v>420</v>
      </c>
      <c r="Q9" s="73">
        <v>659</v>
      </c>
      <c r="R9" s="74">
        <v>282</v>
      </c>
    </row>
    <row r="10" spans="1:19" ht="24" customHeight="1">
      <c r="A10" s="8" t="s">
        <v>233</v>
      </c>
      <c r="B10" s="13" t="s">
        <v>235</v>
      </c>
      <c r="C10" s="359">
        <v>366</v>
      </c>
      <c r="D10" s="360"/>
      <c r="E10" s="335">
        <f>SUM(I10:K10)</f>
        <v>8469</v>
      </c>
      <c r="F10" s="335"/>
      <c r="G10" s="335">
        <f t="shared" si="1"/>
        <v>23.139344262295083</v>
      </c>
      <c r="H10" s="335"/>
      <c r="I10" s="72">
        <v>7974</v>
      </c>
      <c r="J10" s="73">
        <v>289</v>
      </c>
      <c r="K10" s="73">
        <v>206</v>
      </c>
      <c r="L10" s="72">
        <v>5487</v>
      </c>
      <c r="M10" s="166">
        <v>1073</v>
      </c>
      <c r="N10" s="74">
        <v>316</v>
      </c>
      <c r="O10" s="74">
        <v>258</v>
      </c>
      <c r="P10" s="74">
        <v>346</v>
      </c>
      <c r="Q10" s="73">
        <v>673</v>
      </c>
      <c r="R10" s="74">
        <v>316</v>
      </c>
    </row>
    <row r="11" spans="1:19" ht="24" customHeight="1">
      <c r="A11" s="14"/>
      <c r="B11" s="15">
        <v>2</v>
      </c>
      <c r="C11" s="359">
        <v>365</v>
      </c>
      <c r="D11" s="360"/>
      <c r="E11" s="335">
        <f>SUM(I11:K11)</f>
        <v>2288</v>
      </c>
      <c r="F11" s="335"/>
      <c r="G11" s="335">
        <f t="shared" si="1"/>
        <v>6.2684931506849315</v>
      </c>
      <c r="H11" s="335"/>
      <c r="I11" s="72">
        <v>1914</v>
      </c>
      <c r="J11" s="73">
        <v>221</v>
      </c>
      <c r="K11" s="73">
        <v>153</v>
      </c>
      <c r="L11" s="72">
        <v>1530</v>
      </c>
      <c r="M11" s="74">
        <v>255</v>
      </c>
      <c r="N11" s="74">
        <v>106</v>
      </c>
      <c r="O11" s="74">
        <v>68</v>
      </c>
      <c r="P11" s="74">
        <v>107</v>
      </c>
      <c r="Q11" s="73">
        <v>163</v>
      </c>
      <c r="R11" s="74">
        <v>59</v>
      </c>
      <c r="S11" s="75"/>
    </row>
    <row r="12" spans="1:19" s="32" customFormat="1" ht="24" customHeight="1">
      <c r="A12" s="8"/>
      <c r="B12" s="16">
        <v>3</v>
      </c>
      <c r="C12" s="362">
        <v>365</v>
      </c>
      <c r="D12" s="363"/>
      <c r="E12" s="325">
        <f>SUM(I12:K12)</f>
        <v>2832</v>
      </c>
      <c r="F12" s="325"/>
      <c r="G12" s="325">
        <f>E12/C12</f>
        <v>7.7589041095890412</v>
      </c>
      <c r="H12" s="325"/>
      <c r="I12" s="76">
        <v>2508</v>
      </c>
      <c r="J12" s="77">
        <v>198</v>
      </c>
      <c r="K12" s="77">
        <v>126</v>
      </c>
      <c r="L12" s="76">
        <v>1860</v>
      </c>
      <c r="M12" s="78">
        <v>346</v>
      </c>
      <c r="N12" s="78">
        <v>95</v>
      </c>
      <c r="O12" s="78">
        <v>68</v>
      </c>
      <c r="P12" s="78">
        <v>131</v>
      </c>
      <c r="Q12" s="77">
        <v>253</v>
      </c>
      <c r="R12" s="78">
        <v>79</v>
      </c>
      <c r="S12" s="39"/>
    </row>
    <row r="13" spans="1:19" s="32" customFormat="1" ht="24" customHeight="1">
      <c r="A13" s="14"/>
      <c r="B13" s="15">
        <v>4</v>
      </c>
      <c r="C13" s="362">
        <v>365</v>
      </c>
      <c r="D13" s="363"/>
      <c r="E13" s="325">
        <f>SUM(I13:K13)</f>
        <v>3363</v>
      </c>
      <c r="F13" s="325"/>
      <c r="G13" s="325">
        <f>E13/C13</f>
        <v>9.213698630136987</v>
      </c>
      <c r="H13" s="325"/>
      <c r="I13" s="76">
        <v>3037</v>
      </c>
      <c r="J13" s="77">
        <v>196</v>
      </c>
      <c r="K13" s="77">
        <v>130</v>
      </c>
      <c r="L13" s="76">
        <v>2260</v>
      </c>
      <c r="M13" s="78">
        <v>462</v>
      </c>
      <c r="N13" s="78">
        <v>114</v>
      </c>
      <c r="O13" s="78">
        <v>90</v>
      </c>
      <c r="P13" s="78">
        <v>120</v>
      </c>
      <c r="Q13" s="77">
        <v>243</v>
      </c>
      <c r="R13" s="78">
        <v>74</v>
      </c>
      <c r="S13" s="39"/>
    </row>
    <row r="14" spans="1:19" ht="16.5" customHeight="1">
      <c r="A14" s="53" t="s">
        <v>180</v>
      </c>
      <c r="B14" s="79"/>
      <c r="C14" s="79"/>
      <c r="D14" s="79"/>
      <c r="E14" s="79"/>
      <c r="F14" s="79"/>
      <c r="G14" s="79"/>
      <c r="H14" s="79"/>
      <c r="I14" s="79"/>
      <c r="J14" s="79"/>
      <c r="K14" s="79"/>
      <c r="L14" s="79"/>
      <c r="M14" s="79"/>
      <c r="N14" s="79"/>
      <c r="O14" s="79"/>
      <c r="P14" s="67"/>
      <c r="Q14" s="79"/>
      <c r="R14" s="46" t="s">
        <v>163</v>
      </c>
    </row>
    <row r="15" spans="1:19" s="32" customFormat="1" ht="39" customHeight="1">
      <c r="A15" s="34"/>
    </row>
    <row r="16" spans="1:19" ht="23.25">
      <c r="A16" s="182" t="s">
        <v>216</v>
      </c>
      <c r="B16" s="182"/>
      <c r="C16" s="182"/>
      <c r="D16" s="182"/>
      <c r="E16" s="182"/>
      <c r="F16" s="182"/>
      <c r="G16" s="182"/>
      <c r="H16" s="182"/>
      <c r="I16" s="182"/>
      <c r="J16" s="182"/>
      <c r="K16" s="182"/>
      <c r="L16" s="182"/>
      <c r="M16" s="182"/>
      <c r="N16" s="182"/>
      <c r="O16" s="182"/>
      <c r="P16" s="182"/>
      <c r="Q16" s="182"/>
      <c r="R16" s="182"/>
    </row>
    <row r="17" spans="1:18" ht="9" customHeight="1"/>
    <row r="18" spans="1:18" ht="16.5" customHeight="1">
      <c r="A18" s="80" t="s">
        <v>144</v>
      </c>
      <c r="B18" s="80"/>
    </row>
    <row r="19" spans="1:18" ht="24.95" customHeight="1">
      <c r="A19" s="278" t="s">
        <v>286</v>
      </c>
      <c r="B19" s="279"/>
      <c r="C19" s="354" t="s">
        <v>181</v>
      </c>
      <c r="D19" s="355"/>
      <c r="E19" s="357" t="s">
        <v>33</v>
      </c>
      <c r="F19" s="358"/>
      <c r="G19" s="358"/>
      <c r="H19" s="358"/>
      <c r="I19" s="357" t="s">
        <v>34</v>
      </c>
      <c r="J19" s="358"/>
      <c r="K19" s="358"/>
      <c r="L19" s="358"/>
      <c r="M19" s="358"/>
      <c r="N19" s="358"/>
      <c r="O19" s="358"/>
      <c r="P19" s="358"/>
      <c r="Q19" s="358"/>
      <c r="R19" s="358"/>
    </row>
    <row r="20" spans="1:18" ht="13.5" customHeight="1">
      <c r="A20" s="352"/>
      <c r="B20" s="353"/>
      <c r="C20" s="222"/>
      <c r="D20" s="356"/>
      <c r="E20" s="81"/>
      <c r="F20" s="82"/>
      <c r="G20" s="83"/>
      <c r="H20" s="84"/>
      <c r="I20" s="257" t="s">
        <v>182</v>
      </c>
      <c r="J20" s="258"/>
      <c r="K20" s="361" t="s">
        <v>182</v>
      </c>
      <c r="L20" s="361"/>
      <c r="M20" s="361" t="s">
        <v>182</v>
      </c>
      <c r="N20" s="361"/>
      <c r="O20" s="258" t="s">
        <v>182</v>
      </c>
      <c r="P20" s="258"/>
      <c r="Q20" s="85"/>
      <c r="R20" s="83"/>
    </row>
    <row r="21" spans="1:18" ht="33.75" customHeight="1">
      <c r="A21" s="280"/>
      <c r="B21" s="281"/>
      <c r="C21" s="252"/>
      <c r="D21" s="351"/>
      <c r="E21" s="350" t="s">
        <v>39</v>
      </c>
      <c r="F21" s="351"/>
      <c r="G21" s="348" t="s">
        <v>40</v>
      </c>
      <c r="H21" s="349"/>
      <c r="I21" s="348" t="s">
        <v>35</v>
      </c>
      <c r="J21" s="349"/>
      <c r="K21" s="348" t="s">
        <v>36</v>
      </c>
      <c r="L21" s="349"/>
      <c r="M21" s="348" t="s">
        <v>37</v>
      </c>
      <c r="N21" s="349"/>
      <c r="O21" s="348" t="s">
        <v>38</v>
      </c>
      <c r="P21" s="349"/>
      <c r="Q21" s="364" t="s">
        <v>183</v>
      </c>
      <c r="R21" s="365"/>
    </row>
    <row r="22" spans="1:18" ht="24" customHeight="1">
      <c r="A22" s="83" t="s">
        <v>27</v>
      </c>
      <c r="B22" s="71">
        <v>17</v>
      </c>
      <c r="C22" s="344">
        <f>SUM(E22:R22)</f>
        <v>4</v>
      </c>
      <c r="D22" s="366"/>
      <c r="E22" s="347" t="s">
        <v>111</v>
      </c>
      <c r="F22" s="347"/>
      <c r="G22" s="347" t="s">
        <v>111</v>
      </c>
      <c r="H22" s="347"/>
      <c r="I22" s="347" t="s">
        <v>111</v>
      </c>
      <c r="J22" s="347"/>
      <c r="K22" s="347">
        <v>1</v>
      </c>
      <c r="L22" s="347"/>
      <c r="M22" s="347" t="s">
        <v>111</v>
      </c>
      <c r="N22" s="347"/>
      <c r="O22" s="347" t="s">
        <v>111</v>
      </c>
      <c r="P22" s="347"/>
      <c r="Q22" s="347">
        <v>3</v>
      </c>
      <c r="R22" s="347"/>
    </row>
    <row r="23" spans="1:18" s="75" customFormat="1" ht="24" customHeight="1">
      <c r="A23" s="83"/>
      <c r="B23" s="71">
        <v>22</v>
      </c>
      <c r="C23" s="344">
        <f t="shared" ref="C23:C27" si="2">SUM(E23:R23)</f>
        <v>8</v>
      </c>
      <c r="D23" s="345"/>
      <c r="E23" s="345" t="s">
        <v>111</v>
      </c>
      <c r="F23" s="345"/>
      <c r="G23" s="345" t="s">
        <v>111</v>
      </c>
      <c r="H23" s="345"/>
      <c r="I23" s="345" t="s">
        <v>111</v>
      </c>
      <c r="J23" s="345"/>
      <c r="K23" s="86" t="s">
        <v>239</v>
      </c>
      <c r="L23" s="87">
        <v>7</v>
      </c>
      <c r="M23" s="345" t="s">
        <v>111</v>
      </c>
      <c r="N23" s="345"/>
      <c r="O23" s="345" t="s">
        <v>111</v>
      </c>
      <c r="P23" s="345"/>
      <c r="Q23" s="345">
        <v>1</v>
      </c>
      <c r="R23" s="345"/>
    </row>
    <row r="24" spans="1:18" s="75" customFormat="1" ht="24" customHeight="1">
      <c r="A24" s="83"/>
      <c r="B24" s="88">
        <v>27</v>
      </c>
      <c r="C24" s="344">
        <f t="shared" si="2"/>
        <v>3</v>
      </c>
      <c r="D24" s="345"/>
      <c r="E24" s="345" t="s">
        <v>111</v>
      </c>
      <c r="F24" s="345"/>
      <c r="G24" s="345">
        <v>0</v>
      </c>
      <c r="H24" s="345"/>
      <c r="I24" s="345" t="s">
        <v>111</v>
      </c>
      <c r="J24" s="345"/>
      <c r="K24" s="323">
        <v>2</v>
      </c>
      <c r="L24" s="323"/>
      <c r="M24" s="345" t="s">
        <v>111</v>
      </c>
      <c r="N24" s="345"/>
      <c r="O24" s="345" t="s">
        <v>111</v>
      </c>
      <c r="P24" s="345"/>
      <c r="Q24" s="345">
        <v>1</v>
      </c>
      <c r="R24" s="345"/>
    </row>
    <row r="25" spans="1:18" s="75" customFormat="1" ht="24" customHeight="1">
      <c r="A25" s="89"/>
      <c r="B25" s="88">
        <v>30</v>
      </c>
      <c r="C25" s="344">
        <f t="shared" si="2"/>
        <v>4</v>
      </c>
      <c r="D25" s="345"/>
      <c r="E25" s="323">
        <v>0</v>
      </c>
      <c r="F25" s="323"/>
      <c r="G25" s="323">
        <v>0</v>
      </c>
      <c r="H25" s="323"/>
      <c r="I25" s="323">
        <v>0</v>
      </c>
      <c r="J25" s="323"/>
      <c r="K25" s="345">
        <v>0</v>
      </c>
      <c r="L25" s="345"/>
      <c r="M25" s="323">
        <v>0</v>
      </c>
      <c r="N25" s="323"/>
      <c r="O25" s="323">
        <v>0</v>
      </c>
      <c r="P25" s="323"/>
      <c r="Q25" s="323">
        <v>4</v>
      </c>
      <c r="R25" s="323"/>
    </row>
    <row r="26" spans="1:18" s="75" customFormat="1" ht="24" customHeight="1">
      <c r="A26" s="89" t="s">
        <v>232</v>
      </c>
      <c r="B26" s="90" t="s">
        <v>234</v>
      </c>
      <c r="C26" s="344">
        <f t="shared" si="2"/>
        <v>5</v>
      </c>
      <c r="D26" s="345"/>
      <c r="E26" s="323">
        <v>0</v>
      </c>
      <c r="F26" s="323"/>
      <c r="G26" s="323">
        <v>0</v>
      </c>
      <c r="H26" s="323"/>
      <c r="I26" s="323">
        <v>0</v>
      </c>
      <c r="J26" s="323"/>
      <c r="K26" s="345">
        <v>0</v>
      </c>
      <c r="L26" s="345"/>
      <c r="M26" s="323">
        <v>0</v>
      </c>
      <c r="N26" s="323"/>
      <c r="O26" s="323">
        <v>0</v>
      </c>
      <c r="P26" s="323"/>
      <c r="Q26" s="323">
        <v>5</v>
      </c>
      <c r="R26" s="323"/>
    </row>
    <row r="27" spans="1:18" s="75" customFormat="1" ht="24" customHeight="1">
      <c r="A27" s="8"/>
      <c r="B27" s="88">
        <v>2</v>
      </c>
      <c r="C27" s="344">
        <f t="shared" si="2"/>
        <v>4</v>
      </c>
      <c r="D27" s="345"/>
      <c r="E27" s="323">
        <v>0</v>
      </c>
      <c r="F27" s="323"/>
      <c r="G27" s="323">
        <v>0</v>
      </c>
      <c r="H27" s="323"/>
      <c r="I27" s="323">
        <v>0</v>
      </c>
      <c r="J27" s="323"/>
      <c r="K27" s="323">
        <v>0</v>
      </c>
      <c r="L27" s="323"/>
      <c r="M27" s="323">
        <v>0</v>
      </c>
      <c r="N27" s="323"/>
      <c r="O27" s="323">
        <v>0</v>
      </c>
      <c r="P27" s="323"/>
      <c r="Q27" s="337">
        <v>4</v>
      </c>
      <c r="R27" s="337"/>
    </row>
    <row r="28" spans="1:18" s="39" customFormat="1" ht="24" customHeight="1">
      <c r="A28" s="14"/>
      <c r="B28" s="3">
        <v>3</v>
      </c>
      <c r="C28" s="340">
        <f t="shared" ref="C28" si="3">SUM(E28:R28)</f>
        <v>1</v>
      </c>
      <c r="D28" s="337"/>
      <c r="E28" s="337">
        <v>0</v>
      </c>
      <c r="F28" s="337"/>
      <c r="G28" s="337">
        <v>0</v>
      </c>
      <c r="H28" s="337"/>
      <c r="I28" s="337">
        <v>0</v>
      </c>
      <c r="J28" s="337"/>
      <c r="K28" s="337">
        <v>0</v>
      </c>
      <c r="L28" s="337"/>
      <c r="M28" s="337">
        <v>0</v>
      </c>
      <c r="N28" s="337"/>
      <c r="O28" s="337">
        <v>0</v>
      </c>
      <c r="P28" s="337"/>
      <c r="Q28" s="323">
        <v>1</v>
      </c>
      <c r="R28" s="323"/>
    </row>
    <row r="29" spans="1:18" s="39" customFormat="1" ht="24" customHeight="1">
      <c r="A29" s="14"/>
      <c r="B29" s="3">
        <v>4</v>
      </c>
      <c r="C29" s="346">
        <f t="shared" ref="C29" ca="1" si="4">SUM(E29:R29)</f>
        <v>0</v>
      </c>
      <c r="D29" s="328"/>
      <c r="E29" s="328" t="s">
        <v>111</v>
      </c>
      <c r="F29" s="328"/>
      <c r="G29" s="328">
        <f ca="1">-G29</f>
        <v>0</v>
      </c>
      <c r="H29" s="328"/>
      <c r="I29" s="328" t="s">
        <v>111</v>
      </c>
      <c r="J29" s="328"/>
      <c r="K29" s="328" t="s">
        <v>111</v>
      </c>
      <c r="L29" s="328"/>
      <c r="M29" s="328" t="s">
        <v>111</v>
      </c>
      <c r="N29" s="328"/>
      <c r="O29" s="328" t="s">
        <v>111</v>
      </c>
      <c r="P29" s="328"/>
      <c r="Q29" s="328">
        <v>5</v>
      </c>
      <c r="R29" s="328"/>
    </row>
    <row r="30" spans="1:18" ht="16.5" customHeight="1">
      <c r="A30" s="91" t="s">
        <v>184</v>
      </c>
      <c r="B30" s="67"/>
      <c r="C30" s="67"/>
      <c r="D30" s="67"/>
      <c r="E30" s="67"/>
      <c r="F30" s="67"/>
      <c r="G30" s="67"/>
      <c r="H30" s="67"/>
      <c r="I30" s="67"/>
      <c r="J30" s="67"/>
      <c r="K30" s="67"/>
      <c r="L30" s="67"/>
      <c r="M30" s="67"/>
      <c r="N30" s="67"/>
      <c r="O30" s="67"/>
      <c r="P30" s="67"/>
      <c r="Q30" s="67"/>
      <c r="R30" s="68" t="s">
        <v>203</v>
      </c>
    </row>
    <row r="31" spans="1:18" ht="16.5" customHeight="1">
      <c r="A31" s="92" t="s">
        <v>185</v>
      </c>
      <c r="B31" s="93"/>
    </row>
    <row r="32" spans="1:18" ht="16.5" customHeight="1">
      <c r="A32" s="92" t="s">
        <v>186</v>
      </c>
    </row>
    <row r="33" spans="1:1" ht="16.5" customHeight="1">
      <c r="A33" s="92" t="s">
        <v>241</v>
      </c>
    </row>
  </sheetData>
  <mergeCells count="118">
    <mergeCell ref="K26:L26"/>
    <mergeCell ref="A1:R1"/>
    <mergeCell ref="A4:B6"/>
    <mergeCell ref="C4:D5"/>
    <mergeCell ref="E4:F6"/>
    <mergeCell ref="G4:H6"/>
    <mergeCell ref="C6:D6"/>
    <mergeCell ref="L5:L6"/>
    <mergeCell ref="P5:P6"/>
    <mergeCell ref="K5:K6"/>
    <mergeCell ref="N5:N6"/>
    <mergeCell ref="O5:O6"/>
    <mergeCell ref="R5:R6"/>
    <mergeCell ref="I4:K4"/>
    <mergeCell ref="Q5:Q6"/>
    <mergeCell ref="M5:M6"/>
    <mergeCell ref="L4:R4"/>
    <mergeCell ref="I5:I6"/>
    <mergeCell ref="J5:J6"/>
    <mergeCell ref="E10:F10"/>
    <mergeCell ref="G10:H10"/>
    <mergeCell ref="C10:D10"/>
    <mergeCell ref="A16:R16"/>
    <mergeCell ref="C13:D13"/>
    <mergeCell ref="G9:H9"/>
    <mergeCell ref="C7:D7"/>
    <mergeCell ref="E7:F7"/>
    <mergeCell ref="G7:H7"/>
    <mergeCell ref="C8:D8"/>
    <mergeCell ref="E8:F8"/>
    <mergeCell ref="G8:H8"/>
    <mergeCell ref="C9:D9"/>
    <mergeCell ref="E9:F9"/>
    <mergeCell ref="A19:B21"/>
    <mergeCell ref="C19:D21"/>
    <mergeCell ref="I21:J21"/>
    <mergeCell ref="K21:L21"/>
    <mergeCell ref="E19:H19"/>
    <mergeCell ref="I19:R19"/>
    <mergeCell ref="Q22:R22"/>
    <mergeCell ref="M21:N21"/>
    <mergeCell ref="C11:D11"/>
    <mergeCell ref="E11:F11"/>
    <mergeCell ref="G11:H11"/>
    <mergeCell ref="I20:J20"/>
    <mergeCell ref="K20:L20"/>
    <mergeCell ref="M20:N20"/>
    <mergeCell ref="K22:L22"/>
    <mergeCell ref="C12:D12"/>
    <mergeCell ref="E12:F12"/>
    <mergeCell ref="G12:H12"/>
    <mergeCell ref="Q21:R21"/>
    <mergeCell ref="E13:F13"/>
    <mergeCell ref="G13:H13"/>
    <mergeCell ref="C22:D22"/>
    <mergeCell ref="I22:J22"/>
    <mergeCell ref="M22:N22"/>
    <mergeCell ref="O22:P22"/>
    <mergeCell ref="O20:P20"/>
    <mergeCell ref="O21:P21"/>
    <mergeCell ref="E21:F21"/>
    <mergeCell ref="G21:H21"/>
    <mergeCell ref="E22:F22"/>
    <mergeCell ref="G22:H22"/>
    <mergeCell ref="I25:J25"/>
    <mergeCell ref="Q23:R23"/>
    <mergeCell ref="K25:L25"/>
    <mergeCell ref="C24:D24"/>
    <mergeCell ref="I24:J24"/>
    <mergeCell ref="M24:N24"/>
    <mergeCell ref="O24:P24"/>
    <mergeCell ref="E24:F24"/>
    <mergeCell ref="G24:H24"/>
    <mergeCell ref="Q24:R24"/>
    <mergeCell ref="C23:D23"/>
    <mergeCell ref="I23:J23"/>
    <mergeCell ref="M23:N23"/>
    <mergeCell ref="O23:P23"/>
    <mergeCell ref="E23:F23"/>
    <mergeCell ref="K24:L24"/>
    <mergeCell ref="G23:H23"/>
    <mergeCell ref="G29:H29"/>
    <mergeCell ref="Q26:R26"/>
    <mergeCell ref="Q25:R25"/>
    <mergeCell ref="Q29:R29"/>
    <mergeCell ref="C29:D29"/>
    <mergeCell ref="I29:J29"/>
    <mergeCell ref="M29:N29"/>
    <mergeCell ref="C25:D25"/>
    <mergeCell ref="O29:P29"/>
    <mergeCell ref="E29:F29"/>
    <mergeCell ref="K27:L27"/>
    <mergeCell ref="G27:H27"/>
    <mergeCell ref="O25:P25"/>
    <mergeCell ref="E25:F25"/>
    <mergeCell ref="M26:N26"/>
    <mergeCell ref="O26:P26"/>
    <mergeCell ref="G26:H26"/>
    <mergeCell ref="G25:H25"/>
    <mergeCell ref="M25:N25"/>
    <mergeCell ref="E26:F26"/>
    <mergeCell ref="K29:L29"/>
    <mergeCell ref="Q27:R27"/>
    <mergeCell ref="C26:D26"/>
    <mergeCell ref="I26:J26"/>
    <mergeCell ref="C28:D28"/>
    <mergeCell ref="E28:F28"/>
    <mergeCell ref="G28:H28"/>
    <mergeCell ref="I28:J28"/>
    <mergeCell ref="K28:L28"/>
    <mergeCell ref="M28:N28"/>
    <mergeCell ref="O28:P28"/>
    <mergeCell ref="Q28:R28"/>
    <mergeCell ref="M27:N27"/>
    <mergeCell ref="O27:P27"/>
    <mergeCell ref="E27:F27"/>
    <mergeCell ref="C27:D27"/>
    <mergeCell ref="I27:J27"/>
  </mergeCells>
  <phoneticPr fontId="2"/>
  <printOptions horizontalCentered="1"/>
  <pageMargins left="0.27559055118110237" right="0.27559055118110237" top="0.78740157480314965" bottom="0.78740157480314965" header="0.51181102362204722" footer="0"/>
  <pageSetup paperSize="9" orientation="portrait" r:id="rId1"/>
  <headerFooter alignWithMargins="0">
    <oddFooter>&amp;C&amp;12-&amp;A-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A35FF-BBEB-4A9E-8291-54BA4ECA1797}">
  <dimension ref="A1:BS29"/>
  <sheetViews>
    <sheetView view="pageBreakPreview" topLeftCell="A16" zoomScale="85" zoomScaleNormal="85" zoomScaleSheetLayoutView="85" workbookViewId="0">
      <selection activeCell="K24" sqref="K24:AD24"/>
    </sheetView>
  </sheetViews>
  <sheetFormatPr defaultColWidth="7.125" defaultRowHeight="13.5"/>
  <cols>
    <col min="1" max="21" width="1.25" style="27" customWidth="1"/>
    <col min="22" max="22" width="1.375" style="27" customWidth="1"/>
    <col min="23" max="70" width="1.25" style="27" customWidth="1"/>
    <col min="71" max="71" width="6.625" style="27" customWidth="1"/>
    <col min="72" max="16384" width="7.125" style="27"/>
  </cols>
  <sheetData>
    <row r="1" spans="1:71" ht="24" customHeight="1">
      <c r="A1" s="182" t="s">
        <v>217</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row>
    <row r="2" spans="1:71" s="64" customFormat="1" ht="9" customHeight="1"/>
    <row r="3" spans="1:71" ht="16.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6" t="s">
        <v>243</v>
      </c>
    </row>
    <row r="4" spans="1:71" ht="27" customHeight="1">
      <c r="A4" s="278" t="s">
        <v>294</v>
      </c>
      <c r="B4" s="278"/>
      <c r="C4" s="278"/>
      <c r="D4" s="278"/>
      <c r="E4" s="278"/>
      <c r="F4" s="278"/>
      <c r="G4" s="278"/>
      <c r="H4" s="278"/>
      <c r="I4" s="278"/>
      <c r="J4" s="387"/>
      <c r="K4" s="354" t="s">
        <v>112</v>
      </c>
      <c r="L4" s="390"/>
      <c r="M4" s="390"/>
      <c r="N4" s="390"/>
      <c r="O4" s="390"/>
      <c r="P4" s="390"/>
      <c r="Q4" s="390"/>
      <c r="R4" s="390"/>
      <c r="S4" s="390"/>
      <c r="T4" s="391"/>
      <c r="U4" s="354" t="s">
        <v>113</v>
      </c>
      <c r="V4" s="390"/>
      <c r="W4" s="390"/>
      <c r="X4" s="390"/>
      <c r="Y4" s="390"/>
      <c r="Z4" s="390"/>
      <c r="AA4" s="390"/>
      <c r="AB4" s="390"/>
      <c r="AC4" s="390"/>
      <c r="AD4" s="391"/>
      <c r="AE4" s="354" t="s">
        <v>114</v>
      </c>
      <c r="AF4" s="390"/>
      <c r="AG4" s="390"/>
      <c r="AH4" s="390"/>
      <c r="AI4" s="390"/>
      <c r="AJ4" s="390"/>
      <c r="AK4" s="390"/>
      <c r="AL4" s="390"/>
      <c r="AM4" s="390"/>
      <c r="AN4" s="391"/>
      <c r="AO4" s="392" t="s">
        <v>282</v>
      </c>
      <c r="AP4" s="393"/>
      <c r="AQ4" s="393"/>
      <c r="AR4" s="393"/>
      <c r="AS4" s="393"/>
      <c r="AT4" s="393"/>
      <c r="AU4" s="393"/>
      <c r="AV4" s="393"/>
      <c r="AW4" s="393"/>
      <c r="AX4" s="394"/>
      <c r="AY4" s="354" t="s">
        <v>115</v>
      </c>
      <c r="AZ4" s="390"/>
      <c r="BA4" s="390"/>
      <c r="BB4" s="390"/>
      <c r="BC4" s="390"/>
      <c r="BD4" s="390"/>
      <c r="BE4" s="390"/>
      <c r="BF4" s="390"/>
      <c r="BG4" s="390"/>
      <c r="BH4" s="391"/>
      <c r="BI4" s="354" t="s">
        <v>116</v>
      </c>
      <c r="BJ4" s="390"/>
      <c r="BK4" s="390"/>
      <c r="BL4" s="390"/>
      <c r="BM4" s="390"/>
      <c r="BN4" s="390"/>
      <c r="BO4" s="390"/>
      <c r="BP4" s="390"/>
      <c r="BQ4" s="390"/>
      <c r="BR4" s="390"/>
    </row>
    <row r="5" spans="1:71" ht="27" customHeight="1">
      <c r="A5" s="388"/>
      <c r="B5" s="388"/>
      <c r="C5" s="388"/>
      <c r="D5" s="388"/>
      <c r="E5" s="388"/>
      <c r="F5" s="388"/>
      <c r="G5" s="388"/>
      <c r="H5" s="388"/>
      <c r="I5" s="388"/>
      <c r="J5" s="389"/>
      <c r="K5" s="252"/>
      <c r="L5" s="253"/>
      <c r="M5" s="253"/>
      <c r="N5" s="253"/>
      <c r="O5" s="253"/>
      <c r="P5" s="253"/>
      <c r="Q5" s="253"/>
      <c r="R5" s="253"/>
      <c r="S5" s="253"/>
      <c r="T5" s="254"/>
      <c r="U5" s="252"/>
      <c r="V5" s="253"/>
      <c r="W5" s="253"/>
      <c r="X5" s="253"/>
      <c r="Y5" s="253"/>
      <c r="Z5" s="253"/>
      <c r="AA5" s="253"/>
      <c r="AB5" s="253"/>
      <c r="AC5" s="253"/>
      <c r="AD5" s="254"/>
      <c r="AE5" s="252"/>
      <c r="AF5" s="253"/>
      <c r="AG5" s="253"/>
      <c r="AH5" s="253"/>
      <c r="AI5" s="253"/>
      <c r="AJ5" s="253"/>
      <c r="AK5" s="253"/>
      <c r="AL5" s="253"/>
      <c r="AM5" s="253"/>
      <c r="AN5" s="254"/>
      <c r="AO5" s="395"/>
      <c r="AP5" s="396"/>
      <c r="AQ5" s="396"/>
      <c r="AR5" s="396"/>
      <c r="AS5" s="396"/>
      <c r="AT5" s="396"/>
      <c r="AU5" s="396"/>
      <c r="AV5" s="396"/>
      <c r="AW5" s="396"/>
      <c r="AX5" s="397"/>
      <c r="AY5" s="252"/>
      <c r="AZ5" s="253"/>
      <c r="BA5" s="253"/>
      <c r="BB5" s="253"/>
      <c r="BC5" s="253"/>
      <c r="BD5" s="253"/>
      <c r="BE5" s="253"/>
      <c r="BF5" s="253"/>
      <c r="BG5" s="253"/>
      <c r="BH5" s="254"/>
      <c r="BI5" s="252"/>
      <c r="BJ5" s="253"/>
      <c r="BK5" s="253"/>
      <c r="BL5" s="253"/>
      <c r="BM5" s="253"/>
      <c r="BN5" s="253"/>
      <c r="BO5" s="253"/>
      <c r="BP5" s="253"/>
      <c r="BQ5" s="253"/>
      <c r="BR5" s="253"/>
    </row>
    <row r="6" spans="1:71" ht="27" customHeight="1">
      <c r="A6" s="223" t="s">
        <v>27</v>
      </c>
      <c r="B6" s="223"/>
      <c r="C6" s="223"/>
      <c r="D6" s="223"/>
      <c r="E6" s="223"/>
      <c r="F6" s="399">
        <v>17</v>
      </c>
      <c r="G6" s="399"/>
      <c r="H6" s="399"/>
      <c r="I6" s="399"/>
      <c r="J6" s="208"/>
      <c r="K6" s="400">
        <v>90</v>
      </c>
      <c r="L6" s="401"/>
      <c r="M6" s="401"/>
      <c r="N6" s="401"/>
      <c r="O6" s="401"/>
      <c r="P6" s="401"/>
      <c r="Q6" s="401"/>
      <c r="R6" s="401"/>
      <c r="S6" s="401"/>
      <c r="T6" s="401"/>
      <c r="U6" s="398">
        <v>65</v>
      </c>
      <c r="V6" s="398"/>
      <c r="W6" s="398"/>
      <c r="X6" s="398"/>
      <c r="Y6" s="398"/>
      <c r="Z6" s="398"/>
      <c r="AA6" s="398"/>
      <c r="AB6" s="398"/>
      <c r="AC6" s="398"/>
      <c r="AD6" s="398"/>
      <c r="AE6" s="398">
        <v>5</v>
      </c>
      <c r="AF6" s="398"/>
      <c r="AG6" s="398"/>
      <c r="AH6" s="398"/>
      <c r="AI6" s="398"/>
      <c r="AJ6" s="398"/>
      <c r="AK6" s="398"/>
      <c r="AL6" s="398"/>
      <c r="AM6" s="398"/>
      <c r="AN6" s="398"/>
      <c r="AO6" s="401">
        <v>150</v>
      </c>
      <c r="AP6" s="401"/>
      <c r="AQ6" s="401"/>
      <c r="AR6" s="401"/>
      <c r="AS6" s="401"/>
      <c r="AT6" s="401"/>
      <c r="AU6" s="401"/>
      <c r="AV6" s="401"/>
      <c r="AW6" s="401"/>
      <c r="AX6" s="401"/>
      <c r="AY6" s="398">
        <v>7</v>
      </c>
      <c r="AZ6" s="398"/>
      <c r="BA6" s="398"/>
      <c r="BB6" s="398"/>
      <c r="BC6" s="398"/>
      <c r="BD6" s="398"/>
      <c r="BE6" s="398"/>
      <c r="BF6" s="398"/>
      <c r="BG6" s="398"/>
      <c r="BH6" s="398"/>
      <c r="BI6" s="398">
        <v>3</v>
      </c>
      <c r="BJ6" s="398"/>
      <c r="BK6" s="398"/>
      <c r="BL6" s="398"/>
      <c r="BM6" s="398"/>
      <c r="BN6" s="398"/>
      <c r="BO6" s="398"/>
      <c r="BP6" s="398"/>
      <c r="BQ6" s="398"/>
      <c r="BR6" s="398"/>
    </row>
    <row r="7" spans="1:71" ht="27" customHeight="1">
      <c r="A7" s="223"/>
      <c r="B7" s="223"/>
      <c r="C7" s="223"/>
      <c r="D7" s="223"/>
      <c r="E7" s="223"/>
      <c r="F7" s="399">
        <v>22</v>
      </c>
      <c r="G7" s="399"/>
      <c r="H7" s="399"/>
      <c r="I7" s="399"/>
      <c r="J7" s="208"/>
      <c r="K7" s="402">
        <v>97</v>
      </c>
      <c r="L7" s="398"/>
      <c r="M7" s="398"/>
      <c r="N7" s="398"/>
      <c r="O7" s="398"/>
      <c r="P7" s="398"/>
      <c r="Q7" s="398"/>
      <c r="R7" s="398"/>
      <c r="S7" s="398"/>
      <c r="T7" s="398"/>
      <c r="U7" s="398">
        <v>68</v>
      </c>
      <c r="V7" s="398"/>
      <c r="W7" s="398"/>
      <c r="X7" s="398"/>
      <c r="Y7" s="398"/>
      <c r="Z7" s="398"/>
      <c r="AA7" s="398"/>
      <c r="AB7" s="398"/>
      <c r="AC7" s="398"/>
      <c r="AD7" s="398"/>
      <c r="AE7" s="398">
        <v>4</v>
      </c>
      <c r="AF7" s="398"/>
      <c r="AG7" s="398"/>
      <c r="AH7" s="398"/>
      <c r="AI7" s="398"/>
      <c r="AJ7" s="398"/>
      <c r="AK7" s="398"/>
      <c r="AL7" s="398"/>
      <c r="AM7" s="398"/>
      <c r="AN7" s="398"/>
      <c r="AO7" s="398">
        <v>209</v>
      </c>
      <c r="AP7" s="398"/>
      <c r="AQ7" s="398"/>
      <c r="AR7" s="398"/>
      <c r="AS7" s="398"/>
      <c r="AT7" s="398"/>
      <c r="AU7" s="398"/>
      <c r="AV7" s="398"/>
      <c r="AW7" s="398"/>
      <c r="AX7" s="398"/>
      <c r="AY7" s="398">
        <v>13</v>
      </c>
      <c r="AZ7" s="398"/>
      <c r="BA7" s="398"/>
      <c r="BB7" s="398"/>
      <c r="BC7" s="398"/>
      <c r="BD7" s="398"/>
      <c r="BE7" s="398"/>
      <c r="BF7" s="398"/>
      <c r="BG7" s="398"/>
      <c r="BH7" s="398"/>
      <c r="BI7" s="398">
        <v>3</v>
      </c>
      <c r="BJ7" s="398"/>
      <c r="BK7" s="398"/>
      <c r="BL7" s="398"/>
      <c r="BM7" s="398"/>
      <c r="BN7" s="398"/>
      <c r="BO7" s="398"/>
      <c r="BP7" s="398"/>
      <c r="BQ7" s="398"/>
      <c r="BR7" s="398"/>
    </row>
    <row r="8" spans="1:71" ht="27" customHeight="1">
      <c r="A8" s="223"/>
      <c r="B8" s="223"/>
      <c r="C8" s="223"/>
      <c r="D8" s="223"/>
      <c r="E8" s="223"/>
      <c r="F8" s="399">
        <v>27</v>
      </c>
      <c r="G8" s="399"/>
      <c r="H8" s="399"/>
      <c r="I8" s="399"/>
      <c r="J8" s="208"/>
      <c r="K8" s="402">
        <v>90</v>
      </c>
      <c r="L8" s="398"/>
      <c r="M8" s="398"/>
      <c r="N8" s="398"/>
      <c r="O8" s="398"/>
      <c r="P8" s="398"/>
      <c r="Q8" s="398"/>
      <c r="R8" s="398"/>
      <c r="S8" s="398"/>
      <c r="T8" s="398"/>
      <c r="U8" s="398">
        <v>68</v>
      </c>
      <c r="V8" s="398"/>
      <c r="W8" s="398"/>
      <c r="X8" s="398"/>
      <c r="Y8" s="398"/>
      <c r="Z8" s="398"/>
      <c r="AA8" s="398"/>
      <c r="AB8" s="398"/>
      <c r="AC8" s="398"/>
      <c r="AD8" s="398"/>
      <c r="AE8" s="398">
        <v>4</v>
      </c>
      <c r="AF8" s="398"/>
      <c r="AG8" s="398"/>
      <c r="AH8" s="398"/>
      <c r="AI8" s="398"/>
      <c r="AJ8" s="398"/>
      <c r="AK8" s="398"/>
      <c r="AL8" s="398"/>
      <c r="AM8" s="398"/>
      <c r="AN8" s="398"/>
      <c r="AO8" s="398">
        <v>139</v>
      </c>
      <c r="AP8" s="398"/>
      <c r="AQ8" s="398"/>
      <c r="AR8" s="398"/>
      <c r="AS8" s="398"/>
      <c r="AT8" s="398"/>
      <c r="AU8" s="398"/>
      <c r="AV8" s="398"/>
      <c r="AW8" s="398"/>
      <c r="AX8" s="398"/>
      <c r="AY8" s="398">
        <v>14</v>
      </c>
      <c r="AZ8" s="398"/>
      <c r="BA8" s="398"/>
      <c r="BB8" s="398"/>
      <c r="BC8" s="398"/>
      <c r="BD8" s="398"/>
      <c r="BE8" s="398"/>
      <c r="BF8" s="398"/>
      <c r="BG8" s="398"/>
      <c r="BH8" s="398"/>
      <c r="BI8" s="398">
        <v>4</v>
      </c>
      <c r="BJ8" s="398"/>
      <c r="BK8" s="398"/>
      <c r="BL8" s="398"/>
      <c r="BM8" s="398"/>
      <c r="BN8" s="398"/>
      <c r="BO8" s="398"/>
      <c r="BP8" s="398"/>
      <c r="BQ8" s="398"/>
      <c r="BR8" s="398"/>
    </row>
    <row r="9" spans="1:71" ht="27" customHeight="1">
      <c r="A9" s="223"/>
      <c r="B9" s="223"/>
      <c r="C9" s="223"/>
      <c r="D9" s="223"/>
      <c r="E9" s="223"/>
      <c r="F9" s="399">
        <v>30</v>
      </c>
      <c r="G9" s="399"/>
      <c r="H9" s="399"/>
      <c r="I9" s="399"/>
      <c r="J9" s="208"/>
      <c r="K9" s="402">
        <v>94</v>
      </c>
      <c r="L9" s="398"/>
      <c r="M9" s="398"/>
      <c r="N9" s="398"/>
      <c r="O9" s="398"/>
      <c r="P9" s="398"/>
      <c r="Q9" s="398"/>
      <c r="R9" s="398"/>
      <c r="S9" s="398"/>
      <c r="T9" s="398"/>
      <c r="U9" s="398">
        <v>68</v>
      </c>
      <c r="V9" s="398"/>
      <c r="W9" s="398"/>
      <c r="X9" s="398"/>
      <c r="Y9" s="398"/>
      <c r="Z9" s="398"/>
      <c r="AA9" s="398"/>
      <c r="AB9" s="398"/>
      <c r="AC9" s="398"/>
      <c r="AD9" s="398"/>
      <c r="AE9" s="398">
        <v>3</v>
      </c>
      <c r="AF9" s="398"/>
      <c r="AG9" s="398"/>
      <c r="AH9" s="398"/>
      <c r="AI9" s="398"/>
      <c r="AJ9" s="398"/>
      <c r="AK9" s="398"/>
      <c r="AL9" s="398"/>
      <c r="AM9" s="398"/>
      <c r="AN9" s="398"/>
      <c r="AO9" s="398">
        <v>140</v>
      </c>
      <c r="AP9" s="398"/>
      <c r="AQ9" s="398"/>
      <c r="AR9" s="398"/>
      <c r="AS9" s="398"/>
      <c r="AT9" s="398"/>
      <c r="AU9" s="398"/>
      <c r="AV9" s="398"/>
      <c r="AW9" s="398"/>
      <c r="AX9" s="398"/>
      <c r="AY9" s="398">
        <v>15</v>
      </c>
      <c r="AZ9" s="398"/>
      <c r="BA9" s="398"/>
      <c r="BB9" s="398"/>
      <c r="BC9" s="398"/>
      <c r="BD9" s="398"/>
      <c r="BE9" s="398"/>
      <c r="BF9" s="398"/>
      <c r="BG9" s="398"/>
      <c r="BH9" s="398"/>
      <c r="BI9" s="398">
        <v>4</v>
      </c>
      <c r="BJ9" s="398"/>
      <c r="BK9" s="398"/>
      <c r="BL9" s="398"/>
      <c r="BM9" s="398"/>
      <c r="BN9" s="398"/>
      <c r="BO9" s="398"/>
      <c r="BP9" s="398"/>
      <c r="BQ9" s="398"/>
      <c r="BR9" s="398"/>
    </row>
    <row r="10" spans="1:71" ht="27" customHeight="1">
      <c r="A10" s="403" t="s">
        <v>233</v>
      </c>
      <c r="B10" s="403"/>
      <c r="C10" s="403"/>
      <c r="D10" s="403"/>
      <c r="E10" s="403"/>
      <c r="F10" s="404" t="s">
        <v>287</v>
      </c>
      <c r="G10" s="404"/>
      <c r="H10" s="404"/>
      <c r="I10" s="404"/>
      <c r="J10" s="405"/>
      <c r="K10" s="402">
        <v>96</v>
      </c>
      <c r="L10" s="398"/>
      <c r="M10" s="398"/>
      <c r="N10" s="398"/>
      <c r="O10" s="398"/>
      <c r="P10" s="398"/>
      <c r="Q10" s="398"/>
      <c r="R10" s="398"/>
      <c r="S10" s="398"/>
      <c r="T10" s="398"/>
      <c r="U10" s="398">
        <v>67</v>
      </c>
      <c r="V10" s="398"/>
      <c r="W10" s="398"/>
      <c r="X10" s="398"/>
      <c r="Y10" s="398"/>
      <c r="Z10" s="398"/>
      <c r="AA10" s="398"/>
      <c r="AB10" s="398"/>
      <c r="AC10" s="398"/>
      <c r="AD10" s="398"/>
      <c r="AE10" s="398">
        <v>3</v>
      </c>
      <c r="AF10" s="398"/>
      <c r="AG10" s="398"/>
      <c r="AH10" s="398"/>
      <c r="AI10" s="398"/>
      <c r="AJ10" s="398"/>
      <c r="AK10" s="398"/>
      <c r="AL10" s="398"/>
      <c r="AM10" s="398"/>
      <c r="AN10" s="398"/>
      <c r="AO10" s="398">
        <v>147</v>
      </c>
      <c r="AP10" s="398"/>
      <c r="AQ10" s="398"/>
      <c r="AR10" s="398"/>
      <c r="AS10" s="398"/>
      <c r="AT10" s="398"/>
      <c r="AU10" s="398"/>
      <c r="AV10" s="398"/>
      <c r="AW10" s="398"/>
      <c r="AX10" s="398"/>
      <c r="AY10" s="398">
        <v>15</v>
      </c>
      <c r="AZ10" s="398"/>
      <c r="BA10" s="398"/>
      <c r="BB10" s="398"/>
      <c r="BC10" s="398"/>
      <c r="BD10" s="398"/>
      <c r="BE10" s="398"/>
      <c r="BF10" s="398"/>
      <c r="BG10" s="398"/>
      <c r="BH10" s="398"/>
      <c r="BI10" s="398">
        <v>4</v>
      </c>
      <c r="BJ10" s="398"/>
      <c r="BK10" s="398"/>
      <c r="BL10" s="398"/>
      <c r="BM10" s="398"/>
      <c r="BN10" s="398"/>
      <c r="BO10" s="398"/>
      <c r="BP10" s="398"/>
      <c r="BQ10" s="398"/>
      <c r="BR10" s="398"/>
    </row>
    <row r="11" spans="1:71" ht="27" customHeight="1">
      <c r="A11" s="403"/>
      <c r="B11" s="403"/>
      <c r="C11" s="403"/>
      <c r="D11" s="403"/>
      <c r="E11" s="403"/>
      <c r="F11" s="406">
        <v>2</v>
      </c>
      <c r="G11" s="406"/>
      <c r="H11" s="406"/>
      <c r="I11" s="406"/>
      <c r="J11" s="407"/>
      <c r="K11" s="402">
        <v>96</v>
      </c>
      <c r="L11" s="398"/>
      <c r="M11" s="398"/>
      <c r="N11" s="398"/>
      <c r="O11" s="398"/>
      <c r="P11" s="398"/>
      <c r="Q11" s="398"/>
      <c r="R11" s="398"/>
      <c r="S11" s="398"/>
      <c r="T11" s="398"/>
      <c r="U11" s="398">
        <v>67</v>
      </c>
      <c r="V11" s="398"/>
      <c r="W11" s="398"/>
      <c r="X11" s="398"/>
      <c r="Y11" s="398"/>
      <c r="Z11" s="398"/>
      <c r="AA11" s="398"/>
      <c r="AB11" s="398"/>
      <c r="AC11" s="398"/>
      <c r="AD11" s="398"/>
      <c r="AE11" s="398">
        <v>3</v>
      </c>
      <c r="AF11" s="398"/>
      <c r="AG11" s="398"/>
      <c r="AH11" s="398"/>
      <c r="AI11" s="398"/>
      <c r="AJ11" s="398"/>
      <c r="AK11" s="398"/>
      <c r="AL11" s="398"/>
      <c r="AM11" s="398"/>
      <c r="AN11" s="398"/>
      <c r="AO11" s="398">
        <v>152</v>
      </c>
      <c r="AP11" s="398"/>
      <c r="AQ11" s="398"/>
      <c r="AR11" s="398"/>
      <c r="AS11" s="398"/>
      <c r="AT11" s="398"/>
      <c r="AU11" s="398"/>
      <c r="AV11" s="398"/>
      <c r="AW11" s="398"/>
      <c r="AX11" s="398"/>
      <c r="AY11" s="398">
        <v>16</v>
      </c>
      <c r="AZ11" s="398"/>
      <c r="BA11" s="398"/>
      <c r="BB11" s="398"/>
      <c r="BC11" s="398"/>
      <c r="BD11" s="398"/>
      <c r="BE11" s="398"/>
      <c r="BF11" s="398"/>
      <c r="BG11" s="398"/>
      <c r="BH11" s="398"/>
      <c r="BI11" s="398">
        <v>4</v>
      </c>
      <c r="BJ11" s="398"/>
      <c r="BK11" s="398"/>
      <c r="BL11" s="398"/>
      <c r="BM11" s="398"/>
      <c r="BN11" s="398"/>
      <c r="BO11" s="398"/>
      <c r="BP11" s="398"/>
      <c r="BQ11" s="398"/>
      <c r="BR11" s="398"/>
    </row>
    <row r="12" spans="1:71" s="32" customFormat="1" ht="27" customHeight="1">
      <c r="A12" s="403"/>
      <c r="B12" s="403"/>
      <c r="C12" s="403"/>
      <c r="D12" s="403"/>
      <c r="E12" s="403"/>
      <c r="F12" s="406">
        <v>3</v>
      </c>
      <c r="G12" s="406"/>
      <c r="H12" s="406"/>
      <c r="I12" s="406"/>
      <c r="J12" s="407"/>
      <c r="K12" s="410">
        <v>97</v>
      </c>
      <c r="L12" s="411"/>
      <c r="M12" s="411"/>
      <c r="N12" s="411"/>
      <c r="O12" s="411"/>
      <c r="P12" s="411"/>
      <c r="Q12" s="411"/>
      <c r="R12" s="411"/>
      <c r="S12" s="411"/>
      <c r="T12" s="411"/>
      <c r="U12" s="411">
        <v>67</v>
      </c>
      <c r="V12" s="411"/>
      <c r="W12" s="411"/>
      <c r="X12" s="411"/>
      <c r="Y12" s="411"/>
      <c r="Z12" s="411"/>
      <c r="AA12" s="411"/>
      <c r="AB12" s="411"/>
      <c r="AC12" s="411"/>
      <c r="AD12" s="411"/>
      <c r="AE12" s="411">
        <v>7</v>
      </c>
      <c r="AF12" s="411"/>
      <c r="AG12" s="411"/>
      <c r="AH12" s="411"/>
      <c r="AI12" s="411"/>
      <c r="AJ12" s="411"/>
      <c r="AK12" s="411"/>
      <c r="AL12" s="411"/>
      <c r="AM12" s="411"/>
      <c r="AN12" s="411"/>
      <c r="AO12" s="411">
        <v>153</v>
      </c>
      <c r="AP12" s="411"/>
      <c r="AQ12" s="411"/>
      <c r="AR12" s="411"/>
      <c r="AS12" s="411"/>
      <c r="AT12" s="411"/>
      <c r="AU12" s="411"/>
      <c r="AV12" s="411"/>
      <c r="AW12" s="411"/>
      <c r="AX12" s="411"/>
      <c r="AY12" s="411">
        <v>16</v>
      </c>
      <c r="AZ12" s="411"/>
      <c r="BA12" s="411"/>
      <c r="BB12" s="411"/>
      <c r="BC12" s="411"/>
      <c r="BD12" s="411"/>
      <c r="BE12" s="411"/>
      <c r="BF12" s="411"/>
      <c r="BG12" s="411"/>
      <c r="BH12" s="411"/>
      <c r="BI12" s="411">
        <v>4</v>
      </c>
      <c r="BJ12" s="411"/>
      <c r="BK12" s="411"/>
      <c r="BL12" s="411"/>
      <c r="BM12" s="411"/>
      <c r="BN12" s="411"/>
      <c r="BO12" s="411"/>
      <c r="BP12" s="411"/>
      <c r="BQ12" s="411"/>
      <c r="BR12" s="411"/>
      <c r="BS12" s="39"/>
    </row>
    <row r="13" spans="1:71" s="32" customFormat="1" ht="27" customHeight="1">
      <c r="A13" s="403"/>
      <c r="B13" s="403"/>
      <c r="C13" s="403"/>
      <c r="D13" s="403"/>
      <c r="E13" s="403"/>
      <c r="F13" s="406">
        <v>4</v>
      </c>
      <c r="G13" s="406"/>
      <c r="H13" s="406"/>
      <c r="I13" s="406"/>
      <c r="J13" s="407"/>
      <c r="K13" s="408">
        <v>96</v>
      </c>
      <c r="L13" s="409"/>
      <c r="M13" s="409"/>
      <c r="N13" s="409"/>
      <c r="O13" s="409"/>
      <c r="P13" s="409"/>
      <c r="Q13" s="409"/>
      <c r="R13" s="409"/>
      <c r="S13" s="409"/>
      <c r="T13" s="409"/>
      <c r="U13" s="409">
        <v>67</v>
      </c>
      <c r="V13" s="409"/>
      <c r="W13" s="409"/>
      <c r="X13" s="409"/>
      <c r="Y13" s="409"/>
      <c r="Z13" s="409"/>
      <c r="AA13" s="409"/>
      <c r="AB13" s="409"/>
      <c r="AC13" s="409"/>
      <c r="AD13" s="409"/>
      <c r="AE13" s="409">
        <v>7</v>
      </c>
      <c r="AF13" s="409"/>
      <c r="AG13" s="409"/>
      <c r="AH13" s="409"/>
      <c r="AI13" s="409"/>
      <c r="AJ13" s="409"/>
      <c r="AK13" s="409"/>
      <c r="AL13" s="409"/>
      <c r="AM13" s="409"/>
      <c r="AN13" s="409"/>
      <c r="AO13" s="409">
        <v>150</v>
      </c>
      <c r="AP13" s="409"/>
      <c r="AQ13" s="409"/>
      <c r="AR13" s="409"/>
      <c r="AS13" s="409"/>
      <c r="AT13" s="409"/>
      <c r="AU13" s="409"/>
      <c r="AV13" s="409"/>
      <c r="AW13" s="409"/>
      <c r="AX13" s="409"/>
      <c r="AY13" s="409">
        <v>16</v>
      </c>
      <c r="AZ13" s="409"/>
      <c r="BA13" s="409"/>
      <c r="BB13" s="409"/>
      <c r="BC13" s="409"/>
      <c r="BD13" s="409"/>
      <c r="BE13" s="409"/>
      <c r="BF13" s="409"/>
      <c r="BG13" s="409"/>
      <c r="BH13" s="409"/>
      <c r="BI13" s="409">
        <v>4</v>
      </c>
      <c r="BJ13" s="409"/>
      <c r="BK13" s="409"/>
      <c r="BL13" s="409"/>
      <c r="BM13" s="409"/>
      <c r="BN13" s="409"/>
      <c r="BO13" s="409"/>
      <c r="BP13" s="409"/>
      <c r="BQ13" s="409"/>
      <c r="BR13" s="409"/>
    </row>
    <row r="14" spans="1:71" ht="16.5"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R14" s="68" t="s">
        <v>203</v>
      </c>
    </row>
    <row r="15" spans="1:71" ht="40.5" customHeight="1"/>
    <row r="16" spans="1:71" ht="23.25">
      <c r="A16" s="320" t="s">
        <v>218</v>
      </c>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0"/>
      <c r="BA16" s="320"/>
      <c r="BB16" s="320"/>
      <c r="BC16" s="320"/>
      <c r="BD16" s="320"/>
      <c r="BE16" s="320"/>
      <c r="BF16" s="320"/>
      <c r="BG16" s="320"/>
      <c r="BH16" s="320"/>
      <c r="BI16" s="320"/>
      <c r="BJ16" s="320"/>
      <c r="BK16" s="320"/>
      <c r="BL16" s="320"/>
      <c r="BM16" s="320"/>
      <c r="BN16" s="320"/>
      <c r="BO16" s="320"/>
      <c r="BP16" s="320"/>
      <c r="BQ16" s="320"/>
      <c r="BR16" s="320"/>
    </row>
    <row r="17" spans="1:70" ht="16.5" customHeight="1"/>
    <row r="18" spans="1:70" ht="27" customHeight="1">
      <c r="A18" s="278" t="s">
        <v>295</v>
      </c>
      <c r="B18" s="412"/>
      <c r="C18" s="412"/>
      <c r="D18" s="412"/>
      <c r="E18" s="412"/>
      <c r="F18" s="412"/>
      <c r="G18" s="412"/>
      <c r="H18" s="412"/>
      <c r="I18" s="412"/>
      <c r="J18" s="279"/>
      <c r="K18" s="354" t="s">
        <v>120</v>
      </c>
      <c r="L18" s="390"/>
      <c r="M18" s="390"/>
      <c r="N18" s="390"/>
      <c r="O18" s="390"/>
      <c r="P18" s="390"/>
      <c r="Q18" s="390"/>
      <c r="R18" s="390"/>
      <c r="S18" s="390"/>
      <c r="T18" s="390"/>
      <c r="U18" s="390"/>
      <c r="V18" s="390"/>
      <c r="W18" s="390"/>
      <c r="X18" s="390"/>
      <c r="Y18" s="390"/>
      <c r="Z18" s="390"/>
      <c r="AA18" s="390"/>
      <c r="AB18" s="390"/>
      <c r="AC18" s="390"/>
      <c r="AD18" s="390"/>
      <c r="AE18" s="354" t="s">
        <v>262</v>
      </c>
      <c r="AF18" s="390"/>
      <c r="AG18" s="390"/>
      <c r="AH18" s="390"/>
      <c r="AI18" s="390"/>
      <c r="AJ18" s="390"/>
      <c r="AK18" s="390"/>
      <c r="AL18" s="390"/>
      <c r="AM18" s="390"/>
      <c r="AN18" s="390"/>
      <c r="AO18" s="390"/>
      <c r="AP18" s="390"/>
      <c r="AQ18" s="390"/>
      <c r="AR18" s="390"/>
      <c r="AS18" s="390"/>
      <c r="AT18" s="390"/>
      <c r="AU18" s="390"/>
      <c r="AV18" s="390"/>
      <c r="AW18" s="390"/>
      <c r="AX18" s="390"/>
      <c r="AY18" s="354" t="s">
        <v>261</v>
      </c>
      <c r="AZ18" s="390"/>
      <c r="BA18" s="390"/>
      <c r="BB18" s="390"/>
      <c r="BC18" s="390"/>
      <c r="BD18" s="390"/>
      <c r="BE18" s="390"/>
      <c r="BF18" s="390"/>
      <c r="BG18" s="390"/>
      <c r="BH18" s="390"/>
      <c r="BI18" s="390"/>
      <c r="BJ18" s="390"/>
      <c r="BK18" s="390"/>
      <c r="BL18" s="390"/>
      <c r="BM18" s="390"/>
      <c r="BN18" s="390"/>
      <c r="BO18" s="390"/>
      <c r="BP18" s="390"/>
      <c r="BQ18" s="390"/>
      <c r="BR18" s="390"/>
    </row>
    <row r="19" spans="1:70" ht="27" customHeight="1">
      <c r="A19" s="280"/>
      <c r="B19" s="280"/>
      <c r="C19" s="280"/>
      <c r="D19" s="280"/>
      <c r="E19" s="280"/>
      <c r="F19" s="280"/>
      <c r="G19" s="280"/>
      <c r="H19" s="280"/>
      <c r="I19" s="280"/>
      <c r="J19" s="281"/>
      <c r="K19" s="252"/>
      <c r="L19" s="253"/>
      <c r="M19" s="253"/>
      <c r="N19" s="253"/>
      <c r="O19" s="253"/>
      <c r="P19" s="253"/>
      <c r="Q19" s="253"/>
      <c r="R19" s="253"/>
      <c r="S19" s="253"/>
      <c r="T19" s="253"/>
      <c r="U19" s="253"/>
      <c r="V19" s="253"/>
      <c r="W19" s="253"/>
      <c r="X19" s="253"/>
      <c r="Y19" s="253"/>
      <c r="Z19" s="253"/>
      <c r="AA19" s="253"/>
      <c r="AB19" s="253"/>
      <c r="AC19" s="253"/>
      <c r="AD19" s="253"/>
      <c r="AE19" s="252"/>
      <c r="AF19" s="253"/>
      <c r="AG19" s="253"/>
      <c r="AH19" s="253"/>
      <c r="AI19" s="253"/>
      <c r="AJ19" s="253"/>
      <c r="AK19" s="253"/>
      <c r="AL19" s="253"/>
      <c r="AM19" s="253"/>
      <c r="AN19" s="253"/>
      <c r="AO19" s="253"/>
      <c r="AP19" s="253"/>
      <c r="AQ19" s="253"/>
      <c r="AR19" s="253"/>
      <c r="AS19" s="253"/>
      <c r="AT19" s="253"/>
      <c r="AU19" s="253"/>
      <c r="AV19" s="253"/>
      <c r="AW19" s="253"/>
      <c r="AX19" s="253"/>
      <c r="AY19" s="252"/>
      <c r="AZ19" s="253"/>
      <c r="BA19" s="253"/>
      <c r="BB19" s="253"/>
      <c r="BC19" s="253"/>
      <c r="BD19" s="253"/>
      <c r="BE19" s="253"/>
      <c r="BF19" s="253"/>
      <c r="BG19" s="253"/>
      <c r="BH19" s="253"/>
      <c r="BI19" s="253"/>
      <c r="BJ19" s="253"/>
      <c r="BK19" s="253"/>
      <c r="BL19" s="253"/>
      <c r="BM19" s="253"/>
      <c r="BN19" s="253"/>
      <c r="BO19" s="253"/>
      <c r="BP19" s="253"/>
      <c r="BQ19" s="253"/>
      <c r="BR19" s="253"/>
    </row>
    <row r="20" spans="1:70" ht="27" customHeight="1">
      <c r="A20" s="258" t="s">
        <v>27</v>
      </c>
      <c r="B20" s="258"/>
      <c r="C20" s="258"/>
      <c r="D20" s="258"/>
      <c r="E20" s="258"/>
      <c r="F20" s="270">
        <v>17</v>
      </c>
      <c r="G20" s="270"/>
      <c r="H20" s="270"/>
      <c r="I20" s="270"/>
      <c r="J20" s="207"/>
      <c r="K20" s="414">
        <v>6247</v>
      </c>
      <c r="L20" s="414"/>
      <c r="M20" s="414"/>
      <c r="N20" s="414"/>
      <c r="O20" s="414"/>
      <c r="P20" s="414"/>
      <c r="Q20" s="414"/>
      <c r="R20" s="414"/>
      <c r="S20" s="414"/>
      <c r="T20" s="414"/>
      <c r="U20" s="414"/>
      <c r="V20" s="414"/>
      <c r="W20" s="414"/>
      <c r="X20" s="414"/>
      <c r="Y20" s="414"/>
      <c r="Z20" s="414"/>
      <c r="AA20" s="414"/>
      <c r="AB20" s="414"/>
      <c r="AC20" s="414"/>
      <c r="AD20" s="414"/>
      <c r="AE20" s="414">
        <v>4102</v>
      </c>
      <c r="AF20" s="414"/>
      <c r="AG20" s="414"/>
      <c r="AH20" s="414"/>
      <c r="AI20" s="414"/>
      <c r="AJ20" s="414"/>
      <c r="AK20" s="414"/>
      <c r="AL20" s="414"/>
      <c r="AM20" s="414"/>
      <c r="AN20" s="414"/>
      <c r="AO20" s="414"/>
      <c r="AP20" s="414"/>
      <c r="AQ20" s="414"/>
      <c r="AR20" s="414"/>
      <c r="AS20" s="414"/>
      <c r="AT20" s="414"/>
      <c r="AU20" s="414"/>
      <c r="AV20" s="414"/>
      <c r="AW20" s="414"/>
      <c r="AX20" s="414"/>
      <c r="AY20" s="414">
        <v>119</v>
      </c>
      <c r="AZ20" s="414"/>
      <c r="BA20" s="414"/>
      <c r="BB20" s="414"/>
      <c r="BC20" s="414"/>
      <c r="BD20" s="414"/>
      <c r="BE20" s="414"/>
      <c r="BF20" s="414"/>
      <c r="BG20" s="414"/>
      <c r="BH20" s="414"/>
      <c r="BI20" s="414"/>
      <c r="BJ20" s="414"/>
      <c r="BK20" s="414"/>
      <c r="BL20" s="414"/>
      <c r="BM20" s="414"/>
      <c r="BN20" s="414"/>
      <c r="BO20" s="414"/>
      <c r="BP20" s="414"/>
      <c r="BQ20" s="414"/>
      <c r="BR20" s="414"/>
    </row>
    <row r="21" spans="1:70" ht="27" customHeight="1">
      <c r="A21" s="223"/>
      <c r="B21" s="223"/>
      <c r="C21" s="223"/>
      <c r="D21" s="223"/>
      <c r="E21" s="223"/>
      <c r="F21" s="399">
        <v>22</v>
      </c>
      <c r="G21" s="399"/>
      <c r="H21" s="399"/>
      <c r="I21" s="399"/>
      <c r="J21" s="208"/>
      <c r="K21" s="414">
        <v>6559</v>
      </c>
      <c r="L21" s="414"/>
      <c r="M21" s="414"/>
      <c r="N21" s="414"/>
      <c r="O21" s="414"/>
      <c r="P21" s="414"/>
      <c r="Q21" s="414"/>
      <c r="R21" s="414"/>
      <c r="S21" s="414"/>
      <c r="T21" s="414"/>
      <c r="U21" s="414"/>
      <c r="V21" s="414"/>
      <c r="W21" s="414"/>
      <c r="X21" s="414"/>
      <c r="Y21" s="414"/>
      <c r="Z21" s="414"/>
      <c r="AA21" s="414"/>
      <c r="AB21" s="414"/>
      <c r="AC21" s="414"/>
      <c r="AD21" s="414"/>
      <c r="AE21" s="414">
        <v>4105</v>
      </c>
      <c r="AF21" s="414"/>
      <c r="AG21" s="414"/>
      <c r="AH21" s="414"/>
      <c r="AI21" s="414"/>
      <c r="AJ21" s="414"/>
      <c r="AK21" s="414"/>
      <c r="AL21" s="414"/>
      <c r="AM21" s="414"/>
      <c r="AN21" s="414"/>
      <c r="AO21" s="414"/>
      <c r="AP21" s="414"/>
      <c r="AQ21" s="414"/>
      <c r="AR21" s="414"/>
      <c r="AS21" s="414"/>
      <c r="AT21" s="414"/>
      <c r="AU21" s="414"/>
      <c r="AV21" s="414"/>
      <c r="AW21" s="414"/>
      <c r="AX21" s="414"/>
      <c r="AY21" s="414">
        <v>51</v>
      </c>
      <c r="AZ21" s="414"/>
      <c r="BA21" s="414"/>
      <c r="BB21" s="414"/>
      <c r="BC21" s="414"/>
      <c r="BD21" s="414"/>
      <c r="BE21" s="414"/>
      <c r="BF21" s="414"/>
      <c r="BG21" s="414"/>
      <c r="BH21" s="414"/>
      <c r="BI21" s="414"/>
      <c r="BJ21" s="414"/>
      <c r="BK21" s="414"/>
      <c r="BL21" s="414"/>
      <c r="BM21" s="414"/>
      <c r="BN21" s="414"/>
      <c r="BO21" s="414"/>
      <c r="BP21" s="414"/>
      <c r="BQ21" s="414"/>
      <c r="BR21" s="414"/>
    </row>
    <row r="22" spans="1:70" ht="27" customHeight="1">
      <c r="A22" s="223"/>
      <c r="B22" s="223"/>
      <c r="C22" s="223"/>
      <c r="D22" s="223"/>
      <c r="E22" s="223"/>
      <c r="F22" s="399">
        <v>27</v>
      </c>
      <c r="G22" s="399"/>
      <c r="H22" s="399"/>
      <c r="I22" s="399"/>
      <c r="J22" s="208"/>
      <c r="K22" s="414">
        <v>6404</v>
      </c>
      <c r="L22" s="414"/>
      <c r="M22" s="414"/>
      <c r="N22" s="414"/>
      <c r="O22" s="414"/>
      <c r="P22" s="414"/>
      <c r="Q22" s="414"/>
      <c r="R22" s="414"/>
      <c r="S22" s="414"/>
      <c r="T22" s="414"/>
      <c r="U22" s="414"/>
      <c r="V22" s="414"/>
      <c r="W22" s="414"/>
      <c r="X22" s="414"/>
      <c r="Y22" s="414"/>
      <c r="Z22" s="414"/>
      <c r="AA22" s="414"/>
      <c r="AB22" s="414"/>
      <c r="AC22" s="414"/>
      <c r="AD22" s="414"/>
      <c r="AE22" s="414">
        <v>3987</v>
      </c>
      <c r="AF22" s="414"/>
      <c r="AG22" s="414"/>
      <c r="AH22" s="414"/>
      <c r="AI22" s="414"/>
      <c r="AJ22" s="414"/>
      <c r="AK22" s="414"/>
      <c r="AL22" s="414"/>
      <c r="AM22" s="414"/>
      <c r="AN22" s="414"/>
      <c r="AO22" s="414"/>
      <c r="AP22" s="414"/>
      <c r="AQ22" s="414"/>
      <c r="AR22" s="414"/>
      <c r="AS22" s="414"/>
      <c r="AT22" s="414"/>
      <c r="AU22" s="414"/>
      <c r="AV22" s="414"/>
      <c r="AW22" s="414"/>
      <c r="AX22" s="414"/>
      <c r="AY22" s="414">
        <v>40</v>
      </c>
      <c r="AZ22" s="414"/>
      <c r="BA22" s="414"/>
      <c r="BB22" s="414"/>
      <c r="BC22" s="414"/>
      <c r="BD22" s="414"/>
      <c r="BE22" s="414"/>
      <c r="BF22" s="414"/>
      <c r="BG22" s="414"/>
      <c r="BH22" s="414"/>
      <c r="BI22" s="414"/>
      <c r="BJ22" s="414"/>
      <c r="BK22" s="414"/>
      <c r="BL22" s="414"/>
      <c r="BM22" s="414"/>
      <c r="BN22" s="414"/>
      <c r="BO22" s="414"/>
      <c r="BP22" s="414"/>
      <c r="BQ22" s="414"/>
      <c r="BR22" s="414"/>
    </row>
    <row r="23" spans="1:70" ht="27" customHeight="1">
      <c r="A23" s="223"/>
      <c r="B23" s="223"/>
      <c r="C23" s="223"/>
      <c r="D23" s="223"/>
      <c r="E23" s="223"/>
      <c r="F23" s="399">
        <v>30</v>
      </c>
      <c r="G23" s="399"/>
      <c r="H23" s="399"/>
      <c r="I23" s="399"/>
      <c r="J23" s="208"/>
      <c r="K23" s="413">
        <v>6291</v>
      </c>
      <c r="L23" s="414"/>
      <c r="M23" s="414"/>
      <c r="N23" s="414"/>
      <c r="O23" s="414"/>
      <c r="P23" s="414"/>
      <c r="Q23" s="414"/>
      <c r="R23" s="414"/>
      <c r="S23" s="414"/>
      <c r="T23" s="414"/>
      <c r="U23" s="414"/>
      <c r="V23" s="414"/>
      <c r="W23" s="414"/>
      <c r="X23" s="414"/>
      <c r="Y23" s="414"/>
      <c r="Z23" s="414"/>
      <c r="AA23" s="414"/>
      <c r="AB23" s="414"/>
      <c r="AC23" s="414"/>
      <c r="AD23" s="414"/>
      <c r="AE23" s="414">
        <v>3988</v>
      </c>
      <c r="AF23" s="414"/>
      <c r="AG23" s="414"/>
      <c r="AH23" s="414"/>
      <c r="AI23" s="414"/>
      <c r="AJ23" s="414"/>
      <c r="AK23" s="414"/>
      <c r="AL23" s="414"/>
      <c r="AM23" s="414"/>
      <c r="AN23" s="414"/>
      <c r="AO23" s="414"/>
      <c r="AP23" s="414"/>
      <c r="AQ23" s="414"/>
      <c r="AR23" s="414"/>
      <c r="AS23" s="414"/>
      <c r="AT23" s="414"/>
      <c r="AU23" s="414"/>
      <c r="AV23" s="414"/>
      <c r="AW23" s="414"/>
      <c r="AX23" s="414"/>
      <c r="AY23" s="414">
        <v>22</v>
      </c>
      <c r="AZ23" s="414"/>
      <c r="BA23" s="414"/>
      <c r="BB23" s="414"/>
      <c r="BC23" s="414"/>
      <c r="BD23" s="414"/>
      <c r="BE23" s="414"/>
      <c r="BF23" s="414"/>
      <c r="BG23" s="414"/>
      <c r="BH23" s="414"/>
      <c r="BI23" s="414"/>
      <c r="BJ23" s="414"/>
      <c r="BK23" s="414"/>
      <c r="BL23" s="414"/>
      <c r="BM23" s="414"/>
      <c r="BN23" s="414"/>
      <c r="BO23" s="414"/>
      <c r="BP23" s="414"/>
      <c r="BQ23" s="414"/>
      <c r="BR23" s="414"/>
    </row>
    <row r="24" spans="1:70" ht="27" customHeight="1">
      <c r="A24" s="223" t="s">
        <v>277</v>
      </c>
      <c r="B24" s="223"/>
      <c r="C24" s="223"/>
      <c r="D24" s="223"/>
      <c r="E24" s="223"/>
      <c r="F24" s="415" t="s">
        <v>298</v>
      </c>
      <c r="G24" s="415"/>
      <c r="H24" s="415"/>
      <c r="I24" s="415"/>
      <c r="J24" s="416"/>
      <c r="K24" s="413">
        <v>6211</v>
      </c>
      <c r="L24" s="414"/>
      <c r="M24" s="414"/>
      <c r="N24" s="414"/>
      <c r="O24" s="414"/>
      <c r="P24" s="414"/>
      <c r="Q24" s="414"/>
      <c r="R24" s="414"/>
      <c r="S24" s="414"/>
      <c r="T24" s="414"/>
      <c r="U24" s="414"/>
      <c r="V24" s="414"/>
      <c r="W24" s="414"/>
      <c r="X24" s="414"/>
      <c r="Y24" s="414"/>
      <c r="Z24" s="414"/>
      <c r="AA24" s="414"/>
      <c r="AB24" s="414"/>
      <c r="AC24" s="414"/>
      <c r="AD24" s="414"/>
      <c r="AE24" s="414">
        <v>3798</v>
      </c>
      <c r="AF24" s="414"/>
      <c r="AG24" s="414"/>
      <c r="AH24" s="414"/>
      <c r="AI24" s="414"/>
      <c r="AJ24" s="414"/>
      <c r="AK24" s="414"/>
      <c r="AL24" s="414"/>
      <c r="AM24" s="414"/>
      <c r="AN24" s="414"/>
      <c r="AO24" s="414"/>
      <c r="AP24" s="414"/>
      <c r="AQ24" s="414"/>
      <c r="AR24" s="414"/>
      <c r="AS24" s="414"/>
      <c r="AT24" s="414"/>
      <c r="AU24" s="414"/>
      <c r="AV24" s="414"/>
      <c r="AW24" s="414"/>
      <c r="AX24" s="414"/>
      <c r="AY24" s="414">
        <v>16</v>
      </c>
      <c r="AZ24" s="414"/>
      <c r="BA24" s="414"/>
      <c r="BB24" s="414"/>
      <c r="BC24" s="414"/>
      <c r="BD24" s="414"/>
      <c r="BE24" s="414"/>
      <c r="BF24" s="414"/>
      <c r="BG24" s="414"/>
      <c r="BH24" s="414"/>
      <c r="BI24" s="414"/>
      <c r="BJ24" s="414"/>
      <c r="BK24" s="414"/>
      <c r="BL24" s="414"/>
      <c r="BM24" s="414"/>
      <c r="BN24" s="414"/>
      <c r="BO24" s="414"/>
      <c r="BP24" s="414"/>
      <c r="BQ24" s="414"/>
      <c r="BR24" s="414"/>
    </row>
    <row r="25" spans="1:70" ht="27" customHeight="1">
      <c r="A25" s="223"/>
      <c r="B25" s="223"/>
      <c r="C25" s="223"/>
      <c r="D25" s="223"/>
      <c r="E25" s="223"/>
      <c r="F25" s="399">
        <v>2</v>
      </c>
      <c r="G25" s="399"/>
      <c r="H25" s="399"/>
      <c r="I25" s="399"/>
      <c r="J25" s="208"/>
      <c r="K25" s="413">
        <v>6159</v>
      </c>
      <c r="L25" s="414"/>
      <c r="M25" s="414"/>
      <c r="N25" s="414"/>
      <c r="O25" s="414"/>
      <c r="P25" s="414"/>
      <c r="Q25" s="414"/>
      <c r="R25" s="414"/>
      <c r="S25" s="414"/>
      <c r="T25" s="414"/>
      <c r="U25" s="414"/>
      <c r="V25" s="414"/>
      <c r="W25" s="414"/>
      <c r="X25" s="414"/>
      <c r="Y25" s="414"/>
      <c r="Z25" s="414"/>
      <c r="AA25" s="414"/>
      <c r="AB25" s="414"/>
      <c r="AC25" s="414"/>
      <c r="AD25" s="414"/>
      <c r="AE25" s="414">
        <v>3400</v>
      </c>
      <c r="AF25" s="414"/>
      <c r="AG25" s="414"/>
      <c r="AH25" s="414"/>
      <c r="AI25" s="414"/>
      <c r="AJ25" s="414"/>
      <c r="AK25" s="414"/>
      <c r="AL25" s="414"/>
      <c r="AM25" s="414"/>
      <c r="AN25" s="414"/>
      <c r="AO25" s="414"/>
      <c r="AP25" s="414"/>
      <c r="AQ25" s="414"/>
      <c r="AR25" s="414"/>
      <c r="AS25" s="414"/>
      <c r="AT25" s="414"/>
      <c r="AU25" s="414"/>
      <c r="AV25" s="414"/>
      <c r="AW25" s="414"/>
      <c r="AX25" s="414"/>
      <c r="AY25" s="418">
        <v>20</v>
      </c>
      <c r="AZ25" s="418"/>
      <c r="BA25" s="418"/>
      <c r="BB25" s="418"/>
      <c r="BC25" s="418"/>
      <c r="BD25" s="418"/>
      <c r="BE25" s="418"/>
      <c r="BF25" s="418"/>
      <c r="BG25" s="418"/>
      <c r="BH25" s="418"/>
      <c r="BI25" s="418"/>
      <c r="BJ25" s="418"/>
      <c r="BK25" s="418"/>
      <c r="BL25" s="418"/>
      <c r="BM25" s="418"/>
      <c r="BN25" s="418"/>
      <c r="BO25" s="418"/>
      <c r="BP25" s="418"/>
      <c r="BQ25" s="418"/>
      <c r="BR25" s="418"/>
    </row>
    <row r="26" spans="1:70" s="32" customFormat="1" ht="27" customHeight="1">
      <c r="A26" s="403"/>
      <c r="B26" s="403"/>
      <c r="C26" s="403"/>
      <c r="D26" s="403"/>
      <c r="E26" s="403"/>
      <c r="F26" s="226">
        <v>3</v>
      </c>
      <c r="G26" s="226"/>
      <c r="H26" s="226"/>
      <c r="I26" s="226"/>
      <c r="J26" s="194"/>
      <c r="K26" s="418">
        <v>6132</v>
      </c>
      <c r="L26" s="418"/>
      <c r="M26" s="418"/>
      <c r="N26" s="418"/>
      <c r="O26" s="418"/>
      <c r="P26" s="418"/>
      <c r="Q26" s="418"/>
      <c r="R26" s="418"/>
      <c r="S26" s="418"/>
      <c r="T26" s="418"/>
      <c r="U26" s="418"/>
      <c r="V26" s="418"/>
      <c r="W26" s="418"/>
      <c r="X26" s="418"/>
      <c r="Y26" s="418"/>
      <c r="Z26" s="418"/>
      <c r="AA26" s="418"/>
      <c r="AB26" s="418"/>
      <c r="AC26" s="418"/>
      <c r="AD26" s="418"/>
      <c r="AE26" s="418">
        <v>3762</v>
      </c>
      <c r="AF26" s="418"/>
      <c r="AG26" s="418"/>
      <c r="AH26" s="418"/>
      <c r="AI26" s="418"/>
      <c r="AJ26" s="418"/>
      <c r="AK26" s="418"/>
      <c r="AL26" s="418"/>
      <c r="AM26" s="418"/>
      <c r="AN26" s="418"/>
      <c r="AO26" s="418"/>
      <c r="AP26" s="418"/>
      <c r="AQ26" s="418"/>
      <c r="AR26" s="418"/>
      <c r="AS26" s="418"/>
      <c r="AT26" s="418"/>
      <c r="AU26" s="418"/>
      <c r="AV26" s="418"/>
      <c r="AW26" s="418"/>
      <c r="AX26" s="418"/>
      <c r="AY26" s="418">
        <v>15</v>
      </c>
      <c r="AZ26" s="418"/>
      <c r="BA26" s="418"/>
      <c r="BB26" s="418"/>
      <c r="BC26" s="418"/>
      <c r="BD26" s="418"/>
      <c r="BE26" s="418"/>
      <c r="BF26" s="418"/>
      <c r="BG26" s="418"/>
      <c r="BH26" s="418"/>
      <c r="BI26" s="418"/>
      <c r="BJ26" s="418"/>
      <c r="BK26" s="418"/>
      <c r="BL26" s="418"/>
      <c r="BM26" s="418"/>
      <c r="BN26" s="418"/>
      <c r="BO26" s="418"/>
      <c r="BP26" s="418"/>
      <c r="BQ26" s="418"/>
      <c r="BR26" s="418"/>
    </row>
    <row r="27" spans="1:70" s="32" customFormat="1" ht="27" customHeight="1">
      <c r="A27" s="186"/>
      <c r="B27" s="186"/>
      <c r="C27" s="186"/>
      <c r="D27" s="186"/>
      <c r="E27" s="186"/>
      <c r="F27" s="228">
        <v>4</v>
      </c>
      <c r="G27" s="228"/>
      <c r="H27" s="228"/>
      <c r="I27" s="228"/>
      <c r="J27" s="256"/>
      <c r="K27" s="417">
        <v>6492</v>
      </c>
      <c r="L27" s="417"/>
      <c r="M27" s="417"/>
      <c r="N27" s="417"/>
      <c r="O27" s="417"/>
      <c r="P27" s="417"/>
      <c r="Q27" s="417"/>
      <c r="R27" s="417"/>
      <c r="S27" s="417"/>
      <c r="T27" s="417"/>
      <c r="U27" s="417"/>
      <c r="V27" s="417"/>
      <c r="W27" s="417"/>
      <c r="X27" s="417"/>
      <c r="Y27" s="417"/>
      <c r="Z27" s="417"/>
      <c r="AA27" s="417"/>
      <c r="AB27" s="417"/>
      <c r="AC27" s="417"/>
      <c r="AD27" s="417"/>
      <c r="AE27" s="417">
        <v>3963</v>
      </c>
      <c r="AF27" s="417"/>
      <c r="AG27" s="417"/>
      <c r="AH27" s="417"/>
      <c r="AI27" s="417"/>
      <c r="AJ27" s="417"/>
      <c r="AK27" s="417"/>
      <c r="AL27" s="417"/>
      <c r="AM27" s="417"/>
      <c r="AN27" s="417"/>
      <c r="AO27" s="417"/>
      <c r="AP27" s="417"/>
      <c r="AQ27" s="417"/>
      <c r="AR27" s="417"/>
      <c r="AS27" s="417"/>
      <c r="AT27" s="417"/>
      <c r="AU27" s="417"/>
      <c r="AV27" s="417"/>
      <c r="AW27" s="417"/>
      <c r="AX27" s="417"/>
      <c r="AY27" s="417">
        <v>22</v>
      </c>
      <c r="AZ27" s="417"/>
      <c r="BA27" s="417"/>
      <c r="BB27" s="417"/>
      <c r="BC27" s="417"/>
      <c r="BD27" s="417"/>
      <c r="BE27" s="417"/>
      <c r="BF27" s="417"/>
      <c r="BG27" s="417"/>
      <c r="BH27" s="417"/>
      <c r="BI27" s="417"/>
      <c r="BJ27" s="417"/>
      <c r="BK27" s="417"/>
      <c r="BL27" s="417"/>
      <c r="BM27" s="417"/>
      <c r="BN27" s="417"/>
      <c r="BO27" s="417"/>
      <c r="BP27" s="417"/>
      <c r="BQ27" s="417"/>
      <c r="BR27" s="417"/>
    </row>
    <row r="28" spans="1:70" ht="16.5" customHeight="1">
      <c r="A28" s="69" t="s">
        <v>132</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8" t="s">
        <v>126</v>
      </c>
    </row>
    <row r="29" spans="1:70" ht="16.5" customHeight="1">
      <c r="A29" s="70" t="s">
        <v>131</v>
      </c>
    </row>
  </sheetData>
  <mergeCells count="117">
    <mergeCell ref="A24:E24"/>
    <mergeCell ref="F24:J24"/>
    <mergeCell ref="K24:AD24"/>
    <mergeCell ref="AE24:AX24"/>
    <mergeCell ref="AY24:BR24"/>
    <mergeCell ref="A23:E23"/>
    <mergeCell ref="A27:E27"/>
    <mergeCell ref="F27:J27"/>
    <mergeCell ref="K27:AD27"/>
    <mergeCell ref="AE27:AX27"/>
    <mergeCell ref="AY27:BR27"/>
    <mergeCell ref="A25:E25"/>
    <mergeCell ref="F25:J25"/>
    <mergeCell ref="K25:AD25"/>
    <mergeCell ref="AE25:AX25"/>
    <mergeCell ref="AY25:BR25"/>
    <mergeCell ref="A26:E26"/>
    <mergeCell ref="F26:J26"/>
    <mergeCell ref="K26:AD26"/>
    <mergeCell ref="AE26:AX26"/>
    <mergeCell ref="AY26:BR26"/>
    <mergeCell ref="F23:J23"/>
    <mergeCell ref="A16:BR16"/>
    <mergeCell ref="A18:J19"/>
    <mergeCell ref="A22:E22"/>
    <mergeCell ref="F22:J22"/>
    <mergeCell ref="A21:E21"/>
    <mergeCell ref="K23:AD23"/>
    <mergeCell ref="K18:AD19"/>
    <mergeCell ref="AE18:AX19"/>
    <mergeCell ref="AY18:BR19"/>
    <mergeCell ref="K20:AD20"/>
    <mergeCell ref="AE20:AX20"/>
    <mergeCell ref="AY20:BR20"/>
    <mergeCell ref="K21:AD21"/>
    <mergeCell ref="AE21:AX21"/>
    <mergeCell ref="AY21:BR21"/>
    <mergeCell ref="AY23:BR23"/>
    <mergeCell ref="F21:J21"/>
    <mergeCell ref="A20:E20"/>
    <mergeCell ref="F20:J20"/>
    <mergeCell ref="K22:AD22"/>
    <mergeCell ref="AE22:AX22"/>
    <mergeCell ref="AY22:BR22"/>
    <mergeCell ref="AE23:AX23"/>
    <mergeCell ref="AY11:BH11"/>
    <mergeCell ref="BI11:BR11"/>
    <mergeCell ref="A13:E13"/>
    <mergeCell ref="F13:J13"/>
    <mergeCell ref="K13:T13"/>
    <mergeCell ref="U13:AD13"/>
    <mergeCell ref="AE13:AN13"/>
    <mergeCell ref="AO13:AX13"/>
    <mergeCell ref="AY13:BH13"/>
    <mergeCell ref="BI13:BR13"/>
    <mergeCell ref="A11:E11"/>
    <mergeCell ref="F11:J11"/>
    <mergeCell ref="K11:T11"/>
    <mergeCell ref="U11:AD11"/>
    <mergeCell ref="AE11:AN11"/>
    <mergeCell ref="AO11:AX11"/>
    <mergeCell ref="A12:E12"/>
    <mergeCell ref="F12:J12"/>
    <mergeCell ref="K12:T12"/>
    <mergeCell ref="U12:AD12"/>
    <mergeCell ref="AE12:AN12"/>
    <mergeCell ref="AO12:AX12"/>
    <mergeCell ref="AY12:BH12"/>
    <mergeCell ref="BI12:BR12"/>
    <mergeCell ref="AY9:BH9"/>
    <mergeCell ref="BI9:BR9"/>
    <mergeCell ref="A10:E10"/>
    <mergeCell ref="F10:J10"/>
    <mergeCell ref="K10:T10"/>
    <mergeCell ref="U10:AD10"/>
    <mergeCell ref="AE10:AN10"/>
    <mergeCell ref="AO10:AX10"/>
    <mergeCell ref="AY10:BH10"/>
    <mergeCell ref="BI10:BR10"/>
    <mergeCell ref="A9:E9"/>
    <mergeCell ref="F9:J9"/>
    <mergeCell ref="K9:T9"/>
    <mergeCell ref="U9:AD9"/>
    <mergeCell ref="AE9:AN9"/>
    <mergeCell ref="AO9:AX9"/>
    <mergeCell ref="BI7:BR7"/>
    <mergeCell ref="A6:E6"/>
    <mergeCell ref="F6:J6"/>
    <mergeCell ref="K6:T6"/>
    <mergeCell ref="U6:AD6"/>
    <mergeCell ref="AE6:AN6"/>
    <mergeCell ref="AO6:AX6"/>
    <mergeCell ref="AY8:BH8"/>
    <mergeCell ref="BI8:BR8"/>
    <mergeCell ref="A8:E8"/>
    <mergeCell ref="F8:J8"/>
    <mergeCell ref="K8:T8"/>
    <mergeCell ref="U8:AD8"/>
    <mergeCell ref="AE8:AN8"/>
    <mergeCell ref="AO8:AX8"/>
    <mergeCell ref="A7:E7"/>
    <mergeCell ref="F7:J7"/>
    <mergeCell ref="K7:T7"/>
    <mergeCell ref="U7:AD7"/>
    <mergeCell ref="AE7:AN7"/>
    <mergeCell ref="AO7:AX7"/>
    <mergeCell ref="AY7:BH7"/>
    <mergeCell ref="A1:BR1"/>
    <mergeCell ref="A4:J5"/>
    <mergeCell ref="K4:T5"/>
    <mergeCell ref="U4:AD5"/>
    <mergeCell ref="AE4:AN5"/>
    <mergeCell ref="AO4:AX5"/>
    <mergeCell ref="AY4:BH5"/>
    <mergeCell ref="BI4:BR5"/>
    <mergeCell ref="AY6:BH6"/>
    <mergeCell ref="BI6:BR6"/>
  </mergeCells>
  <phoneticPr fontId="2"/>
  <pageMargins left="0.70866141732283472" right="0.70866141732283472" top="0.78740157480314965" bottom="0.78740157480314965" header="0.51181102362204722" footer="0"/>
  <pageSetup paperSize="9" orientation="portrait" r:id="rId1"/>
  <headerFooter alignWithMargins="0">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view="pageBreakPreview" zoomScale="60" zoomScaleNormal="87" workbookViewId="0">
      <selection activeCell="L6" sqref="L6"/>
    </sheetView>
  </sheetViews>
  <sheetFormatPr defaultRowHeight="13.5"/>
  <cols>
    <col min="1" max="1" width="5.375" style="32" customWidth="1"/>
    <col min="2" max="2" width="4.375" style="32" customWidth="1"/>
    <col min="3" max="3" width="9.625" style="32" customWidth="1"/>
    <col min="4" max="5" width="5.125" style="32" customWidth="1"/>
    <col min="6" max="7" width="9.625" style="32" customWidth="1"/>
    <col min="8" max="8" width="3.625" style="32" customWidth="1"/>
    <col min="9" max="10" width="6.625" style="32" customWidth="1"/>
    <col min="11" max="11" width="3.625" style="32" customWidth="1"/>
    <col min="12" max="13" width="9.625" style="32" customWidth="1"/>
    <col min="14" max="14" width="3.5" style="32" customWidth="1"/>
    <col min="15" max="16384" width="9" style="32"/>
  </cols>
  <sheetData>
    <row r="1" spans="1:14" ht="23.25">
      <c r="A1" s="320" t="s">
        <v>219</v>
      </c>
      <c r="B1" s="320"/>
      <c r="C1" s="320"/>
      <c r="D1" s="320"/>
      <c r="E1" s="320"/>
      <c r="F1" s="320"/>
      <c r="G1" s="320"/>
      <c r="H1" s="320"/>
      <c r="I1" s="320"/>
      <c r="J1" s="320"/>
      <c r="K1" s="320"/>
      <c r="L1" s="320"/>
      <c r="M1" s="320"/>
      <c r="N1" s="320"/>
    </row>
    <row r="2" spans="1:14" ht="9" customHeight="1">
      <c r="A2" s="55"/>
      <c r="B2" s="55"/>
      <c r="C2" s="55"/>
      <c r="D2" s="55"/>
      <c r="E2" s="55"/>
      <c r="F2" s="55"/>
      <c r="G2" s="55"/>
      <c r="H2" s="55"/>
      <c r="I2" s="55"/>
      <c r="J2" s="55"/>
      <c r="K2" s="55"/>
      <c r="L2" s="55"/>
      <c r="M2" s="55"/>
      <c r="N2" s="55"/>
    </row>
    <row r="3" spans="1:14" ht="16.5" customHeight="1">
      <c r="A3" s="428" t="s">
        <v>141</v>
      </c>
      <c r="B3" s="428"/>
      <c r="C3" s="428"/>
      <c r="M3" s="39"/>
    </row>
    <row r="4" spans="1:14" ht="17.25" customHeight="1">
      <c r="A4" s="423" t="s">
        <v>288</v>
      </c>
      <c r="B4" s="424"/>
      <c r="C4" s="427" t="s">
        <v>44</v>
      </c>
      <c r="D4" s="427"/>
      <c r="E4" s="427" t="s">
        <v>45</v>
      </c>
      <c r="F4" s="427"/>
      <c r="G4" s="315" t="s">
        <v>46</v>
      </c>
      <c r="H4" s="316"/>
      <c r="I4" s="316"/>
      <c r="J4" s="316"/>
      <c r="K4" s="343"/>
      <c r="L4" s="420" t="s">
        <v>47</v>
      </c>
      <c r="M4" s="56"/>
      <c r="N4" s="39"/>
    </row>
    <row r="5" spans="1:14" ht="17.25" customHeight="1">
      <c r="A5" s="425"/>
      <c r="B5" s="426"/>
      <c r="C5" s="419"/>
      <c r="D5" s="419"/>
      <c r="E5" s="419"/>
      <c r="F5" s="419"/>
      <c r="G5" s="155" t="s">
        <v>192</v>
      </c>
      <c r="H5" s="419" t="s">
        <v>48</v>
      </c>
      <c r="I5" s="419"/>
      <c r="J5" s="429" t="s">
        <v>270</v>
      </c>
      <c r="K5" s="430"/>
      <c r="L5" s="421"/>
      <c r="M5" s="56"/>
      <c r="N5" s="39"/>
    </row>
    <row r="6" spans="1:14" ht="17.25" customHeight="1">
      <c r="A6" s="8" t="s">
        <v>27</v>
      </c>
      <c r="B6" s="16">
        <v>17</v>
      </c>
      <c r="C6" s="218">
        <v>120163</v>
      </c>
      <c r="D6" s="219"/>
      <c r="E6" s="219">
        <f t="shared" ref="E6:E12" si="0">SUM(G6:K6)</f>
        <v>53344</v>
      </c>
      <c r="F6" s="219"/>
      <c r="G6" s="16">
        <v>44970</v>
      </c>
      <c r="H6" s="219">
        <v>1085</v>
      </c>
      <c r="I6" s="219"/>
      <c r="J6" s="213">
        <v>7289</v>
      </c>
      <c r="K6" s="213"/>
      <c r="L6" s="16">
        <f>E6/365</f>
        <v>146.14794520547946</v>
      </c>
      <c r="M6" s="16"/>
      <c r="N6" s="16"/>
    </row>
    <row r="7" spans="1:14" s="39" customFormat="1" ht="17.25" customHeight="1">
      <c r="A7" s="8"/>
      <c r="B7" s="16">
        <v>22</v>
      </c>
      <c r="C7" s="218">
        <v>126400</v>
      </c>
      <c r="D7" s="219"/>
      <c r="E7" s="219">
        <f t="shared" si="0"/>
        <v>49396</v>
      </c>
      <c r="F7" s="219"/>
      <c r="G7" s="16">
        <v>42132</v>
      </c>
      <c r="H7" s="219">
        <v>836</v>
      </c>
      <c r="I7" s="219"/>
      <c r="J7" s="219">
        <v>6428</v>
      </c>
      <c r="K7" s="219"/>
      <c r="L7" s="16">
        <f t="shared" ref="L7:L13" si="1">E7/365</f>
        <v>135.33150684931508</v>
      </c>
      <c r="M7" s="16"/>
      <c r="N7" s="16"/>
    </row>
    <row r="8" spans="1:14" s="39" customFormat="1" ht="17.25" customHeight="1">
      <c r="A8" s="8"/>
      <c r="B8" s="16">
        <v>27</v>
      </c>
      <c r="C8" s="218">
        <v>131829</v>
      </c>
      <c r="D8" s="219"/>
      <c r="E8" s="219">
        <f t="shared" si="0"/>
        <v>51049</v>
      </c>
      <c r="F8" s="219"/>
      <c r="G8" s="16">
        <v>46816</v>
      </c>
      <c r="H8" s="219">
        <v>148</v>
      </c>
      <c r="I8" s="219"/>
      <c r="J8" s="219">
        <v>4085</v>
      </c>
      <c r="K8" s="219"/>
      <c r="L8" s="16">
        <f>E8/366</f>
        <v>139.47814207650273</v>
      </c>
      <c r="M8" s="16"/>
      <c r="N8" s="16"/>
    </row>
    <row r="9" spans="1:14" s="39" customFormat="1" ht="17.25" customHeight="1">
      <c r="A9" s="17"/>
      <c r="B9" s="11">
        <v>30</v>
      </c>
      <c r="C9" s="218">
        <v>133435</v>
      </c>
      <c r="D9" s="219"/>
      <c r="E9" s="219">
        <f t="shared" si="0"/>
        <v>50602</v>
      </c>
      <c r="F9" s="219"/>
      <c r="G9" s="16">
        <v>45417</v>
      </c>
      <c r="H9" s="219">
        <v>310</v>
      </c>
      <c r="I9" s="219"/>
      <c r="J9" s="219">
        <v>4875</v>
      </c>
      <c r="K9" s="219"/>
      <c r="L9" s="16">
        <f t="shared" si="1"/>
        <v>138.63561643835615</v>
      </c>
      <c r="M9" s="16"/>
      <c r="N9" s="16"/>
    </row>
    <row r="10" spans="1:14" s="39" customFormat="1" ht="17.25" customHeight="1">
      <c r="A10" s="12" t="s">
        <v>236</v>
      </c>
      <c r="B10" s="2" t="s">
        <v>237</v>
      </c>
      <c r="C10" s="218">
        <v>132932</v>
      </c>
      <c r="D10" s="219"/>
      <c r="E10" s="219">
        <f t="shared" si="0"/>
        <v>52209</v>
      </c>
      <c r="F10" s="219"/>
      <c r="G10" s="16">
        <v>46494</v>
      </c>
      <c r="H10" s="219">
        <v>348</v>
      </c>
      <c r="I10" s="219"/>
      <c r="J10" s="219">
        <v>5367</v>
      </c>
      <c r="K10" s="219"/>
      <c r="L10" s="16">
        <f t="shared" si="1"/>
        <v>143.03835616438357</v>
      </c>
      <c r="M10" s="16"/>
      <c r="N10" s="16"/>
    </row>
    <row r="11" spans="1:14" s="39" customFormat="1" ht="17.25" customHeight="1">
      <c r="A11" s="8"/>
      <c r="B11" s="3">
        <v>2</v>
      </c>
      <c r="C11" s="218">
        <v>131997</v>
      </c>
      <c r="D11" s="219"/>
      <c r="E11" s="219">
        <f t="shared" si="0"/>
        <v>48848</v>
      </c>
      <c r="F11" s="219"/>
      <c r="G11" s="16">
        <v>42407</v>
      </c>
      <c r="H11" s="219">
        <v>335</v>
      </c>
      <c r="I11" s="219"/>
      <c r="J11" s="219">
        <v>6106</v>
      </c>
      <c r="K11" s="219"/>
      <c r="L11" s="16">
        <f>E11/366</f>
        <v>133.46448087431693</v>
      </c>
      <c r="M11" s="16"/>
      <c r="N11" s="16"/>
    </row>
    <row r="12" spans="1:14" s="39" customFormat="1" ht="17.25" customHeight="1">
      <c r="A12" s="8"/>
      <c r="B12" s="4">
        <v>3</v>
      </c>
      <c r="C12" s="225">
        <v>130688</v>
      </c>
      <c r="D12" s="226"/>
      <c r="E12" s="226">
        <f t="shared" si="0"/>
        <v>48025</v>
      </c>
      <c r="F12" s="226"/>
      <c r="G12" s="15">
        <v>41869</v>
      </c>
      <c r="H12" s="226">
        <v>481</v>
      </c>
      <c r="I12" s="226"/>
      <c r="J12" s="226">
        <v>5675</v>
      </c>
      <c r="K12" s="226"/>
      <c r="L12" s="16">
        <f t="shared" si="1"/>
        <v>131.57534246575344</v>
      </c>
      <c r="M12" s="15"/>
      <c r="N12" s="16"/>
    </row>
    <row r="13" spans="1:14" s="39" customFormat="1" ht="17.25" customHeight="1">
      <c r="A13" s="8"/>
      <c r="B13" s="3">
        <v>4</v>
      </c>
      <c r="C13" s="225">
        <v>130567</v>
      </c>
      <c r="D13" s="226"/>
      <c r="E13" s="228">
        <f t="shared" ref="E13" si="2">SUM(G13:K13)</f>
        <v>47223</v>
      </c>
      <c r="F13" s="228"/>
      <c r="G13" s="15">
        <v>41479</v>
      </c>
      <c r="H13" s="226">
        <v>262</v>
      </c>
      <c r="I13" s="226"/>
      <c r="J13" s="226">
        <v>5482</v>
      </c>
      <c r="K13" s="226"/>
      <c r="L13" s="15">
        <f t="shared" si="1"/>
        <v>129.37808219178083</v>
      </c>
      <c r="M13" s="16"/>
      <c r="N13" s="16"/>
    </row>
    <row r="14" spans="1:14" ht="16.5" customHeight="1">
      <c r="A14" s="57" t="s">
        <v>271</v>
      </c>
      <c r="B14" s="45"/>
      <c r="C14" s="45"/>
      <c r="D14" s="45"/>
      <c r="E14" s="45"/>
      <c r="F14" s="45"/>
      <c r="G14" s="45"/>
      <c r="H14" s="45"/>
      <c r="I14" s="45"/>
      <c r="J14" s="45"/>
      <c r="K14" s="45"/>
      <c r="L14" s="46" t="s">
        <v>125</v>
      </c>
      <c r="M14" s="58"/>
    </row>
    <row r="15" spans="1:14" ht="16.5" customHeight="1">
      <c r="A15" s="59" t="s">
        <v>272</v>
      </c>
    </row>
    <row r="16" spans="1:14" ht="17.25" customHeight="1"/>
    <row r="17" spans="1:15" ht="27" customHeight="1">
      <c r="A17" s="34"/>
    </row>
    <row r="18" spans="1:15" ht="23.25">
      <c r="A18" s="320" t="s">
        <v>220</v>
      </c>
      <c r="B18" s="320"/>
      <c r="C18" s="320"/>
      <c r="D18" s="320"/>
      <c r="E18" s="320"/>
      <c r="F18" s="320"/>
      <c r="G18" s="320"/>
      <c r="H18" s="320"/>
      <c r="I18" s="320"/>
      <c r="J18" s="320"/>
      <c r="K18" s="320"/>
      <c r="L18" s="320"/>
      <c r="M18" s="320"/>
      <c r="N18" s="320"/>
    </row>
    <row r="19" spans="1:15" ht="9" customHeight="1">
      <c r="A19" s="33"/>
      <c r="B19" s="33"/>
      <c r="C19" s="33"/>
      <c r="D19" s="33"/>
      <c r="E19" s="33"/>
      <c r="F19" s="33"/>
      <c r="G19" s="33"/>
      <c r="H19" s="33"/>
      <c r="I19" s="33"/>
      <c r="J19" s="33"/>
      <c r="K19" s="33"/>
      <c r="L19" s="33"/>
      <c r="M19" s="33"/>
      <c r="N19" s="33"/>
    </row>
    <row r="20" spans="1:15" ht="16.5" customHeight="1">
      <c r="A20" s="428" t="s">
        <v>142</v>
      </c>
      <c r="B20" s="428"/>
      <c r="C20" s="428"/>
    </row>
    <row r="21" spans="1:15" ht="17.25" customHeight="1">
      <c r="A21" s="423" t="s">
        <v>289</v>
      </c>
      <c r="B21" s="424"/>
      <c r="C21" s="427" t="s">
        <v>49</v>
      </c>
      <c r="D21" s="427"/>
      <c r="E21" s="427"/>
      <c r="F21" s="427"/>
      <c r="G21" s="427" t="s">
        <v>50</v>
      </c>
      <c r="H21" s="427"/>
      <c r="I21" s="427" t="s">
        <v>51</v>
      </c>
      <c r="J21" s="427"/>
      <c r="K21" s="427"/>
      <c r="L21" s="427"/>
      <c r="M21" s="431" t="s">
        <v>47</v>
      </c>
      <c r="N21" s="315"/>
    </row>
    <row r="22" spans="1:15" ht="17.25" customHeight="1">
      <c r="A22" s="425"/>
      <c r="B22" s="426"/>
      <c r="C22" s="419" t="s">
        <v>52</v>
      </c>
      <c r="D22" s="419"/>
      <c r="E22" s="419" t="s">
        <v>53</v>
      </c>
      <c r="F22" s="419"/>
      <c r="G22" s="419"/>
      <c r="H22" s="419"/>
      <c r="I22" s="419" t="s">
        <v>54</v>
      </c>
      <c r="J22" s="419"/>
      <c r="K22" s="419" t="s">
        <v>55</v>
      </c>
      <c r="L22" s="419"/>
      <c r="M22" s="419"/>
      <c r="N22" s="312"/>
    </row>
    <row r="23" spans="1:15" ht="17.25" customHeight="1">
      <c r="A23" s="8" t="s">
        <v>27</v>
      </c>
      <c r="B23" s="16">
        <v>17</v>
      </c>
      <c r="C23" s="212">
        <v>6174</v>
      </c>
      <c r="D23" s="213"/>
      <c r="E23" s="213">
        <v>33278</v>
      </c>
      <c r="F23" s="213"/>
      <c r="G23" s="213">
        <v>29959</v>
      </c>
      <c r="H23" s="213"/>
      <c r="I23" s="213">
        <v>29959</v>
      </c>
      <c r="J23" s="213"/>
      <c r="K23" s="213" t="s">
        <v>111</v>
      </c>
      <c r="L23" s="213"/>
      <c r="M23" s="16">
        <f t="shared" ref="M23:M26" si="3">I23/365</f>
        <v>82.079452054794515</v>
      </c>
      <c r="N23" s="16"/>
    </row>
    <row r="24" spans="1:15" s="39" customFormat="1" ht="17.25" customHeight="1">
      <c r="A24" s="8"/>
      <c r="B24" s="16">
        <v>22</v>
      </c>
      <c r="C24" s="218">
        <v>5255</v>
      </c>
      <c r="D24" s="219"/>
      <c r="E24" s="219">
        <v>30543</v>
      </c>
      <c r="F24" s="219"/>
      <c r="G24" s="219">
        <v>29127</v>
      </c>
      <c r="H24" s="219"/>
      <c r="I24" s="219">
        <v>29127</v>
      </c>
      <c r="J24" s="219"/>
      <c r="K24" s="219" t="s">
        <v>111</v>
      </c>
      <c r="L24" s="219"/>
      <c r="M24" s="16">
        <f t="shared" si="3"/>
        <v>79.8</v>
      </c>
      <c r="N24" s="16"/>
      <c r="O24" s="32"/>
    </row>
    <row r="25" spans="1:15" s="39" customFormat="1" ht="17.25" customHeight="1">
      <c r="A25" s="8"/>
      <c r="B25" s="16">
        <v>27</v>
      </c>
      <c r="C25" s="218">
        <v>3347</v>
      </c>
      <c r="D25" s="219"/>
      <c r="E25" s="219">
        <v>30110</v>
      </c>
      <c r="F25" s="219"/>
      <c r="G25" s="219">
        <v>27010</v>
      </c>
      <c r="H25" s="219"/>
      <c r="I25" s="219">
        <v>27010</v>
      </c>
      <c r="J25" s="219"/>
      <c r="K25" s="219" t="s">
        <v>111</v>
      </c>
      <c r="L25" s="219"/>
      <c r="M25" s="16">
        <f>I25/366</f>
        <v>73.797814207650276</v>
      </c>
      <c r="N25" s="16"/>
      <c r="O25" s="32"/>
    </row>
    <row r="26" spans="1:15" s="39" customFormat="1" ht="17.25" customHeight="1">
      <c r="A26" s="8"/>
      <c r="B26" s="11">
        <v>30</v>
      </c>
      <c r="C26" s="218">
        <v>2324</v>
      </c>
      <c r="D26" s="219"/>
      <c r="E26" s="219">
        <v>29872</v>
      </c>
      <c r="F26" s="219"/>
      <c r="G26" s="219">
        <v>26213</v>
      </c>
      <c r="H26" s="219"/>
      <c r="I26" s="219">
        <v>26213</v>
      </c>
      <c r="J26" s="219"/>
      <c r="K26" s="219" t="s">
        <v>111</v>
      </c>
      <c r="L26" s="219"/>
      <c r="M26" s="16">
        <f t="shared" si="3"/>
        <v>71.816438356164383</v>
      </c>
      <c r="N26" s="16"/>
      <c r="O26" s="32"/>
    </row>
    <row r="27" spans="1:15" s="39" customFormat="1" ht="17.25" customHeight="1">
      <c r="A27" s="12" t="s">
        <v>236</v>
      </c>
      <c r="B27" s="2" t="s">
        <v>237</v>
      </c>
      <c r="C27" s="218">
        <v>2083</v>
      </c>
      <c r="D27" s="219"/>
      <c r="E27" s="219">
        <v>29670</v>
      </c>
      <c r="F27" s="219"/>
      <c r="G27" s="219">
        <v>26003</v>
      </c>
      <c r="H27" s="219"/>
      <c r="I27" s="219">
        <v>26003</v>
      </c>
      <c r="J27" s="219"/>
      <c r="K27" s="219" t="s">
        <v>111</v>
      </c>
      <c r="L27" s="219"/>
      <c r="M27" s="16">
        <f>I27/366</f>
        <v>71.046448087431699</v>
      </c>
      <c r="N27" s="16"/>
      <c r="O27" s="32"/>
    </row>
    <row r="28" spans="1:15" s="39" customFormat="1" ht="17.25" customHeight="1">
      <c r="A28" s="8"/>
      <c r="B28" s="3">
        <v>2</v>
      </c>
      <c r="C28" s="218">
        <v>1815</v>
      </c>
      <c r="D28" s="219"/>
      <c r="E28" s="219">
        <v>29439</v>
      </c>
      <c r="F28" s="219"/>
      <c r="G28" s="219">
        <v>24663</v>
      </c>
      <c r="H28" s="219"/>
      <c r="I28" s="219">
        <v>24663</v>
      </c>
      <c r="J28" s="219"/>
      <c r="K28" s="219" t="s">
        <v>111</v>
      </c>
      <c r="L28" s="219"/>
      <c r="M28" s="16">
        <f>I28/366</f>
        <v>67.385245901639351</v>
      </c>
      <c r="N28" s="16"/>
      <c r="O28" s="32"/>
    </row>
    <row r="29" spans="1:15" s="39" customFormat="1" ht="17.25" customHeight="1">
      <c r="A29" s="8"/>
      <c r="B29" s="4">
        <v>3</v>
      </c>
      <c r="C29" s="225">
        <v>1568</v>
      </c>
      <c r="D29" s="226"/>
      <c r="E29" s="226">
        <v>29051</v>
      </c>
      <c r="F29" s="226"/>
      <c r="G29" s="226">
        <v>24905</v>
      </c>
      <c r="H29" s="226"/>
      <c r="I29" s="226">
        <v>24905</v>
      </c>
      <c r="J29" s="226"/>
      <c r="K29" s="226" t="s">
        <v>111</v>
      </c>
      <c r="L29" s="226"/>
      <c r="M29" s="15">
        <f>I29/365</f>
        <v>68.232876712328761</v>
      </c>
      <c r="N29" s="16"/>
      <c r="O29" s="32"/>
    </row>
    <row r="30" spans="1:15" s="39" customFormat="1" ht="17.25" customHeight="1">
      <c r="A30" s="8"/>
      <c r="B30" s="3">
        <v>4</v>
      </c>
      <c r="C30" s="255">
        <v>1441</v>
      </c>
      <c r="D30" s="228"/>
      <c r="E30" s="228">
        <v>28753</v>
      </c>
      <c r="F30" s="228"/>
      <c r="G30" s="228">
        <v>24882</v>
      </c>
      <c r="H30" s="228"/>
      <c r="I30" s="228">
        <v>24882</v>
      </c>
      <c r="J30" s="228"/>
      <c r="K30" s="228" t="s">
        <v>111</v>
      </c>
      <c r="L30" s="228"/>
      <c r="M30" s="15">
        <f>I30/365</f>
        <v>68.169863013698631</v>
      </c>
      <c r="N30" s="16"/>
      <c r="O30" s="32"/>
    </row>
    <row r="31" spans="1:15" ht="16.5" customHeight="1">
      <c r="A31" s="53" t="s">
        <v>130</v>
      </c>
      <c r="B31" s="45"/>
      <c r="C31" s="45"/>
      <c r="D31" s="45"/>
      <c r="E31" s="45"/>
      <c r="F31" s="45"/>
      <c r="G31" s="45"/>
      <c r="H31" s="45"/>
      <c r="I31" s="45"/>
      <c r="J31" s="45"/>
      <c r="K31" s="45"/>
      <c r="L31" s="46"/>
      <c r="M31" s="46"/>
      <c r="N31" s="46" t="s">
        <v>124</v>
      </c>
    </row>
    <row r="32" spans="1:15" ht="27" customHeight="1"/>
    <row r="33" spans="1:14" ht="23.25">
      <c r="A33" s="320" t="s">
        <v>221</v>
      </c>
      <c r="B33" s="320"/>
      <c r="C33" s="320"/>
      <c r="D33" s="320"/>
      <c r="E33" s="320"/>
      <c r="F33" s="320"/>
      <c r="G33" s="320"/>
      <c r="H33" s="320"/>
      <c r="I33" s="320"/>
      <c r="J33" s="320"/>
      <c r="K33" s="320"/>
      <c r="L33" s="320"/>
      <c r="M33" s="320"/>
      <c r="N33" s="55"/>
    </row>
    <row r="34" spans="1:14" ht="9" customHeight="1">
      <c r="A34" s="60"/>
      <c r="B34" s="60"/>
      <c r="C34" s="60"/>
      <c r="D34" s="60"/>
      <c r="E34" s="60"/>
      <c r="F34" s="60"/>
      <c r="G34" s="60"/>
      <c r="H34" s="60"/>
      <c r="I34" s="60"/>
      <c r="J34" s="60"/>
      <c r="K34" s="60"/>
      <c r="L34" s="60"/>
      <c r="M34" s="60"/>
      <c r="N34" s="55"/>
    </row>
    <row r="35" spans="1:14" ht="16.5" customHeight="1">
      <c r="A35" s="422" t="s">
        <v>143</v>
      </c>
      <c r="B35" s="422"/>
      <c r="C35" s="422"/>
    </row>
    <row r="36" spans="1:14" ht="17.25" customHeight="1">
      <c r="A36" s="423" t="s">
        <v>290</v>
      </c>
      <c r="B36" s="424"/>
      <c r="C36" s="427" t="s">
        <v>56</v>
      </c>
      <c r="D36" s="427"/>
      <c r="E36" s="427"/>
      <c r="F36" s="427"/>
      <c r="G36" s="427"/>
      <c r="H36" s="427" t="s">
        <v>57</v>
      </c>
      <c r="I36" s="427"/>
      <c r="J36" s="427"/>
      <c r="K36" s="427"/>
      <c r="L36" s="427"/>
      <c r="M36" s="315"/>
    </row>
    <row r="37" spans="1:14" ht="17.25" customHeight="1">
      <c r="A37" s="425"/>
      <c r="B37" s="426"/>
      <c r="C37" s="51" t="s">
        <v>41</v>
      </c>
      <c r="D37" s="419" t="s">
        <v>58</v>
      </c>
      <c r="E37" s="419"/>
      <c r="F37" s="156" t="s">
        <v>117</v>
      </c>
      <c r="G37" s="51" t="s">
        <v>17</v>
      </c>
      <c r="H37" s="419" t="s">
        <v>41</v>
      </c>
      <c r="I37" s="419"/>
      <c r="J37" s="419" t="s">
        <v>58</v>
      </c>
      <c r="K37" s="419"/>
      <c r="L37" s="61" t="s">
        <v>117</v>
      </c>
      <c r="M37" s="62" t="s">
        <v>17</v>
      </c>
    </row>
    <row r="38" spans="1:14" s="39" customFormat="1" ht="17.25" customHeight="1">
      <c r="A38" s="8" t="s">
        <v>27</v>
      </c>
      <c r="B38" s="16">
        <v>17</v>
      </c>
      <c r="C38" s="42">
        <f t="shared" ref="C38:C43" si="4">SUM(D38:G38)</f>
        <v>1824</v>
      </c>
      <c r="D38" s="219">
        <v>671</v>
      </c>
      <c r="E38" s="219"/>
      <c r="F38" s="16">
        <v>878</v>
      </c>
      <c r="G38" s="16">
        <v>275</v>
      </c>
      <c r="H38" s="212">
        <f t="shared" ref="H38:H43" si="5">SUM(J38:M38)</f>
        <v>980</v>
      </c>
      <c r="I38" s="213"/>
      <c r="J38" s="213">
        <v>548</v>
      </c>
      <c r="K38" s="213"/>
      <c r="L38" s="63">
        <v>388</v>
      </c>
      <c r="M38" s="63">
        <v>44</v>
      </c>
    </row>
    <row r="39" spans="1:14" ht="17.25" customHeight="1">
      <c r="A39" s="8"/>
      <c r="B39" s="16">
        <v>22</v>
      </c>
      <c r="C39" s="42">
        <f t="shared" si="4"/>
        <v>2193</v>
      </c>
      <c r="D39" s="219">
        <v>972</v>
      </c>
      <c r="E39" s="219"/>
      <c r="F39" s="16">
        <v>1075</v>
      </c>
      <c r="G39" s="16">
        <v>146</v>
      </c>
      <c r="H39" s="218">
        <f t="shared" si="5"/>
        <v>980</v>
      </c>
      <c r="I39" s="219"/>
      <c r="J39" s="219">
        <v>645</v>
      </c>
      <c r="K39" s="219"/>
      <c r="L39" s="16">
        <v>314</v>
      </c>
      <c r="M39" s="16">
        <v>21</v>
      </c>
    </row>
    <row r="40" spans="1:14" ht="17.25" customHeight="1">
      <c r="A40" s="8"/>
      <c r="B40" s="16">
        <v>27</v>
      </c>
      <c r="C40" s="42">
        <f t="shared" si="4"/>
        <v>2510</v>
      </c>
      <c r="D40" s="219">
        <v>1232</v>
      </c>
      <c r="E40" s="219"/>
      <c r="F40" s="16">
        <v>1144</v>
      </c>
      <c r="G40" s="16">
        <v>134</v>
      </c>
      <c r="H40" s="218">
        <f t="shared" si="5"/>
        <v>934</v>
      </c>
      <c r="I40" s="219"/>
      <c r="J40" s="219">
        <v>719</v>
      </c>
      <c r="K40" s="219"/>
      <c r="L40" s="16">
        <v>199</v>
      </c>
      <c r="M40" s="16">
        <v>16</v>
      </c>
    </row>
    <row r="41" spans="1:14" s="39" customFormat="1" ht="17.25" customHeight="1">
      <c r="A41" s="8"/>
      <c r="B41" s="11">
        <v>30</v>
      </c>
      <c r="C41" s="42">
        <f t="shared" si="4"/>
        <v>2498</v>
      </c>
      <c r="D41" s="219">
        <v>1203</v>
      </c>
      <c r="E41" s="219"/>
      <c r="F41" s="16">
        <v>1167</v>
      </c>
      <c r="G41" s="16">
        <v>128</v>
      </c>
      <c r="H41" s="218">
        <f t="shared" si="5"/>
        <v>755</v>
      </c>
      <c r="I41" s="219"/>
      <c r="J41" s="219">
        <v>538</v>
      </c>
      <c r="K41" s="219"/>
      <c r="L41" s="16">
        <v>207</v>
      </c>
      <c r="M41" s="16">
        <v>10</v>
      </c>
    </row>
    <row r="42" spans="1:14" s="39" customFormat="1" ht="17.25" customHeight="1">
      <c r="A42" s="8" t="s">
        <v>236</v>
      </c>
      <c r="B42" s="2" t="s">
        <v>237</v>
      </c>
      <c r="C42" s="42">
        <f t="shared" si="4"/>
        <v>2487</v>
      </c>
      <c r="D42" s="219">
        <v>1102</v>
      </c>
      <c r="E42" s="219"/>
      <c r="F42" s="16">
        <v>1261</v>
      </c>
      <c r="G42" s="16">
        <v>124</v>
      </c>
      <c r="H42" s="218">
        <f t="shared" si="5"/>
        <v>647</v>
      </c>
      <c r="I42" s="219"/>
      <c r="J42" s="219">
        <v>461</v>
      </c>
      <c r="K42" s="219"/>
      <c r="L42" s="16">
        <v>178</v>
      </c>
      <c r="M42" s="16">
        <v>8</v>
      </c>
    </row>
    <row r="43" spans="1:14" ht="17.25" customHeight="1">
      <c r="A43" s="8"/>
      <c r="B43" s="3">
        <v>2</v>
      </c>
      <c r="C43" s="42">
        <f t="shared" si="4"/>
        <v>2439</v>
      </c>
      <c r="D43" s="226">
        <v>1170</v>
      </c>
      <c r="E43" s="226"/>
      <c r="F43" s="15">
        <v>1182</v>
      </c>
      <c r="G43" s="15">
        <v>87</v>
      </c>
      <c r="H43" s="218">
        <f t="shared" si="5"/>
        <v>461</v>
      </c>
      <c r="I43" s="219"/>
      <c r="J43" s="226">
        <v>319</v>
      </c>
      <c r="K43" s="226"/>
      <c r="L43" s="15">
        <v>139</v>
      </c>
      <c r="M43" s="15">
        <v>3</v>
      </c>
    </row>
    <row r="44" spans="1:14" ht="17.25" customHeight="1">
      <c r="A44" s="8"/>
      <c r="B44" s="4">
        <v>3</v>
      </c>
      <c r="C44" s="43">
        <f t="shared" ref="C44" si="6">SUM(D44:G44)</f>
        <v>2548</v>
      </c>
      <c r="D44" s="219">
        <v>1191</v>
      </c>
      <c r="E44" s="219"/>
      <c r="F44" s="16">
        <v>1249</v>
      </c>
      <c r="G44" s="16">
        <v>108</v>
      </c>
      <c r="H44" s="225">
        <f>SUM(J44:M44)</f>
        <v>547</v>
      </c>
      <c r="I44" s="226"/>
      <c r="J44" s="219">
        <v>413</v>
      </c>
      <c r="K44" s="219"/>
      <c r="L44" s="16">
        <v>130</v>
      </c>
      <c r="M44" s="16">
        <v>4</v>
      </c>
    </row>
    <row r="45" spans="1:14" ht="17.25" customHeight="1">
      <c r="A45" s="8"/>
      <c r="B45" s="3">
        <v>4</v>
      </c>
      <c r="C45" s="43">
        <f t="shared" ref="C45" si="7">SUM(D45:G45)</f>
        <v>2887</v>
      </c>
      <c r="D45" s="228">
        <v>1331</v>
      </c>
      <c r="E45" s="228"/>
      <c r="F45" s="15">
        <v>1437</v>
      </c>
      <c r="G45" s="15">
        <v>119</v>
      </c>
      <c r="H45" s="255">
        <f>SUM(J45:M45)</f>
        <v>744</v>
      </c>
      <c r="I45" s="228"/>
      <c r="J45" s="228">
        <v>555</v>
      </c>
      <c r="K45" s="228"/>
      <c r="L45" s="41">
        <v>181</v>
      </c>
      <c r="M45" s="41">
        <v>8</v>
      </c>
    </row>
    <row r="46" spans="1:14" ht="16.5" customHeight="1">
      <c r="A46" s="53" t="s">
        <v>123</v>
      </c>
      <c r="B46" s="45"/>
      <c r="C46" s="45"/>
      <c r="D46" s="45"/>
      <c r="E46" s="45"/>
      <c r="F46" s="45"/>
      <c r="G46" s="45"/>
      <c r="H46" s="45"/>
      <c r="I46" s="45"/>
      <c r="J46" s="45"/>
      <c r="K46" s="45"/>
      <c r="L46" s="45"/>
      <c r="M46" s="46" t="s">
        <v>124</v>
      </c>
    </row>
  </sheetData>
  <mergeCells count="124">
    <mergeCell ref="A3:C3"/>
    <mergeCell ref="M21:N22"/>
    <mergeCell ref="J11:K11"/>
    <mergeCell ref="H11:I11"/>
    <mergeCell ref="A21:B22"/>
    <mergeCell ref="G21:H22"/>
    <mergeCell ref="A4:B5"/>
    <mergeCell ref="H9:I9"/>
    <mergeCell ref="H6:I6"/>
    <mergeCell ref="H8:I8"/>
    <mergeCell ref="C13:D13"/>
    <mergeCell ref="E13:F13"/>
    <mergeCell ref="I22:J22"/>
    <mergeCell ref="K22:L22"/>
    <mergeCell ref="C21:F21"/>
    <mergeCell ref="C22:D22"/>
    <mergeCell ref="H5:I5"/>
    <mergeCell ref="H7:I7"/>
    <mergeCell ref="E22:F22"/>
    <mergeCell ref="E10:F10"/>
    <mergeCell ref="E9:F9"/>
    <mergeCell ref="E6:F6"/>
    <mergeCell ref="C9:D9"/>
    <mergeCell ref="J9:K9"/>
    <mergeCell ref="C24:D24"/>
    <mergeCell ref="E24:F24"/>
    <mergeCell ref="G24:H24"/>
    <mergeCell ref="I24:J24"/>
    <mergeCell ref="E23:F23"/>
    <mergeCell ref="C23:D23"/>
    <mergeCell ref="G23:H23"/>
    <mergeCell ref="K23:L23"/>
    <mergeCell ref="I23:J23"/>
    <mergeCell ref="E12:F12"/>
    <mergeCell ref="H12:I12"/>
    <mergeCell ref="J12:K12"/>
    <mergeCell ref="A20:C20"/>
    <mergeCell ref="C6:D6"/>
    <mergeCell ref="J5:K5"/>
    <mergeCell ref="I21:L21"/>
    <mergeCell ref="A18:N18"/>
    <mergeCell ref="A1:N1"/>
    <mergeCell ref="C11:D11"/>
    <mergeCell ref="E7:F7"/>
    <mergeCell ref="J10:K10"/>
    <mergeCell ref="H10:I10"/>
    <mergeCell ref="H13:I13"/>
    <mergeCell ref="J8:K8"/>
    <mergeCell ref="C8:D8"/>
    <mergeCell ref="E8:F8"/>
    <mergeCell ref="J7:K7"/>
    <mergeCell ref="J6:K6"/>
    <mergeCell ref="C4:D5"/>
    <mergeCell ref="E4:F5"/>
    <mergeCell ref="C10:D10"/>
    <mergeCell ref="E11:F11"/>
    <mergeCell ref="J13:K13"/>
    <mergeCell ref="C7:D7"/>
    <mergeCell ref="G4:K4"/>
    <mergeCell ref="L4:L5"/>
    <mergeCell ref="C12:D12"/>
    <mergeCell ref="D39:E39"/>
    <mergeCell ref="K30:L30"/>
    <mergeCell ref="G30:H30"/>
    <mergeCell ref="E26:F26"/>
    <mergeCell ref="I28:J28"/>
    <mergeCell ref="K24:L24"/>
    <mergeCell ref="A35:C35"/>
    <mergeCell ref="A36:B37"/>
    <mergeCell ref="C36:G36"/>
    <mergeCell ref="I30:J30"/>
    <mergeCell ref="C28:D28"/>
    <mergeCell ref="G26:H26"/>
    <mergeCell ref="D38:E38"/>
    <mergeCell ref="J38:K38"/>
    <mergeCell ref="C30:D30"/>
    <mergeCell ref="C25:D25"/>
    <mergeCell ref="I25:J25"/>
    <mergeCell ref="E25:F25"/>
    <mergeCell ref="I26:J26"/>
    <mergeCell ref="H36:M36"/>
    <mergeCell ref="K25:L25"/>
    <mergeCell ref="G25:H25"/>
    <mergeCell ref="C29:D29"/>
    <mergeCell ref="E29:F29"/>
    <mergeCell ref="D45:E45"/>
    <mergeCell ref="H45:I45"/>
    <mergeCell ref="J45:K45"/>
    <mergeCell ref="D37:E37"/>
    <mergeCell ref="J37:K37"/>
    <mergeCell ref="D41:E41"/>
    <mergeCell ref="H41:I41"/>
    <mergeCell ref="J41:K41"/>
    <mergeCell ref="J42:K42"/>
    <mergeCell ref="D42:E42"/>
    <mergeCell ref="H42:I42"/>
    <mergeCell ref="H38:I38"/>
    <mergeCell ref="H37:I37"/>
    <mergeCell ref="H40:I40"/>
    <mergeCell ref="D40:E40"/>
    <mergeCell ref="J40:K40"/>
    <mergeCell ref="J39:K39"/>
    <mergeCell ref="H39:I39"/>
    <mergeCell ref="D43:E43"/>
    <mergeCell ref="H43:I43"/>
    <mergeCell ref="J43:K43"/>
    <mergeCell ref="D44:E44"/>
    <mergeCell ref="H44:I44"/>
    <mergeCell ref="J44:K44"/>
    <mergeCell ref="G29:H29"/>
    <mergeCell ref="I29:J29"/>
    <mergeCell ref="K29:L29"/>
    <mergeCell ref="E30:F30"/>
    <mergeCell ref="A33:M33"/>
    <mergeCell ref="E28:F28"/>
    <mergeCell ref="I27:J27"/>
    <mergeCell ref="K26:L26"/>
    <mergeCell ref="C26:D26"/>
    <mergeCell ref="K28:L28"/>
    <mergeCell ref="C27:D27"/>
    <mergeCell ref="E27:F27"/>
    <mergeCell ref="G28:H28"/>
    <mergeCell ref="K27:L27"/>
    <mergeCell ref="G27:H27"/>
  </mergeCells>
  <phoneticPr fontId="3"/>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9"/>
  <sheetViews>
    <sheetView view="pageBreakPreview" zoomScale="85" zoomScaleNormal="80" zoomScaleSheetLayoutView="85" workbookViewId="0">
      <selection activeCell="P13" sqref="P13"/>
    </sheetView>
  </sheetViews>
  <sheetFormatPr defaultRowHeight="13.5"/>
  <cols>
    <col min="1" max="1" width="7" style="32" customWidth="1"/>
    <col min="2" max="2" width="7.25" style="32" customWidth="1"/>
    <col min="3" max="14" width="6.5" style="32" customWidth="1"/>
    <col min="15" max="16384" width="9" style="32"/>
  </cols>
  <sheetData>
    <row r="1" spans="1:15" ht="23.25">
      <c r="A1" s="320" t="s">
        <v>222</v>
      </c>
      <c r="B1" s="320"/>
      <c r="C1" s="320"/>
      <c r="D1" s="320"/>
      <c r="E1" s="320"/>
      <c r="F1" s="320"/>
      <c r="G1" s="320"/>
      <c r="H1" s="320"/>
      <c r="I1" s="320"/>
      <c r="J1" s="320"/>
      <c r="K1" s="320"/>
      <c r="L1" s="320"/>
      <c r="M1" s="320"/>
      <c r="N1" s="320"/>
    </row>
    <row r="2" spans="1:15" ht="9" customHeight="1"/>
    <row r="3" spans="1:15" ht="16.5" customHeight="1">
      <c r="A3" s="34" t="s">
        <v>140</v>
      </c>
      <c r="B3" s="34"/>
      <c r="C3" s="34"/>
      <c r="D3" s="34"/>
      <c r="L3" s="35"/>
      <c r="M3" s="35"/>
      <c r="N3" s="35" t="s">
        <v>122</v>
      </c>
    </row>
    <row r="4" spans="1:15" ht="35.1" customHeight="1">
      <c r="A4" s="308" t="s">
        <v>291</v>
      </c>
      <c r="B4" s="47" t="s">
        <v>63</v>
      </c>
      <c r="C4" s="438" t="s">
        <v>280</v>
      </c>
      <c r="D4" s="439"/>
      <c r="E4" s="439"/>
      <c r="F4" s="440"/>
      <c r="G4" s="438" t="s">
        <v>281</v>
      </c>
      <c r="H4" s="439"/>
      <c r="I4" s="439"/>
      <c r="J4" s="440"/>
      <c r="K4" s="438" t="s">
        <v>64</v>
      </c>
      <c r="L4" s="439"/>
      <c r="M4" s="439"/>
      <c r="N4" s="439"/>
    </row>
    <row r="5" spans="1:15" ht="80.099999999999994" customHeight="1">
      <c r="A5" s="309"/>
      <c r="B5" s="48" t="s">
        <v>65</v>
      </c>
      <c r="C5" s="168" t="s">
        <v>190</v>
      </c>
      <c r="D5" s="168" t="s">
        <v>66</v>
      </c>
      <c r="E5" s="168" t="s">
        <v>67</v>
      </c>
      <c r="F5" s="169" t="s">
        <v>68</v>
      </c>
      <c r="G5" s="168" t="s">
        <v>190</v>
      </c>
      <c r="H5" s="168" t="s">
        <v>66</v>
      </c>
      <c r="I5" s="168" t="s">
        <v>67</v>
      </c>
      <c r="J5" s="168" t="s">
        <v>68</v>
      </c>
      <c r="K5" s="170" t="s">
        <v>189</v>
      </c>
      <c r="L5" s="168" t="s">
        <v>66</v>
      </c>
      <c r="M5" s="168" t="s">
        <v>67</v>
      </c>
      <c r="N5" s="168" t="s">
        <v>68</v>
      </c>
    </row>
    <row r="6" spans="1:15" ht="26.25" customHeight="1">
      <c r="A6" s="8" t="s">
        <v>27</v>
      </c>
      <c r="B6" s="4">
        <v>17</v>
      </c>
      <c r="C6" s="157">
        <v>2E-3</v>
      </c>
      <c r="D6" s="157">
        <v>2E-3</v>
      </c>
      <c r="E6" s="157">
        <v>1E-3</v>
      </c>
      <c r="F6" s="157">
        <v>1E-3</v>
      </c>
      <c r="G6" s="158">
        <v>1.2999999999999999E-2</v>
      </c>
      <c r="H6" s="159">
        <v>8.0000000000000002E-3</v>
      </c>
      <c r="I6" s="159">
        <v>1.4E-2</v>
      </c>
      <c r="J6" s="160">
        <v>8.9999999999999993E-3</v>
      </c>
      <c r="K6" s="157">
        <v>3.3000000000000002E-2</v>
      </c>
      <c r="L6" s="157">
        <v>3.3000000000000002E-2</v>
      </c>
      <c r="M6" s="157">
        <v>3.4000000000000002E-2</v>
      </c>
      <c r="N6" s="157">
        <v>3.7999999999999999E-2</v>
      </c>
    </row>
    <row r="7" spans="1:15" s="39" customFormat="1" ht="26.25" customHeight="1">
      <c r="A7" s="8"/>
      <c r="B7" s="4">
        <v>22</v>
      </c>
      <c r="C7" s="157">
        <v>1E-3</v>
      </c>
      <c r="D7" s="157">
        <v>1E-3</v>
      </c>
      <c r="E7" s="157">
        <v>1E-3</v>
      </c>
      <c r="F7" s="157">
        <v>1E-3</v>
      </c>
      <c r="G7" s="161">
        <v>0.01</v>
      </c>
      <c r="H7" s="157">
        <v>7.0000000000000001E-3</v>
      </c>
      <c r="I7" s="157">
        <v>1.0999999999999999E-2</v>
      </c>
      <c r="J7" s="162">
        <v>7.0000000000000001E-3</v>
      </c>
      <c r="K7" s="157">
        <v>0.03</v>
      </c>
      <c r="L7" s="157">
        <v>3.3000000000000002E-2</v>
      </c>
      <c r="M7" s="157">
        <v>3.4000000000000002E-2</v>
      </c>
      <c r="N7" s="157">
        <v>3.5000000000000003E-2</v>
      </c>
    </row>
    <row r="8" spans="1:15" s="39" customFormat="1" ht="26.25" customHeight="1">
      <c r="A8" s="8"/>
      <c r="B8" s="4">
        <v>27</v>
      </c>
      <c r="C8" s="157">
        <v>2E-3</v>
      </c>
      <c r="D8" s="157">
        <v>1E-3</v>
      </c>
      <c r="E8" s="157">
        <v>1E-3</v>
      </c>
      <c r="F8" s="157">
        <v>1E-3</v>
      </c>
      <c r="G8" s="161">
        <v>8.9999999999999993E-3</v>
      </c>
      <c r="H8" s="157">
        <v>6.0000000000000001E-3</v>
      </c>
      <c r="I8" s="157">
        <v>8.0000000000000002E-3</v>
      </c>
      <c r="J8" s="162">
        <v>6.0000000000000001E-3</v>
      </c>
      <c r="K8" s="157">
        <v>3.4000000000000002E-2</v>
      </c>
      <c r="L8" s="157">
        <v>3.4000000000000002E-2</v>
      </c>
      <c r="M8" s="157">
        <v>3.5999999999999997E-2</v>
      </c>
      <c r="N8" s="157">
        <v>3.7999999999999999E-2</v>
      </c>
    </row>
    <row r="9" spans="1:15" s="39" customFormat="1" ht="26.25" customHeight="1">
      <c r="A9" s="8"/>
      <c r="B9" s="4">
        <v>30</v>
      </c>
      <c r="C9" s="157">
        <v>1E-3</v>
      </c>
      <c r="D9" s="157">
        <v>2E-3</v>
      </c>
      <c r="E9" s="157">
        <v>1E-3</v>
      </c>
      <c r="F9" s="157" t="s">
        <v>111</v>
      </c>
      <c r="G9" s="161">
        <v>8.0000000000000002E-3</v>
      </c>
      <c r="H9" s="157">
        <v>5.0000000000000001E-3</v>
      </c>
      <c r="I9" s="157">
        <v>8.0000000000000002E-3</v>
      </c>
      <c r="J9" s="162">
        <v>5.0000000000000001E-3</v>
      </c>
      <c r="K9" s="157">
        <v>3.2000000000000001E-2</v>
      </c>
      <c r="L9" s="157">
        <v>3.3000000000000002E-2</v>
      </c>
      <c r="M9" s="157">
        <v>3.5000000000000003E-2</v>
      </c>
      <c r="N9" s="157">
        <v>3.5000000000000003E-2</v>
      </c>
    </row>
    <row r="10" spans="1:15" s="39" customFormat="1" ht="26.25" customHeight="1">
      <c r="A10" s="8" t="s">
        <v>233</v>
      </c>
      <c r="B10" s="9" t="s">
        <v>287</v>
      </c>
      <c r="C10" s="157">
        <v>1E-3</v>
      </c>
      <c r="D10" s="157">
        <v>1E-3</v>
      </c>
      <c r="E10" s="157">
        <v>1E-3</v>
      </c>
      <c r="F10" s="157" t="s">
        <v>263</v>
      </c>
      <c r="G10" s="161">
        <v>7.0000000000000001E-3</v>
      </c>
      <c r="H10" s="157">
        <v>5.0000000000000001E-3</v>
      </c>
      <c r="I10" s="157">
        <v>8.0000000000000002E-3</v>
      </c>
      <c r="J10" s="162">
        <v>4.0000000000000001E-3</v>
      </c>
      <c r="K10" s="157">
        <v>3.5000000000000003E-2</v>
      </c>
      <c r="L10" s="157">
        <v>3.4000000000000002E-2</v>
      </c>
      <c r="M10" s="157">
        <v>3.5999999999999997E-2</v>
      </c>
      <c r="N10" s="157">
        <v>3.4000000000000002E-2</v>
      </c>
    </row>
    <row r="11" spans="1:15" s="39" customFormat="1" ht="26.25" customHeight="1">
      <c r="A11" s="8"/>
      <c r="B11" s="10">
        <v>2</v>
      </c>
      <c r="C11" s="163">
        <v>0</v>
      </c>
      <c r="D11" s="163">
        <v>1E-3</v>
      </c>
      <c r="E11" s="163">
        <v>1E-3</v>
      </c>
      <c r="F11" s="163" t="s">
        <v>263</v>
      </c>
      <c r="G11" s="164">
        <v>2E-3</v>
      </c>
      <c r="H11" s="163">
        <v>6.0000000000000001E-3</v>
      </c>
      <c r="I11" s="163">
        <v>7.0000000000000001E-3</v>
      </c>
      <c r="J11" s="165">
        <v>5.0000000000000001E-3</v>
      </c>
      <c r="K11" s="163">
        <v>3.2000000000000001E-2</v>
      </c>
      <c r="L11" s="163">
        <v>3.2000000000000001E-2</v>
      </c>
      <c r="M11" s="163">
        <v>3.4000000000000002E-2</v>
      </c>
      <c r="N11" s="163">
        <v>3.3000000000000002E-2</v>
      </c>
    </row>
    <row r="12" spans="1:15" s="39" customFormat="1" ht="26.25" customHeight="1">
      <c r="A12" s="8"/>
      <c r="B12" s="11">
        <v>3</v>
      </c>
      <c r="C12" s="157">
        <v>0</v>
      </c>
      <c r="D12" s="157">
        <v>1E-3</v>
      </c>
      <c r="E12" s="157">
        <v>1E-3</v>
      </c>
      <c r="F12" s="157" t="s">
        <v>264</v>
      </c>
      <c r="G12" s="161">
        <v>6.0000000000000001E-3</v>
      </c>
      <c r="H12" s="157">
        <v>4.0000000000000001E-3</v>
      </c>
      <c r="I12" s="157">
        <v>7.0000000000000001E-3</v>
      </c>
      <c r="J12" s="162">
        <v>5.0000000000000001E-3</v>
      </c>
      <c r="K12" s="157">
        <v>3.3000000000000002E-2</v>
      </c>
      <c r="L12" s="157">
        <v>3.3000000000000002E-2</v>
      </c>
      <c r="M12" s="157">
        <v>3.5999999999999997E-2</v>
      </c>
      <c r="N12" s="157">
        <v>3.5000000000000003E-2</v>
      </c>
      <c r="O12" s="49"/>
    </row>
    <row r="13" spans="1:15" s="39" customFormat="1" ht="26.25" customHeight="1">
      <c r="A13" s="8"/>
      <c r="B13" s="11">
        <v>4</v>
      </c>
      <c r="C13" s="157">
        <v>0</v>
      </c>
      <c r="D13" s="157">
        <v>1E-3</v>
      </c>
      <c r="E13" s="157">
        <v>1E-3</v>
      </c>
      <c r="F13" s="157" t="s">
        <v>111</v>
      </c>
      <c r="G13" s="176">
        <v>7.0000000000000001E-3</v>
      </c>
      <c r="H13" s="177">
        <v>5.0000000000000001E-3</v>
      </c>
      <c r="I13" s="177">
        <v>7.0000000000000001E-3</v>
      </c>
      <c r="J13" s="178">
        <v>4.0000000000000001E-3</v>
      </c>
      <c r="K13" s="157">
        <v>3.3000000000000002E-2</v>
      </c>
      <c r="L13" s="157">
        <v>3.3000000000000002E-2</v>
      </c>
      <c r="M13" s="157">
        <v>3.5000000000000003E-2</v>
      </c>
      <c r="N13" s="157">
        <v>3.3000000000000002E-2</v>
      </c>
      <c r="O13" s="49"/>
    </row>
    <row r="14" spans="1:15" ht="16.5" customHeight="1">
      <c r="A14" s="45"/>
      <c r="B14" s="50"/>
      <c r="C14" s="45"/>
      <c r="D14" s="45"/>
      <c r="E14" s="45"/>
      <c r="F14" s="45"/>
      <c r="G14" s="45"/>
      <c r="H14" s="45"/>
      <c r="I14" s="45"/>
      <c r="J14" s="45"/>
      <c r="K14" s="45"/>
      <c r="L14" s="46"/>
      <c r="M14" s="46"/>
      <c r="N14" s="46" t="s">
        <v>69</v>
      </c>
    </row>
    <row r="15" spans="1:15" ht="48" customHeight="1">
      <c r="A15" s="441"/>
      <c r="B15" s="441"/>
      <c r="C15" s="441"/>
      <c r="D15" s="441"/>
      <c r="E15" s="441"/>
      <c r="F15" s="441"/>
      <c r="G15" s="441"/>
      <c r="H15" s="441"/>
      <c r="I15" s="441"/>
      <c r="J15" s="441"/>
      <c r="K15" s="441"/>
      <c r="L15" s="441"/>
      <c r="M15" s="441"/>
      <c r="N15" s="441"/>
    </row>
    <row r="16" spans="1:15" ht="23.25">
      <c r="A16" s="320" t="s">
        <v>223</v>
      </c>
      <c r="B16" s="320"/>
      <c r="C16" s="320"/>
      <c r="D16" s="320"/>
      <c r="E16" s="320"/>
      <c r="F16" s="320"/>
      <c r="G16" s="320"/>
      <c r="H16" s="320"/>
      <c r="I16" s="320"/>
      <c r="J16" s="320"/>
      <c r="K16" s="320"/>
      <c r="L16" s="320"/>
      <c r="M16" s="320"/>
      <c r="N16" s="55"/>
    </row>
    <row r="17" spans="1:14" ht="16.5" customHeight="1">
      <c r="A17" s="33"/>
      <c r="B17" s="33"/>
      <c r="C17" s="33"/>
      <c r="D17" s="33"/>
      <c r="E17" s="33"/>
      <c r="F17" s="33"/>
      <c r="G17" s="33"/>
      <c r="H17" s="33"/>
      <c r="I17" s="33"/>
      <c r="J17" s="33"/>
      <c r="K17" s="33"/>
      <c r="L17" s="33"/>
      <c r="M17" s="33"/>
      <c r="N17" s="33"/>
    </row>
    <row r="18" spans="1:14" ht="24.95" customHeight="1">
      <c r="A18" s="331" t="s">
        <v>296</v>
      </c>
      <c r="B18" s="442"/>
      <c r="C18" s="333" t="s">
        <v>70</v>
      </c>
      <c r="D18" s="339"/>
      <c r="E18" s="315" t="s">
        <v>71</v>
      </c>
      <c r="F18" s="316"/>
      <c r="G18" s="316"/>
      <c r="H18" s="316"/>
      <c r="I18" s="316"/>
      <c r="J18" s="316"/>
      <c r="K18" s="343"/>
      <c r="L18" s="333" t="s">
        <v>72</v>
      </c>
      <c r="M18" s="338"/>
    </row>
    <row r="19" spans="1:14" ht="35.1" customHeight="1">
      <c r="A19" s="443"/>
      <c r="B19" s="444"/>
      <c r="C19" s="185"/>
      <c r="D19" s="187"/>
      <c r="E19" s="167" t="s">
        <v>73</v>
      </c>
      <c r="F19" s="167" t="s">
        <v>74</v>
      </c>
      <c r="G19" s="167" t="s">
        <v>75</v>
      </c>
      <c r="H19" s="155" t="s">
        <v>76</v>
      </c>
      <c r="I19" s="155" t="s">
        <v>77</v>
      </c>
      <c r="J19" s="167" t="s">
        <v>147</v>
      </c>
      <c r="K19" s="155" t="s">
        <v>78</v>
      </c>
      <c r="L19" s="185"/>
      <c r="M19" s="186"/>
    </row>
    <row r="20" spans="1:14" ht="24.95" customHeight="1">
      <c r="A20" s="8" t="s">
        <v>27</v>
      </c>
      <c r="B20" s="4">
        <v>17</v>
      </c>
      <c r="C20" s="435">
        <f t="shared" ref="C20:C22" si="0">SUM(E20:M20)</f>
        <v>152</v>
      </c>
      <c r="D20" s="436"/>
      <c r="E20" s="16">
        <v>10</v>
      </c>
      <c r="F20" s="16">
        <v>9</v>
      </c>
      <c r="G20" s="16">
        <v>1</v>
      </c>
      <c r="H20" s="16">
        <v>9</v>
      </c>
      <c r="I20" s="16" t="s">
        <v>111</v>
      </c>
      <c r="J20" s="16" t="s">
        <v>111</v>
      </c>
      <c r="K20" s="16">
        <v>12</v>
      </c>
      <c r="L20" s="436">
        <v>111</v>
      </c>
      <c r="M20" s="436"/>
      <c r="N20" s="39"/>
    </row>
    <row r="21" spans="1:14" ht="24.95" customHeight="1">
      <c r="A21" s="8"/>
      <c r="B21" s="16">
        <v>22</v>
      </c>
      <c r="C21" s="435">
        <f t="shared" si="0"/>
        <v>265</v>
      </c>
      <c r="D21" s="436"/>
      <c r="E21" s="16">
        <v>20</v>
      </c>
      <c r="F21" s="16">
        <v>5</v>
      </c>
      <c r="G21" s="16" t="s">
        <v>111</v>
      </c>
      <c r="H21" s="16">
        <v>14</v>
      </c>
      <c r="I21" s="16">
        <v>1</v>
      </c>
      <c r="J21" s="16" t="s">
        <v>111</v>
      </c>
      <c r="K21" s="16">
        <v>17</v>
      </c>
      <c r="L21" s="436">
        <v>208</v>
      </c>
      <c r="M21" s="436"/>
      <c r="N21" s="39"/>
    </row>
    <row r="22" spans="1:14" ht="24.95" customHeight="1">
      <c r="A22" s="8"/>
      <c r="B22" s="16">
        <v>27</v>
      </c>
      <c r="C22" s="435">
        <f t="shared" si="0"/>
        <v>292</v>
      </c>
      <c r="D22" s="436"/>
      <c r="E22" s="16">
        <v>38</v>
      </c>
      <c r="F22" s="16">
        <v>8</v>
      </c>
      <c r="G22" s="16" t="s">
        <v>111</v>
      </c>
      <c r="H22" s="16">
        <v>21</v>
      </c>
      <c r="I22" s="16">
        <v>6</v>
      </c>
      <c r="J22" s="16" t="s">
        <v>111</v>
      </c>
      <c r="K22" s="16">
        <v>15</v>
      </c>
      <c r="L22" s="436">
        <v>204</v>
      </c>
      <c r="M22" s="436"/>
      <c r="N22" s="39"/>
    </row>
    <row r="23" spans="1:14" ht="24.95" customHeight="1">
      <c r="A23" s="8"/>
      <c r="B23" s="16">
        <v>30</v>
      </c>
      <c r="C23" s="435">
        <f t="shared" ref="C23:C26" si="1">SUM(E23:M23)</f>
        <v>302</v>
      </c>
      <c r="D23" s="436"/>
      <c r="E23" s="16">
        <v>45</v>
      </c>
      <c r="F23" s="16">
        <v>6</v>
      </c>
      <c r="G23" s="16" t="s">
        <v>111</v>
      </c>
      <c r="H23" s="16">
        <v>24</v>
      </c>
      <c r="I23" s="16">
        <v>1</v>
      </c>
      <c r="J23" s="16" t="s">
        <v>111</v>
      </c>
      <c r="K23" s="16">
        <v>12</v>
      </c>
      <c r="L23" s="436">
        <v>214</v>
      </c>
      <c r="M23" s="436"/>
      <c r="N23" s="39"/>
    </row>
    <row r="24" spans="1:14" ht="24.95" customHeight="1">
      <c r="A24" s="8" t="s">
        <v>233</v>
      </c>
      <c r="B24" s="52" t="s">
        <v>287</v>
      </c>
      <c r="C24" s="435">
        <f t="shared" si="1"/>
        <v>349</v>
      </c>
      <c r="D24" s="436"/>
      <c r="E24" s="16">
        <v>46</v>
      </c>
      <c r="F24" s="16">
        <v>2</v>
      </c>
      <c r="G24" s="16" t="s">
        <v>111</v>
      </c>
      <c r="H24" s="16">
        <v>27</v>
      </c>
      <c r="I24" s="16" t="s">
        <v>111</v>
      </c>
      <c r="J24" s="16" t="s">
        <v>111</v>
      </c>
      <c r="K24" s="16">
        <v>17</v>
      </c>
      <c r="L24" s="436">
        <v>257</v>
      </c>
      <c r="M24" s="436"/>
      <c r="N24" s="39"/>
    </row>
    <row r="25" spans="1:14" ht="24.95" customHeight="1">
      <c r="A25" s="8"/>
      <c r="B25" s="10">
        <v>2</v>
      </c>
      <c r="C25" s="435">
        <f t="shared" si="1"/>
        <v>479</v>
      </c>
      <c r="D25" s="436"/>
      <c r="E25" s="15">
        <v>30</v>
      </c>
      <c r="F25" s="15">
        <v>10</v>
      </c>
      <c r="G25" s="15" t="s">
        <v>111</v>
      </c>
      <c r="H25" s="15">
        <v>26</v>
      </c>
      <c r="I25" s="15">
        <v>5</v>
      </c>
      <c r="J25" s="15" t="s">
        <v>264</v>
      </c>
      <c r="K25" s="15">
        <v>15</v>
      </c>
      <c r="L25" s="434">
        <v>393</v>
      </c>
      <c r="M25" s="434"/>
      <c r="N25" s="39"/>
    </row>
    <row r="26" spans="1:14" ht="24.95" customHeight="1">
      <c r="A26" s="8"/>
      <c r="B26" s="11">
        <v>3</v>
      </c>
      <c r="C26" s="437">
        <f t="shared" si="1"/>
        <v>393</v>
      </c>
      <c r="D26" s="434"/>
      <c r="E26" s="16">
        <v>43</v>
      </c>
      <c r="F26" s="16">
        <v>4</v>
      </c>
      <c r="G26" s="16" t="s">
        <v>263</v>
      </c>
      <c r="H26" s="16">
        <v>25</v>
      </c>
      <c r="I26" s="16">
        <v>0</v>
      </c>
      <c r="J26" s="16" t="s">
        <v>263</v>
      </c>
      <c r="K26" s="16">
        <v>17</v>
      </c>
      <c r="L26" s="436">
        <v>304</v>
      </c>
      <c r="M26" s="436"/>
      <c r="N26" s="39"/>
    </row>
    <row r="27" spans="1:14" ht="24.95" customHeight="1">
      <c r="A27" s="8"/>
      <c r="B27" s="10">
        <v>4</v>
      </c>
      <c r="C27" s="432">
        <f t="shared" ref="C27" si="2">SUM(E27:M27)</f>
        <v>439</v>
      </c>
      <c r="D27" s="433"/>
      <c r="E27" s="15">
        <v>53</v>
      </c>
      <c r="F27" s="15" t="s">
        <v>264</v>
      </c>
      <c r="G27" s="15" t="s">
        <v>264</v>
      </c>
      <c r="H27" s="15">
        <v>35</v>
      </c>
      <c r="I27" s="15">
        <v>4</v>
      </c>
      <c r="J27" s="15" t="s">
        <v>264</v>
      </c>
      <c r="K27" s="15">
        <v>15</v>
      </c>
      <c r="L27" s="434">
        <v>332</v>
      </c>
      <c r="M27" s="434"/>
      <c r="N27" s="39"/>
    </row>
    <row r="28" spans="1:14" ht="16.5" customHeight="1">
      <c r="A28" s="53" t="s">
        <v>130</v>
      </c>
      <c r="B28" s="45"/>
      <c r="C28" s="45"/>
      <c r="D28" s="45"/>
      <c r="E28" s="45"/>
      <c r="F28" s="45"/>
      <c r="G28" s="45"/>
      <c r="H28" s="45"/>
      <c r="I28" s="45"/>
      <c r="J28" s="45"/>
      <c r="K28" s="46"/>
      <c r="L28" s="46"/>
      <c r="M28" s="46" t="s">
        <v>69</v>
      </c>
    </row>
    <row r="29" spans="1:14">
      <c r="A29" s="54" t="s">
        <v>278</v>
      </c>
    </row>
  </sheetData>
  <mergeCells count="27">
    <mergeCell ref="A15:N15"/>
    <mergeCell ref="A16:M16"/>
    <mergeCell ref="A18:B19"/>
    <mergeCell ref="C18:D19"/>
    <mergeCell ref="E18:K18"/>
    <mergeCell ref="L18:M19"/>
    <mergeCell ref="A1:N1"/>
    <mergeCell ref="A4:A5"/>
    <mergeCell ref="C4:F4"/>
    <mergeCell ref="G4:J4"/>
    <mergeCell ref="K4:N4"/>
    <mergeCell ref="C21:D21"/>
    <mergeCell ref="L21:M21"/>
    <mergeCell ref="C22:D22"/>
    <mergeCell ref="L22:M22"/>
    <mergeCell ref="C20:D20"/>
    <mergeCell ref="L20:M20"/>
    <mergeCell ref="C27:D27"/>
    <mergeCell ref="L27:M27"/>
    <mergeCell ref="C23:D23"/>
    <mergeCell ref="L23:M23"/>
    <mergeCell ref="C24:D24"/>
    <mergeCell ref="L24:M24"/>
    <mergeCell ref="C25:D25"/>
    <mergeCell ref="L25:M25"/>
    <mergeCell ref="C26:D26"/>
    <mergeCell ref="L26:M26"/>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１０ 衛生・公害</vt:lpstr>
      <vt:lpstr>92</vt:lpstr>
      <vt:lpstr>93</vt:lpstr>
      <vt:lpstr>94</vt:lpstr>
      <vt:lpstr>95</vt:lpstr>
      <vt:lpstr>96</vt:lpstr>
      <vt:lpstr>97 </vt:lpstr>
      <vt:lpstr>98</vt:lpstr>
      <vt:lpstr>99</vt:lpstr>
      <vt:lpstr>100</vt:lpstr>
      <vt:lpstr>'92'!Print_Area</vt:lpstr>
      <vt:lpstr>'93'!Print_Area</vt:lpstr>
      <vt:lpstr>'95'!Print_Area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