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W:\02決算\R04決算主任（R05）\15_財政状況資料集\03_回答\"/>
    </mc:Choice>
  </mc:AlternateContent>
  <xr:revisionPtr revIDLastSave="0" documentId="13_ncr:1_{1C37A2E2-19C2-436E-9958-A464A03F2F4A}" xr6:coauthVersionLast="36" xr6:coauthVersionMax="36" xr10:uidLastSave="{00000000-0000-0000-0000-000000000000}"/>
  <bookViews>
    <workbookView xWindow="0" yWindow="0" windowWidth="15270" windowHeight="44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C36" i="10"/>
  <c r="C35" i="10"/>
  <c r="BW34" i="10"/>
  <c r="BW35" i="10" s="1"/>
  <c r="BW36" i="10" s="1"/>
  <c r="BW37" i="10" s="1"/>
  <c r="BW38" i="10" s="1"/>
  <c r="BW39" i="10" s="1"/>
  <c r="BW40" i="10" s="1"/>
  <c r="BW41" i="10" s="1"/>
  <c r="BW42" i="10" s="1"/>
  <c r="BW43" i="10" s="1"/>
  <c r="C34" i="10"/>
  <c r="CO34" i="10" l="1"/>
  <c r="CO35" i="10" s="1"/>
  <c r="CO36" i="10" s="1"/>
  <c r="CO37" i="10" s="1"/>
  <c r="CO38" i="10" s="1"/>
  <c r="CO39" i="10" s="1"/>
  <c r="CO40"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<sst xmlns="http://schemas.openxmlformats.org/spreadsheetml/2006/main" count="1109" uniqueCount="606">
  <si>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</si>
  <si>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</si>
  <si>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</si>
  <si>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</si>
  <si>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</si>
  <si>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</si>
  <si>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</si>
  <si>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</si>
  <si>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</si>
  <si>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</si>
  <si>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</si>
  <si>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</si>
  <si>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</si>
  <si>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</si>
  <si>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</si>
  <si>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</si>
  <si>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</si>
  <si>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</si>
  <si>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</si>
  <si>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</si>
  <si>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</si>
  <si>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</si>
  <si>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</si>
  <si>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</si>
  <si>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</si>
  <si>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</si>
  <si>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</si>
  <si>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</si>
  <si>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</si>
  <si>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</si>
  <si>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</si>
  <si>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</si>
  <si>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</si>
  <si>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</si>
  <si>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</si>
  <si>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</si>
  <si>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</si>
  <si>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</si>
  <si>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</si>
  <si>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</si>
  <si>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</si>
  <si>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</si>
  <si>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</si>
  <si>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</si>
  <si>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</si>
  <si>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</si>
  <si>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</si>
  <si>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</si>
  <si>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</si>
  <si>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</si>
  <si>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</si>
  <si>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</si>
  <si>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</si>
  <si>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</si>
  <si>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</si>
  <si>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</si>
  <si>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</si>
  <si>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</si>
  <si>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</si>
  <si>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</si>
  <si>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</si>
  <si>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</si>
  <si>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</si>
  <si>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</si>
  <si>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</si>
  <si>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</si>
  <si>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</si>
  <si>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</si>
  <si>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</si>
  <si>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</si>
  <si>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</si>
  <si>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</si>
  <si>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</si>
  <si>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</si>
  <si>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</si>
  <si>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</si>
  <si>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</si>
  <si>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</si>
  <si>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</si>
  <si>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</si>
  <si>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</si>
  <si>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</si>
  <si>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</si>
  <si>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</si>
  <si>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</si>
  <si>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</si>
  <si>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</si>
  <si>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</si>
  <si>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</si>
  <si>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</si>
  <si>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</si>
  <si>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</si>
  <si>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</si>
  <si>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</si>
  <si>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</si>
  <si>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</si>
  <si>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</si>
  <si>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</si>
  <si>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</si>
  <si>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</si>
  <si>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</si>
  <si>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</si>
  <si>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</si>
  <si>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</si>
  <si>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</si>
  <si>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</si>
  <si>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</si>
  <si>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</si>
  <si>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</si>
  <si>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</si>
  <si>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</si>
  <si>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</si>
  <si>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</si>
  <si>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</si>
  <si>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</si>
  <si>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</si>
  <si>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</si>
  <si>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</si>
  <si>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</si>
  <si>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</si>
  <si>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</si>
  <si>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</si>
  <si>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</si>
  <si>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</si>
  <si>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</si>
  <si>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</si>
  <si>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</si>
  <si>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</si>
  <si>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</si>
  <si>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</si>
  <si>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</si>
  <si>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</si>
  <si>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</si>
  <si>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</si>
  <si>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</si>
  <si>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</si>
  <si>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</si>
  <si>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</si>
  <si>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</si>
  <si>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</si>
  <si>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</si>
  <si>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</si>
  <si>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</si>
  <si>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</si>
  <si>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</si>
  <si>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</si>
  <si>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</si>
  <si>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</si>
  <si>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</si>
  <si>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</si>
  <si>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</si>
  <si>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</si>
  <si>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</si>
  <si>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</si>
  <si>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</si>
  <si>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</si>
  <si>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</si>
  <si>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</si>
  <si>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</si>
  <si>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</si>
  <si>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</si>
  <si>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</si>
  <si>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</si>
  <si>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</si>
  <si>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</si>
  <si>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</si>
  <si>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</si>
  <si>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</si>
  <si>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</si>
  <si>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</si>
  <si>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</si>
  <si>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</si>
  <si>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</si>
  <si>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</si>
  <si>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</si>
  <si>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</si>
  <si>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</si>
  <si>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</si>
  <si>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</si>
  <si>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</si>
  <si>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</si>
  <si>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</si>
  <si>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</si>
  <si>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</si>
  <si>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</si>
  <si>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</si>
  <si>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</si>
  <si>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</si>
  <si>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</si>
  <si>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</si>
  <si>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</si>
  <si>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</si>
  <si>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</si>
  <si>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</si>
  <si>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</si>
  <si>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</si>
  <si>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</si>
  <si>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</si>
  <si>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</si>
  <si>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</si>
  <si>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</si>
  <si>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</si>
  <si>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</si>
  <si>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</si>
  <si>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</si>
  <si>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</si>
  <si>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</si>
  <si>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</si>
  <si>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</si>
  <si>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</si>
  <si>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</si>
  <si>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</si>
  <si>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</si>
  <si>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</si>
  <si>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</si>
  <si>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</si>
  <si>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</si>
  <si>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</si>
  <si>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</si>
  <si>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</si>
  <si>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</si>
  <si>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</si>
  <si>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</si>
  <si>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</si>
  <si>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</si>
  <si>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</si>
  <si>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</si>
  <si>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</si>
  <si>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</si>
  <si>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</si>
  <si>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</si>
  <si>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</si>
  <si>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</si>
  <si>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</si>
  <si>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</si>
  <si>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</si>
  <si>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</si>
  <si>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</si>
  <si>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</si>
  <si>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</si>
  <si>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</si>
  <si>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</si>
  <si>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</si>
  <si>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</si>
  <si>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</si>
  <si>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</si>
  <si>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</si>
  <si>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</si>
  <si>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</si>
  <si>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</si>
  <si>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</si>
  <si>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</si>
  <si>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</si>
  <si>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</si>
  <si>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</si>
  <si>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</si>
  <si>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</si>
  <si>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</si>
  <si>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</si>
  <si>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</si>
  <si>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</si>
  <si>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</si>
  <si>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</si>
  <si>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</si>
  <si>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</si>
  <si>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</si>
  <si>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</si>
  <si>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</si>
  <si>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</si>
  <si>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</si>
  <si>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</si>
  <si>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</si>
  <si>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</si>
  <si>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</si>
  <si>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</si>
  <si>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</si>
  <si>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</si>
  <si>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</si>
  <si>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</si>
  <si>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</si>
  <si>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</si>
  <si>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</si>
  <si>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</si>
  <si>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</si>
  <si>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</si>
  <si>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</si>
  <si>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</si>
  <si>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</si>
  <si>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</si>
  <si>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</si>
  <si>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</si>
  <si>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</si>
  <si>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</si>
  <si>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</si>
  <si>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</si>
  <si>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</si>
  <si>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</si>
  <si>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</si>
  <si>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</si>
  <si>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</si>
  <si>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</si>
  <si>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</si>
  <si>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</si>
  <si>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</si>
  <si>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</si>
  <si>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</si>
  <si>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</si>
  <si>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</si>
  <si>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</si>
  <si>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</si>
  <si>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</si>
  <si>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</si>
  <si>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</si>
  <si>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</si>
  <si>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</si>
  <si>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</si>
  <si>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</si>
  <si>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</si>
  <si>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</si>
  <si>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</si>
  <si>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</si>
  <si>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</si>
  <si>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</si>
  <si>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</si>
  <si>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</si>
  <si>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</si>
  <si>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</si>
  <si>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</si>
  <si>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</si>
  <si>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</si>
  <si>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</si>
  <si>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</si>
  <si>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</si>
  <si>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</si>
  <si>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</si>
  <si>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</si>
  <si>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</si>
  <si>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</si>
  <si>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</si>
  <si>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</si>
  <si>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</si>
  <si>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</si>
  <si>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</si>
  <si>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</si>
  <si>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</si>
  <si>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</si>
  <si>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</si>
  <si>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</si>
  <si>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</si>
  <si>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</si>
  <si>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</si>
  <si>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</si>
  <si>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</si>
  <si>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</si>
  <si>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</si>
  <si>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</si>
  <si>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</si>
  <si>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</si>
  <si>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</si>
  <si>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</si>
  <si>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</si>
  <si>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</si>
  <si>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</si>
  <si>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</si>
  <si>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</si>
  <si>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</si>
  <si>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</si>
  <si>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</si>
  <si>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</si>
  <si>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</si>
  <si>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</si>
  <si>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</si>
  <si>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</si>
  <si>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</si>
  <si>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</si>
  <si>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</si>
  <si>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</si>
  <si>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</si>
  <si>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</si>
  <si>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</si>
  <si>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</si>
  <si>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</si>
  <si>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</si>
  <si>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</si>
  <si>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</si>
  <si>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</si>
  <si>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</si>
  <si>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</si>
  <si>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</si>
  <si>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</si>
  <si>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</si>
  <si>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</si>
  <si>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</si>
  <si>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</si>
  <si>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</si>
  <si>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</si>
  <si>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</si>
  <si>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</si>
  <si>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</si>
  <si>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</si>
  <si>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</si>
  <si>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</si>
  <si>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</si>
  <si>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</si>
  <si>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</si>
  <si>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</si>
  <si>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</si>
  <si>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</si>
  <si>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</si>
  <si>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</si>
  <si>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</si>
  <si>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</si>
  <si>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</si>
  <si>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</si>
  <si>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法適用企業</t>
    <phoneticPr fontId="5"/>
  </si>
  <si>
    <t>公設地方卸売市場特別会計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</si>
  <si>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</si>
  <si>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</si>
  <si>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</si>
  <si>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</si>
  <si>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</si>
  <si>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</si>
  <si>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</si>
  <si>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</si>
  <si>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</si>
  <si>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</si>
  <si>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</si>
  <si>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</si>
  <si>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</si>
  <si>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</si>
  <si>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</si>
  <si>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</si>
  <si>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</si>
  <si>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</si>
  <si>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</si>
  <si>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</si>
  <si>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</si>
  <si>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</si>
  <si>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</si>
  <si>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</si>
  <si>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</si>
  <si>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</si>
  <si>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</si>
  <si>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</si>
  <si>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</si>
  <si>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</si>
  <si>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</si>
  <si>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</si>
  <si>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</si>
  <si>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</si>
  <si>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</si>
  <si>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</si>
  <si>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</si>
  <si>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</si>
  <si>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</si>
  <si>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</si>
  <si>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</si>
  <si>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</si>
  <si>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</si>
  <si>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</si>
  <si>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</si>
  <si>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</si>
  <si>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</si>
  <si>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</si>
  <si>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</si>
  <si>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</si>
  <si>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</si>
  <si>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</si>
  <si>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</si>
  <si>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</si>
  <si>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</si>
  <si>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</si>
  <si>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</si>
  <si>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</si>
  <si>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</si>
  <si>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</si>
  <si>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</si>
  <si>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</si>
  <si>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</si>
  <si>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</si>
  <si>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</si>
  <si>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</si>
  <si>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</si>
  <si>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</si>
  <si>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</si>
  <si>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</si>
  <si>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</si>
  <si>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</si>
  <si>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</si>
  <si>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</si>
  <si>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</si>
  <si>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</si>
  <si>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</si>
  <si>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</si>
  <si>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</si>
  <si>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</si>
  <si>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</si>
  <si>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</si>
  <si>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</si>
  <si>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</si>
  <si>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</si>
  <si>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</si>
  <si>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</si>
  <si>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</si>
  <si>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</si>
  <si>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</si>
  <si>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</si>
  <si>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</si>
  <si>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</si>
  <si>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</si>
  <si>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</si>
  <si>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</si>
  <si>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</si>
  <si>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</si>
  <si>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</si>
  <si>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</si>
  <si>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</si>
  <si>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</si>
  <si>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</si>
  <si>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</si>
  <si>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</si>
  <si>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</si>
  <si>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</si>
  <si>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</si>
  <si>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</si>
  <si>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</si>
  <si>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</si>
  <si>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</si>
  <si>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</si>
  <si>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</si>
  <si>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</si>
  <si>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</si>
  <si>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</si>
  <si>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</si>
  <si>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</si>
  <si>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</si>
  <si>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</si>
  <si>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</si>
  <si>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</si>
  <si>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</si>
  <si>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</si>
  <si>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</si>
  <si>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</si>
  <si>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</si>
  <si>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</si>
  <si>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</si>
  <si>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</si>
  <si>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</si>
  <si>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</si>
  <si>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</si>
  <si>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</si>
  <si>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</si>
  <si>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</si>
  <si>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</si>
  <si>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</si>
  <si>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</si>
  <si>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</si>
  <si>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</si>
  <si>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</si>
  <si>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</si>
  <si>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</si>
  <si>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</si>
  <si>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</si>
  <si>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</si>
  <si>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</si>
  <si>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</si>
  <si>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4.83</t>
  </si>
  <si>
    <t>▲ 3.13</t>
  </si>
  <si>
    <t>一般会計</t>
  </si>
  <si>
    <t>水道事業会計</t>
  </si>
  <si>
    <t>簡易水道事業会計</t>
  </si>
  <si>
    <t>国民健康保険特別会計（事業勘定）</t>
  </si>
  <si>
    <t>下水道事業会計</t>
  </si>
  <si>
    <t>介護保険特別会計</t>
  </si>
  <si>
    <t>公設地方卸売市場特別会計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</si>
  <si>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</si>
  <si>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</si>
  <si>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</si>
  <si>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</si>
  <si>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</si>
  <si>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</si>
  <si>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</si>
  <si>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</si>
  <si>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</si>
  <si>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（公財）成田市スポーツ・みどり振興財団</t>
    <rPh sb="1" eb="2">
      <t>コウ</t>
    </rPh>
    <rPh sb="2" eb="3">
      <t>ザイ</t>
    </rPh>
    <rPh sb="4" eb="7">
      <t>ナリタシ</t>
    </rPh>
    <rPh sb="15" eb="17">
      <t>シンコウ</t>
    </rPh>
    <rPh sb="17" eb="19">
      <t>ザイダン</t>
    </rPh>
    <phoneticPr fontId="2"/>
  </si>
  <si>
    <t>（公財）成田市農業センター</t>
    <rPh sb="1" eb="2">
      <t>コウ</t>
    </rPh>
    <rPh sb="2" eb="3">
      <t>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</si>
  <si>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</si>
  <si>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</si>
  <si>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2">
      <t>コウ</t>
    </rPh>
    <rPh sb="2" eb="3">
      <t>ザイ</t>
    </rPh>
    <rPh sb="4" eb="7">
      <t>インバグン</t>
    </rPh>
    <rPh sb="7" eb="8">
      <t>シ</t>
    </rPh>
    <rPh sb="8" eb="11">
      <t>ブンカザイ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</si>
  <si>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</si>
  <si>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</si>
  <si>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</si>
  <si>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</si>
  <si>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</si>
  <si>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</si>
  <si>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</si>
  <si>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</si>
  <si>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</si>
  <si>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rPh sb="23" eb="25">
      <t>カイケイ</t>
    </rPh>
    <phoneticPr fontId="2"/>
  </si>
  <si>
    <t>香取広域市町村圏事務組合（一般会計）</t>
  </si>
  <si>
    <t>印旛利根川水防事務組合（一般会計）</t>
  </si>
  <si>
    <t>空港周辺対策事業基金</t>
  </si>
  <si>
    <t>大栄工業団地汚水処理施設等維持管理基金</t>
  </si>
  <si>
    <t>国際交流基金</t>
  </si>
  <si>
    <t>と畜場跡地整備基金</t>
  </si>
  <si>
    <t>高齢者社会対策基金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</si>
</sst>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7" fontId="34" fillId="0" borderId="116" xfId="12" applyNumberFormat="1" applyFont="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9"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2879-4AC4-B36A-4ABF8C95F2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73752</c:v>
                </c:pt>
                <c:pt idx="1">
                  <c:v>64673</c:v>
                </c:pt>
                <c:pt idx="2">
                  <c:v>79480</c:v>
                </c:pt>
                <c:pt idx="3">
                  <c:v>79748</c:v>
                </c:pt>
                <c:pt idx="4">
                  <c:v>45365</c:v>
                </c:pt>
              </c:numCache>
            </c:numRef>
          </c:val>
          <c:smooth val="0"/>
          <c:extLst>
            <c:ext xmlns:c16="http://schemas.microsoft.com/office/drawing/2014/chart" uri="{C3380CC4-5D6E-409C-BE32-E72D297353CC}">
              <c16:uniqueId val="{00000001-2879-4AC4-B36A-4ABF8C95F2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6.42</c:v>
                </c:pt>
                <c:pt idx="1">
                  <c:v>8.31</c:v>
                </c:pt>
                <c:pt idx="2">
                  <c:v>8.66</c:v>
                </c:pt>
                <c:pt idx="3">
                  <c:v>8.8800000000000008</c:v>
                </c:pt>
                <c:pt idx="4">
                  <c:v>8.77</c:v>
                </c:pt>
              </c:numCache>
            </c:numRef>
          </c:val>
          <c:extLst>
            <c:ext xmlns:c16="http://schemas.microsoft.com/office/drawing/2014/chart" uri="{C3380CC4-5D6E-409C-BE32-E72D297353CC}">
              <c16:uniqueId val="{00000000-3AB8-46F6-9F47-B3B928EA48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20.5</c:v>
                </c:pt>
                <c:pt idx="1">
                  <c:v>19.09</c:v>
                </c:pt>
                <c:pt idx="2">
                  <c:v>13.16</c:v>
                </c:pt>
                <c:pt idx="3">
                  <c:v>15.93</c:v>
                </c:pt>
                <c:pt idx="4">
                  <c:v>11.52</c:v>
                </c:pt>
              </c:numCache>
            </c:numRef>
          </c:val>
          <c:extLst>
            <c:ext xmlns:c16="http://schemas.microsoft.com/office/drawing/2014/chart" uri="{C3380CC4-5D6E-409C-BE32-E72D297353CC}">
              <c16:uniqueId val="{00000001-3AB8-46F6-9F47-B3B928EA48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2.17</c:v>
                </c:pt>
                <c:pt idx="1">
                  <c:v>0.36</c:v>
                </c:pt>
                <c:pt idx="2">
                  <c:v>-4.83</c:v>
                </c:pt>
                <c:pt idx="3">
                  <c:v>1.43</c:v>
                </c:pt>
                <c:pt idx="4">
                  <c:v>-3.13</c:v>
                </c:pt>
              </c:numCache>
            </c:numRef>
          </c:val>
          <c:smooth val="0"/>
          <c:extLst>
            <c:ext xmlns:c16="http://schemas.microsoft.com/office/drawing/2014/chart" uri="{C3380CC4-5D6E-409C-BE32-E72D297353CC}">
              <c16:uniqueId val="{00000002-3AB8-46F6-9F47-B3B928EA48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0-E86F-42F8-8ADA-C5E19EEE98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6F-42F8-8ADA-C5E19EEE98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0.05</c:v>
                </c:pt>
                <c:pt idx="4">
                  <c:v>#N/A</c:v>
                </c:pt>
                <c:pt idx="5">
                  <c:v>0.01</c:v>
                </c:pt>
                <c:pt idx="6">
                  <c:v>#N/A</c:v>
                </c:pt>
                <c:pt idx="7">
                  <c:v>0.03</c:v>
                </c:pt>
                <c:pt idx="8">
                  <c:v>#N/A</c:v>
                </c:pt>
                <c:pt idx="9">
                  <c:v>0.02</c:v>
                </c:pt>
              </c:numCache>
            </c:numRef>
          </c:val>
          <c:extLst>
            <c:ext xmlns:c16="http://schemas.microsoft.com/office/drawing/2014/chart" uri="{C3380CC4-5D6E-409C-BE32-E72D297353CC}">
              <c16:uniqueId val="{00000002-E86F-42F8-8ADA-C5E19EEE98DD}"/>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0.03</c:v>
                </c:pt>
                <c:pt idx="8">
                  <c:v>#N/A</c:v>
                </c:pt>
                <c:pt idx="9">
                  <c:v>0.05</c:v>
                </c:pt>
              </c:numCache>
            </c:numRef>
          </c:val>
          <c:extLst>
            <c:ext xmlns:c16="http://schemas.microsoft.com/office/drawing/2014/chart" uri="{C3380CC4-5D6E-409C-BE32-E72D297353CC}">
              <c16:uniqueId val="{00000003-E86F-42F8-8ADA-C5E19EEE98D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c:v>
                </c:pt>
                <c:pt idx="2">
                  <c:v>#N/A</c:v>
                </c:pt>
                <c:pt idx="3">
                  <c:v>0.26</c:v>
                </c:pt>
                <c:pt idx="4">
                  <c:v>#N/A</c:v>
                </c:pt>
                <c:pt idx="5">
                  <c:v>0.38</c:v>
                </c:pt>
                <c:pt idx="6">
                  <c:v>#N/A</c:v>
                </c:pt>
                <c:pt idx="7">
                  <c:v>0.33</c:v>
                </c:pt>
                <c:pt idx="8">
                  <c:v>#N/A</c:v>
                </c:pt>
                <c:pt idx="9">
                  <c:v>0.4</c:v>
                </c:pt>
              </c:numCache>
            </c:numRef>
          </c:val>
          <c:extLst>
            <c:ext xmlns:c16="http://schemas.microsoft.com/office/drawing/2014/chart" uri="{C3380CC4-5D6E-409C-BE32-E72D297353CC}">
              <c16:uniqueId val="{00000004-E86F-42F8-8ADA-C5E19EEE98D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1.88</c:v>
                </c:pt>
                <c:pt idx="2">
                  <c:v>#N/A</c:v>
                </c:pt>
                <c:pt idx="3">
                  <c:v>0.63</c:v>
                </c:pt>
                <c:pt idx="4">
                  <c:v>#N/A</c:v>
                </c:pt>
                <c:pt idx="5">
                  <c:v>0.52</c:v>
                </c:pt>
                <c:pt idx="6">
                  <c:v>#N/A</c:v>
                </c:pt>
                <c:pt idx="7">
                  <c:v>0.48</c:v>
                </c:pt>
                <c:pt idx="8">
                  <c:v>#N/A</c:v>
                </c:pt>
                <c:pt idx="9">
                  <c:v>0.41</c:v>
                </c:pt>
              </c:numCache>
            </c:numRef>
          </c:val>
          <c:extLst>
            <c:ext xmlns:c16="http://schemas.microsoft.com/office/drawing/2014/chart" uri="{C3380CC4-5D6E-409C-BE32-E72D297353CC}">
              <c16:uniqueId val="{00000005-E86F-42F8-8ADA-C5E19EEE98DD}"/>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0.65</c:v>
                </c:pt>
                <c:pt idx="2">
                  <c:v>#N/A</c:v>
                </c:pt>
                <c:pt idx="3">
                  <c:v>0.37</c:v>
                </c:pt>
                <c:pt idx="4">
                  <c:v>#N/A</c:v>
                </c:pt>
                <c:pt idx="5">
                  <c:v>0.39</c:v>
                </c:pt>
                <c:pt idx="6">
                  <c:v>#N/A</c:v>
                </c:pt>
                <c:pt idx="7">
                  <c:v>0.47</c:v>
                </c:pt>
                <c:pt idx="8">
                  <c:v>#N/A</c:v>
                </c:pt>
                <c:pt idx="9">
                  <c:v>0.5</c:v>
                </c:pt>
              </c:numCache>
            </c:numRef>
          </c:val>
          <c:extLst>
            <c:ext xmlns:c16="http://schemas.microsoft.com/office/drawing/2014/chart" uri="{C3380CC4-5D6E-409C-BE32-E72D297353CC}">
              <c16:uniqueId val="{00000006-E86F-42F8-8ADA-C5E19EEE98DD}"/>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0.88</c:v>
                </c:pt>
                <c:pt idx="2">
                  <c:v>#N/A</c:v>
                </c:pt>
                <c:pt idx="3">
                  <c:v>0.83</c:v>
                </c:pt>
                <c:pt idx="4">
                  <c:v>#N/A</c:v>
                </c:pt>
                <c:pt idx="5">
                  <c:v>0.72</c:v>
                </c:pt>
                <c:pt idx="6">
                  <c:v>#N/A</c:v>
                </c:pt>
                <c:pt idx="7">
                  <c:v>0.66</c:v>
                </c:pt>
                <c:pt idx="8">
                  <c:v>#N/A</c:v>
                </c:pt>
                <c:pt idx="9">
                  <c:v>0.5</c:v>
                </c:pt>
              </c:numCache>
            </c:numRef>
          </c:val>
          <c:extLst>
            <c:ext xmlns:c16="http://schemas.microsoft.com/office/drawing/2014/chart" uri="{C3380CC4-5D6E-409C-BE32-E72D297353CC}">
              <c16:uniqueId val="{00000007-E86F-42F8-8ADA-C5E19EEE98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7.01</c:v>
                </c:pt>
                <c:pt idx="2">
                  <c:v>#N/A</c:v>
                </c:pt>
                <c:pt idx="3">
                  <c:v>6.77</c:v>
                </c:pt>
                <c:pt idx="4">
                  <c:v>#N/A</c:v>
                </c:pt>
                <c:pt idx="5">
                  <c:v>6.48</c:v>
                </c:pt>
                <c:pt idx="6">
                  <c:v>#N/A</c:v>
                </c:pt>
                <c:pt idx="7">
                  <c:v>5.94</c:v>
                </c:pt>
                <c:pt idx="8">
                  <c:v>#N/A</c:v>
                </c:pt>
                <c:pt idx="9">
                  <c:v>5.54</c:v>
                </c:pt>
              </c:numCache>
            </c:numRef>
          </c:val>
          <c:extLst>
            <c:ext xmlns:c16="http://schemas.microsoft.com/office/drawing/2014/chart" uri="{C3380CC4-5D6E-409C-BE32-E72D297353CC}">
              <c16:uniqueId val="{00000008-E86F-42F8-8ADA-C5E19EEE98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6.41</c:v>
                </c:pt>
                <c:pt idx="2">
                  <c:v>#N/A</c:v>
                </c:pt>
                <c:pt idx="3">
                  <c:v>8.31</c:v>
                </c:pt>
                <c:pt idx="4">
                  <c:v>#N/A</c:v>
                </c:pt>
                <c:pt idx="5">
                  <c:v>8.65</c:v>
                </c:pt>
                <c:pt idx="6">
                  <c:v>#N/A</c:v>
                </c:pt>
                <c:pt idx="7">
                  <c:v>8.8800000000000008</c:v>
                </c:pt>
                <c:pt idx="8">
                  <c:v>#N/A</c:v>
                </c:pt>
                <c:pt idx="9">
                  <c:v>8.76</c:v>
                </c:pt>
              </c:numCache>
            </c:numRef>
          </c:val>
          <c:extLst>
            <c:ext xmlns:c16="http://schemas.microsoft.com/office/drawing/2014/chart" uri="{C3380CC4-5D6E-409C-BE32-E72D297353CC}">
              <c16:uniqueId val="{00000009-E86F-42F8-8ADA-C5E19EEE98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2960</c:v>
                </c:pt>
                <c:pt idx="5">
                  <c:v>2818</c:v>
                </c:pt>
                <c:pt idx="8">
                  <c:v>2705</c:v>
                </c:pt>
                <c:pt idx="11">
                  <c:v>2575</c:v>
                </c:pt>
                <c:pt idx="14">
                  <c:v>2389</c:v>
                </c:pt>
              </c:numCache>
            </c:numRef>
          </c:val>
          <c:extLst>
            <c:ext xmlns:c16="http://schemas.microsoft.com/office/drawing/2014/chart" uri="{C3380CC4-5D6E-409C-BE32-E72D297353CC}">
              <c16:uniqueId val="{00000000-BA24-4761-9C79-1C282F0F59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24-4761-9C79-1C282F0F59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c:v>
                </c:pt>
                <c:pt idx="3">
                  <c:v>73</c:v>
                </c:pt>
                <c:pt idx="6">
                  <c:v>105</c:v>
                </c:pt>
                <c:pt idx="9">
                  <c:v>2</c:v>
                </c:pt>
                <c:pt idx="12">
                  <c:v>8</c:v>
                </c:pt>
              </c:numCache>
            </c:numRef>
          </c:val>
          <c:extLst>
            <c:ext xmlns:c16="http://schemas.microsoft.com/office/drawing/2014/chart" uri="{C3380CC4-5D6E-409C-BE32-E72D297353CC}">
              <c16:uniqueId val="{00000002-BA24-4761-9C79-1C282F0F59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19</c:v>
                </c:pt>
                <c:pt idx="6">
                  <c:v>7</c:v>
                </c:pt>
                <c:pt idx="9">
                  <c:v>0</c:v>
                </c:pt>
                <c:pt idx="12">
                  <c:v>0</c:v>
                </c:pt>
              </c:numCache>
            </c:numRef>
          </c:val>
          <c:extLst>
            <c:ext xmlns:c16="http://schemas.microsoft.com/office/drawing/2014/chart" uri="{C3380CC4-5D6E-409C-BE32-E72D297353CC}">
              <c16:uniqueId val="{00000003-BA24-4761-9C79-1C282F0F59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700</c:v>
                </c:pt>
                <c:pt idx="3">
                  <c:v>398</c:v>
                </c:pt>
                <c:pt idx="6">
                  <c:v>409</c:v>
                </c:pt>
                <c:pt idx="9">
                  <c:v>386</c:v>
                </c:pt>
                <c:pt idx="12">
                  <c:v>459</c:v>
                </c:pt>
              </c:numCache>
            </c:numRef>
          </c:val>
          <c:extLst>
            <c:ext xmlns:c16="http://schemas.microsoft.com/office/drawing/2014/chart" uri="{C3380CC4-5D6E-409C-BE32-E72D297353CC}">
              <c16:uniqueId val="{00000004-BA24-4761-9C79-1C282F0F59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4-4761-9C79-1C282F0F59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4-4761-9C79-1C282F0F59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4906</c:v>
                </c:pt>
                <c:pt idx="3">
                  <c:v>5149</c:v>
                </c:pt>
                <c:pt idx="6">
                  <c:v>5284</c:v>
                </c:pt>
                <c:pt idx="9">
                  <c:v>5513</c:v>
                </c:pt>
                <c:pt idx="12">
                  <c:v>5549</c:v>
                </c:pt>
              </c:numCache>
            </c:numRef>
          </c:val>
          <c:extLst>
            <c:ext xmlns:c16="http://schemas.microsoft.com/office/drawing/2014/chart" uri="{C3380CC4-5D6E-409C-BE32-E72D297353CC}">
              <c16:uniqueId val="{00000007-BA24-4761-9C79-1C282F0F59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2687</c:v>
                </c:pt>
                <c:pt idx="2">
                  <c:v>#N/A</c:v>
                </c:pt>
                <c:pt idx="3">
                  <c:v>#N/A</c:v>
                </c:pt>
                <c:pt idx="4">
                  <c:v>2821</c:v>
                </c:pt>
                <c:pt idx="5">
                  <c:v>#N/A</c:v>
                </c:pt>
                <c:pt idx="6">
                  <c:v>#N/A</c:v>
                </c:pt>
                <c:pt idx="7">
                  <c:v>3100</c:v>
                </c:pt>
                <c:pt idx="8">
                  <c:v>#N/A</c:v>
                </c:pt>
                <c:pt idx="9">
                  <c:v>#N/A</c:v>
                </c:pt>
                <c:pt idx="10">
                  <c:v>3326</c:v>
                </c:pt>
                <c:pt idx="11">
                  <c:v>#N/A</c:v>
                </c:pt>
                <c:pt idx="12">
                  <c:v>#N/A</c:v>
                </c:pt>
                <c:pt idx="13">
                  <c:v>3627</c:v>
                </c:pt>
                <c:pt idx="14">
                  <c:v>#N/A</c:v>
                </c:pt>
              </c:numCache>
            </c:numRef>
          </c:val>
          <c:smooth val="0"/>
          <c:extLst>
            <c:ext xmlns:c16="http://schemas.microsoft.com/office/drawing/2014/chart" uri="{C3380CC4-5D6E-409C-BE32-E72D297353CC}">
              <c16:uniqueId val="{00000008-BA24-4761-9C79-1C282F0F59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22753</c:v>
                </c:pt>
                <c:pt idx="5">
                  <c:v>20831</c:v>
                </c:pt>
                <c:pt idx="8">
                  <c:v>20037</c:v>
                </c:pt>
                <c:pt idx="11">
                  <c:v>18298</c:v>
                </c:pt>
                <c:pt idx="14">
                  <c:v>17216</c:v>
                </c:pt>
              </c:numCache>
            </c:numRef>
          </c:val>
          <c:extLst>
            <c:ext xmlns:c16="http://schemas.microsoft.com/office/drawing/2014/chart" uri="{C3380CC4-5D6E-409C-BE32-E72D297353CC}">
              <c16:uniqueId val="{00000000-0D26-4F8B-8F0D-ECF801CC6C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2965</c:v>
                </c:pt>
                <c:pt idx="5">
                  <c:v>2963</c:v>
                </c:pt>
                <c:pt idx="8">
                  <c:v>3358</c:v>
                </c:pt>
                <c:pt idx="11">
                  <c:v>2354</c:v>
                </c:pt>
                <c:pt idx="14">
                  <c:v>2436</c:v>
                </c:pt>
              </c:numCache>
            </c:numRef>
          </c:val>
          <c:extLst>
            <c:ext xmlns:c16="http://schemas.microsoft.com/office/drawing/2014/chart" uri="{C3380CC4-5D6E-409C-BE32-E72D297353CC}">
              <c16:uniqueId val="{00000001-0D26-4F8B-8F0D-ECF801CC6C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10808</c:v>
                </c:pt>
                <c:pt idx="5">
                  <c:v>10265</c:v>
                </c:pt>
                <c:pt idx="8">
                  <c:v>8068</c:v>
                </c:pt>
                <c:pt idx="11">
                  <c:v>8894</c:v>
                </c:pt>
                <c:pt idx="14">
                  <c:v>7273</c:v>
                </c:pt>
              </c:numCache>
            </c:numRef>
          </c:val>
          <c:extLst>
            <c:ext xmlns:c16="http://schemas.microsoft.com/office/drawing/2014/chart" uri="{C3380CC4-5D6E-409C-BE32-E72D297353CC}">
              <c16:uniqueId val="{00000002-0D26-4F8B-8F0D-ECF801CC6C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26-4F8B-8F0D-ECF801CC6C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26-4F8B-8F0D-ECF801CC6C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c:v>
                </c:pt>
                <c:pt idx="3">
                  <c:v>29</c:v>
                </c:pt>
                <c:pt idx="6">
                  <c:v>22</c:v>
                </c:pt>
                <c:pt idx="9">
                  <c:v>3</c:v>
                </c:pt>
                <c:pt idx="12">
                  <c:v>6</c:v>
                </c:pt>
              </c:numCache>
            </c:numRef>
          </c:val>
          <c:extLst>
            <c:ext xmlns:c16="http://schemas.microsoft.com/office/drawing/2014/chart" uri="{C3380CC4-5D6E-409C-BE32-E72D297353CC}">
              <c16:uniqueId val="{00000005-0D26-4F8B-8F0D-ECF801CC6C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5665</c:v>
                </c:pt>
                <c:pt idx="3">
                  <c:v>5075</c:v>
                </c:pt>
                <c:pt idx="6">
                  <c:v>4368</c:v>
                </c:pt>
                <c:pt idx="9">
                  <c:v>3729</c:v>
                </c:pt>
                <c:pt idx="12">
                  <c:v>3056</c:v>
                </c:pt>
              </c:numCache>
            </c:numRef>
          </c:val>
          <c:extLst>
            <c:ext xmlns:c16="http://schemas.microsoft.com/office/drawing/2014/chart" uri="{C3380CC4-5D6E-409C-BE32-E72D297353CC}">
              <c16:uniqueId val="{00000006-0D26-4F8B-8F0D-ECF801CC6C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D26-4F8B-8F0D-ECF801CC6C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6884</c:v>
                </c:pt>
                <c:pt idx="3">
                  <c:v>6895</c:v>
                </c:pt>
                <c:pt idx="6">
                  <c:v>7993</c:v>
                </c:pt>
                <c:pt idx="9">
                  <c:v>9460</c:v>
                </c:pt>
                <c:pt idx="12">
                  <c:v>9605</c:v>
                </c:pt>
              </c:numCache>
            </c:numRef>
          </c:val>
          <c:extLst>
            <c:ext xmlns:c16="http://schemas.microsoft.com/office/drawing/2014/chart" uri="{C3380CC4-5D6E-409C-BE32-E72D297353CC}">
              <c16:uniqueId val="{00000008-0D26-4F8B-8F0D-ECF801CC6C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1606</c:v>
                </c:pt>
                <c:pt idx="3">
                  <c:v>1558</c:v>
                </c:pt>
                <c:pt idx="6">
                  <c:v>1465</c:v>
                </c:pt>
                <c:pt idx="9">
                  <c:v>1651</c:v>
                </c:pt>
                <c:pt idx="12">
                  <c:v>1583</c:v>
                </c:pt>
              </c:numCache>
            </c:numRef>
          </c:val>
          <c:extLst>
            <c:ext xmlns:c16="http://schemas.microsoft.com/office/drawing/2014/chart" uri="{C3380CC4-5D6E-409C-BE32-E72D297353CC}">
              <c16:uniqueId val="{00000009-0D26-4F8B-8F0D-ECF801CC6C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49423</c:v>
                </c:pt>
                <c:pt idx="3">
                  <c:v>48006</c:v>
                </c:pt>
                <c:pt idx="6">
                  <c:v>49499</c:v>
                </c:pt>
                <c:pt idx="9">
                  <c:v>48762</c:v>
                </c:pt>
                <c:pt idx="12">
                  <c:v>45675</c:v>
                </c:pt>
              </c:numCache>
            </c:numRef>
          </c:val>
          <c:extLst>
            <c:ext xmlns:c16="http://schemas.microsoft.com/office/drawing/2014/chart" uri="{C3380CC4-5D6E-409C-BE32-E72D297353CC}">
              <c16:uniqueId val="{0000000A-0D26-4F8B-8F0D-ECF801CC6C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27067</c:v>
                </c:pt>
                <c:pt idx="2">
                  <c:v>#N/A</c:v>
                </c:pt>
                <c:pt idx="3">
                  <c:v>#N/A</c:v>
                </c:pt>
                <c:pt idx="4">
                  <c:v>27503</c:v>
                </c:pt>
                <c:pt idx="5">
                  <c:v>#N/A</c:v>
                </c:pt>
                <c:pt idx="6">
                  <c:v>#N/A</c:v>
                </c:pt>
                <c:pt idx="7">
                  <c:v>31884</c:v>
                </c:pt>
                <c:pt idx="8">
                  <c:v>#N/A</c:v>
                </c:pt>
                <c:pt idx="9">
                  <c:v>#N/A</c:v>
                </c:pt>
                <c:pt idx="10">
                  <c:v>34060</c:v>
                </c:pt>
                <c:pt idx="11">
                  <c:v>#N/A</c:v>
                </c:pt>
                <c:pt idx="12">
                  <c:v>#N/A</c:v>
                </c:pt>
                <c:pt idx="13">
                  <c:v>33001</c:v>
                </c:pt>
                <c:pt idx="14">
                  <c:v>#N/A</c:v>
                </c:pt>
              </c:numCache>
            </c:numRef>
          </c:val>
          <c:smooth val="0"/>
          <c:extLst>
            <c:ext xmlns:c16="http://schemas.microsoft.com/office/drawing/2014/chart" uri="{C3380CC4-5D6E-409C-BE32-E72D297353CC}">
              <c16:uniqueId val="{0000000B-0D26-4F8B-8F0D-ECF801CC6C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5167</c:v>
                </c:pt>
                <c:pt idx="1">
                  <c:v>5835</c:v>
                </c:pt>
                <c:pt idx="2">
                  <c:v>4471</c:v>
                </c:pt>
              </c:numCache>
            </c:numRef>
          </c:val>
          <c:extLst>
            <c:ext xmlns:c16="http://schemas.microsoft.com/office/drawing/2014/chart" uri="{C3380CC4-5D6E-409C-BE32-E72D297353CC}">
              <c16:uniqueId val="{00000000-22F0-43D3-9DE4-BA5B67F8B3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2F0-43D3-9DE4-BA5B67F8B3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1812</c:v>
                </c:pt>
                <c:pt idx="1">
                  <c:v>1519</c:v>
                </c:pt>
                <c:pt idx="2">
                  <c:v>1295</c:v>
                </c:pt>
              </c:numCache>
            </c:numRef>
          </c:val>
          <c:extLst>
            <c:ext xmlns:c16="http://schemas.microsoft.com/office/drawing/2014/chart" uri="{C3380CC4-5D6E-409C-BE32-E72D297353CC}">
              <c16:uniqueId val="{00000002-22F0-43D3-9DE4-BA5B67F8B3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固定資産税をはじめとする空港関連の税収に支えられ、類似団体中１位の財政力指数となっており、近年は横ばいで推移している。</a:t>
          </a:r>
        </a:p>
        <a:p>
          <a:r>
            <a:rPr kumimoji="1" lang="ja-JP" altLang="en-US" sz="1300">
              <a:latin typeface="ＭＳ Ｐゴシック" panose="020B0600070205080204" pitchFamily="50" charset="-128"/>
              <a:ea typeface="ＭＳ Ｐゴシック" panose="020B0600070205080204" pitchFamily="50" charset="-128"/>
            </a:rPr>
            <a:t>　しかしながら、今後も義務的経費（人件費、扶助費、公債費）の増加が見込まれる中で、</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市町村合併の特例措置により交付されていた普通交付税が令和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年度から不交付となったことなどから、より一層の効率的かつ効果的な行財政運営に努め、今後も財政の健全性を維持する。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36</xdr:row>
      <xdr:rowOff>140607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12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71664</xdr:rowOff>
    </xdr:from>
    <xdr:to>
      <xdr:col>19</xdr:col>
      <xdr:colOff>133350</xdr:colOff>
      <xdr:row>36</xdr:row>
      <xdr:rowOff>140607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438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71664</xdr:rowOff>
    </xdr:from>
    <xdr:to>
      <xdr:col>15</xdr:col>
      <xdr:colOff>82550</xdr:colOff>
      <xdr:row>36</xdr:row>
      <xdr:rowOff>106136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106136</xdr:rowOff>
    </xdr:from>
    <xdr:to>
      <xdr:col>11</xdr:col>
      <xdr:colOff>31750</xdr:colOff>
      <xdr:row>36</xdr:row>
      <xdr:rowOff>123372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7833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20864</xdr:rowOff>
    </xdr:from>
    <xdr:to>
      <xdr:col>15</xdr:col>
      <xdr:colOff>133350</xdr:colOff>
      <xdr:row>36</xdr:row>
      <xdr:rowOff>122464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132641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55336</xdr:rowOff>
    </xdr:from>
    <xdr:to>
      <xdr:col>11</xdr:col>
      <xdr:colOff>82550</xdr:colOff>
      <xdr:row>36</xdr:row>
      <xdr:rowOff>156936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167113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電気料などの物件費の増、給与改定などに伴う人件費の増により、経常的経費に充当された一般財源が前年度比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億円増加したものの、新築家屋や償却資産の増加に伴い固定資産税が増額となったことによる地方税の増などにより、経常一般財源等が前年度比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億円増加したため、経常収支比率は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内平均や類似団体と比較し良好な数値であるが、公共施設の老朽化に伴う維持管理費増加などが見込まれることから、行政評価、実施計画のローリングを活用した事務事業の見直しを行い、経常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56642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61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146829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56642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13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22860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9309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12954</xdr:rowOff>
    </xdr:from>
    <xdr:to>
      <xdr:col>15</xdr:col>
      <xdr:colOff>133350</xdr:colOff>
      <xdr:row>62</xdr:row>
      <xdr:rowOff>114554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99331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60</xdr:row>
      <xdr:rowOff>6096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786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112268</xdr:rowOff>
    </xdr:from>
    <xdr:to>
      <xdr:col>7</xdr:col>
      <xdr:colOff>31750</xdr:colOff>
      <xdr:row>60</xdr:row>
      <xdr:rowOff>42418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52595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の更なる機能強化、卸売市場の輸出拠点化、待機児童解消や保育の質の向上等、複雑かつ多様化する業務に対応するため、相当数の職員を確保していることから、全国平均、県内平均、類似団体の平均と比較して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人当たりの人件費及び物件費等が高額となっている。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年度は、電気料や新型コロナウイルスワクチンの集団接種委託料の増などにより、物件費が前年度比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122265</xdr:rowOff>
    </xdr:from>
    <xdr:to>
      <xdr:col>23</xdr:col>
      <xdr:colOff>133350</xdr:colOff>
      <xdr:row>88</xdr:row>
      <xdr:rowOff>80728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38415"/>
          <a:ext cx="838200" cy="1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105173</xdr:rowOff>
    </xdr:from>
    <xdr:to>
      <xdr:col>19</xdr:col>
      <xdr:colOff>133350</xdr:colOff>
      <xdr:row>87</xdr:row>
      <xdr:rowOff>122265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021323"/>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73140</xdr:rowOff>
    </xdr:from>
    <xdr:to>
      <xdr:col>15</xdr:col>
      <xdr:colOff>82550</xdr:colOff>
      <xdr:row>87</xdr:row>
      <xdr:rowOff>105173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17840"/>
          <a:ext cx="889000" cy="2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145270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5510</xdr:rowOff>
    </xdr:from>
    <xdr:to>
      <xdr:col>11</xdr:col>
      <xdr:colOff>31750</xdr:colOff>
      <xdr:row>86</xdr:row>
      <xdr:rowOff>73140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50210"/>
          <a:ext cx="889000" cy="6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144231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90085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29928</xdr:rowOff>
    </xdr:from>
    <xdr:to>
      <xdr:col>23</xdr:col>
      <xdr:colOff>184150</xdr:colOff>
      <xdr:row>88</xdr:row>
      <xdr:rowOff>131528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97255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71465</xdr:rowOff>
    </xdr:from>
    <xdr:to>
      <xdr:col>19</xdr:col>
      <xdr:colOff>184150</xdr:colOff>
      <xdr:row>88</xdr:row>
      <xdr:rowOff>1615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157842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7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54373</xdr:rowOff>
    </xdr:from>
    <xdr:to>
      <xdr:col>15</xdr:col>
      <xdr:colOff>133350</xdr:colOff>
      <xdr:row>87</xdr:row>
      <xdr:rowOff>155973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140750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22340</xdr:rowOff>
    </xdr:from>
    <xdr:to>
      <xdr:col>11</xdr:col>
      <xdr:colOff>82550</xdr:colOff>
      <xdr:row>86</xdr:row>
      <xdr:rowOff>123940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108717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5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126160</xdr:rowOff>
    </xdr:from>
    <xdr:to>
      <xdr:col>7</xdr:col>
      <xdr:colOff>31750</xdr:colOff>
      <xdr:row>86</xdr:row>
      <xdr:rowOff>56310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41087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町との合併があったことで、給与構造改革の導入時期が国から遅れたことが主な要因となり、類似団体と比較して高い水準となっている。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昇給の停止や職制の見直しを実施した結果、ラスパイレス指数は県内の市平均（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）と同程度になるまで低下しているが、今後も給与水準の適正化に留意していく。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成田空港の更なる機能強化、卸売市場の輸出拠点化、待機児童解消や保育の質の向上等、複雑かつ多様化する業務に対応できる人員を確保するため、類似団体の平均職員数を上回っている。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今後も、必要な業務量に応じて職員数の見直しを行い、適正な定員管理に努める。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160972</xdr:rowOff>
    </xdr:from>
    <xdr:to>
      <xdr:col>81</xdr:col>
      <xdr:colOff>44450</xdr:colOff>
      <xdr:row>67</xdr:row>
      <xdr:rowOff>13653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7667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138854</xdr:rowOff>
    </xdr:from>
    <xdr:to>
      <xdr:col>77</xdr:col>
      <xdr:colOff>44450</xdr:colOff>
      <xdr:row>66</xdr:row>
      <xdr:rowOff>160972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454554"/>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114723</xdr:rowOff>
    </xdr:from>
    <xdr:to>
      <xdr:col>72</xdr:col>
      <xdr:colOff>203200</xdr:colOff>
      <xdr:row>66</xdr:row>
      <xdr:rowOff>138854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3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122466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86571</xdr:rowOff>
    </xdr:from>
    <xdr:to>
      <xdr:col>68</xdr:col>
      <xdr:colOff>152400</xdr:colOff>
      <xdr:row>66</xdr:row>
      <xdr:rowOff>114723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4022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124477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134303</xdr:rowOff>
    </xdr:from>
    <xdr:to>
      <xdr:col>81</xdr:col>
      <xdr:colOff>95250</xdr:colOff>
      <xdr:row>67</xdr:row>
      <xdr:rowOff>64453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30180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4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110172</xdr:rowOff>
    </xdr:from>
    <xdr:to>
      <xdr:col>77</xdr:col>
      <xdr:colOff>95250</xdr:colOff>
      <xdr:row>67</xdr:row>
      <xdr:rowOff>40322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25099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1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88054</xdr:rowOff>
    </xdr:from>
    <xdr:to>
      <xdr:col>73</xdr:col>
      <xdr:colOff>44450</xdr:colOff>
      <xdr:row>67</xdr:row>
      <xdr:rowOff>18204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2981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63923</xdr:rowOff>
    </xdr:from>
    <xdr:to>
      <xdr:col>68</xdr:col>
      <xdr:colOff>203200</xdr:colOff>
      <xdr:row>66</xdr:row>
      <xdr:rowOff>165523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150300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35771</xdr:rowOff>
    </xdr:from>
    <xdr:to>
      <xdr:col>64</xdr:col>
      <xdr:colOff>152400</xdr:colOff>
      <xdr:row>66</xdr:row>
      <xdr:rowOff>137371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122148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大規模事業などの財源として借入を行った市債について、据置期間の終了に伴い元金償還が開始されたため、実質公債費比率は前年度比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引き続き、市債の借入額と償還額とのバランスを考慮し、財政の健全性を維持する。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83759</xdr:rowOff>
    </xdr:from>
    <xdr:to>
      <xdr:col>81</xdr:col>
      <xdr:colOff>44450</xdr:colOff>
      <xdr:row>43</xdr:row>
      <xdr:rowOff>164193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4561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83759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756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43</xdr:row>
      <xdr:rowOff>3326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182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117324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377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6851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市債の元金償還額が借入額を上回り、市債残高が前年度比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億円減少したことなどにより、将来負担比率は前年度比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現状では、類似団体と比較して高い数値となっているが、大規模事業の進捗に応じて市債の借入額が減少することから、中長期的には将来負担比率は逓減していくものと分析している。今後も、市債の借入額と償還額とのバランスを考慮し、財政の健全性を維持す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94252</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866152"/>
          <a:ext cx="8382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35651</xdr:rowOff>
    </xdr:from>
    <xdr:to>
      <xdr:col>77</xdr:col>
      <xdr:colOff>44450</xdr:colOff>
      <xdr:row>23</xdr:row>
      <xdr:rowOff>83094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807551"/>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45085</xdr:rowOff>
    </xdr:from>
    <xdr:to>
      <xdr:col>72</xdr:col>
      <xdr:colOff>203200</xdr:colOff>
      <xdr:row>22</xdr:row>
      <xdr:rowOff>35651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645535"/>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96446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22678</xdr:rowOff>
    </xdr:from>
    <xdr:to>
      <xdr:col>68</xdr:col>
      <xdr:colOff>152400</xdr:colOff>
      <xdr:row>21</xdr:row>
      <xdr:rowOff>45085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231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29482</xdr:rowOff>
    </xdr:from>
    <xdr:to>
      <xdr:col>68</xdr:col>
      <xdr:colOff>203200</xdr:colOff>
      <xdr:row>18</xdr:row>
      <xdr:rowOff>131082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141259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43452</xdr:rowOff>
    </xdr:from>
    <xdr:to>
      <xdr:col>81</xdr:col>
      <xdr:colOff>95250</xdr:colOff>
      <xdr:row>22</xdr:row>
      <xdr:rowOff>145052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8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110779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71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23</xdr:row>
      <xdr:rowOff>32294</xdr:rowOff>
    </xdr:from>
    <xdr:to>
      <xdr:col>77</xdr:col>
      <xdr:colOff>95250</xdr:colOff>
      <xdr:row>23</xdr:row>
      <xdr:rowOff>133894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9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118671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406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156301</xdr:rowOff>
    </xdr:from>
    <xdr:to>
      <xdr:col>73</xdr:col>
      <xdr:colOff>44450</xdr:colOff>
      <xdr:row>22</xdr:row>
      <xdr:rowOff>86451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71228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8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165735</xdr:rowOff>
    </xdr:from>
    <xdr:to>
      <xdr:col>68</xdr:col>
      <xdr:colOff>203200</xdr:colOff>
      <xdr:row>21</xdr:row>
      <xdr:rowOff>95885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80662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143328</xdr:rowOff>
    </xdr:from>
    <xdr:to>
      <xdr:col>64</xdr:col>
      <xdr:colOff>152400</xdr:colOff>
      <xdr:row>21</xdr:row>
      <xdr:rowOff>73478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58255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の更なる機能強化、卸売市場の輸出拠点化、待機児童解消や保育の質の向上等、複雑かつ多様化する業務に対応するため、相当数の職員を確保していることから、類似団体と比較して高くなってい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年度は給与改定などに伴う一般職給料の増加などにより、前年度比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今後も業務量に応じた職員数の見直しを行い、時間外勤務の縮減に努めるとともに、定員管理と給与水準の適正化に努める。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60706</xdr:rowOff>
    </xdr:from>
    <xdr:to>
      <xdr:col>24</xdr:col>
      <xdr:colOff>25400</xdr:colOff>
      <xdr:row>41</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0901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60706</xdr:rowOff>
    </xdr:from>
    <xdr:to>
      <xdr:col>19</xdr:col>
      <xdr:colOff>187325</xdr:colOff>
      <xdr:row>41</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7090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41</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4268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42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121683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64770</xdr:rowOff>
    </xdr:from>
    <xdr:to>
      <xdr:col>24</xdr:col>
      <xdr:colOff>76200</xdr:colOff>
      <xdr:row>41</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144797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9906</xdr:rowOff>
    </xdr:from>
    <xdr:to>
      <xdr:col>20</xdr:col>
      <xdr:colOff>38100</xdr:colOff>
      <xdr:row>41</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83058</xdr:rowOff>
    </xdr:from>
    <xdr:to>
      <xdr:col>15</xdr:col>
      <xdr:colOff>149225</xdr:colOff>
      <xdr:row>42</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5334</xdr:rowOff>
    </xdr:from>
    <xdr:to>
      <xdr:col>6</xdr:col>
      <xdr:colOff>171450</xdr:colOff>
      <xdr:row>39</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物件費の割合が類似団体の平均を上回る要因として、成田空港の騒音地域に建築された公共施設の維持管理費等の経費や、他市と共同で整備した斎場等の維持管理運営費について、他市から負担金を徴収し本市でまとめて支出していることなどが挙げられ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年度は、電気料の増などにより、前年度比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20864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0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86178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扶助費の割合は、類似団体と比較して低い数値で推移しているが、今後も高齢化の進行等により更なる扶助費の増加が想定されることから、資格審査や給付の適正化に努め、財政構造の弾力性を維持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近年は、ほぼ横ばいで推移しており、類似団体の平均を大きく下回っている。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今後も事務事業の見直しを行い、経常的経費の削減を図る。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105228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3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83457</xdr:rowOff>
    </xdr:from>
    <xdr:to>
      <xdr:col>73</xdr:col>
      <xdr:colOff>180975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経常収支比率に占める補助費等の割合は、類似団体の平均を下回っており、適正な水準を維持している。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補助金の公益性、必要性、適格性、有効性に着目し、直近では令和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年度に事業費補助金、令和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年度に団体運営費補助金の見直しを実施したところであるが、今後も定期的に検証することにより補助金支出の適正化を図る。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128778</xdr:rowOff>
    </xdr:from>
    <xdr:to>
      <xdr:col>69</xdr:col>
      <xdr:colOff>142875</xdr:colOff>
      <xdr:row>34</xdr:row>
      <xdr:rowOff>58928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69105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経常収支比率に占める公債費の割合は、類似団体と比較して低い数値で推移しており、令和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年度は猶予特例債の償還により増加したが、令和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今後も大規模事業での市債活用を予定しており、短期的な公債費の増加が想定されるため、市債の借入額と償還額とのバランスを考慮し、財政の健全性を維持する。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876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800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成田空港が所在することによる騒音対策等の行政需要などにより、人件費及び物件費が類似団体の平均を上回っているが、公債費以外の数値としては類似団体の平均を下回っている。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8890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76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8890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8890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6314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123190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44467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78087</xdr:rowOff>
    </xdr:from>
    <xdr:to>
      <xdr:col>29</xdr:col>
      <xdr:colOff>127000</xdr:colOff>
      <xdr:row>12</xdr:row>
      <xdr:rowOff>104811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83112"/>
          <a:ext cx="6477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104811</xdr:rowOff>
    </xdr:from>
    <xdr:to>
      <xdr:col>26</xdr:col>
      <xdr:colOff>50800</xdr:colOff>
      <xdr:row>12</xdr:row>
      <xdr:rowOff>147605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09836"/>
          <a:ext cx="698500" cy="4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147605</xdr:rowOff>
    </xdr:from>
    <xdr:to>
      <xdr:col>22</xdr:col>
      <xdr:colOff>114300</xdr:colOff>
      <xdr:row>13</xdr:row>
      <xdr:rowOff>90386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52630"/>
          <a:ext cx="698500" cy="11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66778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90386</xdr:rowOff>
    </xdr:from>
    <xdr:to>
      <xdr:col>18</xdr:col>
      <xdr:colOff>177800</xdr:colOff>
      <xdr:row>13</xdr:row>
      <xdr:rowOff>119258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66861"/>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82506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27287</xdr:rowOff>
    </xdr:from>
    <xdr:to>
      <xdr:col>29</xdr:col>
      <xdr:colOff>177800</xdr:colOff>
      <xdr:row>12</xdr:row>
      <xdr:rowOff>128887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3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145414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54011</xdr:rowOff>
    </xdr:from>
    <xdr:to>
      <xdr:col>26</xdr:col>
      <xdr:colOff>101600</xdr:colOff>
      <xdr:row>12</xdr:row>
      <xdr:rowOff>155611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165788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27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96805</xdr:rowOff>
    </xdr:from>
    <xdr:to>
      <xdr:col>22</xdr:col>
      <xdr:colOff>165100</xdr:colOff>
      <xdr:row>13</xdr:row>
      <xdr:rowOff>26955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0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37132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7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39586</xdr:rowOff>
    </xdr:from>
    <xdr:to>
      <xdr:col>19</xdr:col>
      <xdr:colOff>38100</xdr:colOff>
      <xdr:row>13</xdr:row>
      <xdr:rowOff>141186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151363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8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68458</xdr:rowOff>
    </xdr:from>
    <xdr:to>
      <xdr:col>15</xdr:col>
      <xdr:colOff>101600</xdr:colOff>
      <xdr:row>13</xdr:row>
      <xdr:rowOff>170058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4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1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195351</xdr:rowOff>
    </xdr:from>
    <xdr:to>
      <xdr:col>29</xdr:col>
      <xdr:colOff>127000</xdr:colOff>
      <xdr:row>33</xdr:row>
      <xdr:rowOff>279019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19901"/>
          <a:ext cx="6477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279019</xdr:rowOff>
    </xdr:from>
    <xdr:to>
      <xdr:col>26</xdr:col>
      <xdr:colOff>50800</xdr:colOff>
      <xdr:row>34</xdr:row>
      <xdr:rowOff>12167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203569"/>
          <a:ext cx="6985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12167</xdr:rowOff>
    </xdr:from>
    <xdr:to>
      <xdr:col>22</xdr:col>
      <xdr:colOff>114300</xdr:colOff>
      <xdr:row>34</xdr:row>
      <xdr:rowOff>98501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279617"/>
          <a:ext cx="698500" cy="8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98501</xdr:rowOff>
    </xdr:from>
    <xdr:to>
      <xdr:col>18</xdr:col>
      <xdr:colOff>177800</xdr:colOff>
      <xdr:row>34</xdr:row>
      <xdr:rowOff>140716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365951"/>
          <a:ext cx="698500" cy="4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332350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334484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144551</xdr:rowOff>
    </xdr:from>
    <xdr:to>
      <xdr:col>29</xdr:col>
      <xdr:colOff>177800</xdr:colOff>
      <xdr:row>33</xdr:row>
      <xdr:rowOff>246151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91228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228219</xdr:rowOff>
    </xdr:from>
    <xdr:to>
      <xdr:col>26</xdr:col>
      <xdr:colOff>101600</xdr:colOff>
      <xdr:row>33</xdr:row>
      <xdr:rowOff>329819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1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168546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92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304267</xdr:rowOff>
    </xdr:from>
    <xdr:to>
      <xdr:col>22</xdr:col>
      <xdr:colOff>165100</xdr:colOff>
      <xdr:row>34</xdr:row>
      <xdr:rowOff>62967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2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73144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9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47701</xdr:rowOff>
    </xdr:from>
    <xdr:to>
      <xdr:col>19</xdr:col>
      <xdr:colOff>38100</xdr:colOff>
      <xdr:row>34</xdr:row>
      <xdr:rowOff>149301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1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159478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89916</xdr:rowOff>
    </xdr:from>
    <xdr:to>
      <xdr:col>15</xdr:col>
      <xdr:colOff>101600</xdr:colOff>
      <xdr:row>34</xdr:row>
      <xdr:rowOff>191516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5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201693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2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160937</xdr:rowOff>
    </xdr:from>
    <xdr:to>
      <xdr:col>24</xdr:col>
      <xdr:colOff>63500</xdr:colOff>
      <xdr:row>31</xdr:row>
      <xdr:rowOff>33904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04437"/>
          <a:ext cx="8382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33904</xdr:rowOff>
    </xdr:from>
    <xdr:to>
      <xdr:col>19</xdr:col>
      <xdr:colOff>177800</xdr:colOff>
      <xdr:row>31</xdr:row>
      <xdr:rowOff>82527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48854"/>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82527</xdr:rowOff>
    </xdr:from>
    <xdr:to>
      <xdr:col>15</xdr:col>
      <xdr:colOff>50800</xdr:colOff>
      <xdr:row>33</xdr:row>
      <xdr:rowOff>50843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97477"/>
          <a:ext cx="889000" cy="3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29196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50843</xdr:rowOff>
    </xdr:from>
    <xdr:to>
      <xdr:col>10</xdr:col>
      <xdr:colOff>114300</xdr:colOff>
      <xdr:row>33</xdr:row>
      <xdr:rowOff>87739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08693"/>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150995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162448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110137</xdr:rowOff>
    </xdr:from>
    <xdr:to>
      <xdr:col>24</xdr:col>
      <xdr:colOff>114300</xdr:colOff>
      <xdr:row>31</xdr:row>
      <xdr:rowOff>40287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63164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0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154554</xdr:rowOff>
    </xdr:from>
    <xdr:to>
      <xdr:col>20</xdr:col>
      <xdr:colOff>38100</xdr:colOff>
      <xdr:row>31</xdr:row>
      <xdr:rowOff>84704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101231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0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31727</xdr:rowOff>
    </xdr:from>
    <xdr:to>
      <xdr:col>15</xdr:col>
      <xdr:colOff>101600</xdr:colOff>
      <xdr:row>31</xdr:row>
      <xdr:rowOff>133327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149854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1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xdr:rowOff>
    </xdr:from>
    <xdr:to>
      <xdr:col>10</xdr:col>
      <xdr:colOff>165100</xdr:colOff>
      <xdr:row>33</xdr:row>
      <xdr:rowOff>101643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118170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36939</xdr:rowOff>
    </xdr:from>
    <xdr:to>
      <xdr:col>6</xdr:col>
      <xdr:colOff>38100</xdr:colOff>
      <xdr:row>33</xdr:row>
      <xdr:rowOff>138539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155066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4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69259</xdr:rowOff>
    </xdr:from>
    <xdr:to>
      <xdr:col>24</xdr:col>
      <xdr:colOff>63500</xdr:colOff>
      <xdr:row>55</xdr:row>
      <xdr:rowOff>38757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27559"/>
          <a:ext cx="8382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24502</xdr:rowOff>
    </xdr:from>
    <xdr:to>
      <xdr:col>19</xdr:col>
      <xdr:colOff>177800</xdr:colOff>
      <xdr:row>55</xdr:row>
      <xdr:rowOff>38757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54252"/>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24502</xdr:rowOff>
    </xdr:from>
    <xdr:to>
      <xdr:col>15</xdr:col>
      <xdr:colOff>50800</xdr:colOff>
      <xdr:row>55</xdr:row>
      <xdr:rowOff>49926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54252"/>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29853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49926</xdr:rowOff>
    </xdr:from>
    <xdr:to>
      <xdr:col>10</xdr:col>
      <xdr:colOff>114300</xdr:colOff>
      <xdr:row>55</xdr:row>
      <xdr:rowOff>104120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79676"/>
          <a:ext cx="8890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18459</xdr:rowOff>
    </xdr:from>
    <xdr:to>
      <xdr:col>24</xdr:col>
      <xdr:colOff>114300</xdr:colOff>
      <xdr:row>54</xdr:row>
      <xdr:rowOff>120059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41336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159407</xdr:rowOff>
    </xdr:from>
    <xdr:to>
      <xdr:col>20</xdr:col>
      <xdr:colOff>38100</xdr:colOff>
      <xdr:row>55</xdr:row>
      <xdr:rowOff>89557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106084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145152</xdr:rowOff>
    </xdr:from>
    <xdr:to>
      <xdr:col>15</xdr:col>
      <xdr:colOff>101600</xdr:colOff>
      <xdr:row>55</xdr:row>
      <xdr:rowOff>75302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91829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170576</xdr:rowOff>
    </xdr:from>
    <xdr:to>
      <xdr:col>10</xdr:col>
      <xdr:colOff>165100</xdr:colOff>
      <xdr:row>55</xdr:row>
      <xdr:rowOff>100726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117253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53320</xdr:rowOff>
    </xdr:from>
    <xdr:to>
      <xdr:col>6</xdr:col>
      <xdr:colOff>38100</xdr:colOff>
      <xdr:row>55</xdr:row>
      <xdr:rowOff>154920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171447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83739</xdr:rowOff>
    </xdr:from>
    <xdr:to>
      <xdr:col>24</xdr:col>
      <xdr:colOff>63500</xdr:colOff>
      <xdr:row>77</xdr:row>
      <xdr:rowOff>93476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5389"/>
          <a:ext cx="8382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83739</xdr:rowOff>
    </xdr:from>
    <xdr:to>
      <xdr:col>19</xdr:col>
      <xdr:colOff>177800</xdr:colOff>
      <xdr:row>77</xdr:row>
      <xdr:rowOff>88494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8538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88494</xdr:rowOff>
    </xdr:from>
    <xdr:to>
      <xdr:col>15</xdr:col>
      <xdr:colOff>50800</xdr:colOff>
      <xdr:row>77</xdr:row>
      <xdr:rowOff>89957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9014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89957</xdr:rowOff>
    </xdr:from>
    <xdr:to>
      <xdr:col>10</xdr:col>
      <xdr:colOff>114300</xdr:colOff>
      <xdr:row>77</xdr:row>
      <xdr:rowOff>94438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1607"/>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42676</xdr:rowOff>
    </xdr:from>
    <xdr:to>
      <xdr:col>24</xdr:col>
      <xdr:colOff>114300</xdr:colOff>
      <xdr:row>77</xdr:row>
      <xdr:rowOff>144276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65553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32939</xdr:rowOff>
    </xdr:from>
    <xdr:to>
      <xdr:col>20</xdr:col>
      <xdr:colOff>38100</xdr:colOff>
      <xdr:row>77</xdr:row>
      <xdr:rowOff>134539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151066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0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37694</xdr:rowOff>
    </xdr:from>
    <xdr:to>
      <xdr:col>15</xdr:col>
      <xdr:colOff>101600</xdr:colOff>
      <xdr:row>77</xdr:row>
      <xdr:rowOff>139294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130421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39157</xdr:rowOff>
    </xdr:from>
    <xdr:to>
      <xdr:col>10</xdr:col>
      <xdr:colOff>165100</xdr:colOff>
      <xdr:row>77</xdr:row>
      <xdr:rowOff>140757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131884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43638</xdr:rowOff>
    </xdr:from>
    <xdr:to>
      <xdr:col>6</xdr:col>
      <xdr:colOff>38100</xdr:colOff>
      <xdr:row>77</xdr:row>
      <xdr:rowOff>145238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136365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56170</xdr:rowOff>
    </xdr:from>
    <xdr:to>
      <xdr:col>24</xdr:col>
      <xdr:colOff>63500</xdr:colOff>
      <xdr:row>96</xdr:row>
      <xdr:rowOff>171362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15370"/>
          <a:ext cx="838200" cy="1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56170</xdr:rowOff>
    </xdr:from>
    <xdr:to>
      <xdr:col>19</xdr:col>
      <xdr:colOff>177800</xdr:colOff>
      <xdr:row>97</xdr:row>
      <xdr:rowOff>66898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5370"/>
          <a:ext cx="8890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66898</xdr:rowOff>
    </xdr:from>
    <xdr:to>
      <xdr:col>15</xdr:col>
      <xdr:colOff>50800</xdr:colOff>
      <xdr:row>97</xdr:row>
      <xdr:rowOff>111758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7548"/>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59779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111758</xdr:rowOff>
    </xdr:from>
    <xdr:to>
      <xdr:col>10</xdr:col>
      <xdr:colOff>114300</xdr:colOff>
      <xdr:row>97</xdr:row>
      <xdr:rowOff>140484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4240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114702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158816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120562</xdr:rowOff>
    </xdr:from>
    <xdr:to>
      <xdr:col>24</xdr:col>
      <xdr:colOff>114300</xdr:colOff>
      <xdr:row>97</xdr:row>
      <xdr:rowOff>50712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98989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5370</xdr:rowOff>
    </xdr:from>
    <xdr:to>
      <xdr:col>20</xdr:col>
      <xdr:colOff>38100</xdr:colOff>
      <xdr:row>96</xdr:row>
      <xdr:rowOff>106970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98097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5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16098</xdr:rowOff>
    </xdr:from>
    <xdr:to>
      <xdr:col>15</xdr:col>
      <xdr:colOff>101600</xdr:colOff>
      <xdr:row>97</xdr:row>
      <xdr:rowOff>117698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108825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60958</xdr:rowOff>
    </xdr:from>
    <xdr:to>
      <xdr:col>10</xdr:col>
      <xdr:colOff>165100</xdr:colOff>
      <xdr:row>97</xdr:row>
      <xdr:rowOff>162558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153685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89684</xdr:rowOff>
    </xdr:from>
    <xdr:to>
      <xdr:col>6</xdr:col>
      <xdr:colOff>38100</xdr:colOff>
      <xdr:row>98</xdr:row>
      <xdr:rowOff>19834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49250</xdr:rowOff>
    </xdr:from>
    <xdr:to>
      <xdr:col>55</xdr:col>
      <xdr:colOff>0</xdr:colOff>
      <xdr:row>37</xdr:row>
      <xdr:rowOff>159645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92900"/>
          <a:ext cx="8382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165164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124489</xdr:rowOff>
    </xdr:from>
    <xdr:to>
      <xdr:col>50</xdr:col>
      <xdr:colOff>114300</xdr:colOff>
      <xdr:row>37</xdr:row>
      <xdr:rowOff>159645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39439"/>
          <a:ext cx="889000" cy="10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124489</xdr:rowOff>
    </xdr:from>
    <xdr:to>
      <xdr:col>45</xdr:col>
      <xdr:colOff>177800</xdr:colOff>
      <xdr:row>38</xdr:row>
      <xdr:rowOff>17675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39439"/>
          <a:ext cx="889000" cy="10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17675</xdr:rowOff>
    </xdr:from>
    <xdr:to>
      <xdr:col>41</xdr:col>
      <xdr:colOff>50800</xdr:colOff>
      <xdr:row>38</xdr:row>
      <xdr:rowOff>42631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3277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169900</xdr:rowOff>
    </xdr:from>
    <xdr:to>
      <xdr:col>55</xdr:col>
      <xdr:colOff>50800</xdr:colOff>
      <xdr:row>37</xdr:row>
      <xdr:rowOff>100050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108845</xdr:rowOff>
    </xdr:from>
    <xdr:to>
      <xdr:col>50</xdr:col>
      <xdr:colOff>165100</xdr:colOff>
      <xdr:row>38</xdr:row>
      <xdr:rowOff>38995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30122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73689</xdr:rowOff>
    </xdr:from>
    <xdr:to>
      <xdr:col>46</xdr:col>
      <xdr:colOff>38100</xdr:colOff>
      <xdr:row>32</xdr:row>
      <xdr:rowOff>3839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8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138325</xdr:rowOff>
    </xdr:from>
    <xdr:to>
      <xdr:col>41</xdr:col>
      <xdr:colOff>101600</xdr:colOff>
      <xdr:row>38</xdr:row>
      <xdr:rowOff>68475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59602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163281</xdr:rowOff>
    </xdr:from>
    <xdr:to>
      <xdr:col>36</xdr:col>
      <xdr:colOff>165100</xdr:colOff>
      <xdr:row>38</xdr:row>
      <xdr:rowOff>93431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84558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60351</xdr:rowOff>
    </xdr:from>
    <xdr:to>
      <xdr:col>55</xdr:col>
      <xdr:colOff>0</xdr:colOff>
      <xdr:row>55</xdr:row>
      <xdr:rowOff>154115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47201"/>
          <a:ext cx="838200" cy="4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60351</xdr:rowOff>
    </xdr:from>
    <xdr:to>
      <xdr:col>50</xdr:col>
      <xdr:colOff>114300</xdr:colOff>
      <xdr:row>53</xdr:row>
      <xdr:rowOff>63754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47201"/>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63754</xdr:rowOff>
    </xdr:from>
    <xdr:to>
      <xdr:col>45</xdr:col>
      <xdr:colOff>177800</xdr:colOff>
      <xdr:row>54</xdr:row>
      <xdr:rowOff>80353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50604"/>
          <a:ext cx="889000" cy="1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19626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136499</xdr:rowOff>
    </xdr:from>
    <xdr:to>
      <xdr:col>41</xdr:col>
      <xdr:colOff>50800</xdr:colOff>
      <xdr:row>54</xdr:row>
      <xdr:rowOff>80353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23349"/>
          <a:ext cx="889000" cy="1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94467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103315</xdr:rowOff>
    </xdr:from>
    <xdr:to>
      <xdr:col>55</xdr:col>
      <xdr:colOff>50800</xdr:colOff>
      <xdr:row>56</xdr:row>
      <xdr:rowOff>33465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126192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8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9551</xdr:rowOff>
    </xdr:from>
    <xdr:to>
      <xdr:col>50</xdr:col>
      <xdr:colOff>165100</xdr:colOff>
      <xdr:row>53</xdr:row>
      <xdr:rowOff>111151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127678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12954</xdr:rowOff>
    </xdr:from>
    <xdr:to>
      <xdr:col>46</xdr:col>
      <xdr:colOff>38100</xdr:colOff>
      <xdr:row>53</xdr:row>
      <xdr:rowOff>114554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131081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29553</xdr:rowOff>
    </xdr:from>
    <xdr:to>
      <xdr:col>41</xdr:col>
      <xdr:colOff>101600</xdr:colOff>
      <xdr:row>54</xdr:row>
      <xdr:rowOff>131153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122280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85699</xdr:rowOff>
    </xdr:from>
    <xdr:to>
      <xdr:col>36</xdr:col>
      <xdr:colOff>165100</xdr:colOff>
      <xdr:row>54</xdr:row>
      <xdr:rowOff>15849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32376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41790</xdr:rowOff>
    </xdr:from>
    <xdr:to>
      <xdr:col>55</xdr:col>
      <xdr:colOff>0</xdr:colOff>
      <xdr:row>76</xdr:row>
      <xdr:rowOff>98301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57640"/>
          <a:ext cx="838200" cy="57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41790</xdr:rowOff>
    </xdr:from>
    <xdr:to>
      <xdr:col>50</xdr:col>
      <xdr:colOff>114300</xdr:colOff>
      <xdr:row>75</xdr:row>
      <xdr:rowOff>41951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57640"/>
          <a:ext cx="889000" cy="3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41951</xdr:rowOff>
    </xdr:from>
    <xdr:to>
      <xdr:col>45</xdr:col>
      <xdr:colOff>177800</xdr:colOff>
      <xdr:row>75</xdr:row>
      <xdr:rowOff>84768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00701"/>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83878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130921</xdr:rowOff>
    </xdr:from>
    <xdr:to>
      <xdr:col>41</xdr:col>
      <xdr:colOff>50800</xdr:colOff>
      <xdr:row>75</xdr:row>
      <xdr:rowOff>84768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818221"/>
          <a:ext cx="889000" cy="1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75534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47501</xdr:rowOff>
    </xdr:from>
    <xdr:to>
      <xdr:col>55</xdr:col>
      <xdr:colOff>50800</xdr:colOff>
      <xdr:row>76</xdr:row>
      <xdr:rowOff>149101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70377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162440</xdr:rowOff>
    </xdr:from>
    <xdr:to>
      <xdr:col>50</xdr:col>
      <xdr:colOff>165100</xdr:colOff>
      <xdr:row>73</xdr:row>
      <xdr:rowOff>92590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109117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28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162601</xdr:rowOff>
    </xdr:from>
    <xdr:to>
      <xdr:col>46</xdr:col>
      <xdr:colOff>38100</xdr:colOff>
      <xdr:row>75</xdr:row>
      <xdr:rowOff>92751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109278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2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33968</xdr:rowOff>
    </xdr:from>
    <xdr:to>
      <xdr:col>41</xdr:col>
      <xdr:colOff>101600</xdr:colOff>
      <xdr:row>75</xdr:row>
      <xdr:rowOff>135568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152095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80121</xdr:rowOff>
    </xdr:from>
    <xdr:to>
      <xdr:col>36</xdr:col>
      <xdr:colOff>165100</xdr:colOff>
      <xdr:row>75</xdr:row>
      <xdr:rowOff>10271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26798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4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133048</xdr:rowOff>
    </xdr:from>
    <xdr:to>
      <xdr:col>55</xdr:col>
      <xdr:colOff>0</xdr:colOff>
      <xdr:row>95</xdr:row>
      <xdr:rowOff>147382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49348"/>
          <a:ext cx="838200" cy="18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125413</xdr:rowOff>
    </xdr:from>
    <xdr:to>
      <xdr:col>50</xdr:col>
      <xdr:colOff>114300</xdr:colOff>
      <xdr:row>94</xdr:row>
      <xdr:rowOff>133048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070263"/>
          <a:ext cx="889000" cy="1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125413</xdr:rowOff>
    </xdr:from>
    <xdr:to>
      <xdr:col>45</xdr:col>
      <xdr:colOff>177800</xdr:colOff>
      <xdr:row>94</xdr:row>
      <xdr:rowOff>114005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070263"/>
          <a:ext cx="889000" cy="16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114005</xdr:rowOff>
    </xdr:from>
    <xdr:to>
      <xdr:col>41</xdr:col>
      <xdr:colOff>50800</xdr:colOff>
      <xdr:row>94</xdr:row>
      <xdr:rowOff>152958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230305"/>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96582</xdr:rowOff>
    </xdr:from>
    <xdr:to>
      <xdr:col>55</xdr:col>
      <xdr:colOff>50800</xdr:colOff>
      <xdr:row>96</xdr:row>
      <xdr:rowOff>26732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119459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82248</xdr:rowOff>
    </xdr:from>
    <xdr:to>
      <xdr:col>50</xdr:col>
      <xdr:colOff>165100</xdr:colOff>
      <xdr:row>95</xdr:row>
      <xdr:rowOff>12398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28925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74613</xdr:rowOff>
    </xdr:from>
    <xdr:to>
      <xdr:col>46</xdr:col>
      <xdr:colOff>38100</xdr:colOff>
      <xdr:row>94</xdr:row>
      <xdr:rowOff>4763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167340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63205</xdr:rowOff>
    </xdr:from>
    <xdr:to>
      <xdr:col>41</xdr:col>
      <xdr:colOff>101600</xdr:colOff>
      <xdr:row>94</xdr:row>
      <xdr:rowOff>164805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155932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102158</xdr:rowOff>
    </xdr:from>
    <xdr:to>
      <xdr:col>36</xdr:col>
      <xdr:colOff>165100</xdr:colOff>
      <xdr:row>95</xdr:row>
      <xdr:rowOff>32308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23435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164465</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79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74041</xdr:rowOff>
    </xdr:from>
    <xdr:to>
      <xdr:col>76</xdr:col>
      <xdr:colOff>114300</xdr:colOff>
      <xdr:row>38</xdr:row>
      <xdr:rowOff>164465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89141"/>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74041</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89141"/>
          <a:ext cx="889000" cy="1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113665</xdr:rowOff>
    </xdr:from>
    <xdr:to>
      <xdr:col>76</xdr:col>
      <xdr:colOff>165100</xdr:colOff>
      <xdr:row>39</xdr:row>
      <xdr:rowOff>43815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34942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23241</xdr:rowOff>
    </xdr:from>
    <xdr:to>
      <xdr:col>72</xdr:col>
      <xdr:colOff>38100</xdr:colOff>
      <xdr:row>38</xdr:row>
      <xdr:rowOff>124841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115968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6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167322</xdr:rowOff>
    </xdr:from>
    <xdr:to>
      <xdr:col>85</xdr:col>
      <xdr:colOff>127000</xdr:colOff>
      <xdr:row>74</xdr:row>
      <xdr:rowOff>94361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683172"/>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167322</xdr:rowOff>
    </xdr:from>
    <xdr:to>
      <xdr:col>81</xdr:col>
      <xdr:colOff>50800</xdr:colOff>
      <xdr:row>74</xdr:row>
      <xdr:rowOff>138157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683172"/>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138157</xdr:rowOff>
    </xdr:from>
    <xdr:to>
      <xdr:col>76</xdr:col>
      <xdr:colOff>114300</xdr:colOff>
      <xdr:row>74</xdr:row>
      <xdr:rowOff>162655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825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162655</xdr:rowOff>
    </xdr:from>
    <xdr:to>
      <xdr:col>71</xdr:col>
      <xdr:colOff>177800</xdr:colOff>
      <xdr:row>75</xdr:row>
      <xdr:rowOff>29934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849955"/>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43561</xdr:rowOff>
    </xdr:from>
    <xdr:to>
      <xdr:col>85</xdr:col>
      <xdr:colOff>177800</xdr:colOff>
      <xdr:row>74</xdr:row>
      <xdr:rowOff>145161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66438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5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116522</xdr:rowOff>
    </xdr:from>
    <xdr:to>
      <xdr:col>81</xdr:col>
      <xdr:colOff>101600</xdr:colOff>
      <xdr:row>74</xdr:row>
      <xdr:rowOff>46672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63199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4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87357</xdr:rowOff>
    </xdr:from>
    <xdr:to>
      <xdr:col>76</xdr:col>
      <xdr:colOff>165100</xdr:colOff>
      <xdr:row>75</xdr:row>
      <xdr:rowOff>17507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111855</xdr:rowOff>
    </xdr:from>
    <xdr:to>
      <xdr:col>72</xdr:col>
      <xdr:colOff>38100</xdr:colOff>
      <xdr:row>75</xdr:row>
      <xdr:rowOff>42005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7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33132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150584</xdr:rowOff>
    </xdr:from>
    <xdr:to>
      <xdr:col>67</xdr:col>
      <xdr:colOff>101600</xdr:colOff>
      <xdr:row>75</xdr:row>
      <xdr:rowOff>80734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71861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12881</xdr:rowOff>
    </xdr:from>
    <xdr:to>
      <xdr:col>85</xdr:col>
      <xdr:colOff>127000</xdr:colOff>
      <xdr:row>98</xdr:row>
      <xdr:rowOff>72819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4981"/>
          <a:ext cx="8382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12881</xdr:rowOff>
    </xdr:from>
    <xdr:to>
      <xdr:col>81</xdr:col>
      <xdr:colOff>50800</xdr:colOff>
      <xdr:row>98</xdr:row>
      <xdr:rowOff>117472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14981"/>
          <a:ext cx="889000" cy="10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105235</xdr:rowOff>
    </xdr:from>
    <xdr:to>
      <xdr:col>76</xdr:col>
      <xdr:colOff>114300</xdr:colOff>
      <xdr:row>98</xdr:row>
      <xdr:rowOff>117472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07335"/>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26783</xdr:rowOff>
    </xdr:from>
    <xdr:to>
      <xdr:col>71</xdr:col>
      <xdr:colOff>177800</xdr:colOff>
      <xdr:row>98</xdr:row>
      <xdr:rowOff>105235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8883"/>
          <a:ext cx="889000" cy="7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16229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22019</xdr:rowOff>
    </xdr:from>
    <xdr:to>
      <xdr:col>85</xdr:col>
      <xdr:colOff>177800</xdr:colOff>
      <xdr:row>98</xdr:row>
      <xdr:rowOff>123619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133531</xdr:rowOff>
    </xdr:from>
    <xdr:to>
      <xdr:col>81</xdr:col>
      <xdr:colOff>101600</xdr:colOff>
      <xdr:row>98</xdr:row>
      <xdr:rowOff>63681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80208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66672</xdr:rowOff>
    </xdr:from>
    <xdr:to>
      <xdr:col>76</xdr:col>
      <xdr:colOff>165100</xdr:colOff>
      <xdr:row>98</xdr:row>
      <xdr:rowOff>168272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159399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54435</xdr:rowOff>
    </xdr:from>
    <xdr:to>
      <xdr:col>72</xdr:col>
      <xdr:colOff>38100</xdr:colOff>
      <xdr:row>98</xdr:row>
      <xdr:rowOff>156035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147433</xdr:rowOff>
    </xdr:from>
    <xdr:to>
      <xdr:col>67</xdr:col>
      <xdr:colOff>101600</xdr:colOff>
      <xdr:row>98</xdr:row>
      <xdr:rowOff>77583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94110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82169</xdr:rowOff>
    </xdr:from>
    <xdr:to>
      <xdr:col>116</xdr:col>
      <xdr:colOff>63500</xdr:colOff>
      <xdr:row>37</xdr:row>
      <xdr:rowOff>100838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2581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122936</xdr:rowOff>
    </xdr:from>
    <xdr:to>
      <xdr:col>111</xdr:col>
      <xdr:colOff>177800</xdr:colOff>
      <xdr:row>37</xdr:row>
      <xdr:rowOff>100838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29513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95885</xdr:rowOff>
    </xdr:from>
    <xdr:to>
      <xdr:col>107</xdr:col>
      <xdr:colOff>50800</xdr:colOff>
      <xdr:row>36</xdr:row>
      <xdr:rowOff>122936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096635"/>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95885</xdr:rowOff>
    </xdr:from>
    <xdr:to>
      <xdr:col>102</xdr:col>
      <xdr:colOff>114300</xdr:colOff>
      <xdr:row>37</xdr:row>
      <xdr:rowOff>81978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096635"/>
          <a:ext cx="889000" cy="3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134383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140098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31369</xdr:rowOff>
    </xdr:from>
    <xdr:to>
      <xdr:col>116</xdr:col>
      <xdr:colOff>114300</xdr:colOff>
      <xdr:row>37</xdr:row>
      <xdr:rowOff>132969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54246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2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50038</xdr:rowOff>
    </xdr:from>
    <xdr:to>
      <xdr:col>112</xdr:col>
      <xdr:colOff>38100</xdr:colOff>
      <xdr:row>37</xdr:row>
      <xdr:rowOff>151638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168165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72136</xdr:rowOff>
    </xdr:from>
    <xdr:to>
      <xdr:col>107</xdr:col>
      <xdr:colOff>101600</xdr:colOff>
      <xdr:row>37</xdr:row>
      <xdr:rowOff>2286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164863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45085</xdr:rowOff>
    </xdr:from>
    <xdr:to>
      <xdr:col>102</xdr:col>
      <xdr:colOff>165100</xdr:colOff>
      <xdr:row>35</xdr:row>
      <xdr:rowOff>146685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163212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31178</xdr:rowOff>
    </xdr:from>
    <xdr:to>
      <xdr:col>98</xdr:col>
      <xdr:colOff>38100</xdr:colOff>
      <xdr:row>37</xdr:row>
      <xdr:rowOff>132778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149305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18447</xdr:rowOff>
    </xdr:from>
    <xdr:to>
      <xdr:col>116</xdr:col>
      <xdr:colOff>63500</xdr:colOff>
      <xdr:row>58</xdr:row>
      <xdr:rowOff>21628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62547"/>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18447</xdr:rowOff>
    </xdr:from>
    <xdr:to>
      <xdr:col>111</xdr:col>
      <xdr:colOff>177800</xdr:colOff>
      <xdr:row>58</xdr:row>
      <xdr:rowOff>19476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6254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19476</xdr:rowOff>
    </xdr:from>
    <xdr:to>
      <xdr:col>107</xdr:col>
      <xdr:colOff>50800</xdr:colOff>
      <xdr:row>58</xdr:row>
      <xdr:rowOff>20104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6357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142003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20104</xdr:rowOff>
    </xdr:from>
    <xdr:to>
      <xdr:col>102</xdr:col>
      <xdr:colOff>114300</xdr:colOff>
      <xdr:row>58</xdr:row>
      <xdr:rowOff>21781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6420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150595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146308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165155</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139097</xdr:rowOff>
    </xdr:from>
    <xdr:to>
      <xdr:col>112</xdr:col>
      <xdr:colOff>38100</xdr:colOff>
      <xdr:row>58</xdr:row>
      <xdr:rowOff>69247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85774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6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140126</xdr:rowOff>
    </xdr:from>
    <xdr:to>
      <xdr:col>107</xdr:col>
      <xdr:colOff>101600</xdr:colOff>
      <xdr:row>58</xdr:row>
      <xdr:rowOff>70276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86803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6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140754</xdr:rowOff>
    </xdr:from>
    <xdr:to>
      <xdr:col>102</xdr:col>
      <xdr:colOff>165100</xdr:colOff>
      <xdr:row>58</xdr:row>
      <xdr:rowOff>70904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87431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6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142431</xdr:rowOff>
    </xdr:from>
    <xdr:to>
      <xdr:col>98</xdr:col>
      <xdr:colOff>38100</xdr:colOff>
      <xdr:row>58</xdr:row>
      <xdr:rowOff>72581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89108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34277</xdr:rowOff>
    </xdr:from>
    <xdr:to>
      <xdr:col>116</xdr:col>
      <xdr:colOff>63500</xdr:colOff>
      <xdr:row>76</xdr:row>
      <xdr:rowOff>58395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64477"/>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58395</xdr:rowOff>
    </xdr:from>
    <xdr:to>
      <xdr:col>111</xdr:col>
      <xdr:colOff>177800</xdr:colOff>
      <xdr:row>76</xdr:row>
      <xdr:rowOff>105981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88595"/>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69520</xdr:rowOff>
    </xdr:from>
    <xdr:to>
      <xdr:col>107</xdr:col>
      <xdr:colOff>50800</xdr:colOff>
      <xdr:row>76</xdr:row>
      <xdr:rowOff>105981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99720"/>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69520</xdr:rowOff>
    </xdr:from>
    <xdr:to>
      <xdr:col>102</xdr:col>
      <xdr:colOff>114300</xdr:colOff>
      <xdr:row>76</xdr:row>
      <xdr:rowOff>141643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99720"/>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114825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150334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154927</xdr:rowOff>
    </xdr:from>
    <xdr:to>
      <xdr:col>116</xdr:col>
      <xdr:colOff>114300</xdr:colOff>
      <xdr:row>76</xdr:row>
      <xdr:rowOff>85077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133354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7595</xdr:rowOff>
    </xdr:from>
    <xdr:to>
      <xdr:col>112</xdr:col>
      <xdr:colOff>38100</xdr:colOff>
      <xdr:row>76</xdr:row>
      <xdr:rowOff>109195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100322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55181</xdr:rowOff>
    </xdr:from>
    <xdr:to>
      <xdr:col>107</xdr:col>
      <xdr:colOff>101600</xdr:colOff>
      <xdr:row>76</xdr:row>
      <xdr:rowOff>156781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147908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18720</xdr:rowOff>
    </xdr:from>
    <xdr:to>
      <xdr:col>102</xdr:col>
      <xdr:colOff>165100</xdr:colOff>
      <xdr:row>76</xdr:row>
      <xdr:rowOff>120320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111447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90843</xdr:rowOff>
    </xdr:from>
    <xdr:to>
      <xdr:col>98</xdr:col>
      <xdr:colOff>38100</xdr:colOff>
      <xdr:row>77</xdr:row>
      <xdr:rowOff>20993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住民一人当たりの歳出決算額は前年度比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37,660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495,944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円であり、大栄地区小中一体型校舎建設事業の減などにより、普通建設事業費が前年度比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34,383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ことが主な要因である。また、類似団体と比較して、人件費、物件費において住民一人当たりのコストが高い状況である。人件費については、成田空港の更なる機能強化、卸売市場の輸出拠点化、待機児童解消や保育の質の向上等、複雑かつ多様化する業務に対応するため、相当数の職員を確保していることなどが主な要因として挙げられる。物件費については、電気料の増や新型コロナウイルスワクチンの集団接種委託料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り、依然として類似団体の平均を大きく上回っている。今後も業務量に応じた職員数の見直しを行い、職員定数及び職員給与の適正化に努めるとともに、経常的経費の節減を図る。最後に、公債費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年度に猶予特例債の償還があったため、前年度比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円の減額となったが、今後も大規模事業での市債活用を予定しており、短期的な公債費の増加が想定されるため、市債の借入額と償還額とのバランスを考慮した予算編成などにより財政の健全性を維持する。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130,944
124,152
213.84
69,216,625
64,940,882
3,403,591
38,811,892
45,675,044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112725</xdr:rowOff>
    </xdr:from>
    <xdr:to>
      <xdr:col>24</xdr:col>
      <xdr:colOff>62865</xdr:colOff>
      <xdr:row>39</xdr:row>
      <xdr:rowOff>44145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27675"/>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47972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44145</xdr:rowOff>
    </xdr:from>
    <xdr:to>
      <xdr:col>24</xdr:col>
      <xdr:colOff>152400</xdr:colOff>
      <xdr:row>39</xdr:row>
      <xdr:rowOff>44145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0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59402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112725</xdr:rowOff>
    </xdr:from>
    <xdr:to>
      <xdr:col>24</xdr:col>
      <xdr:colOff>152400</xdr:colOff>
      <xdr:row>31</xdr:row>
      <xdr:rowOff>112725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2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5740</xdr:rowOff>
    </xdr:from>
    <xdr:to>
      <xdr:col>24</xdr:col>
      <xdr:colOff>63500</xdr:colOff>
      <xdr:row>33</xdr:row>
      <xdr:rowOff>21285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6359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79671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101244</xdr:rowOff>
    </xdr:from>
    <xdr:to>
      <xdr:col>24</xdr:col>
      <xdr:colOff>114300</xdr:colOff>
      <xdr:row>36</xdr:row>
      <xdr:rowOff>31394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68377</xdr:rowOff>
    </xdr:from>
    <xdr:to>
      <xdr:col>19</xdr:col>
      <xdr:colOff>177800</xdr:colOff>
      <xdr:row>33</xdr:row>
      <xdr:rowOff>21285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11877"/>
          <a:ext cx="889000" cy="4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84785</xdr:rowOff>
    </xdr:from>
    <xdr:to>
      <xdr:col>20</xdr:col>
      <xdr:colOff>38100</xdr:colOff>
      <xdr:row>36</xdr:row>
      <xdr:rowOff>14935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68377</xdr:rowOff>
    </xdr:from>
    <xdr:to>
      <xdr:col>15</xdr:col>
      <xdr:colOff>50800</xdr:colOff>
      <xdr:row>32</xdr:row>
      <xdr:rowOff>45517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1187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115418</xdr:rowOff>
    </xdr:from>
    <xdr:to>
      <xdr:col>15</xdr:col>
      <xdr:colOff>101600</xdr:colOff>
      <xdr:row>35</xdr:row>
      <xdr:rowOff>45568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36695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45517</xdr:rowOff>
    </xdr:from>
    <xdr:to>
      <xdr:col>10</xdr:col>
      <xdr:colOff>114300</xdr:colOff>
      <xdr:row>32</xdr:row>
      <xdr:rowOff>83007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3191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23063</xdr:rowOff>
    </xdr:from>
    <xdr:to>
      <xdr:col>10</xdr:col>
      <xdr:colOff>165100</xdr:colOff>
      <xdr:row>34</xdr:row>
      <xdr:rowOff>124663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115790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40437</xdr:rowOff>
    </xdr:from>
    <xdr:to>
      <xdr:col>6</xdr:col>
      <xdr:colOff>38100</xdr:colOff>
      <xdr:row>34</xdr:row>
      <xdr:rowOff>142037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126390</xdr:rowOff>
    </xdr:from>
    <xdr:to>
      <xdr:col>24</xdr:col>
      <xdr:colOff>114300</xdr:colOff>
      <xdr:row>33</xdr:row>
      <xdr:rowOff>56540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141935</xdr:rowOff>
    </xdr:from>
    <xdr:to>
      <xdr:col>20</xdr:col>
      <xdr:colOff>38100</xdr:colOff>
      <xdr:row>33</xdr:row>
      <xdr:rowOff>72085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88612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17577</xdr:rowOff>
    </xdr:from>
    <xdr:to>
      <xdr:col>15</xdr:col>
      <xdr:colOff>101600</xdr:colOff>
      <xdr:row>30</xdr:row>
      <xdr:rowOff>119177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135704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3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166167</xdr:rowOff>
    </xdr:from>
    <xdr:to>
      <xdr:col>10</xdr:col>
      <xdr:colOff>165100</xdr:colOff>
      <xdr:row>32</xdr:row>
      <xdr:rowOff>96317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112844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32207</xdr:rowOff>
    </xdr:from>
    <xdr:to>
      <xdr:col>6</xdr:col>
      <xdr:colOff>38100</xdr:colOff>
      <xdr:row>32</xdr:row>
      <xdr:rowOff>133807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150334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168202</xdr:rowOff>
    </xdr:from>
    <xdr:to>
      <xdr:col>24</xdr:col>
      <xdr:colOff>63500</xdr:colOff>
      <xdr:row>57</xdr:row>
      <xdr:rowOff>15314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69402"/>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88626</xdr:rowOff>
    </xdr:from>
    <xdr:to>
      <xdr:col>19</xdr:col>
      <xdr:colOff>177800</xdr:colOff>
      <xdr:row>56</xdr:row>
      <xdr:rowOff>168202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46926"/>
          <a:ext cx="889000" cy="4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88626</xdr:rowOff>
    </xdr:from>
    <xdr:to>
      <xdr:col>15</xdr:col>
      <xdr:colOff>50800</xdr:colOff>
      <xdr:row>57</xdr:row>
      <xdr:rowOff>28550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46926"/>
          <a:ext cx="889000" cy="4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155574</xdr:rowOff>
    </xdr:from>
    <xdr:to>
      <xdr:col>10</xdr:col>
      <xdr:colOff>114300</xdr:colOff>
      <xdr:row>57</xdr:row>
      <xdr:rowOff>28550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56774"/>
          <a:ext cx="889000" cy="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79567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90626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135964</xdr:rowOff>
    </xdr:from>
    <xdr:to>
      <xdr:col>24</xdr:col>
      <xdr:colOff>114300</xdr:colOff>
      <xdr:row>57</xdr:row>
      <xdr:rowOff>66114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158841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117402</xdr:rowOff>
    </xdr:from>
    <xdr:to>
      <xdr:col>20</xdr:col>
      <xdr:colOff>38100</xdr:colOff>
      <xdr:row>57</xdr:row>
      <xdr:rowOff>47552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64079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9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37826</xdr:rowOff>
    </xdr:from>
    <xdr:to>
      <xdr:col>15</xdr:col>
      <xdr:colOff>101600</xdr:colOff>
      <xdr:row>54</xdr:row>
      <xdr:rowOff>139426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130553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149200</xdr:rowOff>
    </xdr:from>
    <xdr:to>
      <xdr:col>10</xdr:col>
      <xdr:colOff>165100</xdr:colOff>
      <xdr:row>57</xdr:row>
      <xdr:rowOff>79350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95877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104774</xdr:rowOff>
    </xdr:from>
    <xdr:to>
      <xdr:col>6</xdr:col>
      <xdr:colOff>38100</xdr:colOff>
      <xdr:row>57</xdr:row>
      <xdr:rowOff>34924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51451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127279</xdr:rowOff>
    </xdr:from>
    <xdr:to>
      <xdr:col>24</xdr:col>
      <xdr:colOff>63500</xdr:colOff>
      <xdr:row>76</xdr:row>
      <xdr:rowOff>55865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86029"/>
          <a:ext cx="8382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127279</xdr:rowOff>
    </xdr:from>
    <xdr:to>
      <xdr:col>19</xdr:col>
      <xdr:colOff>177800</xdr:colOff>
      <xdr:row>76</xdr:row>
      <xdr:rowOff>139517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86029"/>
          <a:ext cx="889000" cy="18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139517</xdr:rowOff>
    </xdr:from>
    <xdr:to>
      <xdr:col>15</xdr:col>
      <xdr:colOff>50800</xdr:colOff>
      <xdr:row>77</xdr:row>
      <xdr:rowOff>74282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69717"/>
          <a:ext cx="889000" cy="1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114315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6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74282</xdr:rowOff>
    </xdr:from>
    <xdr:to>
      <xdr:col>10</xdr:col>
      <xdr:colOff>114300</xdr:colOff>
      <xdr:row>77</xdr:row>
      <xdr:rowOff>114798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5932"/>
          <a:ext cx="88900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72153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5065</xdr:rowOff>
    </xdr:from>
    <xdr:to>
      <xdr:col>24</xdr:col>
      <xdr:colOff>114300</xdr:colOff>
      <xdr:row>76</xdr:row>
      <xdr:rowOff>106665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76479</xdr:rowOff>
    </xdr:from>
    <xdr:to>
      <xdr:col>20</xdr:col>
      <xdr:colOff>38100</xdr:colOff>
      <xdr:row>76</xdr:row>
      <xdr:rowOff>6629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169206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2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88717</xdr:rowOff>
    </xdr:from>
    <xdr:to>
      <xdr:col>15</xdr:col>
      <xdr:colOff>101600</xdr:colOff>
      <xdr:row>77</xdr:row>
      <xdr:rowOff>18867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1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23482</xdr:rowOff>
    </xdr:from>
    <xdr:to>
      <xdr:col>10</xdr:col>
      <xdr:colOff>165100</xdr:colOff>
      <xdr:row>77</xdr:row>
      <xdr:rowOff>125082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63998</xdr:rowOff>
    </xdr:from>
    <xdr:to>
      <xdr:col>6</xdr:col>
      <xdr:colOff>38100</xdr:colOff>
      <xdr:row>77</xdr:row>
      <xdr:rowOff>165598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156725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5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46889</xdr:rowOff>
    </xdr:from>
    <xdr:to>
      <xdr:col>24</xdr:col>
      <xdr:colOff>63500</xdr:colOff>
      <xdr:row>94</xdr:row>
      <xdr:rowOff>437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5991739"/>
          <a:ext cx="838200" cy="1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437</xdr:rowOff>
    </xdr:from>
    <xdr:to>
      <xdr:col>19</xdr:col>
      <xdr:colOff>177800</xdr:colOff>
      <xdr:row>94</xdr:row>
      <xdr:rowOff>72103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116737"/>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72103</xdr:rowOff>
    </xdr:from>
    <xdr:to>
      <xdr:col>15</xdr:col>
      <xdr:colOff>50800</xdr:colOff>
      <xdr:row>95</xdr:row>
      <xdr:rowOff>32350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188403"/>
          <a:ext cx="889000" cy="1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25447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4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32350</xdr:rowOff>
    </xdr:from>
    <xdr:to>
      <xdr:col>10</xdr:col>
      <xdr:colOff>114300</xdr:colOff>
      <xdr:row>95</xdr:row>
      <xdr:rowOff>44328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32010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86918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5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167539</xdr:rowOff>
    </xdr:from>
    <xdr:to>
      <xdr:col>24</xdr:col>
      <xdr:colOff>114300</xdr:colOff>
      <xdr:row>93</xdr:row>
      <xdr:rowOff>97689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59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18966</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7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121087</xdr:rowOff>
    </xdr:from>
    <xdr:to>
      <xdr:col>20</xdr:col>
      <xdr:colOff>38100</xdr:colOff>
      <xdr:row>94</xdr:row>
      <xdr:rowOff>51237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0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67764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58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21303</xdr:rowOff>
    </xdr:from>
    <xdr:to>
      <xdr:col>15</xdr:col>
      <xdr:colOff>101600</xdr:colOff>
      <xdr:row>94</xdr:row>
      <xdr:rowOff>122903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1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139430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59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153000</xdr:rowOff>
    </xdr:from>
    <xdr:to>
      <xdr:col>10</xdr:col>
      <xdr:colOff>165100</xdr:colOff>
      <xdr:row>95</xdr:row>
      <xdr:rowOff>83150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26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99677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0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164978</xdr:rowOff>
    </xdr:from>
    <xdr:to>
      <xdr:col>6</xdr:col>
      <xdr:colOff>38100</xdr:colOff>
      <xdr:row>95</xdr:row>
      <xdr:rowOff>95128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2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111655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0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79883</xdr:rowOff>
    </xdr:from>
    <xdr:to>
      <xdr:col>55</xdr:col>
      <xdr:colOff>0</xdr:colOff>
      <xdr:row>38</xdr:row>
      <xdr:rowOff>82931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9498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82931</xdr:rowOff>
    </xdr:from>
    <xdr:to>
      <xdr:col>50</xdr:col>
      <xdr:colOff>114300</xdr:colOff>
      <xdr:row>38</xdr:row>
      <xdr:rowOff>87503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980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82550</xdr:rowOff>
    </xdr:from>
    <xdr:to>
      <xdr:col>45</xdr:col>
      <xdr:colOff>177800</xdr:colOff>
      <xdr:row>38</xdr:row>
      <xdr:rowOff>87503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9765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80645</xdr:rowOff>
    </xdr:from>
    <xdr:to>
      <xdr:col>41</xdr:col>
      <xdr:colOff>50800</xdr:colOff>
      <xdr:row>38</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95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29083</xdr:rowOff>
    </xdr:from>
    <xdr:to>
      <xdr:col>55</xdr:col>
      <xdr:colOff>50800</xdr:colOff>
      <xdr:row>38</xdr:row>
      <xdr:rowOff>130683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7510</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2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32131</xdr:rowOff>
    </xdr:from>
    <xdr:to>
      <xdr:col>50</xdr:col>
      <xdr:colOff>165100</xdr:colOff>
      <xdr:row>38</xdr:row>
      <xdr:rowOff>133731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124858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36703</xdr:rowOff>
    </xdr:from>
    <xdr:to>
      <xdr:col>46</xdr:col>
      <xdr:colOff>38100</xdr:colOff>
      <xdr:row>38</xdr:row>
      <xdr:rowOff>138303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129430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31750</xdr:rowOff>
    </xdr:from>
    <xdr:to>
      <xdr:col>41</xdr:col>
      <xdr:colOff>101600</xdr:colOff>
      <xdr:row>38</xdr:row>
      <xdr:rowOff>133350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124477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29845</xdr:rowOff>
    </xdr:from>
    <xdr:to>
      <xdr:col>36</xdr:col>
      <xdr:colOff>165100</xdr:colOff>
      <xdr:row>38</xdr:row>
      <xdr:rowOff>131445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122572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160823</xdr:rowOff>
    </xdr:from>
    <xdr:to>
      <xdr:col>55</xdr:col>
      <xdr:colOff>0</xdr:colOff>
      <xdr:row>56</xdr:row>
      <xdr:rowOff>12370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590573"/>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162926</xdr:rowOff>
    </xdr:from>
    <xdr:to>
      <xdr:col>50</xdr:col>
      <xdr:colOff>114300</xdr:colOff>
      <xdr:row>56</xdr:row>
      <xdr:rowOff>12370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421226"/>
          <a:ext cx="8890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162926</xdr:rowOff>
    </xdr:from>
    <xdr:to>
      <xdr:col>45</xdr:col>
      <xdr:colOff>177800</xdr:colOff>
      <xdr:row>55</xdr:row>
      <xdr:rowOff>154147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421226"/>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154147</xdr:rowOff>
    </xdr:from>
    <xdr:to>
      <xdr:col>41</xdr:col>
      <xdr:colOff>50800</xdr:colOff>
      <xdr:row>56</xdr:row>
      <xdr:rowOff>70846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583897"/>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110023</xdr:rowOff>
    </xdr:from>
    <xdr:to>
      <xdr:col>55</xdr:col>
      <xdr:colOff>50800</xdr:colOff>
      <xdr:row>56</xdr:row>
      <xdr:rowOff>40173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132900</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39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133020</xdr:rowOff>
    </xdr:from>
    <xdr:to>
      <xdr:col>50</xdr:col>
      <xdr:colOff>165100</xdr:colOff>
      <xdr:row>56</xdr:row>
      <xdr:rowOff>63170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3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112126</xdr:rowOff>
    </xdr:from>
    <xdr:to>
      <xdr:col>46</xdr:col>
      <xdr:colOff>38100</xdr:colOff>
      <xdr:row>55</xdr:row>
      <xdr:rowOff>42276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33403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103347</xdr:rowOff>
    </xdr:from>
    <xdr:to>
      <xdr:col>41</xdr:col>
      <xdr:colOff>101600</xdr:colOff>
      <xdr:row>56</xdr:row>
      <xdr:rowOff>33497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5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24624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89898</xdr:rowOff>
    </xdr:from>
    <xdr:to>
      <xdr:col>55</xdr:col>
      <xdr:colOff>0</xdr:colOff>
      <xdr:row>77</xdr:row>
      <xdr:rowOff>121820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291548"/>
          <a:ext cx="838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109068</xdr:rowOff>
    </xdr:from>
    <xdr:to>
      <xdr:col>50</xdr:col>
      <xdr:colOff>114300</xdr:colOff>
      <xdr:row>77</xdr:row>
      <xdr:rowOff>121820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39268"/>
          <a:ext cx="889000" cy="1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109068</xdr:rowOff>
    </xdr:from>
    <xdr:to>
      <xdr:col>45</xdr:col>
      <xdr:colOff>177800</xdr:colOff>
      <xdr:row>77</xdr:row>
      <xdr:rowOff>127127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39268"/>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87623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127127</xdr:rowOff>
    </xdr:from>
    <xdr:to>
      <xdr:col>41</xdr:col>
      <xdr:colOff>50800</xdr:colOff>
      <xdr:row>78</xdr:row>
      <xdr:rowOff>9447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328777"/>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66837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103250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39098</xdr:rowOff>
    </xdr:from>
    <xdr:to>
      <xdr:col>55</xdr:col>
      <xdr:colOff>50800</xdr:colOff>
      <xdr:row>77</xdr:row>
      <xdr:rowOff>140698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61975</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71020</xdr:rowOff>
    </xdr:from>
    <xdr:to>
      <xdr:col>50</xdr:col>
      <xdr:colOff>165100</xdr:colOff>
      <xdr:row>78</xdr:row>
      <xdr:rowOff>1170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17697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0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58268</xdr:rowOff>
    </xdr:from>
    <xdr:to>
      <xdr:col>46</xdr:col>
      <xdr:colOff>38100</xdr:colOff>
      <xdr:row>76</xdr:row>
      <xdr:rowOff>159868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8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76327</xdr:rowOff>
    </xdr:from>
    <xdr:to>
      <xdr:col>41</xdr:col>
      <xdr:colOff>101600</xdr:colOff>
      <xdr:row>78</xdr:row>
      <xdr:rowOff>6477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23004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130097</xdr:rowOff>
    </xdr:from>
    <xdr:to>
      <xdr:col>36</xdr:col>
      <xdr:colOff>165100</xdr:colOff>
      <xdr:row>78</xdr:row>
      <xdr:rowOff>60247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76774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8271</xdr:rowOff>
    </xdr:from>
    <xdr:to>
      <xdr:col>55</xdr:col>
      <xdr:colOff>0</xdr:colOff>
      <xdr:row>98</xdr:row>
      <xdr:rowOff>27115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10371"/>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8778</xdr:rowOff>
    </xdr:from>
    <xdr:to>
      <xdr:col>50</xdr:col>
      <xdr:colOff>114300</xdr:colOff>
      <xdr:row>98</xdr:row>
      <xdr:rowOff>27115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10878"/>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137740</xdr:rowOff>
    </xdr:from>
    <xdr:to>
      <xdr:col>45</xdr:col>
      <xdr:colOff>177800</xdr:colOff>
      <xdr:row>98</xdr:row>
      <xdr:rowOff>8778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68390"/>
          <a:ext cx="8890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11227</xdr:rowOff>
    </xdr:from>
    <xdr:to>
      <xdr:col>41</xdr:col>
      <xdr:colOff>50800</xdr:colOff>
      <xdr:row>97</xdr:row>
      <xdr:rowOff>137740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41877"/>
          <a:ext cx="889000" cy="1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128921</xdr:rowOff>
    </xdr:from>
    <xdr:to>
      <xdr:col>55</xdr:col>
      <xdr:colOff>50800</xdr:colOff>
      <xdr:row>98</xdr:row>
      <xdr:rowOff>59071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107348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147765</xdr:rowOff>
    </xdr:from>
    <xdr:to>
      <xdr:col>50</xdr:col>
      <xdr:colOff>165100</xdr:colOff>
      <xdr:row>98</xdr:row>
      <xdr:rowOff>77915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69042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129428</xdr:rowOff>
    </xdr:from>
    <xdr:to>
      <xdr:col>46</xdr:col>
      <xdr:colOff>38100</xdr:colOff>
      <xdr:row>98</xdr:row>
      <xdr:rowOff>59578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50705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86940</xdr:rowOff>
    </xdr:from>
    <xdr:to>
      <xdr:col>41</xdr:col>
      <xdr:colOff>101600</xdr:colOff>
      <xdr:row>98</xdr:row>
      <xdr:rowOff>17090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131877</xdr:rowOff>
    </xdr:from>
    <xdr:to>
      <xdr:col>36</xdr:col>
      <xdr:colOff>165100</xdr:colOff>
      <xdr:row>97</xdr:row>
      <xdr:rowOff>62027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53154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156940</xdr:rowOff>
    </xdr:from>
    <xdr:to>
      <xdr:col>85</xdr:col>
      <xdr:colOff>127000</xdr:colOff>
      <xdr:row>31</xdr:row>
      <xdr:rowOff>132366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300440"/>
          <a:ext cx="8382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132366</xdr:rowOff>
    </xdr:from>
    <xdr:to>
      <xdr:col>81</xdr:col>
      <xdr:colOff>50800</xdr:colOff>
      <xdr:row>31</xdr:row>
      <xdr:rowOff>135318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447316"/>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131032</xdr:rowOff>
    </xdr:from>
    <xdr:to>
      <xdr:col>76</xdr:col>
      <xdr:colOff>114300</xdr:colOff>
      <xdr:row>31</xdr:row>
      <xdr:rowOff>135318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445982"/>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36847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6731</xdr:rowOff>
    </xdr:from>
    <xdr:to>
      <xdr:col>71</xdr:col>
      <xdr:colOff>177800</xdr:colOff>
      <xdr:row>31</xdr:row>
      <xdr:rowOff>131032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321681"/>
          <a:ext cx="889000" cy="1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67327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62469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106140</xdr:rowOff>
    </xdr:from>
    <xdr:to>
      <xdr:col>85</xdr:col>
      <xdr:colOff>177800</xdr:colOff>
      <xdr:row>31</xdr:row>
      <xdr:rowOff>36290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2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59167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20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81566</xdr:rowOff>
    </xdr:from>
    <xdr:to>
      <xdr:col>81</xdr:col>
      <xdr:colOff>101600</xdr:colOff>
      <xdr:row>32</xdr:row>
      <xdr:rowOff>11716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3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28243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1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84518</xdr:rowOff>
    </xdr:from>
    <xdr:to>
      <xdr:col>76</xdr:col>
      <xdr:colOff>165100</xdr:colOff>
      <xdr:row>32</xdr:row>
      <xdr:rowOff>14668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3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31195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1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80232</xdr:rowOff>
    </xdr:from>
    <xdr:to>
      <xdr:col>72</xdr:col>
      <xdr:colOff>38100</xdr:colOff>
      <xdr:row>32</xdr:row>
      <xdr:rowOff>10382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3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26909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1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127381</xdr:rowOff>
    </xdr:from>
    <xdr:to>
      <xdr:col>67</xdr:col>
      <xdr:colOff>101600</xdr:colOff>
      <xdr:row>31</xdr:row>
      <xdr:rowOff>57531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74058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0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122879</xdr:rowOff>
    </xdr:from>
    <xdr:to>
      <xdr:col>85</xdr:col>
      <xdr:colOff>126364</xdr:colOff>
      <xdr:row>58</xdr:row>
      <xdr:rowOff>83769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038279"/>
          <a:ext cx="1269" cy="98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87596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83769</xdr:rowOff>
    </xdr:from>
    <xdr:to>
      <xdr:col>86</xdr:col>
      <xdr:colOff>25400</xdr:colOff>
      <xdr:row>58</xdr:row>
      <xdr:rowOff>83769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2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69556</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8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122879</xdr:rowOff>
    </xdr:from>
    <xdr:to>
      <xdr:col>86</xdr:col>
      <xdr:colOff>25400</xdr:colOff>
      <xdr:row>52</xdr:row>
      <xdr:rowOff>122879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03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17799</xdr:rowOff>
    </xdr:from>
    <xdr:to>
      <xdr:col>85</xdr:col>
      <xdr:colOff>127000</xdr:colOff>
      <xdr:row>53</xdr:row>
      <xdr:rowOff>169246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761749"/>
          <a:ext cx="838200" cy="4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154195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4318</xdr:rowOff>
    </xdr:from>
    <xdr:to>
      <xdr:col>85</xdr:col>
      <xdr:colOff>177800</xdr:colOff>
      <xdr:row>56</xdr:row>
      <xdr:rowOff>105918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17799</xdr:rowOff>
    </xdr:from>
    <xdr:to>
      <xdr:col>81</xdr:col>
      <xdr:colOff>50800</xdr:colOff>
      <xdr:row>51</xdr:row>
      <xdr:rowOff>136195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761749"/>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29655</xdr:rowOff>
    </xdr:from>
    <xdr:to>
      <xdr:col>81</xdr:col>
      <xdr:colOff>101600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136195</xdr:rowOff>
    </xdr:from>
    <xdr:to>
      <xdr:col>76</xdr:col>
      <xdr:colOff>114300</xdr:colOff>
      <xdr:row>53</xdr:row>
      <xdr:rowOff>91999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80145"/>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121018</xdr:rowOff>
    </xdr:from>
    <xdr:to>
      <xdr:col>76</xdr:col>
      <xdr:colOff>165100</xdr:colOff>
      <xdr:row>55</xdr:row>
      <xdr:rowOff>51168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91999</xdr:rowOff>
    </xdr:from>
    <xdr:to>
      <xdr:col>71</xdr:col>
      <xdr:colOff>177800</xdr:colOff>
      <xdr:row>54</xdr:row>
      <xdr:rowOff>44641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78849"/>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12471</xdr:rowOff>
    </xdr:from>
    <xdr:to>
      <xdr:col>72</xdr:col>
      <xdr:colOff>38100</xdr:colOff>
      <xdr:row>55</xdr:row>
      <xdr:rowOff>114071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101054</xdr:rowOff>
    </xdr:from>
    <xdr:to>
      <xdr:col>67</xdr:col>
      <xdr:colOff>101600</xdr:colOff>
      <xdr:row>56</xdr:row>
      <xdr:rowOff>31204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22331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118446</xdr:rowOff>
    </xdr:from>
    <xdr:to>
      <xdr:col>85</xdr:col>
      <xdr:colOff>177800</xdr:colOff>
      <xdr:row>54</xdr:row>
      <xdr:rowOff>48596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141323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138449</xdr:rowOff>
    </xdr:from>
    <xdr:to>
      <xdr:col>81</xdr:col>
      <xdr:colOff>101600</xdr:colOff>
      <xdr:row>51</xdr:row>
      <xdr:rowOff>68599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7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85126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4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85395</xdr:rowOff>
    </xdr:from>
    <xdr:to>
      <xdr:col>76</xdr:col>
      <xdr:colOff>165100</xdr:colOff>
      <xdr:row>52</xdr:row>
      <xdr:rowOff>15545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32072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6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41199</xdr:rowOff>
    </xdr:from>
    <xdr:to>
      <xdr:col>72</xdr:col>
      <xdr:colOff>38100</xdr:colOff>
      <xdr:row>53</xdr:row>
      <xdr:rowOff>142799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159326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165291</xdr:rowOff>
    </xdr:from>
    <xdr:to>
      <xdr:col>67</xdr:col>
      <xdr:colOff>101600</xdr:colOff>
      <xdr:row>54</xdr:row>
      <xdr:rowOff>95441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111968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164464</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75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74040</xdr:rowOff>
    </xdr:from>
    <xdr:to>
      <xdr:col>76</xdr:col>
      <xdr:colOff>114300</xdr:colOff>
      <xdr:row>78</xdr:row>
      <xdr:rowOff>164464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47140"/>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74040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47140"/>
          <a:ext cx="889000" cy="1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113664</xdr:rowOff>
    </xdr:from>
    <xdr:to>
      <xdr:col>76</xdr:col>
      <xdr:colOff>165100</xdr:colOff>
      <xdr:row>79</xdr:row>
      <xdr:rowOff>43814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34941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23240</xdr:rowOff>
    </xdr:from>
    <xdr:to>
      <xdr:col>72</xdr:col>
      <xdr:colOff>38100</xdr:colOff>
      <xdr:row>78</xdr:row>
      <xdr:rowOff>124840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115967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167323</xdr:rowOff>
    </xdr:from>
    <xdr:to>
      <xdr:col>85</xdr:col>
      <xdr:colOff>127000</xdr:colOff>
      <xdr:row>94</xdr:row>
      <xdr:rowOff>94362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112173"/>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167323</xdr:rowOff>
    </xdr:from>
    <xdr:to>
      <xdr:col>81</xdr:col>
      <xdr:colOff>50800</xdr:colOff>
      <xdr:row>94</xdr:row>
      <xdr:rowOff>138157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12173"/>
          <a:ext cx="889000" cy="1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138157</xdr:rowOff>
    </xdr:from>
    <xdr:to>
      <xdr:col>76</xdr:col>
      <xdr:colOff>114300</xdr:colOff>
      <xdr:row>94</xdr:row>
      <xdr:rowOff>162655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54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162655</xdr:rowOff>
    </xdr:from>
    <xdr:to>
      <xdr:col>71</xdr:col>
      <xdr:colOff>177800</xdr:colOff>
      <xdr:row>95</xdr:row>
      <xdr:rowOff>29935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278955"/>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43562</xdr:rowOff>
    </xdr:from>
    <xdr:to>
      <xdr:col>85</xdr:col>
      <xdr:colOff>177800</xdr:colOff>
      <xdr:row>94</xdr:row>
      <xdr:rowOff>145162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66439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116523</xdr:rowOff>
    </xdr:from>
    <xdr:to>
      <xdr:col>81</xdr:col>
      <xdr:colOff>101600</xdr:colOff>
      <xdr:row>94</xdr:row>
      <xdr:rowOff>46673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63200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87357</xdr:rowOff>
    </xdr:from>
    <xdr:to>
      <xdr:col>76</xdr:col>
      <xdr:colOff>165100</xdr:colOff>
      <xdr:row>95</xdr:row>
      <xdr:rowOff>17507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111855</xdr:rowOff>
    </xdr:from>
    <xdr:to>
      <xdr:col>72</xdr:col>
      <xdr:colOff>38100</xdr:colOff>
      <xdr:row>95</xdr:row>
      <xdr:rowOff>42005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33132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150585</xdr:rowOff>
    </xdr:from>
    <xdr:to>
      <xdr:col>67</xdr:col>
      <xdr:colOff>101600</xdr:colOff>
      <xdr:row>95</xdr:row>
      <xdr:rowOff>80735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年度決算では、衛生費、商工費、教育費、公債費において類似団体の平均を大きく上回った。衛生費の住民一人当たりのコストは、前年度比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61,560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国際医療福祉大学成田病院立地補助金の交付などが主な要因として挙げられる。商工費は、物価高騰等への対応として給付したなりた中小企業等事業復活支援給付金などにより、住民一人当たりのコスト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円増加した。教育費の住民一人当たりのコストは、大栄地区小中一体型校舎建設事業の減などにより、前年度比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25,950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円減少し、類似団体内順位は前年度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位から順位を下げて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位となったが、小中学校の長寿命化改修工事などが今後も予定されていることから、高い水準が続くことが想定される。公債費の住民一人当たりのコストは、令和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年度に猶予特例債の償還があったことなどから、前年度比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円減少したが、類似団体の平均を上回る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42,380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円となった。今後も大規模事業での市債活用を予定しており、短期的な公債費の増加が想定されるため、市債の借入額と償還額とのバランスを考慮した予算編成などにより財政の健全性を維持する。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年度実質収支額は、新築家屋や償却資産の増加に伴う固定資産税の増などにより、標準財政規模比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8.77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黒字を確保した。また、実質単年度収支は、新型コロナウイルス感染症対策や物価高騰への対応として、本市独自の支援策などの財源として財政調整基金を取崩したため赤字となり、財政調整基金残高も同様に減少した。今後も標準財政規模に占める割合に留意しながら、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年度も一般会計及び特別会計の全会計において黒字となった。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市税の課税客体の掘り起こしや徴収強化のほか、ふるさと納税のポータルサイトの追加や清掃工場から発生する溶融メタルの売却などにより、歳入の確保に努めるとともに、歳出においてはより一層の効率的かつ効果的な行財政運営に努め、財政の健全性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大規模事業の進捗に応じて市債の借入を行っており、据置期間の終了に伴う元金償還の開始により公債費が増加している。また、算入公債費等が減少傾向にあることから、実質公債費比率の分子は前年度比で増加し、直近</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年間においても増加傾向にある。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今後も、短期的な公債費の増加、実質公債費比率の上昇が想定されるため、市債の借入額と償還額のバランスを考慮し、財政の健全性を維持する。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減債基金については、満期一括償還地方債の償還の財源として積み立ては行っていない。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将来負担比率の傾向としては、令和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新型コロナウイルス感染症の影響による減収対策として、減収補てん債の借入などを行ったことから地方債の現在高が一時的に増加したものの、近年においては、年度ごとの市債の借入額が元金償還額を下回るよう留意することにより、地方債の現在高は減少傾向に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年度は、大栄地区小中一体型校舎建設事業の減など大規模事業の進捗により、市債の借入額が減少し、地方債の現在高が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3,087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一方で、基準財政需要額算入見込額の減少などにより充当可能財源等も減少していることから、将来負担比率の分子は増加傾向にある。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今後も市債の借入額と元金償還額とのバランスを考慮することで、財政の健全性を維持する。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財政調整基金については、前年度の決算剰余金などの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2,354,000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千円の積立てを行う一方、新型コロナウイルス感染症対策や物価高騰への対応として行った本市独自の支援策の実施などに伴い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3,718,521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1,364,521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千円の減額となった。また、空港周辺対策事業基金については、運用収入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千円の減額となった。と畜場跡地整備基金については、運用収入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千円及び貸地料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千円の増額となった。高齢者社会対策基金については、運用収入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65,298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1,588,745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の大規模事業の実施に備え、今後も行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切な運用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・空港周辺対策事業基金：空港周辺の土地利用などを円滑に推進する。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・大栄工業団地汚水処理施設等維持管理基金：大栄工業団地内の汚水処理施設，井戸及び給水施設の維持管理の費用に充てる。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・国際交流基金：国際交流の振興に寄与する。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・と畜場跡地整備基金：と畜場跡地及び施設の整備資金に充てる。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・空港周辺対策事業基金：運用収入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・と畜場跡地整備基金：運用収入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千円及び貸地料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65,298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・空港周辺対策事業基金：第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滑走路の整備をはじめとした成田空港の更なる機能強化に伴い、今後も騒音対策・環境対策に資する事業費の増加が見込まれるため、今後は新たに積立てを行うなど、運用方法の検討が必要である。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本市では、例年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月補正予算以降に、地方財政法第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月補正予算においては決算見込みに応じて適宜積立てを行っている。令和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年度の財政調整基金の残高は、前年度の決算剰余金などの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2,354,000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千円の積立てを行う一方、新型コロナウイルス感染症対策や物価高騰への対応として行った本市独自の支援策などの財源として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3,718,521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千円の取崩しを行ったことにより、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1,364,521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年度の財政調整基金残高の標準財政規模に占める割合は約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％であるが、概ね適正な数値だと分析しており、この数値に留意しながら、将来の大規模事業の実施に備えた適切な運用に努める。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年度については、減債基金の取崩しはなく、運用収入</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円の積立てのみを行った。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年度以降は運用収入の積立てのみで、取崩しは行っていない。本市では、元金均等または元利均等により計画的に市債を償還しているため、急激な償還額の増加は生じないものと見込んでいる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83</v>
      </c>
      <c r="C2" s="178"/>
      <c r="D2" s="179"/>
    </row>
    <row r="3" spans="1:119" ht="18.75" customHeight="1" thickBot="1" x14ac:dyDescent="0.2">
      <c r="A3" s="177"/>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69216625</v>
      </c>
      <c r="BO4" s="371"/>
      <c r="BP4" s="371"/>
      <c r="BQ4" s="371"/>
      <c r="BR4" s="371"/>
      <c r="BS4" s="371"/>
      <c r="BT4" s="371"/>
      <c r="BU4" s="372"/>
      <c r="BV4" s="370">
        <v>73434283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8.8000000000000007</v>
      </c>
      <c r="CU4" s="377"/>
      <c r="CV4" s="377"/>
      <c r="CW4" s="377"/>
      <c r="CX4" s="377"/>
      <c r="CY4" s="377"/>
      <c r="CZ4" s="377"/>
      <c r="DA4" s="378"/>
      <c r="DB4" s="376">
        <v>8.9</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64940882</v>
      </c>
      <c r="BO5" s="408"/>
      <c r="BP5" s="408"/>
      <c r="BQ5" s="408"/>
      <c r="BR5" s="408"/>
      <c r="BS5" s="408"/>
      <c r="BT5" s="408"/>
      <c r="BU5" s="409"/>
      <c r="BV5" s="407">
        <v>69538234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88.6</v>
      </c>
      <c r="CU5" s="405"/>
      <c r="CV5" s="405"/>
      <c r="CW5" s="405"/>
      <c r="CX5" s="405"/>
      <c r="CY5" s="405"/>
      <c r="CZ5" s="405"/>
      <c r="DA5" s="406"/>
      <c r="DB5" s="404">
        <v>89.2</v>
      </c>
      <c r="DC5" s="405"/>
      <c r="DD5" s="405"/>
      <c r="DE5" s="405"/>
      <c r="DF5" s="405"/>
      <c r="DG5" s="405"/>
      <c r="DH5" s="405"/>
      <c r="DI5" s="406"/>
    </row>
    <row r="6" spans="1:119" ht="18.75" customHeight="1" x14ac:dyDescent="0.15">
      <c r="A6" s="177"/>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4275743</v>
      </c>
      <c r="BO6" s="408"/>
      <c r="BP6" s="408"/>
      <c r="BQ6" s="408"/>
      <c r="BR6" s="408"/>
      <c r="BS6" s="408"/>
      <c r="BT6" s="408"/>
      <c r="BU6" s="409"/>
      <c r="BV6" s="407">
        <v>3896049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88.6</v>
      </c>
      <c r="CU6" s="445"/>
      <c r="CV6" s="445"/>
      <c r="CW6" s="445"/>
      <c r="CX6" s="445"/>
      <c r="CY6" s="445"/>
      <c r="CZ6" s="445"/>
      <c r="DA6" s="446"/>
      <c r="DB6" s="444">
        <v>89.2</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872152</v>
      </c>
      <c r="BO7" s="408"/>
      <c r="BP7" s="408"/>
      <c r="BQ7" s="408"/>
      <c r="BR7" s="408"/>
      <c r="BS7" s="408"/>
      <c r="BT7" s="408"/>
      <c r="BU7" s="409"/>
      <c r="BV7" s="407">
        <v>642461</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38811892</v>
      </c>
      <c r="CU7" s="408"/>
      <c r="CV7" s="408"/>
      <c r="CW7" s="408"/>
      <c r="CX7" s="408"/>
      <c r="CY7" s="408"/>
      <c r="CZ7" s="408"/>
      <c r="DA7" s="409"/>
      <c r="DB7" s="407">
        <v>36631981</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3403591</v>
      </c>
      <c r="BO8" s="408"/>
      <c r="BP8" s="408"/>
      <c r="BQ8" s="408"/>
      <c r="BR8" s="408"/>
      <c r="BS8" s="408"/>
      <c r="BT8" s="408"/>
      <c r="BU8" s="409"/>
      <c r="BV8" s="407">
        <v>3253588</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1.29</v>
      </c>
      <c r="CU8" s="448"/>
      <c r="CV8" s="448"/>
      <c r="CW8" s="448"/>
      <c r="CX8" s="448"/>
      <c r="CY8" s="448"/>
      <c r="CZ8" s="448"/>
      <c r="DA8" s="449"/>
      <c r="DB8" s="447">
        <v>1.29</v>
      </c>
      <c r="DC8" s="448"/>
      <c r="DD8" s="448"/>
      <c r="DE8" s="448"/>
      <c r="DF8" s="448"/>
      <c r="DG8" s="448"/>
      <c r="DH8" s="448"/>
      <c r="DI8" s="449"/>
    </row>
    <row r="9" spans="1:119" ht="18.75" customHeight="1" thickBot="1" x14ac:dyDescent="0.2">
      <c r="A9" s="177"/>
      <c r="B9" s="401" t="s">
        <v>115</v>
      </c>
      <c r="C9" s="402"/>
      <c r="D9" s="402"/>
      <c r="E9" s="402"/>
      <c r="F9" s="402"/>
      <c r="G9" s="402"/>
      <c r="H9" s="402"/>
      <c r="I9" s="402"/>
      <c r="J9" s="402"/>
      <c r="K9" s="450"/>
      <c r="L9" s="451" t="s">
        <v>116</v>
      </c>
      <c r="M9" s="452"/>
      <c r="N9" s="452"/>
      <c r="O9" s="452"/>
      <c r="P9" s="452"/>
      <c r="Q9" s="453"/>
      <c r="R9" s="454">
        <v>132906</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150003</v>
      </c>
      <c r="BO9" s="408"/>
      <c r="BP9" s="408"/>
      <c r="BQ9" s="408"/>
      <c r="BR9" s="408"/>
      <c r="BS9" s="408"/>
      <c r="BT9" s="408"/>
      <c r="BU9" s="409"/>
      <c r="BV9" s="407">
        <v>-144222</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13</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122</v>
      </c>
      <c r="M10" s="437"/>
      <c r="N10" s="437"/>
      <c r="O10" s="437"/>
      <c r="P10" s="437"/>
      <c r="Q10" s="438"/>
      <c r="R10" s="458">
        <v>131190</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2354000</v>
      </c>
      <c r="BO10" s="408"/>
      <c r="BP10" s="408"/>
      <c r="BQ10" s="408"/>
      <c r="BR10" s="408"/>
      <c r="BS10" s="408"/>
      <c r="BT10" s="408"/>
      <c r="BU10" s="409"/>
      <c r="BV10" s="407">
        <v>3015474</v>
      </c>
      <c r="BW10" s="408"/>
      <c r="BX10" s="408"/>
      <c r="BY10" s="408"/>
      <c r="BZ10" s="408"/>
      <c r="CA10" s="408"/>
      <c r="CB10" s="408"/>
      <c r="CC10" s="409"/>
      <c r="CD10" s="180" t="s">
        <v>126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124</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77"/>
      <c r="B12" s="467" t="s">
        <v>133</v>
      </c>
      <c r="C12" s="468"/>
      <c r="D12" s="468"/>
      <c r="E12" s="468"/>
      <c r="F12" s="468"/>
      <c r="G12" s="468"/>
      <c r="H12" s="468"/>
      <c r="I12" s="468"/>
      <c r="J12" s="468"/>
      <c r="K12" s="469"/>
      <c r="L12" s="476" t="s">
        <v>134</v>
      </c>
      <c r="M12" s="477"/>
      <c r="N12" s="477"/>
      <c r="O12" s="477"/>
      <c r="P12" s="477"/>
      <c r="Q12" s="478"/>
      <c r="R12" s="479">
        <v>130944</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112</v>
      </c>
      <c r="AV12" s="440"/>
      <c r="AW12" s="440"/>
      <c r="AX12" s="440"/>
      <c r="AY12" s="441" t="s">
        <v>138</v>
      </c>
      <c r="AZ12" s="442"/>
      <c r="BA12" s="442"/>
      <c r="BB12" s="442"/>
      <c r="BC12" s="442"/>
      <c r="BD12" s="442"/>
      <c r="BE12" s="442"/>
      <c r="BF12" s="442"/>
      <c r="BG12" s="442"/>
      <c r="BH12" s="442"/>
      <c r="BI12" s="442"/>
      <c r="BJ12" s="442"/>
      <c r="BK12" s="442"/>
      <c r="BL12" s="442"/>
      <c r="BM12" s="443"/>
      <c r="BN12" s="407">
        <v>3718521</v>
      </c>
      <c r="BO12" s="408"/>
      <c r="BP12" s="408"/>
      <c r="BQ12" s="408"/>
      <c r="BR12" s="408"/>
      <c r="BS12" s="408"/>
      <c r="BT12" s="408"/>
      <c r="BU12" s="409"/>
      <c r="BV12" s="407">
        <v>2347077</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142</v>
      </c>
      <c r="N13" s="499"/>
      <c r="O13" s="499"/>
      <c r="P13" s="499"/>
      <c r="Q13" s="500"/>
      <c r="R13" s="491">
        <v>124152</v>
      </c>
      <c r="S13" s="492"/>
      <c r="T13" s="492"/>
      <c r="U13" s="492"/>
      <c r="V13" s="493"/>
      <c r="W13" s="423" t="s">
        <v>143</v>
      </c>
      <c r="X13" s="424"/>
      <c r="Y13" s="424"/>
      <c r="Z13" s="424"/>
      <c r="AA13" s="424"/>
      <c r="AB13" s="414"/>
      <c r="AC13" s="458">
        <v>2400</v>
      </c>
      <c r="AD13" s="459"/>
      <c r="AE13" s="459"/>
      <c r="AF13" s="459"/>
      <c r="AG13" s="501"/>
      <c r="AH13" s="458">
        <v>2451</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-1214518</v>
      </c>
      <c r="BO13" s="408"/>
      <c r="BP13" s="408"/>
      <c r="BQ13" s="408"/>
      <c r="BR13" s="408"/>
      <c r="BS13" s="408"/>
      <c r="BT13" s="408"/>
      <c r="BU13" s="409"/>
      <c r="BV13" s="407">
        <v>524175</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9.3000000000000007</v>
      </c>
      <c r="CU13" s="405"/>
      <c r="CV13" s="405"/>
      <c r="CW13" s="405"/>
      <c r="CX13" s="405"/>
      <c r="CY13" s="405"/>
      <c r="CZ13" s="405"/>
      <c r="DA13" s="406"/>
      <c r="DB13" s="404">
        <v>8.6</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148</v>
      </c>
      <c r="M14" s="489"/>
      <c r="N14" s="489"/>
      <c r="O14" s="489"/>
      <c r="P14" s="489"/>
      <c r="Q14" s="490"/>
      <c r="R14" s="491">
        <v>130318</v>
      </c>
      <c r="S14" s="492"/>
      <c r="T14" s="492"/>
      <c r="U14" s="492"/>
      <c r="V14" s="493"/>
      <c r="W14" s="397"/>
      <c r="X14" s="398"/>
      <c r="Y14" s="398"/>
      <c r="Z14" s="398"/>
      <c r="AA14" s="398"/>
      <c r="AB14" s="387"/>
      <c r="AC14" s="494">
        <v>3.9</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90.1</v>
      </c>
      <c r="CU14" s="506"/>
      <c r="CV14" s="506"/>
      <c r="CW14" s="506"/>
      <c r="CX14" s="506"/>
      <c r="CY14" s="506"/>
      <c r="CZ14" s="506"/>
      <c r="DA14" s="507"/>
      <c r="DB14" s="505">
        <v>99.4</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142</v>
      </c>
      <c r="N15" s="499"/>
      <c r="O15" s="499"/>
      <c r="P15" s="499"/>
      <c r="Q15" s="500"/>
      <c r="R15" s="491">
        <v>124598</v>
      </c>
      <c r="S15" s="492"/>
      <c r="T15" s="492"/>
      <c r="U15" s="492"/>
      <c r="V15" s="493"/>
      <c r="W15" s="423" t="s">
        <v>150</v>
      </c>
      <c r="X15" s="424"/>
      <c r="Y15" s="424"/>
      <c r="Z15" s="424"/>
      <c r="AA15" s="424"/>
      <c r="AB15" s="414"/>
      <c r="AC15" s="458">
        <v>9940</v>
      </c>
      <c r="AD15" s="459"/>
      <c r="AE15" s="459"/>
      <c r="AF15" s="459"/>
      <c r="AG15" s="501"/>
      <c r="AH15" s="458">
        <v>9496</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30096674</v>
      </c>
      <c r="BO15" s="371"/>
      <c r="BP15" s="371"/>
      <c r="BQ15" s="371"/>
      <c r="BR15" s="371"/>
      <c r="BS15" s="371"/>
      <c r="BT15" s="371"/>
      <c r="BU15" s="372"/>
      <c r="BV15" s="370">
        <v>28368733</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16</v>
      </c>
      <c r="AD16" s="495"/>
      <c r="AE16" s="495"/>
      <c r="AF16" s="495"/>
      <c r="AG16" s="496"/>
      <c r="AH16" s="494">
        <v>15.9</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23144335</v>
      </c>
      <c r="BO16" s="408"/>
      <c r="BP16" s="408"/>
      <c r="BQ16" s="408"/>
      <c r="BR16" s="408"/>
      <c r="BS16" s="408"/>
      <c r="BT16" s="408"/>
      <c r="BU16" s="409"/>
      <c r="BV16" s="407">
        <v>23313542</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156</v>
      </c>
      <c r="N17" s="519"/>
      <c r="O17" s="519"/>
      <c r="P17" s="519"/>
      <c r="Q17" s="520"/>
      <c r="R17" s="513" t="s">
        <v>157</v>
      </c>
      <c r="S17" s="514"/>
      <c r="T17" s="514"/>
      <c r="U17" s="514"/>
      <c r="V17" s="515"/>
      <c r="W17" s="423" t="s">
        <v>158</v>
      </c>
      <c r="X17" s="424"/>
      <c r="Y17" s="424"/>
      <c r="Z17" s="424"/>
      <c r="AA17" s="424"/>
      <c r="AB17" s="414"/>
      <c r="AC17" s="458">
        <v>49860</v>
      </c>
      <c r="AD17" s="459"/>
      <c r="AE17" s="459"/>
      <c r="AF17" s="459"/>
      <c r="AG17" s="501"/>
      <c r="AH17" s="458">
        <v>47951</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38811892</v>
      </c>
      <c r="BO17" s="408"/>
      <c r="BP17" s="408"/>
      <c r="BQ17" s="408"/>
      <c r="BR17" s="408"/>
      <c r="BS17" s="408"/>
      <c r="BT17" s="408"/>
      <c r="BU17" s="409"/>
      <c r="BV17" s="407">
        <v>36631981</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32" t="s">
        <v>160</v>
      </c>
      <c r="C18" s="450"/>
      <c r="D18" s="450"/>
      <c r="E18" s="533"/>
      <c r="F18" s="533"/>
      <c r="G18" s="533"/>
      <c r="H18" s="533"/>
      <c r="I18" s="533"/>
      <c r="J18" s="533"/>
      <c r="K18" s="533"/>
      <c r="L18" s="534">
        <v>213.84</v>
      </c>
      <c r="M18" s="534"/>
      <c r="N18" s="534"/>
      <c r="O18" s="534"/>
      <c r="P18" s="534"/>
      <c r="Q18" s="534"/>
      <c r="R18" s="535"/>
      <c r="S18" s="535"/>
      <c r="T18" s="535"/>
      <c r="U18" s="535"/>
      <c r="V18" s="536"/>
      <c r="W18" s="425"/>
      <c r="X18" s="426"/>
      <c r="Y18" s="426"/>
      <c r="Z18" s="426"/>
      <c r="AA18" s="426"/>
      <c r="AB18" s="417"/>
      <c r="AC18" s="537">
        <v>80.2</v>
      </c>
      <c r="AD18" s="538"/>
      <c r="AE18" s="538"/>
      <c r="AF18" s="538"/>
      <c r="AG18" s="539"/>
      <c r="AH18" s="537">
        <v>80.099999999999994</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35390663</v>
      </c>
      <c r="BO18" s="408"/>
      <c r="BP18" s="408"/>
      <c r="BQ18" s="408"/>
      <c r="BR18" s="408"/>
      <c r="BS18" s="408"/>
      <c r="BT18" s="408"/>
      <c r="BU18" s="409"/>
      <c r="BV18" s="407">
        <v>35174846</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32" t="s">
        <v>162</v>
      </c>
      <c r="C19" s="450"/>
      <c r="D19" s="450"/>
      <c r="E19" s="533"/>
      <c r="F19" s="533"/>
      <c r="G19" s="533"/>
      <c r="H19" s="533"/>
      <c r="I19" s="533"/>
      <c r="J19" s="533"/>
      <c r="K19" s="533"/>
      <c r="L19" s="541">
        <v>622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49675951</v>
      </c>
      <c r="BO19" s="408"/>
      <c r="BP19" s="408"/>
      <c r="BQ19" s="408"/>
      <c r="BR19" s="408"/>
      <c r="BS19" s="408"/>
      <c r="BT19" s="408"/>
      <c r="BU19" s="409"/>
      <c r="BV19" s="407">
        <v>47699780</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32" t="s">
        <v>164</v>
      </c>
      <c r="C20" s="450"/>
      <c r="D20" s="450"/>
      <c r="E20" s="533"/>
      <c r="F20" s="533"/>
      <c r="G20" s="533"/>
      <c r="H20" s="533"/>
      <c r="I20" s="533"/>
      <c r="J20" s="533"/>
      <c r="K20" s="533"/>
      <c r="L20" s="541">
        <v>60231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45675044</v>
      </c>
      <c r="BO22" s="371"/>
      <c r="BP22" s="371"/>
      <c r="BQ22" s="371"/>
      <c r="BR22" s="371"/>
      <c r="BS22" s="371"/>
      <c r="BT22" s="371"/>
      <c r="BU22" s="372"/>
      <c r="BV22" s="370">
        <v>48762092</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15490385</v>
      </c>
      <c r="BO23" s="408"/>
      <c r="BP23" s="408"/>
      <c r="BQ23" s="408"/>
      <c r="BR23" s="408"/>
      <c r="BS23" s="408"/>
      <c r="BT23" s="408"/>
      <c r="BU23" s="409"/>
      <c r="BV23" s="407">
        <v>16063632</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174</v>
      </c>
      <c r="F24" s="437"/>
      <c r="G24" s="437"/>
      <c r="H24" s="437"/>
      <c r="I24" s="437"/>
      <c r="J24" s="437"/>
      <c r="K24" s="438"/>
      <c r="L24" s="458">
        <v>1</v>
      </c>
      <c r="M24" s="459"/>
      <c r="N24" s="459"/>
      <c r="O24" s="459"/>
      <c r="P24" s="501"/>
      <c r="Q24" s="458">
        <v>9300</v>
      </c>
      <c r="R24" s="459"/>
      <c r="S24" s="459"/>
      <c r="T24" s="459"/>
      <c r="U24" s="459"/>
      <c r="V24" s="501"/>
      <c r="W24" s="553"/>
      <c r="X24" s="554"/>
      <c r="Y24" s="555"/>
      <c r="Z24" s="457" t="s">
        <v>175</v>
      </c>
      <c r="AA24" s="437"/>
      <c r="AB24" s="437"/>
      <c r="AC24" s="437"/>
      <c r="AD24" s="437"/>
      <c r="AE24" s="437"/>
      <c r="AF24" s="437"/>
      <c r="AG24" s="438"/>
      <c r="AH24" s="458">
        <v>1216</v>
      </c>
      <c r="AI24" s="459"/>
      <c r="AJ24" s="459"/>
      <c r="AK24" s="459"/>
      <c r="AL24" s="501"/>
      <c r="AM24" s="458">
        <v>3551936</v>
      </c>
      <c r="AN24" s="459"/>
      <c r="AO24" s="459"/>
      <c r="AP24" s="459"/>
      <c r="AQ24" s="459"/>
      <c r="AR24" s="501"/>
      <c r="AS24" s="458">
        <v>2921</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45524672</v>
      </c>
      <c r="BO24" s="408"/>
      <c r="BP24" s="408"/>
      <c r="BQ24" s="408"/>
      <c r="BR24" s="408"/>
      <c r="BS24" s="408"/>
      <c r="BT24" s="408"/>
      <c r="BU24" s="409"/>
      <c r="BV24" s="407">
        <v>48498888</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177</v>
      </c>
      <c r="F25" s="437"/>
      <c r="G25" s="437"/>
      <c r="H25" s="437"/>
      <c r="I25" s="437"/>
      <c r="J25" s="437"/>
      <c r="K25" s="438"/>
      <c r="L25" s="458">
        <v>1</v>
      </c>
      <c r="M25" s="459"/>
      <c r="N25" s="459"/>
      <c r="O25" s="459"/>
      <c r="P25" s="501"/>
      <c r="Q25" s="458">
        <v>8000</v>
      </c>
      <c r="R25" s="459"/>
      <c r="S25" s="459"/>
      <c r="T25" s="459"/>
      <c r="U25" s="459"/>
      <c r="V25" s="501"/>
      <c r="W25" s="553"/>
      <c r="X25" s="554"/>
      <c r="Y25" s="555"/>
      <c r="Z25" s="457" t="s">
        <v>178</v>
      </c>
      <c r="AA25" s="437"/>
      <c r="AB25" s="437"/>
      <c r="AC25" s="437"/>
      <c r="AD25" s="437"/>
      <c r="AE25" s="437"/>
      <c r="AF25" s="437"/>
      <c r="AG25" s="438"/>
      <c r="AH25" s="458">
        <v>244</v>
      </c>
      <c r="AI25" s="459"/>
      <c r="AJ25" s="459"/>
      <c r="AK25" s="459"/>
      <c r="AL25" s="501"/>
      <c r="AM25" s="458">
        <v>731756</v>
      </c>
      <c r="AN25" s="459"/>
      <c r="AO25" s="459"/>
      <c r="AP25" s="459"/>
      <c r="AQ25" s="459"/>
      <c r="AR25" s="501"/>
      <c r="AS25" s="458">
        <v>2999</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17552935</v>
      </c>
      <c r="BO25" s="371"/>
      <c r="BP25" s="371"/>
      <c r="BQ25" s="371"/>
      <c r="BR25" s="371"/>
      <c r="BS25" s="371"/>
      <c r="BT25" s="371"/>
      <c r="BU25" s="372"/>
      <c r="BV25" s="370">
        <v>15293527</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180</v>
      </c>
      <c r="F26" s="437"/>
      <c r="G26" s="437"/>
      <c r="H26" s="437"/>
      <c r="I26" s="437"/>
      <c r="J26" s="437"/>
      <c r="K26" s="438"/>
      <c r="L26" s="458">
        <v>1</v>
      </c>
      <c r="M26" s="459"/>
      <c r="N26" s="459"/>
      <c r="O26" s="459"/>
      <c r="P26" s="501"/>
      <c r="Q26" s="458">
        <v>7400</v>
      </c>
      <c r="R26" s="459"/>
      <c r="S26" s="459"/>
      <c r="T26" s="459"/>
      <c r="U26" s="459"/>
      <c r="V26" s="501"/>
      <c r="W26" s="553"/>
      <c r="X26" s="554"/>
      <c r="Y26" s="555"/>
      <c r="Z26" s="457" t="s">
        <v>181</v>
      </c>
      <c r="AA26" s="559"/>
      <c r="AB26" s="559"/>
      <c r="AC26" s="559"/>
      <c r="AD26" s="559"/>
      <c r="AE26" s="559"/>
      <c r="AF26" s="559"/>
      <c r="AG26" s="560"/>
      <c r="AH26" s="458">
        <v>7</v>
      </c>
      <c r="AI26" s="459"/>
      <c r="AJ26" s="459"/>
      <c r="AK26" s="459"/>
      <c r="AL26" s="501"/>
      <c r="AM26" s="458">
        <v>18844</v>
      </c>
      <c r="AN26" s="459"/>
      <c r="AO26" s="459"/>
      <c r="AP26" s="459"/>
      <c r="AQ26" s="459"/>
      <c r="AR26" s="501"/>
      <c r="AS26" s="458">
        <v>2692</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140</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183</v>
      </c>
      <c r="F27" s="437"/>
      <c r="G27" s="437"/>
      <c r="H27" s="437"/>
      <c r="I27" s="437"/>
      <c r="J27" s="437"/>
      <c r="K27" s="438"/>
      <c r="L27" s="458">
        <v>1</v>
      </c>
      <c r="M27" s="459"/>
      <c r="N27" s="459"/>
      <c r="O27" s="459"/>
      <c r="P27" s="501"/>
      <c r="Q27" s="458">
        <v>5300</v>
      </c>
      <c r="R27" s="459"/>
      <c r="S27" s="459"/>
      <c r="T27" s="459"/>
      <c r="U27" s="459"/>
      <c r="V27" s="501"/>
      <c r="W27" s="553"/>
      <c r="X27" s="554"/>
      <c r="Y27" s="555"/>
      <c r="Z27" s="457" t="s">
        <v>184</v>
      </c>
      <c r="AA27" s="437"/>
      <c r="AB27" s="437"/>
      <c r="AC27" s="437"/>
      <c r="AD27" s="437"/>
      <c r="AE27" s="437"/>
      <c r="AF27" s="437"/>
      <c r="AG27" s="438"/>
      <c r="AH27" s="458">
        <v>29</v>
      </c>
      <c r="AI27" s="459"/>
      <c r="AJ27" s="459"/>
      <c r="AK27" s="459"/>
      <c r="AL27" s="501"/>
      <c r="AM27" s="458">
        <v>106300</v>
      </c>
      <c r="AN27" s="459"/>
      <c r="AO27" s="459"/>
      <c r="AP27" s="459"/>
      <c r="AQ27" s="459"/>
      <c r="AR27" s="501"/>
      <c r="AS27" s="458">
        <v>3666</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9">
        <v>1500000</v>
      </c>
      <c r="BO27" s="530"/>
      <c r="BP27" s="530"/>
      <c r="BQ27" s="530"/>
      <c r="BR27" s="530"/>
      <c r="BS27" s="530"/>
      <c r="BT27" s="530"/>
      <c r="BU27" s="531"/>
      <c r="BV27" s="529">
        <v>1500000</v>
      </c>
      <c r="BW27" s="530"/>
      <c r="BX27" s="530"/>
      <c r="BY27" s="530"/>
      <c r="BZ27" s="530"/>
      <c r="CA27" s="530"/>
      <c r="CB27" s="530"/>
      <c r="CC27" s="531"/>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186</v>
      </c>
      <c r="F28" s="437"/>
      <c r="G28" s="437"/>
      <c r="H28" s="437"/>
      <c r="I28" s="437"/>
      <c r="J28" s="437"/>
      <c r="K28" s="438"/>
      <c r="L28" s="458">
        <v>1</v>
      </c>
      <c r="M28" s="459"/>
      <c r="N28" s="459"/>
      <c r="O28" s="459"/>
      <c r="P28" s="501"/>
      <c r="Q28" s="458">
        <v>4900</v>
      </c>
      <c r="R28" s="459"/>
      <c r="S28" s="459"/>
      <c r="T28" s="459"/>
      <c r="U28" s="459"/>
      <c r="V28" s="501"/>
      <c r="W28" s="553"/>
      <c r="X28" s="554"/>
      <c r="Y28" s="555"/>
      <c r="Z28" s="457" t="s">
        <v>187</v>
      </c>
      <c r="AA28" s="437"/>
      <c r="AB28" s="437"/>
      <c r="AC28" s="437"/>
      <c r="AD28" s="437"/>
      <c r="AE28" s="437"/>
      <c r="AF28" s="437"/>
      <c r="AG28" s="438"/>
      <c r="AH28" s="458" t="s">
        <v>140</v>
      </c>
      <c r="AI28" s="459"/>
      <c r="AJ28" s="459"/>
      <c r="AK28" s="459"/>
      <c r="AL28" s="501"/>
      <c r="AM28" s="458" t="s">
        <v>140</v>
      </c>
      <c r="AN28" s="459"/>
      <c r="AO28" s="459"/>
      <c r="AP28" s="459"/>
      <c r="AQ28" s="459"/>
      <c r="AR28" s="501"/>
      <c r="AS28" s="458" t="s">
        <v>140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4470517</v>
      </c>
      <c r="BO28" s="371"/>
      <c r="BP28" s="371"/>
      <c r="BQ28" s="371"/>
      <c r="BR28" s="371"/>
      <c r="BS28" s="371"/>
      <c r="BT28" s="371"/>
      <c r="BU28" s="372"/>
      <c r="BV28" s="370">
        <v>5835038</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189</v>
      </c>
      <c r="F29" s="437"/>
      <c r="G29" s="437"/>
      <c r="H29" s="437"/>
      <c r="I29" s="437"/>
      <c r="J29" s="437"/>
      <c r="K29" s="438"/>
      <c r="L29" s="458">
        <v>28</v>
      </c>
      <c r="M29" s="459"/>
      <c r="N29" s="459"/>
      <c r="O29" s="459"/>
      <c r="P29" s="501"/>
      <c r="Q29" s="458">
        <v>4700</v>
      </c>
      <c r="R29" s="459"/>
      <c r="S29" s="459"/>
      <c r="T29" s="459"/>
      <c r="U29" s="459"/>
      <c r="V29" s="501"/>
      <c r="W29" s="556"/>
      <c r="X29" s="557"/>
      <c r="Y29" s="558"/>
      <c r="Z29" s="457" t="s">
        <v>190</v>
      </c>
      <c r="AA29" s="437"/>
      <c r="AB29" s="437"/>
      <c r="AC29" s="437"/>
      <c r="AD29" s="437"/>
      <c r="AE29" s="437"/>
      <c r="AF29" s="437"/>
      <c r="AG29" s="438"/>
      <c r="AH29" s="458">
        <v>1245</v>
      </c>
      <c r="AI29" s="459"/>
      <c r="AJ29" s="459"/>
      <c r="AK29" s="459"/>
      <c r="AL29" s="501"/>
      <c r="AM29" s="458">
        <v>3658236</v>
      </c>
      <c r="AN29" s="459"/>
      <c r="AO29" s="459"/>
      <c r="AP29" s="459"/>
      <c r="AQ29" s="459"/>
      <c r="AR29" s="501"/>
      <c r="AS29" s="458">
        <v>2938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913</v>
      </c>
      <c r="BO29" s="408"/>
      <c r="BP29" s="408"/>
      <c r="BQ29" s="408"/>
      <c r="BR29" s="408"/>
      <c r="BS29" s="408"/>
      <c r="BT29" s="408"/>
      <c r="BU29" s="409"/>
      <c r="BV29" s="407">
        <v>913</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7">
        <v>100.9</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1295436</v>
      </c>
      <c r="BO30" s="530"/>
      <c r="BP30" s="530"/>
      <c r="BQ30" s="530"/>
      <c r="BR30" s="530"/>
      <c r="BS30" s="530"/>
      <c r="BT30" s="530"/>
      <c r="BU30" s="531"/>
      <c r="BV30" s="529">
        <v>1518687</v>
      </c>
      <c r="BW30" s="530"/>
      <c r="BX30" s="530"/>
      <c r="BY30" s="530"/>
      <c r="BZ30" s="530"/>
      <c r="CA30" s="530"/>
      <c r="CB30" s="530"/>
      <c r="CC30" s="53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199</v>
      </c>
      <c r="D33" s="431"/>
      <c r="E33" s="396" t="s">
        <v>200</v>
      </c>
      <c r="F33" s="396"/>
      <c r="G33" s="396"/>
      <c r="H33" s="396"/>
      <c r="I33" s="396"/>
      <c r="J33" s="396"/>
      <c r="K33" s="396"/>
      <c r="L33" s="396"/>
      <c r="M33" s="396"/>
      <c r="N33" s="396"/>
      <c r="O33" s="396"/>
      <c r="P33" s="396"/>
      <c r="Q33" s="396"/>
      <c r="R33" s="396"/>
      <c r="S33" s="396"/>
      <c r="T33" s="202"/>
      <c r="U33" s="431" t="s">
        <v>199</v>
      </c>
      <c r="V33" s="431"/>
      <c r="W33" s="396" t="s">
        <v>200</v>
      </c>
      <c r="X33" s="396"/>
      <c r="Y33" s="396"/>
      <c r="Z33" s="396"/>
      <c r="AA33" s="396"/>
      <c r="AB33" s="396"/>
      <c r="AC33" s="396"/>
      <c r="AD33" s="396"/>
      <c r="AE33" s="396"/>
      <c r="AF33" s="396"/>
      <c r="AG33" s="396"/>
      <c r="AH33" s="396"/>
      <c r="AI33" s="396"/>
      <c r="AJ33" s="396"/>
      <c r="AK33" s="396"/>
      <c r="AL33" s="202"/>
      <c r="AM33" s="431" t="s">
        <v>201</v>
      </c>
      <c r="AN33" s="431"/>
      <c r="AO33" s="396" t="s">
        <v>200</v>
      </c>
      <c r="AP33" s="396"/>
      <c r="AQ33" s="396"/>
      <c r="AR33" s="396"/>
      <c r="AS33" s="396"/>
      <c r="AT33" s="396"/>
      <c r="AU33" s="396"/>
      <c r="AV33" s="396"/>
      <c r="AW33" s="396"/>
      <c r="AX33" s="396"/>
      <c r="AY33" s="396"/>
      <c r="AZ33" s="396"/>
      <c r="BA33" s="396"/>
      <c r="BB33" s="396"/>
      <c r="BC33" s="396"/>
      <c r="BD33" s="203"/>
      <c r="BE33" s="396" t="s">
        <v>202</v>
      </c>
      <c r="BF33" s="396"/>
      <c r="BG33" s="396" t="s">
        <v>203</v>
      </c>
      <c r="BH33" s="396"/>
      <c r="BI33" s="396"/>
      <c r="BJ33" s="396"/>
      <c r="BK33" s="396"/>
      <c r="BL33" s="396"/>
      <c r="BM33" s="396"/>
      <c r="BN33" s="396"/>
      <c r="BO33" s="396"/>
      <c r="BP33" s="396"/>
      <c r="BQ33" s="396"/>
      <c r="BR33" s="396"/>
      <c r="BS33" s="396"/>
      <c r="BT33" s="396"/>
      <c r="BU33" s="396"/>
      <c r="BV33" s="203"/>
      <c r="BW33" s="431" t="s">
        <v>202</v>
      </c>
      <c r="BX33" s="431"/>
      <c r="BY33" s="396" t="s">
        <v>204</v>
      </c>
      <c r="BZ33" s="396"/>
      <c r="CA33" s="396"/>
      <c r="CB33" s="396"/>
      <c r="CC33" s="396"/>
      <c r="CD33" s="396"/>
      <c r="CE33" s="396"/>
      <c r="CF33" s="396"/>
      <c r="CG33" s="396"/>
      <c r="CH33" s="396"/>
      <c r="CI33" s="396"/>
      <c r="CJ33" s="396"/>
      <c r="CK33" s="396"/>
      <c r="CL33" s="396"/>
      <c r="CM33" s="396"/>
      <c r="CN33" s="202"/>
      <c r="CO33" s="431" t="s">
        <v>199</v>
      </c>
      <c r="CP33" s="431"/>
      <c r="CQ33" s="396" t="s">
        <v>205</v>
      </c>
      <c r="CR33" s="396"/>
      <c r="CS33" s="396"/>
      <c r="CT33" s="396"/>
      <c r="CU33" s="396"/>
      <c r="CV33" s="396"/>
      <c r="CW33" s="396"/>
      <c r="CX33" s="396"/>
      <c r="CY33" s="396"/>
      <c r="CZ33" s="396"/>
      <c r="DA33" s="396"/>
      <c r="DB33" s="396"/>
      <c r="DC33" s="396"/>
      <c r="DD33" s="396"/>
      <c r="DE33" s="396"/>
      <c r="DF33" s="202"/>
      <c r="DG33" s="596" t="s">
        <v>206</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77"/>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77"/>
      <c r="BE34" s="597">
        <f>IF(BG34="","",MAX(C34:D43,U34:V43,AM34:AN43)+1)</f>
        <v>9</v>
      </c>
      <c r="BF34" s="597"/>
      <c r="BG34" s="598" t="str">
        <f>IF('各会計、関係団体の財政状況及び健全化判断比率'!B35="","",'各会計、関係団体の財政状況及び健全化判断比率'!B35)</f>
        <v>公設地方卸売市場特別会計</v>
      </c>
      <c r="BH34" s="598"/>
      <c r="BI34" s="598"/>
      <c r="BJ34" s="598"/>
      <c r="BK34" s="598"/>
      <c r="BL34" s="598"/>
      <c r="BM34" s="598"/>
      <c r="BN34" s="598"/>
      <c r="BO34" s="598"/>
      <c r="BP34" s="598"/>
      <c r="BQ34" s="598"/>
      <c r="BR34" s="598"/>
      <c r="BS34" s="598"/>
      <c r="BT34" s="598"/>
      <c r="BU34" s="598"/>
      <c r="BV34" s="177"/>
      <c r="BW34" s="597">
        <f>IF(BY34="","",MAX(C34:D43,U34:V43,AM34:AN43,BE34:BF43)+1)</f>
        <v>11</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77"/>
      <c r="CO34" s="597">
        <f>IF(CQ34="","",MAX(C34:D43,U34:V43,AM34:AN43,BE34:BF43,BW34:BX43)+1)</f>
        <v>21</v>
      </c>
      <c r="CP34" s="597"/>
      <c r="CQ34" s="598" t="str">
        <f>IF('各会計、関係団体の財政状況及び健全化判断比率'!BS7="","",'各会計、関係団体の財政状況及び健全化判断比率'!BS7)</f>
        <v>（公財）成田市スポーツ・みどり振興財団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7"/>
      <c r="U35" s="597">
        <f>IF(W35="","",U34+1)</f>
        <v>3</v>
      </c>
      <c r="V35" s="597"/>
      <c r="W35" s="598" t="str">
        <f>IF('各会計、関係団体の財政状況及び健全化判断比率'!B29="","",'各会計、関係団体の財政状況及び健全化判断比率'!B29)</f>
        <v>国民健康保険特別会計（施設勘定）</v>
      </c>
      <c r="X35" s="598"/>
      <c r="Y35" s="598"/>
      <c r="Z35" s="598"/>
      <c r="AA35" s="598"/>
      <c r="AB35" s="598"/>
      <c r="AC35" s="598"/>
      <c r="AD35" s="598"/>
      <c r="AE35" s="598"/>
      <c r="AF35" s="598"/>
      <c r="AG35" s="598"/>
      <c r="AH35" s="598"/>
      <c r="AI35" s="598"/>
      <c r="AJ35" s="598"/>
      <c r="AK35" s="598"/>
      <c r="AL35" s="177"/>
      <c r="AM35" s="597">
        <f t="shared" ref="AM35:AM43" si="0">IF(AO35="","",AM34+1)</f>
        <v>7</v>
      </c>
      <c r="AN35" s="597"/>
      <c r="AO35" s="598" t="str">
        <f>IF('各会計、関係団体の財政状況及び健全化判断比率'!B33="","",'各会計、関係団体の財政状況及び健全化判断比率'!B33)</f>
        <v>簡易水道事業会計</v>
      </c>
      <c r="AP35" s="598"/>
      <c r="AQ35" s="598"/>
      <c r="AR35" s="598"/>
      <c r="AS35" s="598"/>
      <c r="AT35" s="598"/>
      <c r="AU35" s="598"/>
      <c r="AV35" s="598"/>
      <c r="AW35" s="598"/>
      <c r="AX35" s="598"/>
      <c r="AY35" s="598"/>
      <c r="AZ35" s="598"/>
      <c r="BA35" s="598"/>
      <c r="BB35" s="598"/>
      <c r="BC35" s="598"/>
      <c r="BD35" s="177"/>
      <c r="BE35" s="597">
        <f t="shared" ref="BE35:BE43" si="1">IF(BG35="","",BE34+1)</f>
        <v>10</v>
      </c>
      <c r="BF35" s="597"/>
      <c r="BG35" s="598" t="str">
        <f>IF('各会計、関係団体の財政状況及び健全化判断比率'!B36="","",'各会計、関係団体の財政状況及び健全化判断比率'!B36)</f>
        <v>農業集落排水事業特別会計</v>
      </c>
      <c r="BH35" s="598"/>
      <c r="BI35" s="598"/>
      <c r="BJ35" s="598"/>
      <c r="BK35" s="598"/>
      <c r="BL35" s="598"/>
      <c r="BM35" s="598"/>
      <c r="BN35" s="598"/>
      <c r="BO35" s="598"/>
      <c r="BP35" s="598"/>
      <c r="BQ35" s="598"/>
      <c r="BR35" s="598"/>
      <c r="BS35" s="598"/>
      <c r="BT35" s="598"/>
      <c r="BU35" s="598"/>
      <c r="BV35" s="177"/>
      <c r="BW35" s="597">
        <f t="shared" ref="BW35:BW43" si="2">IF(BY35="","",BW34+1)</f>
        <v>12</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77"/>
      <c r="CO35" s="597">
        <f t="shared" ref="CO35:CO43" si="3">IF(CQ35="","",CO34+1)</f>
        <v>22</v>
      </c>
      <c r="CP35" s="597"/>
      <c r="CQ35" s="598" t="str">
        <f>IF('各会計、関係団体の財政状況及び健全化判断比率'!BS8="","",'各会計、関係団体の財政状況及び健全化判断比率'!BS8)</f>
        <v>（公財）成田市農業センター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77"/>
      <c r="AM36" s="597">
        <f t="shared" si="0"/>
        <v>8</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13</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77"/>
      <c r="CO36" s="597">
        <f t="shared" si="3"/>
        <v>23</v>
      </c>
      <c r="CP36" s="597"/>
      <c r="CQ36" s="598" t="str">
        <f>IF('各会計、関係団体の財政状況及び健全化判断比率'!BS9="","",'各会計、関係団体の財政状況及び健全化判断比率'!BS9)</f>
        <v>成田市土地開発公社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14</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77"/>
      <c r="CO37" s="597">
        <f t="shared" si="3"/>
        <v>24</v>
      </c>
      <c r="CP37" s="597"/>
      <c r="CQ37" s="598" t="str">
        <f>IF('各会計、関係団体の財政状況及び健全化判断比率'!BS10="","",'各会計、関係団体の財政状況及び健全化判断比率'!BS10)</f>
        <v>（有）ティ・ティ・エス</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15</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77"/>
      <c r="CO38" s="597">
        <f t="shared" si="3"/>
        <v>25</v>
      </c>
      <c r="CP38" s="597"/>
      <c r="CQ38" s="598" t="str">
        <f>IF('各会計、関係団体の財政状況及び健全化判断比率'!BS11="","",'各会計、関係団体の財政状況及び健全化判断比率'!BS11)</f>
        <v>（公財）印旛郡市文化財センター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16</v>
      </c>
      <c r="BX39" s="597"/>
      <c r="BY39" s="598" t="str">
        <f>IF('各会計、関係団体の財政状況及び健全化判断比率'!B73="","",'各会計、関係団体の財政状況及び健全化判断比率'!B73)</f>
        <v>千葉県後期高齢者医療広域連合（後期高齢者医療特別会計）</v>
      </c>
      <c r="BZ39" s="598"/>
      <c r="CA39" s="598"/>
      <c r="CB39" s="598"/>
      <c r="CC39" s="598"/>
      <c r="CD39" s="598"/>
      <c r="CE39" s="598"/>
      <c r="CF39" s="598"/>
      <c r="CG39" s="598"/>
      <c r="CH39" s="598"/>
      <c r="CI39" s="598"/>
      <c r="CJ39" s="598"/>
      <c r="CK39" s="598"/>
      <c r="CL39" s="598"/>
      <c r="CM39" s="598"/>
      <c r="CN39" s="177"/>
      <c r="CO39" s="597">
        <f t="shared" si="3"/>
        <v>26</v>
      </c>
      <c r="CP39" s="597"/>
      <c r="CQ39" s="598" t="str">
        <f>IF('各会計、関係団体の財政状況及び健全化判断比率'!BS12="","",'各会計、関係団体の財政状況及び健全化判断比率'!BS12)</f>
        <v>芝山鉄道（株）</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17</v>
      </c>
      <c r="BX40" s="597"/>
      <c r="BY40" s="598" t="str">
        <f>IF('各会計、関係団体の財政状況及び健全化判断比率'!B74="","",'各会計、関係団体の財政状況及び健全化判断比率'!B74)</f>
        <v>印旛郡市広域市町村圏事務組合（一般会計）</v>
      </c>
      <c r="BZ40" s="598"/>
      <c r="CA40" s="598"/>
      <c r="CB40" s="598"/>
      <c r="CC40" s="598"/>
      <c r="CD40" s="598"/>
      <c r="CE40" s="598"/>
      <c r="CF40" s="598"/>
      <c r="CG40" s="598"/>
      <c r="CH40" s="598"/>
      <c r="CI40" s="598"/>
      <c r="CJ40" s="598"/>
      <c r="CK40" s="598"/>
      <c r="CL40" s="598"/>
      <c r="CM40" s="598"/>
      <c r="CN40" s="177"/>
      <c r="CO40" s="597">
        <f t="shared" si="3"/>
        <v>27</v>
      </c>
      <c r="CP40" s="597"/>
      <c r="CQ40" s="598" t="str">
        <f>IF('各会計、関係団体の財政状況及び健全化判断比率'!BS13="","",'各会計、関係団体の財政状況及び健全化判断比率'!BS13)</f>
        <v>（株）成田香取エネルギー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18</v>
      </c>
      <c r="BX41" s="597"/>
      <c r="BY41" s="598" t="str">
        <f>IF('各会計、関係団体の財政状況及び健全化判断比率'!B75="","",'各会計、関係団体の財政状況及び健全化判断比率'!B75)</f>
        <v>印旛郡市広域市町村圏事務組合（水道用水供給事業会計）</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19</v>
      </c>
      <c r="BX42" s="597"/>
      <c r="BY42" s="598" t="str">
        <f>IF('各会計、関係団体の財政状況及び健全化判断比率'!B76="","",'各会計、関係団体の財政状況及び健全化判断比率'!B76)</f>
        <v>香取広域市町村圏事務組合（一般会計）</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f t="shared" si="2"/>
        <v>20</v>
      </c>
      <c r="BX43" s="597"/>
      <c r="BY43" s="598" t="str">
        <f>IF('各会計、関係団体の財政状況及び健全化判断比率'!B77="","",'各会計、関係団体の財政状況及び健全化判断比率'!B77)</f>
        <v>印旛利根川水防事務組合（一般会計）</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FcgIr37+x82wwN/mqyo77lB2TenMveLSJSmwvg8NRFpfmZO9DUMnoilnzLXzEek+AW7/fCBC/nRRtb4a7bD1w==" saltValue="ZimarHVzIvamPEJAd6UN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216</v>
      </c>
      <c r="DI1" s="603"/>
      <c r="DJ1" s="603"/>
      <c r="DK1" s="603"/>
      <c r="DL1" s="603"/>
      <c r="DM1" s="603"/>
      <c r="DN1" s="604"/>
      <c r="DO1" s="210"/>
      <c r="DP1" s="602" t="s">
        <v>217</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34288757</v>
      </c>
      <c r="S5" s="613"/>
      <c r="T5" s="613"/>
      <c r="U5" s="613"/>
      <c r="V5" s="613"/>
      <c r="W5" s="613"/>
      <c r="X5" s="613"/>
      <c r="Y5" s="614"/>
      <c r="Z5" s="615">
        <v>49.5</v>
      </c>
      <c r="AA5" s="615"/>
      <c r="AB5" s="615"/>
      <c r="AC5" s="615"/>
      <c r="AD5" s="616">
        <v>34074136</v>
      </c>
      <c r="AE5" s="616"/>
      <c r="AF5" s="616"/>
      <c r="AG5" s="616"/>
      <c r="AH5" s="616"/>
      <c r="AI5" s="616"/>
      <c r="AJ5" s="616"/>
      <c r="AK5" s="616"/>
      <c r="AL5" s="617">
        <v>85.3</v>
      </c>
      <c r="AM5" s="618"/>
      <c r="AN5" s="618"/>
      <c r="AO5" s="619"/>
      <c r="AP5" s="609" t="s">
        <v>230</v>
      </c>
      <c r="AQ5" s="610"/>
      <c r="AR5" s="610"/>
      <c r="AS5" s="610"/>
      <c r="AT5" s="610"/>
      <c r="AU5" s="610"/>
      <c r="AV5" s="610"/>
      <c r="AW5" s="610"/>
      <c r="AX5" s="610"/>
      <c r="AY5" s="610"/>
      <c r="AZ5" s="610"/>
      <c r="BA5" s="610"/>
      <c r="BB5" s="610"/>
      <c r="BC5" s="610"/>
      <c r="BD5" s="610"/>
      <c r="BE5" s="610"/>
      <c r="BF5" s="611"/>
      <c r="BG5" s="623">
        <v>34066419</v>
      </c>
      <c r="BH5" s="624"/>
      <c r="BI5" s="624"/>
      <c r="BJ5" s="624"/>
      <c r="BK5" s="624"/>
      <c r="BL5" s="624"/>
      <c r="BM5" s="624"/>
      <c r="BN5" s="625"/>
      <c r="BO5" s="626">
        <v>99.4</v>
      </c>
      <c r="BP5" s="626"/>
      <c r="BQ5" s="626"/>
      <c r="BR5" s="626"/>
      <c r="BS5" s="627">
        <v>356879</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611927</v>
      </c>
      <c r="S6" s="624"/>
      <c r="T6" s="624"/>
      <c r="U6" s="624"/>
      <c r="V6" s="624"/>
      <c r="W6" s="624"/>
      <c r="X6" s="624"/>
      <c r="Y6" s="625"/>
      <c r="Z6" s="626">
        <v>0.9</v>
      </c>
      <c r="AA6" s="626"/>
      <c r="AB6" s="626"/>
      <c r="AC6" s="626"/>
      <c r="AD6" s="627">
        <v>611927</v>
      </c>
      <c r="AE6" s="627"/>
      <c r="AF6" s="627"/>
      <c r="AG6" s="627"/>
      <c r="AH6" s="627"/>
      <c r="AI6" s="627"/>
      <c r="AJ6" s="627"/>
      <c r="AK6" s="627"/>
      <c r="AL6" s="628">
        <v>1.5</v>
      </c>
      <c r="AM6" s="629"/>
      <c r="AN6" s="629"/>
      <c r="AO6" s="630"/>
      <c r="AP6" s="620" t="s">
        <v>235</v>
      </c>
      <c r="AQ6" s="621"/>
      <c r="AR6" s="621"/>
      <c r="AS6" s="621"/>
      <c r="AT6" s="621"/>
      <c r="AU6" s="621"/>
      <c r="AV6" s="621"/>
      <c r="AW6" s="621"/>
      <c r="AX6" s="621"/>
      <c r="AY6" s="621"/>
      <c r="AZ6" s="621"/>
      <c r="BA6" s="621"/>
      <c r="BB6" s="621"/>
      <c r="BC6" s="621"/>
      <c r="BD6" s="621"/>
      <c r="BE6" s="621"/>
      <c r="BF6" s="622"/>
      <c r="BG6" s="623">
        <v>34066419</v>
      </c>
      <c r="BH6" s="624"/>
      <c r="BI6" s="624"/>
      <c r="BJ6" s="624"/>
      <c r="BK6" s="624"/>
      <c r="BL6" s="624"/>
      <c r="BM6" s="624"/>
      <c r="BN6" s="625"/>
      <c r="BO6" s="626">
        <v>99.4</v>
      </c>
      <c r="BP6" s="626"/>
      <c r="BQ6" s="626"/>
      <c r="BR6" s="626"/>
      <c r="BS6" s="627">
        <v>356879</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403831</v>
      </c>
      <c r="CS6" s="624"/>
      <c r="CT6" s="624"/>
      <c r="CU6" s="624"/>
      <c r="CV6" s="624"/>
      <c r="CW6" s="624"/>
      <c r="CX6" s="624"/>
      <c r="CY6" s="625"/>
      <c r="CZ6" s="617">
        <v>0.6</v>
      </c>
      <c r="DA6" s="618"/>
      <c r="DB6" s="618"/>
      <c r="DC6" s="634"/>
      <c r="DD6" s="632">
        <v>1171</v>
      </c>
      <c r="DE6" s="624"/>
      <c r="DF6" s="624"/>
      <c r="DG6" s="624"/>
      <c r="DH6" s="624"/>
      <c r="DI6" s="624"/>
      <c r="DJ6" s="624"/>
      <c r="DK6" s="624"/>
      <c r="DL6" s="624"/>
      <c r="DM6" s="624"/>
      <c r="DN6" s="624"/>
      <c r="DO6" s="624"/>
      <c r="DP6" s="625"/>
      <c r="DQ6" s="632">
        <v>403831</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12829</v>
      </c>
      <c r="S7" s="624"/>
      <c r="T7" s="624"/>
      <c r="U7" s="624"/>
      <c r="V7" s="624"/>
      <c r="W7" s="624"/>
      <c r="X7" s="624"/>
      <c r="Y7" s="625"/>
      <c r="Z7" s="626">
        <v>0</v>
      </c>
      <c r="AA7" s="626"/>
      <c r="AB7" s="626"/>
      <c r="AC7" s="626"/>
      <c r="AD7" s="627">
        <v>12829</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10408427</v>
      </c>
      <c r="BH7" s="624"/>
      <c r="BI7" s="624"/>
      <c r="BJ7" s="624"/>
      <c r="BK7" s="624"/>
      <c r="BL7" s="624"/>
      <c r="BM7" s="624"/>
      <c r="BN7" s="625"/>
      <c r="BO7" s="626">
        <v>30.4</v>
      </c>
      <c r="BP7" s="626"/>
      <c r="BQ7" s="626"/>
      <c r="BR7" s="626"/>
      <c r="BS7" s="627">
        <v>356879</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8472814</v>
      </c>
      <c r="CS7" s="624"/>
      <c r="CT7" s="624"/>
      <c r="CU7" s="624"/>
      <c r="CV7" s="624"/>
      <c r="CW7" s="624"/>
      <c r="CX7" s="624"/>
      <c r="CY7" s="625"/>
      <c r="CZ7" s="626">
        <v>13</v>
      </c>
      <c r="DA7" s="626"/>
      <c r="DB7" s="626"/>
      <c r="DC7" s="626"/>
      <c r="DD7" s="632">
        <v>37027</v>
      </c>
      <c r="DE7" s="624"/>
      <c r="DF7" s="624"/>
      <c r="DG7" s="624"/>
      <c r="DH7" s="624"/>
      <c r="DI7" s="624"/>
      <c r="DJ7" s="624"/>
      <c r="DK7" s="624"/>
      <c r="DL7" s="624"/>
      <c r="DM7" s="624"/>
      <c r="DN7" s="624"/>
      <c r="DO7" s="624"/>
      <c r="DP7" s="625"/>
      <c r="DQ7" s="632">
        <v>7931846</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129372</v>
      </c>
      <c r="S8" s="624"/>
      <c r="T8" s="624"/>
      <c r="U8" s="624"/>
      <c r="V8" s="624"/>
      <c r="W8" s="624"/>
      <c r="X8" s="624"/>
      <c r="Y8" s="625"/>
      <c r="Z8" s="626">
        <v>0.2</v>
      </c>
      <c r="AA8" s="626"/>
      <c r="AB8" s="626"/>
      <c r="AC8" s="626"/>
      <c r="AD8" s="627">
        <v>129372</v>
      </c>
      <c r="AE8" s="627"/>
      <c r="AF8" s="627"/>
      <c r="AG8" s="627"/>
      <c r="AH8" s="627"/>
      <c r="AI8" s="627"/>
      <c r="AJ8" s="627"/>
      <c r="AK8" s="627"/>
      <c r="AL8" s="628">
        <v>0.3</v>
      </c>
      <c r="AM8" s="629"/>
      <c r="AN8" s="629"/>
      <c r="AO8" s="630"/>
      <c r="AP8" s="620" t="s">
        <v>241</v>
      </c>
      <c r="AQ8" s="621"/>
      <c r="AR8" s="621"/>
      <c r="AS8" s="621"/>
      <c r="AT8" s="621"/>
      <c r="AU8" s="621"/>
      <c r="AV8" s="621"/>
      <c r="AW8" s="621"/>
      <c r="AX8" s="621"/>
      <c r="AY8" s="621"/>
      <c r="AZ8" s="621"/>
      <c r="BA8" s="621"/>
      <c r="BB8" s="621"/>
      <c r="BC8" s="621"/>
      <c r="BD8" s="621"/>
      <c r="BE8" s="621"/>
      <c r="BF8" s="622"/>
      <c r="BG8" s="623">
        <v>254710</v>
      </c>
      <c r="BH8" s="624"/>
      <c r="BI8" s="624"/>
      <c r="BJ8" s="624"/>
      <c r="BK8" s="624"/>
      <c r="BL8" s="624"/>
      <c r="BM8" s="624"/>
      <c r="BN8" s="625"/>
      <c r="BO8" s="626">
        <v>0.7</v>
      </c>
      <c r="BP8" s="626"/>
      <c r="BQ8" s="626"/>
      <c r="BR8" s="626"/>
      <c r="BS8" s="627" t="s">
        <v>242</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21736912</v>
      </c>
      <c r="CS8" s="624"/>
      <c r="CT8" s="624"/>
      <c r="CU8" s="624"/>
      <c r="CV8" s="624"/>
      <c r="CW8" s="624"/>
      <c r="CX8" s="624"/>
      <c r="CY8" s="625"/>
      <c r="CZ8" s="626">
        <v>33.5</v>
      </c>
      <c r="DA8" s="626"/>
      <c r="DB8" s="626"/>
      <c r="DC8" s="626"/>
      <c r="DD8" s="632">
        <v>56686</v>
      </c>
      <c r="DE8" s="624"/>
      <c r="DF8" s="624"/>
      <c r="DG8" s="624"/>
      <c r="DH8" s="624"/>
      <c r="DI8" s="624"/>
      <c r="DJ8" s="624"/>
      <c r="DK8" s="624"/>
      <c r="DL8" s="624"/>
      <c r="DM8" s="624"/>
      <c r="DN8" s="624"/>
      <c r="DO8" s="624"/>
      <c r="DP8" s="625"/>
      <c r="DQ8" s="632">
        <v>11143732</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103096</v>
      </c>
      <c r="S9" s="624"/>
      <c r="T9" s="624"/>
      <c r="U9" s="624"/>
      <c r="V9" s="624"/>
      <c r="W9" s="624"/>
      <c r="X9" s="624"/>
      <c r="Y9" s="625"/>
      <c r="Z9" s="626">
        <v>0.1</v>
      </c>
      <c r="AA9" s="626"/>
      <c r="AB9" s="626"/>
      <c r="AC9" s="626"/>
      <c r="AD9" s="627">
        <v>103096</v>
      </c>
      <c r="AE9" s="627"/>
      <c r="AF9" s="627"/>
      <c r="AG9" s="627"/>
      <c r="AH9" s="627"/>
      <c r="AI9" s="627"/>
      <c r="AJ9" s="627"/>
      <c r="AK9" s="627"/>
      <c r="AL9" s="628">
        <v>0.3</v>
      </c>
      <c r="AM9" s="629"/>
      <c r="AN9" s="629"/>
      <c r="AO9" s="630"/>
      <c r="AP9" s="620" t="s">
        <v>245</v>
      </c>
      <c r="AQ9" s="621"/>
      <c r="AR9" s="621"/>
      <c r="AS9" s="621"/>
      <c r="AT9" s="621"/>
      <c r="AU9" s="621"/>
      <c r="AV9" s="621"/>
      <c r="AW9" s="621"/>
      <c r="AX9" s="621"/>
      <c r="AY9" s="621"/>
      <c r="AZ9" s="621"/>
      <c r="BA9" s="621"/>
      <c r="BB9" s="621"/>
      <c r="BC9" s="621"/>
      <c r="BD9" s="621"/>
      <c r="BE9" s="621"/>
      <c r="BF9" s="622"/>
      <c r="BG9" s="623">
        <v>7759644</v>
      </c>
      <c r="BH9" s="624"/>
      <c r="BI9" s="624"/>
      <c r="BJ9" s="624"/>
      <c r="BK9" s="624"/>
      <c r="BL9" s="624"/>
      <c r="BM9" s="624"/>
      <c r="BN9" s="625"/>
      <c r="BO9" s="626">
        <v>22.6</v>
      </c>
      <c r="BP9" s="626"/>
      <c r="BQ9" s="626"/>
      <c r="BR9" s="626"/>
      <c r="BS9" s="627" t="s">
        <v>246</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8060974</v>
      </c>
      <c r="CS9" s="624"/>
      <c r="CT9" s="624"/>
      <c r="CU9" s="624"/>
      <c r="CV9" s="624"/>
      <c r="CW9" s="624"/>
      <c r="CX9" s="624"/>
      <c r="CY9" s="625"/>
      <c r="CZ9" s="626">
        <v>12.4</v>
      </c>
      <c r="DA9" s="626"/>
      <c r="DB9" s="626"/>
      <c r="DC9" s="626"/>
      <c r="DD9" s="632">
        <v>478494</v>
      </c>
      <c r="DE9" s="624"/>
      <c r="DF9" s="624"/>
      <c r="DG9" s="624"/>
      <c r="DH9" s="624"/>
      <c r="DI9" s="624"/>
      <c r="DJ9" s="624"/>
      <c r="DK9" s="624"/>
      <c r="DL9" s="624"/>
      <c r="DM9" s="624"/>
      <c r="DN9" s="624"/>
      <c r="DO9" s="624"/>
      <c r="DP9" s="625"/>
      <c r="DQ9" s="632">
        <v>5735567</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140</v>
      </c>
      <c r="S10" s="624"/>
      <c r="T10" s="624"/>
      <c r="U10" s="624"/>
      <c r="V10" s="624"/>
      <c r="W10" s="624"/>
      <c r="X10" s="624"/>
      <c r="Y10" s="625"/>
      <c r="Z10" s="626" t="s">
        <v>140</v>
      </c>
      <c r="AA10" s="626"/>
      <c r="AB10" s="626"/>
      <c r="AC10" s="626"/>
      <c r="AD10" s="627" t="s">
        <v>242</v>
      </c>
      <c r="AE10" s="627"/>
      <c r="AF10" s="627"/>
      <c r="AG10" s="627"/>
      <c r="AH10" s="627"/>
      <c r="AI10" s="627"/>
      <c r="AJ10" s="627"/>
      <c r="AK10" s="627"/>
      <c r="AL10" s="628" t="s">
        <v>242</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592336</v>
      </c>
      <c r="BH10" s="624"/>
      <c r="BI10" s="624"/>
      <c r="BJ10" s="624"/>
      <c r="BK10" s="624"/>
      <c r="BL10" s="624"/>
      <c r="BM10" s="624"/>
      <c r="BN10" s="625"/>
      <c r="BO10" s="626">
        <v>1.7</v>
      </c>
      <c r="BP10" s="626"/>
      <c r="BQ10" s="626"/>
      <c r="BR10" s="626"/>
      <c r="BS10" s="627" t="s">
        <v>246</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46761</v>
      </c>
      <c r="CS10" s="624"/>
      <c r="CT10" s="624"/>
      <c r="CU10" s="624"/>
      <c r="CV10" s="624"/>
      <c r="CW10" s="624"/>
      <c r="CX10" s="624"/>
      <c r="CY10" s="625"/>
      <c r="CZ10" s="626">
        <v>0.1</v>
      </c>
      <c r="DA10" s="626"/>
      <c r="DB10" s="626"/>
      <c r="DC10" s="626"/>
      <c r="DD10" s="632" t="s">
        <v>242</v>
      </c>
      <c r="DE10" s="624"/>
      <c r="DF10" s="624"/>
      <c r="DG10" s="624"/>
      <c r="DH10" s="624"/>
      <c r="DI10" s="624"/>
      <c r="DJ10" s="624"/>
      <c r="DK10" s="624"/>
      <c r="DL10" s="624"/>
      <c r="DM10" s="624"/>
      <c r="DN10" s="624"/>
      <c r="DO10" s="624"/>
      <c r="DP10" s="625"/>
      <c r="DQ10" s="632">
        <v>43780</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3877531</v>
      </c>
      <c r="S11" s="624"/>
      <c r="T11" s="624"/>
      <c r="U11" s="624"/>
      <c r="V11" s="624"/>
      <c r="W11" s="624"/>
      <c r="X11" s="624"/>
      <c r="Y11" s="625"/>
      <c r="Z11" s="628">
        <v>5.6</v>
      </c>
      <c r="AA11" s="629"/>
      <c r="AB11" s="629"/>
      <c r="AC11" s="635"/>
      <c r="AD11" s="632">
        <v>3877531</v>
      </c>
      <c r="AE11" s="624"/>
      <c r="AF11" s="624"/>
      <c r="AG11" s="624"/>
      <c r="AH11" s="624"/>
      <c r="AI11" s="624"/>
      <c r="AJ11" s="624"/>
      <c r="AK11" s="625"/>
      <c r="AL11" s="628">
        <v>9.6999999999999993</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1801737</v>
      </c>
      <c r="BH11" s="624"/>
      <c r="BI11" s="624"/>
      <c r="BJ11" s="624"/>
      <c r="BK11" s="624"/>
      <c r="BL11" s="624"/>
      <c r="BM11" s="624"/>
      <c r="BN11" s="625"/>
      <c r="BO11" s="626">
        <v>5.3</v>
      </c>
      <c r="BP11" s="626"/>
      <c r="BQ11" s="626"/>
      <c r="BR11" s="626"/>
      <c r="BS11" s="627">
        <v>356879</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1412582</v>
      </c>
      <c r="CS11" s="624"/>
      <c r="CT11" s="624"/>
      <c r="CU11" s="624"/>
      <c r="CV11" s="624"/>
      <c r="CW11" s="624"/>
      <c r="CX11" s="624"/>
      <c r="CY11" s="625"/>
      <c r="CZ11" s="626">
        <v>2.2000000000000002</v>
      </c>
      <c r="DA11" s="626"/>
      <c r="DB11" s="626"/>
      <c r="DC11" s="626"/>
      <c r="DD11" s="632">
        <v>369654</v>
      </c>
      <c r="DE11" s="624"/>
      <c r="DF11" s="624"/>
      <c r="DG11" s="624"/>
      <c r="DH11" s="624"/>
      <c r="DI11" s="624"/>
      <c r="DJ11" s="624"/>
      <c r="DK11" s="624"/>
      <c r="DL11" s="624"/>
      <c r="DM11" s="624"/>
      <c r="DN11" s="624"/>
      <c r="DO11" s="624"/>
      <c r="DP11" s="625"/>
      <c r="DQ11" s="632">
        <v>1104663</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266067</v>
      </c>
      <c r="S12" s="624"/>
      <c r="T12" s="624"/>
      <c r="U12" s="624"/>
      <c r="V12" s="624"/>
      <c r="W12" s="624"/>
      <c r="X12" s="624"/>
      <c r="Y12" s="625"/>
      <c r="Z12" s="626">
        <v>0.4</v>
      </c>
      <c r="AA12" s="626"/>
      <c r="AB12" s="626"/>
      <c r="AC12" s="626"/>
      <c r="AD12" s="627">
        <v>266067</v>
      </c>
      <c r="AE12" s="627"/>
      <c r="AF12" s="627"/>
      <c r="AG12" s="627"/>
      <c r="AH12" s="627"/>
      <c r="AI12" s="627"/>
      <c r="AJ12" s="627"/>
      <c r="AK12" s="627"/>
      <c r="AL12" s="628">
        <v>0.7</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22109198</v>
      </c>
      <c r="BH12" s="624"/>
      <c r="BI12" s="624"/>
      <c r="BJ12" s="624"/>
      <c r="BK12" s="624"/>
      <c r="BL12" s="624"/>
      <c r="BM12" s="624"/>
      <c r="BN12" s="625"/>
      <c r="BO12" s="626">
        <v>64.5</v>
      </c>
      <c r="BP12" s="626"/>
      <c r="BQ12" s="626"/>
      <c r="BR12" s="626"/>
      <c r="BS12" s="627" t="s">
        <v>242</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2821890</v>
      </c>
      <c r="CS12" s="624"/>
      <c r="CT12" s="624"/>
      <c r="CU12" s="624"/>
      <c r="CV12" s="624"/>
      <c r="CW12" s="624"/>
      <c r="CX12" s="624"/>
      <c r="CY12" s="625"/>
      <c r="CZ12" s="626">
        <v>4.3</v>
      </c>
      <c r="DA12" s="626"/>
      <c r="DB12" s="626"/>
      <c r="DC12" s="626"/>
      <c r="DD12" s="632">
        <v>1000</v>
      </c>
      <c r="DE12" s="624"/>
      <c r="DF12" s="624"/>
      <c r="DG12" s="624"/>
      <c r="DH12" s="624"/>
      <c r="DI12" s="624"/>
      <c r="DJ12" s="624"/>
      <c r="DK12" s="624"/>
      <c r="DL12" s="624"/>
      <c r="DM12" s="624"/>
      <c r="DN12" s="624"/>
      <c r="DO12" s="624"/>
      <c r="DP12" s="625"/>
      <c r="DQ12" s="632">
        <v>1530020</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246</v>
      </c>
      <c r="S13" s="624"/>
      <c r="T13" s="624"/>
      <c r="U13" s="624"/>
      <c r="V13" s="624"/>
      <c r="W13" s="624"/>
      <c r="X13" s="624"/>
      <c r="Y13" s="625"/>
      <c r="Z13" s="626" t="s">
        <v>246</v>
      </c>
      <c r="AA13" s="626"/>
      <c r="AB13" s="626"/>
      <c r="AC13" s="626"/>
      <c r="AD13" s="627" t="s">
        <v>246</v>
      </c>
      <c r="AE13" s="627"/>
      <c r="AF13" s="627"/>
      <c r="AG13" s="627"/>
      <c r="AH13" s="627"/>
      <c r="AI13" s="627"/>
      <c r="AJ13" s="627"/>
      <c r="AK13" s="627"/>
      <c r="AL13" s="628" t="s">
        <v>242</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22068657</v>
      </c>
      <c r="BH13" s="624"/>
      <c r="BI13" s="624"/>
      <c r="BJ13" s="624"/>
      <c r="BK13" s="624"/>
      <c r="BL13" s="624"/>
      <c r="BM13" s="624"/>
      <c r="BN13" s="625"/>
      <c r="BO13" s="626">
        <v>64.400000000000006</v>
      </c>
      <c r="BP13" s="626"/>
      <c r="BQ13" s="626"/>
      <c r="BR13" s="626"/>
      <c r="BS13" s="627" t="s">
        <v>140</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4720377</v>
      </c>
      <c r="CS13" s="624"/>
      <c r="CT13" s="624"/>
      <c r="CU13" s="624"/>
      <c r="CV13" s="624"/>
      <c r="CW13" s="624"/>
      <c r="CX13" s="624"/>
      <c r="CY13" s="625"/>
      <c r="CZ13" s="626">
        <v>7.3</v>
      </c>
      <c r="DA13" s="626"/>
      <c r="DB13" s="626"/>
      <c r="DC13" s="626"/>
      <c r="DD13" s="632">
        <v>2420335</v>
      </c>
      <c r="DE13" s="624"/>
      <c r="DF13" s="624"/>
      <c r="DG13" s="624"/>
      <c r="DH13" s="624"/>
      <c r="DI13" s="624"/>
      <c r="DJ13" s="624"/>
      <c r="DK13" s="624"/>
      <c r="DL13" s="624"/>
      <c r="DM13" s="624"/>
      <c r="DN13" s="624"/>
      <c r="DO13" s="624"/>
      <c r="DP13" s="625"/>
      <c r="DQ13" s="632">
        <v>2940353</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1450</v>
      </c>
      <c r="S14" s="624"/>
      <c r="T14" s="624"/>
      <c r="U14" s="624"/>
      <c r="V14" s="624"/>
      <c r="W14" s="624"/>
      <c r="X14" s="624"/>
      <c r="Y14" s="625"/>
      <c r="Z14" s="626">
        <v>0</v>
      </c>
      <c r="AA14" s="626"/>
      <c r="AB14" s="626"/>
      <c r="AC14" s="626"/>
      <c r="AD14" s="627">
        <v>1450</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367016</v>
      </c>
      <c r="BH14" s="624"/>
      <c r="BI14" s="624"/>
      <c r="BJ14" s="624"/>
      <c r="BK14" s="624"/>
      <c r="BL14" s="624"/>
      <c r="BM14" s="624"/>
      <c r="BN14" s="625"/>
      <c r="BO14" s="626">
        <v>1.1000000000000001</v>
      </c>
      <c r="BP14" s="626"/>
      <c r="BQ14" s="626"/>
      <c r="BR14" s="626"/>
      <c r="BS14" s="627" t="s">
        <v>140</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2883314</v>
      </c>
      <c r="CS14" s="624"/>
      <c r="CT14" s="624"/>
      <c r="CU14" s="624"/>
      <c r="CV14" s="624"/>
      <c r="CW14" s="624"/>
      <c r="CX14" s="624"/>
      <c r="CY14" s="625"/>
      <c r="CZ14" s="626">
        <v>4.4000000000000004</v>
      </c>
      <c r="DA14" s="626"/>
      <c r="DB14" s="626"/>
      <c r="DC14" s="626"/>
      <c r="DD14" s="632">
        <v>214450</v>
      </c>
      <c r="DE14" s="624"/>
      <c r="DF14" s="624"/>
      <c r="DG14" s="624"/>
      <c r="DH14" s="624"/>
      <c r="DI14" s="624"/>
      <c r="DJ14" s="624"/>
      <c r="DK14" s="624"/>
      <c r="DL14" s="624"/>
      <c r="DM14" s="624"/>
      <c r="DN14" s="624"/>
      <c r="DO14" s="624"/>
      <c r="DP14" s="625"/>
      <c r="DQ14" s="632">
        <v>2549169</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242</v>
      </c>
      <c r="S15" s="624"/>
      <c r="T15" s="624"/>
      <c r="U15" s="624"/>
      <c r="V15" s="624"/>
      <c r="W15" s="624"/>
      <c r="X15" s="624"/>
      <c r="Y15" s="625"/>
      <c r="Z15" s="626" t="s">
        <v>140</v>
      </c>
      <c r="AA15" s="626"/>
      <c r="AB15" s="626"/>
      <c r="AC15" s="626"/>
      <c r="AD15" s="627" t="s">
        <v>242</v>
      </c>
      <c r="AE15" s="627"/>
      <c r="AF15" s="627"/>
      <c r="AG15" s="627"/>
      <c r="AH15" s="627"/>
      <c r="AI15" s="627"/>
      <c r="AJ15" s="627"/>
      <c r="AK15" s="627"/>
      <c r="AL15" s="628" t="s">
        <v>242</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1181302</v>
      </c>
      <c r="BH15" s="624"/>
      <c r="BI15" s="624"/>
      <c r="BJ15" s="624"/>
      <c r="BK15" s="624"/>
      <c r="BL15" s="624"/>
      <c r="BM15" s="624"/>
      <c r="BN15" s="625"/>
      <c r="BO15" s="626">
        <v>3.4</v>
      </c>
      <c r="BP15" s="626"/>
      <c r="BQ15" s="626"/>
      <c r="BR15" s="626"/>
      <c r="BS15" s="627" t="s">
        <v>246</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8832083</v>
      </c>
      <c r="CS15" s="624"/>
      <c r="CT15" s="624"/>
      <c r="CU15" s="624"/>
      <c r="CV15" s="624"/>
      <c r="CW15" s="624"/>
      <c r="CX15" s="624"/>
      <c r="CY15" s="625"/>
      <c r="CZ15" s="626">
        <v>13.6</v>
      </c>
      <c r="DA15" s="626"/>
      <c r="DB15" s="626"/>
      <c r="DC15" s="626"/>
      <c r="DD15" s="632">
        <v>2361480</v>
      </c>
      <c r="DE15" s="624"/>
      <c r="DF15" s="624"/>
      <c r="DG15" s="624"/>
      <c r="DH15" s="624"/>
      <c r="DI15" s="624"/>
      <c r="DJ15" s="624"/>
      <c r="DK15" s="624"/>
      <c r="DL15" s="624"/>
      <c r="DM15" s="624"/>
      <c r="DN15" s="624"/>
      <c r="DO15" s="624"/>
      <c r="DP15" s="625"/>
      <c r="DQ15" s="632">
        <v>6469638</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65484</v>
      </c>
      <c r="S16" s="624"/>
      <c r="T16" s="624"/>
      <c r="U16" s="624"/>
      <c r="V16" s="624"/>
      <c r="W16" s="624"/>
      <c r="X16" s="624"/>
      <c r="Y16" s="625"/>
      <c r="Z16" s="626">
        <v>0.1</v>
      </c>
      <c r="AA16" s="626"/>
      <c r="AB16" s="626"/>
      <c r="AC16" s="626"/>
      <c r="AD16" s="627">
        <v>65484</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v>476</v>
      </c>
      <c r="BH16" s="624"/>
      <c r="BI16" s="624"/>
      <c r="BJ16" s="624"/>
      <c r="BK16" s="624"/>
      <c r="BL16" s="624"/>
      <c r="BM16" s="624"/>
      <c r="BN16" s="625"/>
      <c r="BO16" s="626">
        <v>0</v>
      </c>
      <c r="BP16" s="626"/>
      <c r="BQ16" s="626"/>
      <c r="BR16" s="626"/>
      <c r="BS16" s="627" t="s">
        <v>242</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242</v>
      </c>
      <c r="CS16" s="624"/>
      <c r="CT16" s="624"/>
      <c r="CU16" s="624"/>
      <c r="CV16" s="624"/>
      <c r="CW16" s="624"/>
      <c r="CX16" s="624"/>
      <c r="CY16" s="625"/>
      <c r="CZ16" s="626" t="s">
        <v>246</v>
      </c>
      <c r="DA16" s="626"/>
      <c r="DB16" s="626"/>
      <c r="DC16" s="626"/>
      <c r="DD16" s="632" t="s">
        <v>242</v>
      </c>
      <c r="DE16" s="624"/>
      <c r="DF16" s="624"/>
      <c r="DG16" s="624"/>
      <c r="DH16" s="624"/>
      <c r="DI16" s="624"/>
      <c r="DJ16" s="624"/>
      <c r="DK16" s="624"/>
      <c r="DL16" s="624"/>
      <c r="DM16" s="624"/>
      <c r="DN16" s="624"/>
      <c r="DO16" s="624"/>
      <c r="DP16" s="625"/>
      <c r="DQ16" s="632" t="s">
        <v>246</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532118</v>
      </c>
      <c r="S17" s="624"/>
      <c r="T17" s="624"/>
      <c r="U17" s="624"/>
      <c r="V17" s="624"/>
      <c r="W17" s="624"/>
      <c r="X17" s="624"/>
      <c r="Y17" s="625"/>
      <c r="Z17" s="626">
        <v>0.8</v>
      </c>
      <c r="AA17" s="626"/>
      <c r="AB17" s="626"/>
      <c r="AC17" s="626"/>
      <c r="AD17" s="627">
        <v>532118</v>
      </c>
      <c r="AE17" s="627"/>
      <c r="AF17" s="627"/>
      <c r="AG17" s="627"/>
      <c r="AH17" s="627"/>
      <c r="AI17" s="627"/>
      <c r="AJ17" s="627"/>
      <c r="AK17" s="627"/>
      <c r="AL17" s="628">
        <v>1.3</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242</v>
      </c>
      <c r="BH17" s="624"/>
      <c r="BI17" s="624"/>
      <c r="BJ17" s="624"/>
      <c r="BK17" s="624"/>
      <c r="BL17" s="624"/>
      <c r="BM17" s="624"/>
      <c r="BN17" s="625"/>
      <c r="BO17" s="626" t="s">
        <v>140</v>
      </c>
      <c r="BP17" s="626"/>
      <c r="BQ17" s="626"/>
      <c r="BR17" s="626"/>
      <c r="BS17" s="627" t="s">
        <v>271</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5549344</v>
      </c>
      <c r="CS17" s="624"/>
      <c r="CT17" s="624"/>
      <c r="CU17" s="624"/>
      <c r="CV17" s="624"/>
      <c r="CW17" s="624"/>
      <c r="CX17" s="624"/>
      <c r="CY17" s="625"/>
      <c r="CZ17" s="626">
        <v>8.5</v>
      </c>
      <c r="DA17" s="626"/>
      <c r="DB17" s="626"/>
      <c r="DC17" s="626"/>
      <c r="DD17" s="632" t="s">
        <v>242</v>
      </c>
      <c r="DE17" s="624"/>
      <c r="DF17" s="624"/>
      <c r="DG17" s="624"/>
      <c r="DH17" s="624"/>
      <c r="DI17" s="624"/>
      <c r="DJ17" s="624"/>
      <c r="DK17" s="624"/>
      <c r="DL17" s="624"/>
      <c r="DM17" s="624"/>
      <c r="DN17" s="624"/>
      <c r="DO17" s="624"/>
      <c r="DP17" s="625"/>
      <c r="DQ17" s="632">
        <v>5547609</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134483</v>
      </c>
      <c r="S18" s="624"/>
      <c r="T18" s="624"/>
      <c r="U18" s="624"/>
      <c r="V18" s="624"/>
      <c r="W18" s="624"/>
      <c r="X18" s="624"/>
      <c r="Y18" s="625"/>
      <c r="Z18" s="626">
        <v>0.2</v>
      </c>
      <c r="AA18" s="626"/>
      <c r="AB18" s="626"/>
      <c r="AC18" s="626"/>
      <c r="AD18" s="627">
        <v>134483</v>
      </c>
      <c r="AE18" s="627"/>
      <c r="AF18" s="627"/>
      <c r="AG18" s="627"/>
      <c r="AH18" s="627"/>
      <c r="AI18" s="627"/>
      <c r="AJ18" s="627"/>
      <c r="AK18" s="627"/>
      <c r="AL18" s="628">
        <v>0.3</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242</v>
      </c>
      <c r="BH18" s="624"/>
      <c r="BI18" s="624"/>
      <c r="BJ18" s="624"/>
      <c r="BK18" s="624"/>
      <c r="BL18" s="624"/>
      <c r="BM18" s="624"/>
      <c r="BN18" s="625"/>
      <c r="BO18" s="626" t="s">
        <v>242</v>
      </c>
      <c r="BP18" s="626"/>
      <c r="BQ18" s="626"/>
      <c r="BR18" s="626"/>
      <c r="BS18" s="627" t="s">
        <v>242</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242</v>
      </c>
      <c r="CS18" s="624"/>
      <c r="CT18" s="624"/>
      <c r="CU18" s="624"/>
      <c r="CV18" s="624"/>
      <c r="CW18" s="624"/>
      <c r="CX18" s="624"/>
      <c r="CY18" s="625"/>
      <c r="CZ18" s="626" t="s">
        <v>140</v>
      </c>
      <c r="DA18" s="626"/>
      <c r="DB18" s="626"/>
      <c r="DC18" s="626"/>
      <c r="DD18" s="632" t="s">
        <v>246</v>
      </c>
      <c r="DE18" s="624"/>
      <c r="DF18" s="624"/>
      <c r="DG18" s="624"/>
      <c r="DH18" s="624"/>
      <c r="DI18" s="624"/>
      <c r="DJ18" s="624"/>
      <c r="DK18" s="624"/>
      <c r="DL18" s="624"/>
      <c r="DM18" s="624"/>
      <c r="DN18" s="624"/>
      <c r="DO18" s="624"/>
      <c r="DP18" s="625"/>
      <c r="DQ18" s="632" t="s">
        <v>242</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131683</v>
      </c>
      <c r="S19" s="624"/>
      <c r="T19" s="624"/>
      <c r="U19" s="624"/>
      <c r="V19" s="624"/>
      <c r="W19" s="624"/>
      <c r="X19" s="624"/>
      <c r="Y19" s="625"/>
      <c r="Z19" s="626">
        <v>0.2</v>
      </c>
      <c r="AA19" s="626"/>
      <c r="AB19" s="626"/>
      <c r="AC19" s="626"/>
      <c r="AD19" s="627">
        <v>131683</v>
      </c>
      <c r="AE19" s="627"/>
      <c r="AF19" s="627"/>
      <c r="AG19" s="627"/>
      <c r="AH19" s="627"/>
      <c r="AI19" s="627"/>
      <c r="AJ19" s="627"/>
      <c r="AK19" s="627"/>
      <c r="AL19" s="628">
        <v>0.3</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222338</v>
      </c>
      <c r="BH19" s="624"/>
      <c r="BI19" s="624"/>
      <c r="BJ19" s="624"/>
      <c r="BK19" s="624"/>
      <c r="BL19" s="624"/>
      <c r="BM19" s="624"/>
      <c r="BN19" s="625"/>
      <c r="BO19" s="626">
        <v>0.6</v>
      </c>
      <c r="BP19" s="626"/>
      <c r="BQ19" s="626"/>
      <c r="BR19" s="626"/>
      <c r="BS19" s="627" t="s">
        <v>246</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242</v>
      </c>
      <c r="CS19" s="624"/>
      <c r="CT19" s="624"/>
      <c r="CU19" s="624"/>
      <c r="CV19" s="624"/>
      <c r="CW19" s="624"/>
      <c r="CX19" s="624"/>
      <c r="CY19" s="625"/>
      <c r="CZ19" s="626" t="s">
        <v>242</v>
      </c>
      <c r="DA19" s="626"/>
      <c r="DB19" s="626"/>
      <c r="DC19" s="626"/>
      <c r="DD19" s="632" t="s">
        <v>242</v>
      </c>
      <c r="DE19" s="624"/>
      <c r="DF19" s="624"/>
      <c r="DG19" s="624"/>
      <c r="DH19" s="624"/>
      <c r="DI19" s="624"/>
      <c r="DJ19" s="624"/>
      <c r="DK19" s="624"/>
      <c r="DL19" s="624"/>
      <c r="DM19" s="624"/>
      <c r="DN19" s="624"/>
      <c r="DO19" s="624"/>
      <c r="DP19" s="625"/>
      <c r="DQ19" s="632" t="s">
        <v>242</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2800</v>
      </c>
      <c r="S20" s="624"/>
      <c r="T20" s="624"/>
      <c r="U20" s="624"/>
      <c r="V20" s="624"/>
      <c r="W20" s="624"/>
      <c r="X20" s="624"/>
      <c r="Y20" s="625"/>
      <c r="Z20" s="626">
        <v>0</v>
      </c>
      <c r="AA20" s="626"/>
      <c r="AB20" s="626"/>
      <c r="AC20" s="626"/>
      <c r="AD20" s="627">
        <v>2800</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222338</v>
      </c>
      <c r="BH20" s="624"/>
      <c r="BI20" s="624"/>
      <c r="BJ20" s="624"/>
      <c r="BK20" s="624"/>
      <c r="BL20" s="624"/>
      <c r="BM20" s="624"/>
      <c r="BN20" s="625"/>
      <c r="BO20" s="626">
        <v>0.6</v>
      </c>
      <c r="BP20" s="626"/>
      <c r="BQ20" s="626"/>
      <c r="BR20" s="626"/>
      <c r="BS20" s="627" t="s">
        <v>246</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64940882</v>
      </c>
      <c r="CS20" s="624"/>
      <c r="CT20" s="624"/>
      <c r="CU20" s="624"/>
      <c r="CV20" s="624"/>
      <c r="CW20" s="624"/>
      <c r="CX20" s="624"/>
      <c r="CY20" s="625"/>
      <c r="CZ20" s="626">
        <v>100</v>
      </c>
      <c r="DA20" s="626"/>
      <c r="DB20" s="626"/>
      <c r="DC20" s="626"/>
      <c r="DD20" s="632">
        <v>5940297</v>
      </c>
      <c r="DE20" s="624"/>
      <c r="DF20" s="624"/>
      <c r="DG20" s="624"/>
      <c r="DH20" s="624"/>
      <c r="DI20" s="624"/>
      <c r="DJ20" s="624"/>
      <c r="DK20" s="624"/>
      <c r="DL20" s="624"/>
      <c r="DM20" s="624"/>
      <c r="DN20" s="624"/>
      <c r="DO20" s="624"/>
      <c r="DP20" s="625"/>
      <c r="DQ20" s="632">
        <v>45400208</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232436</v>
      </c>
      <c r="S21" s="624"/>
      <c r="T21" s="624"/>
      <c r="U21" s="624"/>
      <c r="V21" s="624"/>
      <c r="W21" s="624"/>
      <c r="X21" s="624"/>
      <c r="Y21" s="625"/>
      <c r="Z21" s="626">
        <v>0.3</v>
      </c>
      <c r="AA21" s="626"/>
      <c r="AB21" s="626"/>
      <c r="AC21" s="626"/>
      <c r="AD21" s="627" t="s">
        <v>242</v>
      </c>
      <c r="AE21" s="627"/>
      <c r="AF21" s="627"/>
      <c r="AG21" s="627"/>
      <c r="AH21" s="627"/>
      <c r="AI21" s="627"/>
      <c r="AJ21" s="627"/>
      <c r="AK21" s="627"/>
      <c r="AL21" s="628" t="s">
        <v>242</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7717</v>
      </c>
      <c r="BH21" s="624"/>
      <c r="BI21" s="624"/>
      <c r="BJ21" s="624"/>
      <c r="BK21" s="624"/>
      <c r="BL21" s="624"/>
      <c r="BM21" s="624"/>
      <c r="BN21" s="625"/>
      <c r="BO21" s="626">
        <v>0</v>
      </c>
      <c r="BP21" s="626"/>
      <c r="BQ21" s="626"/>
      <c r="BR21" s="626"/>
      <c r="BS21" s="627" t="s">
        <v>242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t="s">
        <v>242</v>
      </c>
      <c r="S22" s="624"/>
      <c r="T22" s="624"/>
      <c r="U22" s="624"/>
      <c r="V22" s="624"/>
      <c r="W22" s="624"/>
      <c r="X22" s="624"/>
      <c r="Y22" s="625"/>
      <c r="Z22" s="626" t="s">
        <v>242</v>
      </c>
      <c r="AA22" s="626"/>
      <c r="AB22" s="626"/>
      <c r="AC22" s="626"/>
      <c r="AD22" s="627" t="s">
        <v>242</v>
      </c>
      <c r="AE22" s="627"/>
      <c r="AF22" s="627"/>
      <c r="AG22" s="627"/>
      <c r="AH22" s="627"/>
      <c r="AI22" s="627"/>
      <c r="AJ22" s="627"/>
      <c r="AK22" s="627"/>
      <c r="AL22" s="628" t="s">
        <v>246</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242</v>
      </c>
      <c r="BH22" s="624"/>
      <c r="BI22" s="624"/>
      <c r="BJ22" s="624"/>
      <c r="BK22" s="624"/>
      <c r="BL22" s="624"/>
      <c r="BM22" s="624"/>
      <c r="BN22" s="625"/>
      <c r="BO22" s="626" t="s">
        <v>242</v>
      </c>
      <c r="BP22" s="626"/>
      <c r="BQ22" s="626"/>
      <c r="BR22" s="626"/>
      <c r="BS22" s="627" t="s">
        <v>242</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230551</v>
      </c>
      <c r="S23" s="624"/>
      <c r="T23" s="624"/>
      <c r="U23" s="624"/>
      <c r="V23" s="624"/>
      <c r="W23" s="624"/>
      <c r="X23" s="624"/>
      <c r="Y23" s="625"/>
      <c r="Z23" s="626">
        <v>0.3</v>
      </c>
      <c r="AA23" s="626"/>
      <c r="AB23" s="626"/>
      <c r="AC23" s="626"/>
      <c r="AD23" s="627" t="s">
        <v>140</v>
      </c>
      <c r="AE23" s="627"/>
      <c r="AF23" s="627"/>
      <c r="AG23" s="627"/>
      <c r="AH23" s="627"/>
      <c r="AI23" s="627"/>
      <c r="AJ23" s="627"/>
      <c r="AK23" s="627"/>
      <c r="AL23" s="628" t="s">
        <v>140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214621</v>
      </c>
      <c r="BH23" s="624"/>
      <c r="BI23" s="624"/>
      <c r="BJ23" s="624"/>
      <c r="BK23" s="624"/>
      <c r="BL23" s="624"/>
      <c r="BM23" s="624"/>
      <c r="BN23" s="625"/>
      <c r="BO23" s="626">
        <v>0.6</v>
      </c>
      <c r="BP23" s="626"/>
      <c r="BQ23" s="626"/>
      <c r="BR23" s="626"/>
      <c r="BS23" s="627" t="s">
        <v>140</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v>1885</v>
      </c>
      <c r="S24" s="624"/>
      <c r="T24" s="624"/>
      <c r="U24" s="624"/>
      <c r="V24" s="624"/>
      <c r="W24" s="624"/>
      <c r="X24" s="624"/>
      <c r="Y24" s="625"/>
      <c r="Z24" s="626">
        <v>0</v>
      </c>
      <c r="AA24" s="626"/>
      <c r="AB24" s="626"/>
      <c r="AC24" s="626"/>
      <c r="AD24" s="627" t="s">
        <v>246</v>
      </c>
      <c r="AE24" s="627"/>
      <c r="AF24" s="627"/>
      <c r="AG24" s="627"/>
      <c r="AH24" s="627"/>
      <c r="AI24" s="627"/>
      <c r="AJ24" s="627"/>
      <c r="AK24" s="627"/>
      <c r="AL24" s="628" t="s">
        <v>242</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242</v>
      </c>
      <c r="BH24" s="624"/>
      <c r="BI24" s="624"/>
      <c r="BJ24" s="624"/>
      <c r="BK24" s="624"/>
      <c r="BL24" s="624"/>
      <c r="BM24" s="624"/>
      <c r="BN24" s="625"/>
      <c r="BO24" s="626" t="s">
        <v>246</v>
      </c>
      <c r="BP24" s="626"/>
      <c r="BQ24" s="626"/>
      <c r="BR24" s="626"/>
      <c r="BS24" s="627" t="s">
        <v>242</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31727149</v>
      </c>
      <c r="CS24" s="613"/>
      <c r="CT24" s="613"/>
      <c r="CU24" s="613"/>
      <c r="CV24" s="613"/>
      <c r="CW24" s="613"/>
      <c r="CX24" s="613"/>
      <c r="CY24" s="614"/>
      <c r="CZ24" s="617">
        <v>48.9</v>
      </c>
      <c r="DA24" s="618"/>
      <c r="DB24" s="618"/>
      <c r="DC24" s="634"/>
      <c r="DD24" s="657">
        <v>21774890</v>
      </c>
      <c r="DE24" s="613"/>
      <c r="DF24" s="613"/>
      <c r="DG24" s="613"/>
      <c r="DH24" s="613"/>
      <c r="DI24" s="613"/>
      <c r="DJ24" s="613"/>
      <c r="DK24" s="614"/>
      <c r="DL24" s="657">
        <v>21712606</v>
      </c>
      <c r="DM24" s="613"/>
      <c r="DN24" s="613"/>
      <c r="DO24" s="613"/>
      <c r="DP24" s="613"/>
      <c r="DQ24" s="613"/>
      <c r="DR24" s="613"/>
      <c r="DS24" s="613"/>
      <c r="DT24" s="613"/>
      <c r="DU24" s="613"/>
      <c r="DV24" s="614"/>
      <c r="DW24" s="617">
        <v>54.3</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40255550</v>
      </c>
      <c r="S25" s="624"/>
      <c r="T25" s="624"/>
      <c r="U25" s="624"/>
      <c r="V25" s="624"/>
      <c r="W25" s="624"/>
      <c r="X25" s="624"/>
      <c r="Y25" s="625"/>
      <c r="Z25" s="626">
        <v>58.2</v>
      </c>
      <c r="AA25" s="626"/>
      <c r="AB25" s="626"/>
      <c r="AC25" s="626"/>
      <c r="AD25" s="627">
        <v>39808493</v>
      </c>
      <c r="AE25" s="627"/>
      <c r="AF25" s="627"/>
      <c r="AG25" s="627"/>
      <c r="AH25" s="627"/>
      <c r="AI25" s="627"/>
      <c r="AJ25" s="627"/>
      <c r="AK25" s="627"/>
      <c r="AL25" s="628">
        <v>99.6</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242</v>
      </c>
      <c r="BH25" s="624"/>
      <c r="BI25" s="624"/>
      <c r="BJ25" s="624"/>
      <c r="BK25" s="624"/>
      <c r="BL25" s="624"/>
      <c r="BM25" s="624"/>
      <c r="BN25" s="625"/>
      <c r="BO25" s="626" t="s">
        <v>271</v>
      </c>
      <c r="BP25" s="626"/>
      <c r="BQ25" s="626"/>
      <c r="BR25" s="626"/>
      <c r="BS25" s="627" t="s">
        <v>242</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12972728</v>
      </c>
      <c r="CS25" s="653"/>
      <c r="CT25" s="653"/>
      <c r="CU25" s="653"/>
      <c r="CV25" s="653"/>
      <c r="CW25" s="653"/>
      <c r="CX25" s="653"/>
      <c r="CY25" s="654"/>
      <c r="CZ25" s="628">
        <v>20</v>
      </c>
      <c r="DA25" s="655"/>
      <c r="DB25" s="655"/>
      <c r="DC25" s="658"/>
      <c r="DD25" s="632">
        <v>12223930</v>
      </c>
      <c r="DE25" s="653"/>
      <c r="DF25" s="653"/>
      <c r="DG25" s="653"/>
      <c r="DH25" s="653"/>
      <c r="DI25" s="653"/>
      <c r="DJ25" s="653"/>
      <c r="DK25" s="654"/>
      <c r="DL25" s="632">
        <v>12203360</v>
      </c>
      <c r="DM25" s="653"/>
      <c r="DN25" s="653"/>
      <c r="DO25" s="653"/>
      <c r="DP25" s="653"/>
      <c r="DQ25" s="653"/>
      <c r="DR25" s="653"/>
      <c r="DS25" s="653"/>
      <c r="DT25" s="653"/>
      <c r="DU25" s="653"/>
      <c r="DV25" s="654"/>
      <c r="DW25" s="628">
        <v>30.5</v>
      </c>
      <c r="DX25" s="655"/>
      <c r="DY25" s="655"/>
      <c r="DZ25" s="655"/>
      <c r="EA25" s="655"/>
      <c r="EB25" s="655"/>
      <c r="EC25" s="656"/>
    </row>
    <row r="26" spans="2:133" ht="11.25" customHeight="1" x14ac:dyDescent="0.15">
      <c r="B26" s="620" t="s">
        <v>300</v>
      </c>
      <c r="C26" s="621"/>
      <c r="D26" s="621"/>
      <c r="E26" s="621"/>
      <c r="F26" s="621"/>
      <c r="G26" s="621"/>
      <c r="H26" s="621"/>
      <c r="I26" s="621"/>
      <c r="J26" s="621"/>
      <c r="K26" s="621"/>
      <c r="L26" s="621"/>
      <c r="M26" s="621"/>
      <c r="N26" s="621"/>
      <c r="O26" s="621"/>
      <c r="P26" s="621"/>
      <c r="Q26" s="622"/>
      <c r="R26" s="623">
        <v>18135</v>
      </c>
      <c r="S26" s="624"/>
      <c r="T26" s="624"/>
      <c r="U26" s="624"/>
      <c r="V26" s="624"/>
      <c r="W26" s="624"/>
      <c r="X26" s="624"/>
      <c r="Y26" s="625"/>
      <c r="Z26" s="626">
        <v>0</v>
      </c>
      <c r="AA26" s="626"/>
      <c r="AB26" s="626"/>
      <c r="AC26" s="626"/>
      <c r="AD26" s="627">
        <v>18135</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242</v>
      </c>
      <c r="BH26" s="624"/>
      <c r="BI26" s="624"/>
      <c r="BJ26" s="624"/>
      <c r="BK26" s="624"/>
      <c r="BL26" s="624"/>
      <c r="BM26" s="624"/>
      <c r="BN26" s="625"/>
      <c r="BO26" s="626" t="s">
        <v>246</v>
      </c>
      <c r="BP26" s="626"/>
      <c r="BQ26" s="626"/>
      <c r="BR26" s="626"/>
      <c r="BS26" s="627" t="s">
        <v>242</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7892847</v>
      </c>
      <c r="CS26" s="624"/>
      <c r="CT26" s="624"/>
      <c r="CU26" s="624"/>
      <c r="CV26" s="624"/>
      <c r="CW26" s="624"/>
      <c r="CX26" s="624"/>
      <c r="CY26" s="625"/>
      <c r="CZ26" s="628">
        <v>12.2</v>
      </c>
      <c r="DA26" s="655"/>
      <c r="DB26" s="655"/>
      <c r="DC26" s="658"/>
      <c r="DD26" s="632">
        <v>7538885</v>
      </c>
      <c r="DE26" s="624"/>
      <c r="DF26" s="624"/>
      <c r="DG26" s="624"/>
      <c r="DH26" s="624"/>
      <c r="DI26" s="624"/>
      <c r="DJ26" s="624"/>
      <c r="DK26" s="625"/>
      <c r="DL26" s="632" t="s">
        <v>271</v>
      </c>
      <c r="DM26" s="624"/>
      <c r="DN26" s="624"/>
      <c r="DO26" s="624"/>
      <c r="DP26" s="624"/>
      <c r="DQ26" s="624"/>
      <c r="DR26" s="624"/>
      <c r="DS26" s="624"/>
      <c r="DT26" s="624"/>
      <c r="DU26" s="624"/>
      <c r="DV26" s="625"/>
      <c r="DW26" s="628" t="s">
        <v>242</v>
      </c>
      <c r="DX26" s="655"/>
      <c r="DY26" s="655"/>
      <c r="DZ26" s="655"/>
      <c r="EA26" s="655"/>
      <c r="EB26" s="655"/>
      <c r="EC26" s="656"/>
    </row>
    <row r="27" spans="2:133" ht="11.25" customHeight="1" x14ac:dyDescent="0.15">
      <c r="B27" s="620" t="s">
        <v>303</v>
      </c>
      <c r="C27" s="621"/>
      <c r="D27" s="621"/>
      <c r="E27" s="621"/>
      <c r="F27" s="621"/>
      <c r="G27" s="621"/>
      <c r="H27" s="621"/>
      <c r="I27" s="621"/>
      <c r="J27" s="621"/>
      <c r="K27" s="621"/>
      <c r="L27" s="621"/>
      <c r="M27" s="621"/>
      <c r="N27" s="621"/>
      <c r="O27" s="621"/>
      <c r="P27" s="621"/>
      <c r="Q27" s="622"/>
      <c r="R27" s="623">
        <v>607178</v>
      </c>
      <c r="S27" s="624"/>
      <c r="T27" s="624"/>
      <c r="U27" s="624"/>
      <c r="V27" s="624"/>
      <c r="W27" s="624"/>
      <c r="X27" s="624"/>
      <c r="Y27" s="625"/>
      <c r="Z27" s="626">
        <v>0.9</v>
      </c>
      <c r="AA27" s="626"/>
      <c r="AB27" s="626"/>
      <c r="AC27" s="626"/>
      <c r="AD27" s="627" t="s">
        <v>242</v>
      </c>
      <c r="AE27" s="627"/>
      <c r="AF27" s="627"/>
      <c r="AG27" s="627"/>
      <c r="AH27" s="627"/>
      <c r="AI27" s="627"/>
      <c r="AJ27" s="627"/>
      <c r="AK27" s="627"/>
      <c r="AL27" s="628" t="s">
        <v>242</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34288757</v>
      </c>
      <c r="BH27" s="624"/>
      <c r="BI27" s="624"/>
      <c r="BJ27" s="624"/>
      <c r="BK27" s="624"/>
      <c r="BL27" s="624"/>
      <c r="BM27" s="624"/>
      <c r="BN27" s="625"/>
      <c r="BO27" s="626">
        <v>100</v>
      </c>
      <c r="BP27" s="626"/>
      <c r="BQ27" s="626"/>
      <c r="BR27" s="626"/>
      <c r="BS27" s="627">
        <v>356879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13205077</v>
      </c>
      <c r="CS27" s="653"/>
      <c r="CT27" s="653"/>
      <c r="CU27" s="653"/>
      <c r="CV27" s="653"/>
      <c r="CW27" s="653"/>
      <c r="CX27" s="653"/>
      <c r="CY27" s="654"/>
      <c r="CZ27" s="628">
        <v>20.3</v>
      </c>
      <c r="DA27" s="655"/>
      <c r="DB27" s="655"/>
      <c r="DC27" s="658"/>
      <c r="DD27" s="632">
        <v>4003351</v>
      </c>
      <c r="DE27" s="653"/>
      <c r="DF27" s="653"/>
      <c r="DG27" s="653"/>
      <c r="DH27" s="653"/>
      <c r="DI27" s="653"/>
      <c r="DJ27" s="653"/>
      <c r="DK27" s="654"/>
      <c r="DL27" s="632">
        <v>3961637</v>
      </c>
      <c r="DM27" s="653"/>
      <c r="DN27" s="653"/>
      <c r="DO27" s="653"/>
      <c r="DP27" s="653"/>
      <c r="DQ27" s="653"/>
      <c r="DR27" s="653"/>
      <c r="DS27" s="653"/>
      <c r="DT27" s="653"/>
      <c r="DU27" s="653"/>
      <c r="DV27" s="654"/>
      <c r="DW27" s="628">
        <v>9.9</v>
      </c>
      <c r="DX27" s="655"/>
      <c r="DY27" s="655"/>
      <c r="DZ27" s="655"/>
      <c r="EA27" s="655"/>
      <c r="EB27" s="655"/>
      <c r="EC27" s="656"/>
    </row>
    <row r="28" spans="2:133" ht="11.25" customHeight="1" x14ac:dyDescent="0.15">
      <c r="B28" s="620" t="s">
        <v>306</v>
      </c>
      <c r="C28" s="621"/>
      <c r="D28" s="621"/>
      <c r="E28" s="621"/>
      <c r="F28" s="621"/>
      <c r="G28" s="621"/>
      <c r="H28" s="621"/>
      <c r="I28" s="621"/>
      <c r="J28" s="621"/>
      <c r="K28" s="621"/>
      <c r="L28" s="621"/>
      <c r="M28" s="621"/>
      <c r="N28" s="621"/>
      <c r="O28" s="621"/>
      <c r="P28" s="621"/>
      <c r="Q28" s="622"/>
      <c r="R28" s="623">
        <v>536991</v>
      </c>
      <c r="S28" s="624"/>
      <c r="T28" s="624"/>
      <c r="U28" s="624"/>
      <c r="V28" s="624"/>
      <c r="W28" s="624"/>
      <c r="X28" s="624"/>
      <c r="Y28" s="625"/>
      <c r="Z28" s="626">
        <v>0.8</v>
      </c>
      <c r="AA28" s="626"/>
      <c r="AB28" s="626"/>
      <c r="AC28" s="626"/>
      <c r="AD28" s="627">
        <v>95754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5549344</v>
      </c>
      <c r="CS28" s="624"/>
      <c r="CT28" s="624"/>
      <c r="CU28" s="624"/>
      <c r="CV28" s="624"/>
      <c r="CW28" s="624"/>
      <c r="CX28" s="624"/>
      <c r="CY28" s="625"/>
      <c r="CZ28" s="628">
        <v>8.5</v>
      </c>
      <c r="DA28" s="655"/>
      <c r="DB28" s="655"/>
      <c r="DC28" s="658"/>
      <c r="DD28" s="632">
        <v>5547609</v>
      </c>
      <c r="DE28" s="624"/>
      <c r="DF28" s="624"/>
      <c r="DG28" s="624"/>
      <c r="DH28" s="624"/>
      <c r="DI28" s="624"/>
      <c r="DJ28" s="624"/>
      <c r="DK28" s="625"/>
      <c r="DL28" s="632">
        <v>5547609</v>
      </c>
      <c r="DM28" s="624"/>
      <c r="DN28" s="624"/>
      <c r="DO28" s="624"/>
      <c r="DP28" s="624"/>
      <c r="DQ28" s="624"/>
      <c r="DR28" s="624"/>
      <c r="DS28" s="624"/>
      <c r="DT28" s="624"/>
      <c r="DU28" s="624"/>
      <c r="DV28" s="625"/>
      <c r="DW28" s="628">
        <v>13.9</v>
      </c>
      <c r="DX28" s="655"/>
      <c r="DY28" s="655"/>
      <c r="DZ28" s="655"/>
      <c r="EA28" s="655"/>
      <c r="EB28" s="655"/>
      <c r="EC28" s="656"/>
    </row>
    <row r="29" spans="2:133" ht="11.25" customHeight="1" x14ac:dyDescent="0.15">
      <c r="B29" s="620" t="s">
        <v>308</v>
      </c>
      <c r="C29" s="621"/>
      <c r="D29" s="621"/>
      <c r="E29" s="621"/>
      <c r="F29" s="621"/>
      <c r="G29" s="621"/>
      <c r="H29" s="621"/>
      <c r="I29" s="621"/>
      <c r="J29" s="621"/>
      <c r="K29" s="621"/>
      <c r="L29" s="621"/>
      <c r="M29" s="621"/>
      <c r="N29" s="621"/>
      <c r="O29" s="621"/>
      <c r="P29" s="621"/>
      <c r="Q29" s="622"/>
      <c r="R29" s="623">
        <v>420955</v>
      </c>
      <c r="S29" s="624"/>
      <c r="T29" s="624"/>
      <c r="U29" s="624"/>
      <c r="V29" s="624"/>
      <c r="W29" s="624"/>
      <c r="X29" s="624"/>
      <c r="Y29" s="625"/>
      <c r="Z29" s="626">
        <v>0.6</v>
      </c>
      <c r="AA29" s="626"/>
      <c r="AB29" s="626"/>
      <c r="AC29" s="626"/>
      <c r="AD29" s="627" t="s">
        <v>246</v>
      </c>
      <c r="AE29" s="627"/>
      <c r="AF29" s="627"/>
      <c r="AG29" s="627"/>
      <c r="AH29" s="627"/>
      <c r="AI29" s="627"/>
      <c r="AJ29" s="627"/>
      <c r="AK29" s="627"/>
      <c r="AL29" s="628" t="s">
        <v>246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5549344</v>
      </c>
      <c r="CS29" s="653"/>
      <c r="CT29" s="653"/>
      <c r="CU29" s="653"/>
      <c r="CV29" s="653"/>
      <c r="CW29" s="653"/>
      <c r="CX29" s="653"/>
      <c r="CY29" s="654"/>
      <c r="CZ29" s="628">
        <v>8.5</v>
      </c>
      <c r="DA29" s="655"/>
      <c r="DB29" s="655"/>
      <c r="DC29" s="658"/>
      <c r="DD29" s="632">
        <v>5547609</v>
      </c>
      <c r="DE29" s="653"/>
      <c r="DF29" s="653"/>
      <c r="DG29" s="653"/>
      <c r="DH29" s="653"/>
      <c r="DI29" s="653"/>
      <c r="DJ29" s="653"/>
      <c r="DK29" s="654"/>
      <c r="DL29" s="632">
        <v>5547609</v>
      </c>
      <c r="DM29" s="653"/>
      <c r="DN29" s="653"/>
      <c r="DO29" s="653"/>
      <c r="DP29" s="653"/>
      <c r="DQ29" s="653"/>
      <c r="DR29" s="653"/>
      <c r="DS29" s="653"/>
      <c r="DT29" s="653"/>
      <c r="DU29" s="653"/>
      <c r="DV29" s="654"/>
      <c r="DW29" s="628">
        <v>13.9</v>
      </c>
      <c r="DX29" s="655"/>
      <c r="DY29" s="655"/>
      <c r="DZ29" s="655"/>
      <c r="EA29" s="655"/>
      <c r="EB29" s="655"/>
      <c r="EC29" s="656"/>
    </row>
    <row r="30" spans="2:133" ht="11.25" customHeight="1" x14ac:dyDescent="0.15">
      <c r="B30" s="620" t="s">
        <v>311</v>
      </c>
      <c r="C30" s="621"/>
      <c r="D30" s="621"/>
      <c r="E30" s="621"/>
      <c r="F30" s="621"/>
      <c r="G30" s="621"/>
      <c r="H30" s="621"/>
      <c r="I30" s="621"/>
      <c r="J30" s="621"/>
      <c r="K30" s="621"/>
      <c r="L30" s="621"/>
      <c r="M30" s="621"/>
      <c r="N30" s="621"/>
      <c r="O30" s="621"/>
      <c r="P30" s="621"/>
      <c r="Q30" s="622"/>
      <c r="R30" s="623">
        <v>9536554</v>
      </c>
      <c r="S30" s="624"/>
      <c r="T30" s="624"/>
      <c r="U30" s="624"/>
      <c r="V30" s="624"/>
      <c r="W30" s="624"/>
      <c r="X30" s="624"/>
      <c r="Y30" s="625"/>
      <c r="Z30" s="626">
        <v>13.8</v>
      </c>
      <c r="AA30" s="626"/>
      <c r="AB30" s="626"/>
      <c r="AC30" s="626"/>
      <c r="AD30" s="627" t="s">
        <v>140</v>
      </c>
      <c r="AE30" s="627"/>
      <c r="AF30" s="627"/>
      <c r="AG30" s="627"/>
      <c r="AH30" s="627"/>
      <c r="AI30" s="627"/>
      <c r="AJ30" s="627"/>
      <c r="AK30" s="627"/>
      <c r="AL30" s="628" t="s">
        <v>140</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5254848</v>
      </c>
      <c r="CS30" s="624"/>
      <c r="CT30" s="624"/>
      <c r="CU30" s="624"/>
      <c r="CV30" s="624"/>
      <c r="CW30" s="624"/>
      <c r="CX30" s="624"/>
      <c r="CY30" s="625"/>
      <c r="CZ30" s="628">
        <v>8.1</v>
      </c>
      <c r="DA30" s="655"/>
      <c r="DB30" s="655"/>
      <c r="DC30" s="658"/>
      <c r="DD30" s="632">
        <v>5253198</v>
      </c>
      <c r="DE30" s="624"/>
      <c r="DF30" s="624"/>
      <c r="DG30" s="624"/>
      <c r="DH30" s="624"/>
      <c r="DI30" s="624"/>
      <c r="DJ30" s="624"/>
      <c r="DK30" s="625"/>
      <c r="DL30" s="632">
        <v>5253198</v>
      </c>
      <c r="DM30" s="624"/>
      <c r="DN30" s="624"/>
      <c r="DO30" s="624"/>
      <c r="DP30" s="624"/>
      <c r="DQ30" s="624"/>
      <c r="DR30" s="624"/>
      <c r="DS30" s="624"/>
      <c r="DT30" s="624"/>
      <c r="DU30" s="624"/>
      <c r="DV30" s="625"/>
      <c r="DW30" s="628">
        <v>13.1</v>
      </c>
      <c r="DX30" s="655"/>
      <c r="DY30" s="655"/>
      <c r="DZ30" s="655"/>
      <c r="EA30" s="655"/>
      <c r="EB30" s="655"/>
      <c r="EC30" s="656"/>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140</v>
      </c>
      <c r="S31" s="624"/>
      <c r="T31" s="624"/>
      <c r="U31" s="624"/>
      <c r="V31" s="624"/>
      <c r="W31" s="624"/>
      <c r="X31" s="624"/>
      <c r="Y31" s="625"/>
      <c r="Z31" s="626" t="s">
        <v>140</v>
      </c>
      <c r="AA31" s="626"/>
      <c r="AB31" s="626"/>
      <c r="AC31" s="626"/>
      <c r="AD31" s="627" t="s">
        <v>140</v>
      </c>
      <c r="AE31" s="627"/>
      <c r="AF31" s="627"/>
      <c r="AG31" s="627"/>
      <c r="AH31" s="627"/>
      <c r="AI31" s="627"/>
      <c r="AJ31" s="627"/>
      <c r="AK31" s="627"/>
      <c r="AL31" s="628" t="s">
        <v>140</v>
      </c>
      <c r="AM31" s="629"/>
      <c r="AN31" s="629"/>
      <c r="AO31" s="630"/>
      <c r="AP31" s="671" t="s">
        <v>316</v>
      </c>
      <c r="AQ31" s="672"/>
      <c r="AR31" s="672"/>
      <c r="AS31" s="672"/>
      <c r="AT31" s="677" t="s">
        <v>317</v>
      </c>
      <c r="AU31" s="214"/>
      <c r="AV31" s="214"/>
      <c r="AW31" s="214"/>
      <c r="AX31" s="609" t="s">
        <v>190</v>
      </c>
      <c r="AY31" s="610"/>
      <c r="AZ31" s="610"/>
      <c r="BA31" s="610"/>
      <c r="BB31" s="610"/>
      <c r="BC31" s="610"/>
      <c r="BD31" s="610"/>
      <c r="BE31" s="610"/>
      <c r="BF31" s="611"/>
      <c r="BG31" s="670">
        <v>99.4</v>
      </c>
      <c r="BH31" s="667"/>
      <c r="BI31" s="667"/>
      <c r="BJ31" s="667"/>
      <c r="BK31" s="667"/>
      <c r="BL31" s="667"/>
      <c r="BM31" s="618">
        <v>97.9</v>
      </c>
      <c r="BN31" s="667"/>
      <c r="BO31" s="667"/>
      <c r="BP31" s="667"/>
      <c r="BQ31" s="668"/>
      <c r="BR31" s="670">
        <v>99.4</v>
      </c>
      <c r="BS31" s="667"/>
      <c r="BT31" s="667"/>
      <c r="BU31" s="667"/>
      <c r="BV31" s="667"/>
      <c r="BW31" s="667"/>
      <c r="BX31" s="618">
        <v>97.8</v>
      </c>
      <c r="BY31" s="667"/>
      <c r="BZ31" s="667"/>
      <c r="CA31" s="667"/>
      <c r="CB31" s="668"/>
      <c r="CD31" s="663"/>
      <c r="CE31" s="664"/>
      <c r="CF31" s="620" t="s">
        <v>318</v>
      </c>
      <c r="CG31" s="621"/>
      <c r="CH31" s="621"/>
      <c r="CI31" s="621"/>
      <c r="CJ31" s="621"/>
      <c r="CK31" s="621"/>
      <c r="CL31" s="621"/>
      <c r="CM31" s="621"/>
      <c r="CN31" s="621"/>
      <c r="CO31" s="621"/>
      <c r="CP31" s="621"/>
      <c r="CQ31" s="622"/>
      <c r="CR31" s="623">
        <v>294496</v>
      </c>
      <c r="CS31" s="653"/>
      <c r="CT31" s="653"/>
      <c r="CU31" s="653"/>
      <c r="CV31" s="653"/>
      <c r="CW31" s="653"/>
      <c r="CX31" s="653"/>
      <c r="CY31" s="654"/>
      <c r="CZ31" s="628">
        <v>0.5</v>
      </c>
      <c r="DA31" s="655"/>
      <c r="DB31" s="655"/>
      <c r="DC31" s="658"/>
      <c r="DD31" s="632">
        <v>294411</v>
      </c>
      <c r="DE31" s="653"/>
      <c r="DF31" s="653"/>
      <c r="DG31" s="653"/>
      <c r="DH31" s="653"/>
      <c r="DI31" s="653"/>
      <c r="DJ31" s="653"/>
      <c r="DK31" s="654"/>
      <c r="DL31" s="632">
        <v>294411</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15">
      <c r="B32" s="620" t="s">
        <v>319</v>
      </c>
      <c r="C32" s="621"/>
      <c r="D32" s="621"/>
      <c r="E32" s="621"/>
      <c r="F32" s="621"/>
      <c r="G32" s="621"/>
      <c r="H32" s="621"/>
      <c r="I32" s="621"/>
      <c r="J32" s="621"/>
      <c r="K32" s="621"/>
      <c r="L32" s="621"/>
      <c r="M32" s="621"/>
      <c r="N32" s="621"/>
      <c r="O32" s="621"/>
      <c r="P32" s="621"/>
      <c r="Q32" s="622"/>
      <c r="R32" s="623">
        <v>3262600</v>
      </c>
      <c r="S32" s="624"/>
      <c r="T32" s="624"/>
      <c r="U32" s="624"/>
      <c r="V32" s="624"/>
      <c r="W32" s="624"/>
      <c r="X32" s="624"/>
      <c r="Y32" s="625"/>
      <c r="Z32" s="626">
        <v>4.7</v>
      </c>
      <c r="AA32" s="626"/>
      <c r="AB32" s="626"/>
      <c r="AC32" s="626"/>
      <c r="AD32" s="627" t="s">
        <v>242</v>
      </c>
      <c r="AE32" s="627"/>
      <c r="AF32" s="627"/>
      <c r="AG32" s="627"/>
      <c r="AH32" s="627"/>
      <c r="AI32" s="627"/>
      <c r="AJ32" s="627"/>
      <c r="AK32" s="627"/>
      <c r="AL32" s="628" t="s">
        <v>140</v>
      </c>
      <c r="AM32" s="629"/>
      <c r="AN32" s="629"/>
      <c r="AO32" s="630"/>
      <c r="AP32" s="673"/>
      <c r="AQ32" s="674"/>
      <c r="AR32" s="674"/>
      <c r="AS32" s="674"/>
      <c r="AT32" s="678"/>
      <c r="AU32" s="210" t="s">
        <v>320</v>
      </c>
      <c r="AX32" s="620" t="s">
        <v>321</v>
      </c>
      <c r="AY32" s="621"/>
      <c r="AZ32" s="621"/>
      <c r="BA32" s="621"/>
      <c r="BB32" s="621"/>
      <c r="BC32" s="621"/>
      <c r="BD32" s="621"/>
      <c r="BE32" s="621"/>
      <c r="BF32" s="622"/>
      <c r="BG32" s="680">
        <v>98.8</v>
      </c>
      <c r="BH32" s="653"/>
      <c r="BI32" s="653"/>
      <c r="BJ32" s="653"/>
      <c r="BK32" s="653"/>
      <c r="BL32" s="653"/>
      <c r="BM32" s="629">
        <v>96.5</v>
      </c>
      <c r="BN32" s="653"/>
      <c r="BO32" s="653"/>
      <c r="BP32" s="653"/>
      <c r="BQ32" s="669"/>
      <c r="BR32" s="680">
        <v>98.9</v>
      </c>
      <c r="BS32" s="653"/>
      <c r="BT32" s="653"/>
      <c r="BU32" s="653"/>
      <c r="BV32" s="653"/>
      <c r="BW32" s="653"/>
      <c r="BX32" s="629">
        <v>96.5</v>
      </c>
      <c r="BY32" s="653"/>
      <c r="BZ32" s="653"/>
      <c r="CA32" s="653"/>
      <c r="CB32" s="669"/>
      <c r="CD32" s="665"/>
      <c r="CE32" s="666"/>
      <c r="CF32" s="620" t="s">
        <v>322</v>
      </c>
      <c r="CG32" s="621"/>
      <c r="CH32" s="621"/>
      <c r="CI32" s="621"/>
      <c r="CJ32" s="621"/>
      <c r="CK32" s="621"/>
      <c r="CL32" s="621"/>
      <c r="CM32" s="621"/>
      <c r="CN32" s="621"/>
      <c r="CO32" s="621"/>
      <c r="CP32" s="621"/>
      <c r="CQ32" s="622"/>
      <c r="CR32" s="623" t="s">
        <v>242</v>
      </c>
      <c r="CS32" s="624"/>
      <c r="CT32" s="624"/>
      <c r="CU32" s="624"/>
      <c r="CV32" s="624"/>
      <c r="CW32" s="624"/>
      <c r="CX32" s="624"/>
      <c r="CY32" s="625"/>
      <c r="CZ32" s="628" t="s">
        <v>246</v>
      </c>
      <c r="DA32" s="655"/>
      <c r="DB32" s="655"/>
      <c r="DC32" s="658"/>
      <c r="DD32" s="632" t="s">
        <v>242</v>
      </c>
      <c r="DE32" s="624"/>
      <c r="DF32" s="624"/>
      <c r="DG32" s="624"/>
      <c r="DH32" s="624"/>
      <c r="DI32" s="624"/>
      <c r="DJ32" s="624"/>
      <c r="DK32" s="625"/>
      <c r="DL32" s="632" t="s">
        <v>242</v>
      </c>
      <c r="DM32" s="624"/>
      <c r="DN32" s="624"/>
      <c r="DO32" s="624"/>
      <c r="DP32" s="624"/>
      <c r="DQ32" s="624"/>
      <c r="DR32" s="624"/>
      <c r="DS32" s="624"/>
      <c r="DT32" s="624"/>
      <c r="DU32" s="624"/>
      <c r="DV32" s="625"/>
      <c r="DW32" s="628" t="s">
        <v>242</v>
      </c>
      <c r="DX32" s="655"/>
      <c r="DY32" s="655"/>
      <c r="DZ32" s="655"/>
      <c r="EA32" s="655"/>
      <c r="EB32" s="655"/>
      <c r="EC32" s="656"/>
    </row>
    <row r="33" spans="2:133" ht="11.25" customHeight="1" x14ac:dyDescent="0.15">
      <c r="B33" s="620" t="s">
        <v>323</v>
      </c>
      <c r="C33" s="621"/>
      <c r="D33" s="621"/>
      <c r="E33" s="621"/>
      <c r="F33" s="621"/>
      <c r="G33" s="621"/>
      <c r="H33" s="621"/>
      <c r="I33" s="621"/>
      <c r="J33" s="621"/>
      <c r="K33" s="621"/>
      <c r="L33" s="621"/>
      <c r="M33" s="621"/>
      <c r="N33" s="621"/>
      <c r="O33" s="621"/>
      <c r="P33" s="621"/>
      <c r="Q33" s="622"/>
      <c r="R33" s="623">
        <v>115317</v>
      </c>
      <c r="S33" s="624"/>
      <c r="T33" s="624"/>
      <c r="U33" s="624"/>
      <c r="V33" s="624"/>
      <c r="W33" s="624"/>
      <c r="X33" s="624"/>
      <c r="Y33" s="625"/>
      <c r="Z33" s="626">
        <v>0.2</v>
      </c>
      <c r="AA33" s="626"/>
      <c r="AB33" s="626"/>
      <c r="AC33" s="626"/>
      <c r="AD33" s="627">
        <v>39375</v>
      </c>
      <c r="AE33" s="627"/>
      <c r="AF33" s="627"/>
      <c r="AG33" s="627"/>
      <c r="AH33" s="627"/>
      <c r="AI33" s="627"/>
      <c r="AJ33" s="627"/>
      <c r="AK33" s="627"/>
      <c r="AL33" s="628">
        <v>0.1</v>
      </c>
      <c r="AM33" s="629"/>
      <c r="AN33" s="629"/>
      <c r="AO33" s="630"/>
      <c r="AP33" s="675"/>
      <c r="AQ33" s="676"/>
      <c r="AR33" s="676"/>
      <c r="AS33" s="676"/>
      <c r="AT33" s="679"/>
      <c r="AU33" s="215"/>
      <c r="AV33" s="215"/>
      <c r="AW33" s="215"/>
      <c r="AX33" s="644" t="s">
        <v>324</v>
      </c>
      <c r="AY33" s="645"/>
      <c r="AZ33" s="645"/>
      <c r="BA33" s="645"/>
      <c r="BB33" s="645"/>
      <c r="BC33" s="645"/>
      <c r="BD33" s="645"/>
      <c r="BE33" s="645"/>
      <c r="BF33" s="646"/>
      <c r="BG33" s="681">
        <v>99.6</v>
      </c>
      <c r="BH33" s="682"/>
      <c r="BI33" s="682"/>
      <c r="BJ33" s="682"/>
      <c r="BK33" s="682"/>
      <c r="BL33" s="682"/>
      <c r="BM33" s="683">
        <v>98.6</v>
      </c>
      <c r="BN33" s="682"/>
      <c r="BO33" s="682"/>
      <c r="BP33" s="682"/>
      <c r="BQ33" s="684"/>
      <c r="BR33" s="681">
        <v>99.6</v>
      </c>
      <c r="BS33" s="682"/>
      <c r="BT33" s="682"/>
      <c r="BU33" s="682"/>
      <c r="BV33" s="682"/>
      <c r="BW33" s="682"/>
      <c r="BX33" s="683">
        <v>98.5</v>
      </c>
      <c r="BY33" s="682"/>
      <c r="BZ33" s="682"/>
      <c r="CA33" s="682"/>
      <c r="CB33" s="684"/>
      <c r="CD33" s="620" t="s">
        <v>325</v>
      </c>
      <c r="CE33" s="621"/>
      <c r="CF33" s="621"/>
      <c r="CG33" s="621"/>
      <c r="CH33" s="621"/>
      <c r="CI33" s="621"/>
      <c r="CJ33" s="621"/>
      <c r="CK33" s="621"/>
      <c r="CL33" s="621"/>
      <c r="CM33" s="621"/>
      <c r="CN33" s="621"/>
      <c r="CO33" s="621"/>
      <c r="CP33" s="621"/>
      <c r="CQ33" s="622"/>
      <c r="CR33" s="623">
        <v>27273436</v>
      </c>
      <c r="CS33" s="653"/>
      <c r="CT33" s="653"/>
      <c r="CU33" s="653"/>
      <c r="CV33" s="653"/>
      <c r="CW33" s="653"/>
      <c r="CX33" s="653"/>
      <c r="CY33" s="654"/>
      <c r="CZ33" s="628">
        <v>42</v>
      </c>
      <c r="DA33" s="655"/>
      <c r="DB33" s="655"/>
      <c r="DC33" s="658"/>
      <c r="DD33" s="632">
        <v>21226629</v>
      </c>
      <c r="DE33" s="653"/>
      <c r="DF33" s="653"/>
      <c r="DG33" s="653"/>
      <c r="DH33" s="653"/>
      <c r="DI33" s="653"/>
      <c r="DJ33" s="653"/>
      <c r="DK33" s="654"/>
      <c r="DL33" s="632">
        <v>13678057</v>
      </c>
      <c r="DM33" s="653"/>
      <c r="DN33" s="653"/>
      <c r="DO33" s="653"/>
      <c r="DP33" s="653"/>
      <c r="DQ33" s="653"/>
      <c r="DR33" s="653"/>
      <c r="DS33" s="653"/>
      <c r="DT33" s="653"/>
      <c r="DU33" s="653"/>
      <c r="DV33" s="654"/>
      <c r="DW33" s="628">
        <v>34.200000000000003</v>
      </c>
      <c r="DX33" s="655"/>
      <c r="DY33" s="655"/>
      <c r="DZ33" s="655"/>
      <c r="EA33" s="655"/>
      <c r="EB33" s="655"/>
      <c r="EC33" s="656"/>
    </row>
    <row r="34" spans="2:133" ht="11.25" customHeight="1" x14ac:dyDescent="0.15">
      <c r="B34" s="620" t="s">
        <v>326</v>
      </c>
      <c r="C34" s="621"/>
      <c r="D34" s="621"/>
      <c r="E34" s="621"/>
      <c r="F34" s="621"/>
      <c r="G34" s="621"/>
      <c r="H34" s="621"/>
      <c r="I34" s="621"/>
      <c r="J34" s="621"/>
      <c r="K34" s="621"/>
      <c r="L34" s="621"/>
      <c r="M34" s="621"/>
      <c r="N34" s="621"/>
      <c r="O34" s="621"/>
      <c r="P34" s="621"/>
      <c r="Q34" s="622"/>
      <c r="R34" s="623">
        <v>408507</v>
      </c>
      <c r="S34" s="624"/>
      <c r="T34" s="624"/>
      <c r="U34" s="624"/>
      <c r="V34" s="624"/>
      <c r="W34" s="624"/>
      <c r="X34" s="624"/>
      <c r="Y34" s="625"/>
      <c r="Z34" s="626">
        <v>0.6</v>
      </c>
      <c r="AA34" s="626"/>
      <c r="AB34" s="626"/>
      <c r="AC34" s="626"/>
      <c r="AD34" s="627" t="s">
        <v>246</v>
      </c>
      <c r="AE34" s="627"/>
      <c r="AF34" s="627"/>
      <c r="AG34" s="627"/>
      <c r="AH34" s="627"/>
      <c r="AI34" s="627"/>
      <c r="AJ34" s="627"/>
      <c r="AK34" s="627"/>
      <c r="AL34" s="628" t="s">
        <v>242</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327</v>
      </c>
      <c r="CE34" s="621"/>
      <c r="CF34" s="621"/>
      <c r="CG34" s="621"/>
      <c r="CH34" s="621"/>
      <c r="CI34" s="621"/>
      <c r="CJ34" s="621"/>
      <c r="CK34" s="621"/>
      <c r="CL34" s="621"/>
      <c r="CM34" s="621"/>
      <c r="CN34" s="621"/>
      <c r="CO34" s="621"/>
      <c r="CP34" s="621"/>
      <c r="CQ34" s="622"/>
      <c r="CR34" s="623">
        <v>12349902</v>
      </c>
      <c r="CS34" s="624"/>
      <c r="CT34" s="624"/>
      <c r="CU34" s="624"/>
      <c r="CV34" s="624"/>
      <c r="CW34" s="624"/>
      <c r="CX34" s="624"/>
      <c r="CY34" s="625"/>
      <c r="CZ34" s="628">
        <v>19</v>
      </c>
      <c r="DA34" s="655"/>
      <c r="DB34" s="655"/>
      <c r="DC34" s="658"/>
      <c r="DD34" s="632">
        <v>8916016</v>
      </c>
      <c r="DE34" s="624"/>
      <c r="DF34" s="624"/>
      <c r="DG34" s="624"/>
      <c r="DH34" s="624"/>
      <c r="DI34" s="624"/>
      <c r="DJ34" s="624"/>
      <c r="DK34" s="625"/>
      <c r="DL34" s="632">
        <v>7676127</v>
      </c>
      <c r="DM34" s="624"/>
      <c r="DN34" s="624"/>
      <c r="DO34" s="624"/>
      <c r="DP34" s="624"/>
      <c r="DQ34" s="624"/>
      <c r="DR34" s="624"/>
      <c r="DS34" s="624"/>
      <c r="DT34" s="624"/>
      <c r="DU34" s="624"/>
      <c r="DV34" s="625"/>
      <c r="DW34" s="628">
        <v>19.2</v>
      </c>
      <c r="DX34" s="655"/>
      <c r="DY34" s="655"/>
      <c r="DZ34" s="655"/>
      <c r="EA34" s="655"/>
      <c r="EB34" s="655"/>
      <c r="EC34" s="656"/>
    </row>
    <row r="35" spans="2:133" ht="11.25" customHeight="1" x14ac:dyDescent="0.15">
      <c r="B35" s="620" t="s">
        <v>328</v>
      </c>
      <c r="C35" s="621"/>
      <c r="D35" s="621"/>
      <c r="E35" s="621"/>
      <c r="F35" s="621"/>
      <c r="G35" s="621"/>
      <c r="H35" s="621"/>
      <c r="I35" s="621"/>
      <c r="J35" s="621"/>
      <c r="K35" s="621"/>
      <c r="L35" s="621"/>
      <c r="M35" s="621"/>
      <c r="N35" s="621"/>
      <c r="O35" s="621"/>
      <c r="P35" s="621"/>
      <c r="Q35" s="622"/>
      <c r="R35" s="623">
        <v>3990050</v>
      </c>
      <c r="S35" s="624"/>
      <c r="T35" s="624"/>
      <c r="U35" s="624"/>
      <c r="V35" s="624"/>
      <c r="W35" s="624"/>
      <c r="X35" s="624"/>
      <c r="Y35" s="625"/>
      <c r="Z35" s="626">
        <v>5.8</v>
      </c>
      <c r="AA35" s="626"/>
      <c r="AB35" s="626"/>
      <c r="AC35" s="626"/>
      <c r="AD35" s="627" t="s">
        <v>242</v>
      </c>
      <c r="AE35" s="627"/>
      <c r="AF35" s="627"/>
      <c r="AG35" s="627"/>
      <c r="AH35" s="627"/>
      <c r="AI35" s="627"/>
      <c r="AJ35" s="627"/>
      <c r="AK35" s="627"/>
      <c r="AL35" s="628" t="s">
        <v>246</v>
      </c>
      <c r="AM35" s="629"/>
      <c r="AN35" s="629"/>
      <c r="AO35" s="630"/>
      <c r="AP35" s="218"/>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623453</v>
      </c>
      <c r="CS35" s="653"/>
      <c r="CT35" s="653"/>
      <c r="CU35" s="653"/>
      <c r="CV35" s="653"/>
      <c r="CW35" s="653"/>
      <c r="CX35" s="653"/>
      <c r="CY35" s="654"/>
      <c r="CZ35" s="628">
        <v>1</v>
      </c>
      <c r="DA35" s="655"/>
      <c r="DB35" s="655"/>
      <c r="DC35" s="658"/>
      <c r="DD35" s="632">
        <v>596854</v>
      </c>
      <c r="DE35" s="653"/>
      <c r="DF35" s="653"/>
      <c r="DG35" s="653"/>
      <c r="DH35" s="653"/>
      <c r="DI35" s="653"/>
      <c r="DJ35" s="653"/>
      <c r="DK35" s="654"/>
      <c r="DL35" s="632">
        <v>596854</v>
      </c>
      <c r="DM35" s="653"/>
      <c r="DN35" s="653"/>
      <c r="DO35" s="653"/>
      <c r="DP35" s="653"/>
      <c r="DQ35" s="653"/>
      <c r="DR35" s="653"/>
      <c r="DS35" s="653"/>
      <c r="DT35" s="653"/>
      <c r="DU35" s="653"/>
      <c r="DV35" s="654"/>
      <c r="DW35" s="628">
        <v>1.5</v>
      </c>
      <c r="DX35" s="655"/>
      <c r="DY35" s="655"/>
      <c r="DZ35" s="655"/>
      <c r="EA35" s="655"/>
      <c r="EB35" s="655"/>
      <c r="EC35" s="656"/>
    </row>
    <row r="36" spans="2:133" ht="11.25" customHeight="1" x14ac:dyDescent="0.15">
      <c r="B36" s="620" t="s">
        <v>332</v>
      </c>
      <c r="C36" s="621"/>
      <c r="D36" s="621"/>
      <c r="E36" s="621"/>
      <c r="F36" s="621"/>
      <c r="G36" s="621"/>
      <c r="H36" s="621"/>
      <c r="I36" s="621"/>
      <c r="J36" s="621"/>
      <c r="K36" s="621"/>
      <c r="L36" s="621"/>
      <c r="M36" s="621"/>
      <c r="N36" s="621"/>
      <c r="O36" s="621"/>
      <c r="P36" s="621"/>
      <c r="Q36" s="622"/>
      <c r="R36" s="623">
        <v>3896049</v>
      </c>
      <c r="S36" s="624"/>
      <c r="T36" s="624"/>
      <c r="U36" s="624"/>
      <c r="V36" s="624"/>
      <c r="W36" s="624"/>
      <c r="X36" s="624"/>
      <c r="Y36" s="625"/>
      <c r="Z36" s="626">
        <v>5.6</v>
      </c>
      <c r="AA36" s="626"/>
      <c r="AB36" s="626"/>
      <c r="AC36" s="626"/>
      <c r="AD36" s="627" t="s">
        <v>246</v>
      </c>
      <c r="AE36" s="627"/>
      <c r="AF36" s="627"/>
      <c r="AG36" s="627"/>
      <c r="AH36" s="627"/>
      <c r="AI36" s="627"/>
      <c r="AJ36" s="627"/>
      <c r="AK36" s="627"/>
      <c r="AL36" s="628" t="s">
        <v>242</v>
      </c>
      <c r="AM36" s="629"/>
      <c r="AN36" s="629"/>
      <c r="AO36" s="630"/>
      <c r="AP36" s="218"/>
      <c r="AQ36" s="685" t="s">
        <v>333</v>
      </c>
      <c r="AR36" s="686"/>
      <c r="AS36" s="686"/>
      <c r="AT36" s="686"/>
      <c r="AU36" s="686"/>
      <c r="AV36" s="686"/>
      <c r="AW36" s="686"/>
      <c r="AX36" s="686"/>
      <c r="AY36" s="687"/>
      <c r="AZ36" s="612">
        <v>5373324</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194978</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5957458</v>
      </c>
      <c r="CS36" s="624"/>
      <c r="CT36" s="624"/>
      <c r="CU36" s="624"/>
      <c r="CV36" s="624"/>
      <c r="CW36" s="624"/>
      <c r="CX36" s="624"/>
      <c r="CY36" s="625"/>
      <c r="CZ36" s="628">
        <v>9.1999999999999993</v>
      </c>
      <c r="DA36" s="655"/>
      <c r="DB36" s="655"/>
      <c r="DC36" s="658"/>
      <c r="DD36" s="632">
        <v>5303174</v>
      </c>
      <c r="DE36" s="624"/>
      <c r="DF36" s="624"/>
      <c r="DG36" s="624"/>
      <c r="DH36" s="624"/>
      <c r="DI36" s="624"/>
      <c r="DJ36" s="624"/>
      <c r="DK36" s="625"/>
      <c r="DL36" s="632">
        <v>2393707</v>
      </c>
      <c r="DM36" s="624"/>
      <c r="DN36" s="624"/>
      <c r="DO36" s="624"/>
      <c r="DP36" s="624"/>
      <c r="DQ36" s="624"/>
      <c r="DR36" s="624"/>
      <c r="DS36" s="624"/>
      <c r="DT36" s="624"/>
      <c r="DU36" s="624"/>
      <c r="DV36" s="625"/>
      <c r="DW36" s="628">
        <v>6</v>
      </c>
      <c r="DX36" s="655"/>
      <c r="DY36" s="655"/>
      <c r="DZ36" s="655"/>
      <c r="EA36" s="655"/>
      <c r="EB36" s="655"/>
      <c r="EC36" s="656"/>
    </row>
    <row r="37" spans="2:133" ht="11.25" customHeight="1" x14ac:dyDescent="0.15">
      <c r="B37" s="620" t="s">
        <v>336</v>
      </c>
      <c r="C37" s="621"/>
      <c r="D37" s="621"/>
      <c r="E37" s="621"/>
      <c r="F37" s="621"/>
      <c r="G37" s="621"/>
      <c r="H37" s="621"/>
      <c r="I37" s="621"/>
      <c r="J37" s="621"/>
      <c r="K37" s="621"/>
      <c r="L37" s="621"/>
      <c r="M37" s="621"/>
      <c r="N37" s="621"/>
      <c r="O37" s="621"/>
      <c r="P37" s="621"/>
      <c r="Q37" s="622"/>
      <c r="R37" s="623">
        <v>4000939</v>
      </c>
      <c r="S37" s="624"/>
      <c r="T37" s="624"/>
      <c r="U37" s="624"/>
      <c r="V37" s="624"/>
      <c r="W37" s="624"/>
      <c r="X37" s="624"/>
      <c r="Y37" s="625"/>
      <c r="Z37" s="626">
        <v>5.8</v>
      </c>
      <c r="AA37" s="626"/>
      <c r="AB37" s="626"/>
      <c r="AC37" s="626"/>
      <c r="AD37" s="627">
        <v>4025</v>
      </c>
      <c r="AE37" s="627"/>
      <c r="AF37" s="627"/>
      <c r="AG37" s="627"/>
      <c r="AH37" s="627"/>
      <c r="AI37" s="627"/>
      <c r="AJ37" s="627"/>
      <c r="AK37" s="627"/>
      <c r="AL37" s="628">
        <v>0</v>
      </c>
      <c r="AM37" s="629"/>
      <c r="AN37" s="629"/>
      <c r="AO37" s="630"/>
      <c r="AQ37" s="689" t="s">
        <v>337</v>
      </c>
      <c r="AR37" s="690"/>
      <c r="AS37" s="690"/>
      <c r="AT37" s="690"/>
      <c r="AU37" s="690"/>
      <c r="AV37" s="690"/>
      <c r="AW37" s="690"/>
      <c r="AX37" s="690"/>
      <c r="AY37" s="691"/>
      <c r="AZ37" s="623">
        <v>748634</v>
      </c>
      <c r="BA37" s="624"/>
      <c r="BB37" s="624"/>
      <c r="BC37" s="624"/>
      <c r="BD37" s="653"/>
      <c r="BE37" s="653"/>
      <c r="BF37" s="669"/>
      <c r="BG37" s="620" t="s">
        <v>338</v>
      </c>
      <c r="BH37" s="621"/>
      <c r="BI37" s="621"/>
      <c r="BJ37" s="621"/>
      <c r="BK37" s="621"/>
      <c r="BL37" s="621"/>
      <c r="BM37" s="621"/>
      <c r="BN37" s="621"/>
      <c r="BO37" s="621"/>
      <c r="BP37" s="621"/>
      <c r="BQ37" s="621"/>
      <c r="BR37" s="621"/>
      <c r="BS37" s="621"/>
      <c r="BT37" s="621"/>
      <c r="BU37" s="622"/>
      <c r="BV37" s="623">
        <v>166693</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73735</v>
      </c>
      <c r="CS37" s="653"/>
      <c r="CT37" s="653"/>
      <c r="CU37" s="653"/>
      <c r="CV37" s="653"/>
      <c r="CW37" s="653"/>
      <c r="CX37" s="653"/>
      <c r="CY37" s="654"/>
      <c r="CZ37" s="628">
        <v>0.1</v>
      </c>
      <c r="DA37" s="655"/>
      <c r="DB37" s="655"/>
      <c r="DC37" s="658"/>
      <c r="DD37" s="632">
        <v>72939</v>
      </c>
      <c r="DE37" s="653"/>
      <c r="DF37" s="653"/>
      <c r="DG37" s="653"/>
      <c r="DH37" s="653"/>
      <c r="DI37" s="653"/>
      <c r="DJ37" s="653"/>
      <c r="DK37" s="654"/>
      <c r="DL37" s="632">
        <v>72723</v>
      </c>
      <c r="DM37" s="653"/>
      <c r="DN37" s="653"/>
      <c r="DO37" s="653"/>
      <c r="DP37" s="653"/>
      <c r="DQ37" s="653"/>
      <c r="DR37" s="653"/>
      <c r="DS37" s="653"/>
      <c r="DT37" s="653"/>
      <c r="DU37" s="653"/>
      <c r="DV37" s="654"/>
      <c r="DW37" s="628">
        <v>0.2</v>
      </c>
      <c r="DX37" s="655"/>
      <c r="DY37" s="655"/>
      <c r="DZ37" s="655"/>
      <c r="EA37" s="655"/>
      <c r="EB37" s="655"/>
      <c r="EC37" s="656"/>
    </row>
    <row r="38" spans="2:133" ht="11.25" customHeight="1" x14ac:dyDescent="0.15">
      <c r="B38" s="620" t="s">
        <v>340</v>
      </c>
      <c r="C38" s="621"/>
      <c r="D38" s="621"/>
      <c r="E38" s="621"/>
      <c r="F38" s="621"/>
      <c r="G38" s="621"/>
      <c r="H38" s="621"/>
      <c r="I38" s="621"/>
      <c r="J38" s="621"/>
      <c r="K38" s="621"/>
      <c r="L38" s="621"/>
      <c r="M38" s="621"/>
      <c r="N38" s="621"/>
      <c r="O38" s="621"/>
      <c r="P38" s="621"/>
      <c r="Q38" s="622"/>
      <c r="R38" s="623">
        <v>2167800</v>
      </c>
      <c r="S38" s="624"/>
      <c r="T38" s="624"/>
      <c r="U38" s="624"/>
      <c r="V38" s="624"/>
      <c r="W38" s="624"/>
      <c r="X38" s="624"/>
      <c r="Y38" s="625"/>
      <c r="Z38" s="626">
        <v>3.1</v>
      </c>
      <c r="AA38" s="626"/>
      <c r="AB38" s="626"/>
      <c r="AC38" s="626"/>
      <c r="AD38" s="627" t="s">
        <v>242</v>
      </c>
      <c r="AE38" s="627"/>
      <c r="AF38" s="627"/>
      <c r="AG38" s="627"/>
      <c r="AH38" s="627"/>
      <c r="AI38" s="627"/>
      <c r="AJ38" s="627"/>
      <c r="AK38" s="627"/>
      <c r="AL38" s="628" t="s">
        <v>246</v>
      </c>
      <c r="AM38" s="629"/>
      <c r="AN38" s="629"/>
      <c r="AO38" s="630"/>
      <c r="AQ38" s="689" t="s">
        <v>341</v>
      </c>
      <c r="AR38" s="690"/>
      <c r="AS38" s="690"/>
      <c r="AT38" s="690"/>
      <c r="AU38" s="690"/>
      <c r="AV38" s="690"/>
      <c r="AW38" s="690"/>
      <c r="AX38" s="690"/>
      <c r="AY38" s="691"/>
      <c r="AZ38" s="623">
        <v>243212</v>
      </c>
      <c r="BA38" s="624"/>
      <c r="BB38" s="624"/>
      <c r="BC38" s="624"/>
      <c r="BD38" s="653"/>
      <c r="BE38" s="653"/>
      <c r="BF38" s="669"/>
      <c r="BG38" s="620" t="s">
        <v>342</v>
      </c>
      <c r="BH38" s="621"/>
      <c r="BI38" s="621"/>
      <c r="BJ38" s="621"/>
      <c r="BK38" s="621"/>
      <c r="BL38" s="621"/>
      <c r="BM38" s="621"/>
      <c r="BN38" s="621"/>
      <c r="BO38" s="621"/>
      <c r="BP38" s="621"/>
      <c r="BQ38" s="621"/>
      <c r="BR38" s="621"/>
      <c r="BS38" s="621"/>
      <c r="BT38" s="621"/>
      <c r="BU38" s="622"/>
      <c r="BV38" s="623">
        <v>17307</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4421546</v>
      </c>
      <c r="CS38" s="624"/>
      <c r="CT38" s="624"/>
      <c r="CU38" s="624"/>
      <c r="CV38" s="624"/>
      <c r="CW38" s="624"/>
      <c r="CX38" s="624"/>
      <c r="CY38" s="625"/>
      <c r="CZ38" s="628">
        <v>6.8</v>
      </c>
      <c r="DA38" s="655"/>
      <c r="DB38" s="655"/>
      <c r="DC38" s="658"/>
      <c r="DD38" s="632">
        <v>3799559</v>
      </c>
      <c r="DE38" s="624"/>
      <c r="DF38" s="624"/>
      <c r="DG38" s="624"/>
      <c r="DH38" s="624"/>
      <c r="DI38" s="624"/>
      <c r="DJ38" s="624"/>
      <c r="DK38" s="625"/>
      <c r="DL38" s="632">
        <v>2875091</v>
      </c>
      <c r="DM38" s="624"/>
      <c r="DN38" s="624"/>
      <c r="DO38" s="624"/>
      <c r="DP38" s="624"/>
      <c r="DQ38" s="624"/>
      <c r="DR38" s="624"/>
      <c r="DS38" s="624"/>
      <c r="DT38" s="624"/>
      <c r="DU38" s="624"/>
      <c r="DV38" s="625"/>
      <c r="DW38" s="628">
        <v>7.2</v>
      </c>
      <c r="DX38" s="655"/>
      <c r="DY38" s="655"/>
      <c r="DZ38" s="655"/>
      <c r="EA38" s="655"/>
      <c r="EB38" s="655"/>
      <c r="EC38" s="656"/>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242</v>
      </c>
      <c r="AA39" s="626"/>
      <c r="AB39" s="626"/>
      <c r="AC39" s="626"/>
      <c r="AD39" s="627" t="s">
        <v>140</v>
      </c>
      <c r="AE39" s="627"/>
      <c r="AF39" s="627"/>
      <c r="AG39" s="627"/>
      <c r="AH39" s="627"/>
      <c r="AI39" s="627"/>
      <c r="AJ39" s="627"/>
      <c r="AK39" s="627"/>
      <c r="AL39" s="628" t="s">
        <v>242</v>
      </c>
      <c r="AM39" s="629"/>
      <c r="AN39" s="629"/>
      <c r="AO39" s="630"/>
      <c r="AQ39" s="689" t="s">
        <v>345</v>
      </c>
      <c r="AR39" s="690"/>
      <c r="AS39" s="690"/>
      <c r="AT39" s="690"/>
      <c r="AU39" s="690"/>
      <c r="AV39" s="690"/>
      <c r="AW39" s="690"/>
      <c r="AX39" s="690"/>
      <c r="AY39" s="691"/>
      <c r="AZ39" s="623">
        <v>135000</v>
      </c>
      <c r="BA39" s="624"/>
      <c r="BB39" s="624"/>
      <c r="BC39" s="624"/>
      <c r="BD39" s="653"/>
      <c r="BE39" s="653"/>
      <c r="BF39" s="669"/>
      <c r="BG39" s="620" t="s">
        <v>346</v>
      </c>
      <c r="BH39" s="621"/>
      <c r="BI39" s="621"/>
      <c r="BJ39" s="621"/>
      <c r="BK39" s="621"/>
      <c r="BL39" s="621"/>
      <c r="BM39" s="621"/>
      <c r="BN39" s="621"/>
      <c r="BO39" s="621"/>
      <c r="BP39" s="621"/>
      <c r="BQ39" s="621"/>
      <c r="BR39" s="621"/>
      <c r="BS39" s="621"/>
      <c r="BT39" s="621"/>
      <c r="BU39" s="622"/>
      <c r="BV39" s="623">
        <v>26141</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2375884</v>
      </c>
      <c r="CS39" s="653"/>
      <c r="CT39" s="653"/>
      <c r="CU39" s="653"/>
      <c r="CV39" s="653"/>
      <c r="CW39" s="653"/>
      <c r="CX39" s="653"/>
      <c r="CY39" s="654"/>
      <c r="CZ39" s="628">
        <v>3.7</v>
      </c>
      <c r="DA39" s="655"/>
      <c r="DB39" s="655"/>
      <c r="DC39" s="658"/>
      <c r="DD39" s="632">
        <v>2372147</v>
      </c>
      <c r="DE39" s="653"/>
      <c r="DF39" s="653"/>
      <c r="DG39" s="653"/>
      <c r="DH39" s="653"/>
      <c r="DI39" s="653"/>
      <c r="DJ39" s="653"/>
      <c r="DK39" s="654"/>
      <c r="DL39" s="632" t="s">
        <v>242</v>
      </c>
      <c r="DM39" s="653"/>
      <c r="DN39" s="653"/>
      <c r="DO39" s="653"/>
      <c r="DP39" s="653"/>
      <c r="DQ39" s="653"/>
      <c r="DR39" s="653"/>
      <c r="DS39" s="653"/>
      <c r="DT39" s="653"/>
      <c r="DU39" s="653"/>
      <c r="DV39" s="654"/>
      <c r="DW39" s="628" t="s">
        <v>246</v>
      </c>
      <c r="DX39" s="655"/>
      <c r="DY39" s="655"/>
      <c r="DZ39" s="655"/>
      <c r="EA39" s="655"/>
      <c r="EB39" s="655"/>
      <c r="EC39" s="656"/>
    </row>
    <row r="40" spans="2:133" ht="11.25" customHeight="1" x14ac:dyDescent="0.15">
      <c r="B40" s="620" t="s">
        <v>348</v>
      </c>
      <c r="C40" s="621"/>
      <c r="D40" s="621"/>
      <c r="E40" s="621"/>
      <c r="F40" s="621"/>
      <c r="G40" s="621"/>
      <c r="H40" s="621"/>
      <c r="I40" s="621"/>
      <c r="J40" s="621"/>
      <c r="K40" s="621"/>
      <c r="L40" s="621"/>
      <c r="M40" s="621"/>
      <c r="N40" s="621"/>
      <c r="O40" s="621"/>
      <c r="P40" s="621"/>
      <c r="Q40" s="622"/>
      <c r="R40" s="623" t="s">
        <v>242</v>
      </c>
      <c r="S40" s="624"/>
      <c r="T40" s="624"/>
      <c r="U40" s="624"/>
      <c r="V40" s="624"/>
      <c r="W40" s="624"/>
      <c r="X40" s="624"/>
      <c r="Y40" s="625"/>
      <c r="Z40" s="626" t="s">
        <v>242</v>
      </c>
      <c r="AA40" s="626"/>
      <c r="AB40" s="626"/>
      <c r="AC40" s="626"/>
      <c r="AD40" s="627" t="s">
        <v>246</v>
      </c>
      <c r="AE40" s="627"/>
      <c r="AF40" s="627"/>
      <c r="AG40" s="627"/>
      <c r="AH40" s="627"/>
      <c r="AI40" s="627"/>
      <c r="AJ40" s="627"/>
      <c r="AK40" s="627"/>
      <c r="AL40" s="628" t="s">
        <v>246</v>
      </c>
      <c r="AM40" s="629"/>
      <c r="AN40" s="629"/>
      <c r="AO40" s="630"/>
      <c r="AQ40" s="689" t="s">
        <v>349</v>
      </c>
      <c r="AR40" s="690"/>
      <c r="AS40" s="690"/>
      <c r="AT40" s="690"/>
      <c r="AU40" s="690"/>
      <c r="AV40" s="690"/>
      <c r="AW40" s="690"/>
      <c r="AX40" s="690"/>
      <c r="AY40" s="691"/>
      <c r="AZ40" s="623">
        <v>124119</v>
      </c>
      <c r="BA40" s="624"/>
      <c r="BB40" s="624"/>
      <c r="BC40" s="624"/>
      <c r="BD40" s="653"/>
      <c r="BE40" s="653"/>
      <c r="BF40" s="669"/>
      <c r="BG40" s="673" t="s">
        <v>350</v>
      </c>
      <c r="BH40" s="674"/>
      <c r="BI40" s="674"/>
      <c r="BJ40" s="674"/>
      <c r="BK40" s="674"/>
      <c r="BL40" s="219"/>
      <c r="BM40" s="621" t="s">
        <v>351</v>
      </c>
      <c r="BN40" s="621"/>
      <c r="BO40" s="621"/>
      <c r="BP40" s="621"/>
      <c r="BQ40" s="621"/>
      <c r="BR40" s="621"/>
      <c r="BS40" s="621"/>
      <c r="BT40" s="621"/>
      <c r="BU40" s="622"/>
      <c r="BV40" s="623">
        <v>94</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1545193</v>
      </c>
      <c r="CS40" s="624"/>
      <c r="CT40" s="624"/>
      <c r="CU40" s="624"/>
      <c r="CV40" s="624"/>
      <c r="CW40" s="624"/>
      <c r="CX40" s="624"/>
      <c r="CY40" s="625"/>
      <c r="CZ40" s="628">
        <v>2.4</v>
      </c>
      <c r="DA40" s="655"/>
      <c r="DB40" s="655"/>
      <c r="DC40" s="658"/>
      <c r="DD40" s="632">
        <v>238879</v>
      </c>
      <c r="DE40" s="624"/>
      <c r="DF40" s="624"/>
      <c r="DG40" s="624"/>
      <c r="DH40" s="624"/>
      <c r="DI40" s="624"/>
      <c r="DJ40" s="624"/>
      <c r="DK40" s="625"/>
      <c r="DL40" s="632">
        <v>136278</v>
      </c>
      <c r="DM40" s="624"/>
      <c r="DN40" s="624"/>
      <c r="DO40" s="624"/>
      <c r="DP40" s="624"/>
      <c r="DQ40" s="624"/>
      <c r="DR40" s="624"/>
      <c r="DS40" s="624"/>
      <c r="DT40" s="624"/>
      <c r="DU40" s="624"/>
      <c r="DV40" s="625"/>
      <c r="DW40" s="628">
        <v>0.3</v>
      </c>
      <c r="DX40" s="655"/>
      <c r="DY40" s="655"/>
      <c r="DZ40" s="655"/>
      <c r="EA40" s="655"/>
      <c r="EB40" s="655"/>
      <c r="EC40" s="656"/>
    </row>
    <row r="41" spans="2:133" ht="11.25" customHeight="1" x14ac:dyDescent="0.15">
      <c r="B41" s="644" t="s">
        <v>353</v>
      </c>
      <c r="C41" s="645"/>
      <c r="D41" s="645"/>
      <c r="E41" s="645"/>
      <c r="F41" s="645"/>
      <c r="G41" s="645"/>
      <c r="H41" s="645"/>
      <c r="I41" s="645"/>
      <c r="J41" s="645"/>
      <c r="K41" s="645"/>
      <c r="L41" s="645"/>
      <c r="M41" s="645"/>
      <c r="N41" s="645"/>
      <c r="O41" s="645"/>
      <c r="P41" s="645"/>
      <c r="Q41" s="646"/>
      <c r="R41" s="698">
        <v>69216625</v>
      </c>
      <c r="S41" s="699"/>
      <c r="T41" s="699"/>
      <c r="U41" s="699"/>
      <c r="V41" s="699"/>
      <c r="W41" s="699"/>
      <c r="X41" s="699"/>
      <c r="Y41" s="700"/>
      <c r="Z41" s="701">
        <v>100</v>
      </c>
      <c r="AA41" s="701"/>
      <c r="AB41" s="701"/>
      <c r="AC41" s="701"/>
      <c r="AD41" s="702">
        <v>39965782</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1524330</v>
      </c>
      <c r="BA41" s="624"/>
      <c r="BB41" s="624"/>
      <c r="BC41" s="624"/>
      <c r="BD41" s="653"/>
      <c r="BE41" s="653"/>
      <c r="BF41" s="669"/>
      <c r="BG41" s="673"/>
      <c r="BH41" s="674"/>
      <c r="BI41" s="674"/>
      <c r="BJ41" s="674"/>
      <c r="BK41" s="674"/>
      <c r="BL41" s="219"/>
      <c r="BM41" s="621" t="s">
        <v>355</v>
      </c>
      <c r="BN41" s="621"/>
      <c r="BO41" s="621"/>
      <c r="BP41" s="621"/>
      <c r="BQ41" s="621"/>
      <c r="BR41" s="621"/>
      <c r="BS41" s="621"/>
      <c r="BT41" s="621"/>
      <c r="BU41" s="622"/>
      <c r="BV41" s="623" t="s">
        <v>242</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242</v>
      </c>
      <c r="CS41" s="653"/>
      <c r="CT41" s="653"/>
      <c r="CU41" s="653"/>
      <c r="CV41" s="653"/>
      <c r="CW41" s="653"/>
      <c r="CX41" s="653"/>
      <c r="CY41" s="654"/>
      <c r="CZ41" s="628" t="s">
        <v>242</v>
      </c>
      <c r="DA41" s="655"/>
      <c r="DB41" s="655"/>
      <c r="DC41" s="658"/>
      <c r="DD41" s="632" t="s">
        <v>242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2598029</v>
      </c>
      <c r="BA42" s="699"/>
      <c r="BB42" s="699"/>
      <c r="BC42" s="699"/>
      <c r="BD42" s="682"/>
      <c r="BE42" s="682"/>
      <c r="BF42" s="684"/>
      <c r="BG42" s="675"/>
      <c r="BH42" s="676"/>
      <c r="BI42" s="676"/>
      <c r="BJ42" s="676"/>
      <c r="BK42" s="676"/>
      <c r="BL42" s="220"/>
      <c r="BM42" s="645" t="s">
        <v>358</v>
      </c>
      <c r="BN42" s="645"/>
      <c r="BO42" s="645"/>
      <c r="BP42" s="645"/>
      <c r="BQ42" s="645"/>
      <c r="BR42" s="645"/>
      <c r="BS42" s="645"/>
      <c r="BT42" s="645"/>
      <c r="BU42" s="646"/>
      <c r="BV42" s="698">
        <v>343</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5940297</v>
      </c>
      <c r="CS42" s="653"/>
      <c r="CT42" s="653"/>
      <c r="CU42" s="653"/>
      <c r="CV42" s="653"/>
      <c r="CW42" s="653"/>
      <c r="CX42" s="653"/>
      <c r="CY42" s="654"/>
      <c r="CZ42" s="628">
        <v>9.1</v>
      </c>
      <c r="DA42" s="655"/>
      <c r="DB42" s="655"/>
      <c r="DC42" s="658"/>
      <c r="DD42" s="632">
        <v>2398689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0" t="s">
        <v>360</v>
      </c>
      <c r="CD43" s="620" t="s">
        <v>361</v>
      </c>
      <c r="CE43" s="621"/>
      <c r="CF43" s="621"/>
      <c r="CG43" s="621"/>
      <c r="CH43" s="621"/>
      <c r="CI43" s="621"/>
      <c r="CJ43" s="621"/>
      <c r="CK43" s="621"/>
      <c r="CL43" s="621"/>
      <c r="CM43" s="621"/>
      <c r="CN43" s="621"/>
      <c r="CO43" s="621"/>
      <c r="CP43" s="621"/>
      <c r="CQ43" s="622"/>
      <c r="CR43" s="623">
        <v>277916</v>
      </c>
      <c r="CS43" s="653"/>
      <c r="CT43" s="653"/>
      <c r="CU43" s="653"/>
      <c r="CV43" s="653"/>
      <c r="CW43" s="653"/>
      <c r="CX43" s="653"/>
      <c r="CY43" s="654"/>
      <c r="CZ43" s="628">
        <v>0.4</v>
      </c>
      <c r="DA43" s="655"/>
      <c r="DB43" s="655"/>
      <c r="DC43" s="658"/>
      <c r="DD43" s="632">
        <v>277916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5940297</v>
      </c>
      <c r="CS44" s="624"/>
      <c r="CT44" s="624"/>
      <c r="CU44" s="624"/>
      <c r="CV44" s="624"/>
      <c r="CW44" s="624"/>
      <c r="CX44" s="624"/>
      <c r="CY44" s="625"/>
      <c r="CZ44" s="628">
        <v>9.1</v>
      </c>
      <c r="DA44" s="629"/>
      <c r="DB44" s="629"/>
      <c r="DC44" s="635"/>
      <c r="DD44" s="632">
        <v>2398689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866829</v>
      </c>
      <c r="CS45" s="653"/>
      <c r="CT45" s="653"/>
      <c r="CU45" s="653"/>
      <c r="CV45" s="653"/>
      <c r="CW45" s="653"/>
      <c r="CX45" s="653"/>
      <c r="CY45" s="654"/>
      <c r="CZ45" s="628">
        <v>1.3</v>
      </c>
      <c r="DA45" s="655"/>
      <c r="DB45" s="655"/>
      <c r="DC45" s="658"/>
      <c r="DD45" s="632">
        <v>88237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1"/>
      <c r="CD46" s="663"/>
      <c r="CE46" s="664"/>
      <c r="CF46" s="620" t="s">
        <v>366</v>
      </c>
      <c r="CG46" s="621"/>
      <c r="CH46" s="621"/>
      <c r="CI46" s="621"/>
      <c r="CJ46" s="621"/>
      <c r="CK46" s="621"/>
      <c r="CL46" s="621"/>
      <c r="CM46" s="621"/>
      <c r="CN46" s="621"/>
      <c r="CO46" s="621"/>
      <c r="CP46" s="621"/>
      <c r="CQ46" s="622"/>
      <c r="CR46" s="623">
        <v>5017121</v>
      </c>
      <c r="CS46" s="624"/>
      <c r="CT46" s="624"/>
      <c r="CU46" s="624"/>
      <c r="CV46" s="624"/>
      <c r="CW46" s="624"/>
      <c r="CX46" s="624"/>
      <c r="CY46" s="625"/>
      <c r="CZ46" s="628">
        <v>7.7</v>
      </c>
      <c r="DA46" s="629"/>
      <c r="DB46" s="629"/>
      <c r="DC46" s="635"/>
      <c r="DD46" s="632">
        <v>2295594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1"/>
      <c r="CD47" s="663"/>
      <c r="CE47" s="664"/>
      <c r="CF47" s="620" t="s">
        <v>367</v>
      </c>
      <c r="CG47" s="621"/>
      <c r="CH47" s="621"/>
      <c r="CI47" s="621"/>
      <c r="CJ47" s="621"/>
      <c r="CK47" s="621"/>
      <c r="CL47" s="621"/>
      <c r="CM47" s="621"/>
      <c r="CN47" s="621"/>
      <c r="CO47" s="621"/>
      <c r="CP47" s="621"/>
      <c r="CQ47" s="622"/>
      <c r="CR47" s="623" t="s">
        <v>242</v>
      </c>
      <c r="CS47" s="653"/>
      <c r="CT47" s="653"/>
      <c r="CU47" s="653"/>
      <c r="CV47" s="653"/>
      <c r="CW47" s="653"/>
      <c r="CX47" s="653"/>
      <c r="CY47" s="654"/>
      <c r="CZ47" s="628" t="s">
        <v>246</v>
      </c>
      <c r="DA47" s="655"/>
      <c r="DB47" s="655"/>
      <c r="DC47" s="658"/>
      <c r="DD47" s="632" t="s">
        <v>246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1"/>
      <c r="CD48" s="665"/>
      <c r="CE48" s="666"/>
      <c r="CF48" s="620" t="s">
        <v>368</v>
      </c>
      <c r="CG48" s="621"/>
      <c r="CH48" s="621"/>
      <c r="CI48" s="621"/>
      <c r="CJ48" s="621"/>
      <c r="CK48" s="621"/>
      <c r="CL48" s="621"/>
      <c r="CM48" s="621"/>
      <c r="CN48" s="621"/>
      <c r="CO48" s="621"/>
      <c r="CP48" s="621"/>
      <c r="CQ48" s="622"/>
      <c r="CR48" s="623" t="s">
        <v>246</v>
      </c>
      <c r="CS48" s="624"/>
      <c r="CT48" s="624"/>
      <c r="CU48" s="624"/>
      <c r="CV48" s="624"/>
      <c r="CW48" s="624"/>
      <c r="CX48" s="624"/>
      <c r="CY48" s="625"/>
      <c r="CZ48" s="628" t="s">
        <v>242</v>
      </c>
      <c r="DA48" s="629"/>
      <c r="DB48" s="629"/>
      <c r="DC48" s="635"/>
      <c r="DD48" s="632" t="s">
        <v>246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1"/>
      <c r="CD49" s="644" t="s">
        <v>369</v>
      </c>
      <c r="CE49" s="645"/>
      <c r="CF49" s="645"/>
      <c r="CG49" s="645"/>
      <c r="CH49" s="645"/>
      <c r="CI49" s="645"/>
      <c r="CJ49" s="645"/>
      <c r="CK49" s="645"/>
      <c r="CL49" s="645"/>
      <c r="CM49" s="645"/>
      <c r="CN49" s="645"/>
      <c r="CO49" s="645"/>
      <c r="CP49" s="645"/>
      <c r="CQ49" s="646"/>
      <c r="CR49" s="698">
        <v>64940882</v>
      </c>
      <c r="CS49" s="682"/>
      <c r="CT49" s="682"/>
      <c r="CU49" s="682"/>
      <c r="CV49" s="682"/>
      <c r="CW49" s="682"/>
      <c r="CX49" s="682"/>
      <c r="CY49" s="711"/>
      <c r="CZ49" s="703">
        <v>100</v>
      </c>
      <c r="DA49" s="712"/>
      <c r="DB49" s="712"/>
      <c r="DC49" s="713"/>
      <c r="DD49" s="714">
        <v>45400208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veHHorNfbW0iFv3QsXY+GYhKkVkomkhC7VSnNRH3tvxInoD5z9eD3+Ryy7ybWkVOFk7m6CbPPvAQxqQ/4JFIw==" saltValue="PpvJYlQ1cilNseOIhbq15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63" t="s">
        <v>370</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64" t="s">
        <v>371</v>
      </c>
      <c r="DK2" s="765"/>
      <c r="DL2" s="765"/>
      <c r="DM2" s="765"/>
      <c r="DN2" s="765"/>
      <c r="DO2" s="766"/>
      <c r="DP2" s="224"/>
      <c r="DQ2" s="764" t="s">
        <v>372</v>
      </c>
      <c r="DR2" s="765"/>
      <c r="DS2" s="765"/>
      <c r="DT2" s="765"/>
      <c r="DU2" s="765"/>
      <c r="DV2" s="765"/>
      <c r="DW2" s="765"/>
      <c r="DX2" s="765"/>
      <c r="DY2" s="765"/>
      <c r="DZ2" s="766"/>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67" t="s">
        <v>373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28"/>
      <c r="BA4" s="228"/>
      <c r="BB4" s="228"/>
      <c r="BC4" s="228"/>
      <c r="BD4" s="228"/>
      <c r="BE4" s="229"/>
      <c r="BF4" s="229"/>
      <c r="BG4" s="229"/>
      <c r="BH4" s="229"/>
      <c r="BI4" s="229"/>
      <c r="BJ4" s="229"/>
      <c r="BK4" s="229"/>
      <c r="BL4" s="229"/>
      <c r="BM4" s="229"/>
      <c r="BN4" s="229"/>
      <c r="BO4" s="229"/>
      <c r="BP4" s="229"/>
      <c r="BQ4" s="768" t="s">
        <v>374</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0"/>
    </row>
    <row r="5" spans="1:131" s="231" customFormat="1" ht="26.25" customHeight="1" x14ac:dyDescent="0.15">
      <c r="A5" s="769" t="s">
        <v>375</v>
      </c>
      <c r="B5" s="770"/>
      <c r="C5" s="770"/>
      <c r="D5" s="770"/>
      <c r="E5" s="770"/>
      <c r="F5" s="770"/>
      <c r="G5" s="770"/>
      <c r="H5" s="770"/>
      <c r="I5" s="770"/>
      <c r="J5" s="770"/>
      <c r="K5" s="770"/>
      <c r="L5" s="770"/>
      <c r="M5" s="770"/>
      <c r="N5" s="770"/>
      <c r="O5" s="770"/>
      <c r="P5" s="771"/>
      <c r="Q5" s="775" t="s">
        <v>376</v>
      </c>
      <c r="R5" s="776"/>
      <c r="S5" s="776"/>
      <c r="T5" s="776"/>
      <c r="U5" s="777"/>
      <c r="V5" s="775" t="s">
        <v>377</v>
      </c>
      <c r="W5" s="776"/>
      <c r="X5" s="776"/>
      <c r="Y5" s="776"/>
      <c r="Z5" s="777"/>
      <c r="AA5" s="775" t="s">
        <v>378</v>
      </c>
      <c r="AB5" s="776"/>
      <c r="AC5" s="776"/>
      <c r="AD5" s="776"/>
      <c r="AE5" s="776"/>
      <c r="AF5" s="781" t="s">
        <v>379</v>
      </c>
      <c r="AG5" s="776"/>
      <c r="AH5" s="776"/>
      <c r="AI5" s="776"/>
      <c r="AJ5" s="782"/>
      <c r="AK5" s="776" t="s">
        <v>380</v>
      </c>
      <c r="AL5" s="776"/>
      <c r="AM5" s="776"/>
      <c r="AN5" s="776"/>
      <c r="AO5" s="777"/>
      <c r="AP5" s="775" t="s">
        <v>381</v>
      </c>
      <c r="AQ5" s="776"/>
      <c r="AR5" s="776"/>
      <c r="AS5" s="776"/>
      <c r="AT5" s="777"/>
      <c r="AU5" s="775" t="s">
        <v>382</v>
      </c>
      <c r="AV5" s="776"/>
      <c r="AW5" s="776"/>
      <c r="AX5" s="776"/>
      <c r="AY5" s="782"/>
      <c r="AZ5" s="228"/>
      <c r="BA5" s="228"/>
      <c r="BB5" s="228"/>
      <c r="BC5" s="228"/>
      <c r="BD5" s="228"/>
      <c r="BE5" s="229"/>
      <c r="BF5" s="229"/>
      <c r="BG5" s="229"/>
      <c r="BH5" s="229"/>
      <c r="BI5" s="229"/>
      <c r="BJ5" s="229"/>
      <c r="BK5" s="229"/>
      <c r="BL5" s="229"/>
      <c r="BM5" s="229"/>
      <c r="BN5" s="229"/>
      <c r="BO5" s="229"/>
      <c r="BP5" s="229"/>
      <c r="BQ5" s="769" t="s">
        <v>383</v>
      </c>
      <c r="BR5" s="770"/>
      <c r="BS5" s="770"/>
      <c r="BT5" s="770"/>
      <c r="BU5" s="770"/>
      <c r="BV5" s="770"/>
      <c r="BW5" s="770"/>
      <c r="BX5" s="770"/>
      <c r="BY5" s="770"/>
      <c r="BZ5" s="770"/>
      <c r="CA5" s="770"/>
      <c r="CB5" s="770"/>
      <c r="CC5" s="770"/>
      <c r="CD5" s="770"/>
      <c r="CE5" s="770"/>
      <c r="CF5" s="770"/>
      <c r="CG5" s="771"/>
      <c r="CH5" s="775" t="s">
        <v>384</v>
      </c>
      <c r="CI5" s="776"/>
      <c r="CJ5" s="776"/>
      <c r="CK5" s="776"/>
      <c r="CL5" s="777"/>
      <c r="CM5" s="775" t="s">
        <v>385</v>
      </c>
      <c r="CN5" s="776"/>
      <c r="CO5" s="776"/>
      <c r="CP5" s="776"/>
      <c r="CQ5" s="777"/>
      <c r="CR5" s="775" t="s">
        <v>386</v>
      </c>
      <c r="CS5" s="776"/>
      <c r="CT5" s="776"/>
      <c r="CU5" s="776"/>
      <c r="CV5" s="777"/>
      <c r="CW5" s="775" t="s">
        <v>387</v>
      </c>
      <c r="CX5" s="776"/>
      <c r="CY5" s="776"/>
      <c r="CZ5" s="776"/>
      <c r="DA5" s="777"/>
      <c r="DB5" s="775" t="s">
        <v>388</v>
      </c>
      <c r="DC5" s="776"/>
      <c r="DD5" s="776"/>
      <c r="DE5" s="776"/>
      <c r="DF5" s="777"/>
      <c r="DG5" s="807" t="s">
        <v>389</v>
      </c>
      <c r="DH5" s="808"/>
      <c r="DI5" s="808"/>
      <c r="DJ5" s="808"/>
      <c r="DK5" s="809"/>
      <c r="DL5" s="807" t="s">
        <v>390</v>
      </c>
      <c r="DM5" s="808"/>
      <c r="DN5" s="808"/>
      <c r="DO5" s="808"/>
      <c r="DP5" s="809"/>
      <c r="DQ5" s="775" t="s">
        <v>391</v>
      </c>
      <c r="DR5" s="776"/>
      <c r="DS5" s="776"/>
      <c r="DT5" s="776"/>
      <c r="DU5" s="777"/>
      <c r="DV5" s="775" t="s">
        <v>382</v>
      </c>
      <c r="DW5" s="776"/>
      <c r="DX5" s="776"/>
      <c r="DY5" s="776"/>
      <c r="DZ5" s="782"/>
      <c r="EA5" s="230"/>
    </row>
    <row r="6" spans="1:131" s="231" customFormat="1" ht="26.25" customHeight="1" thickBot="1" x14ac:dyDescent="0.2">
      <c r="A6" s="772"/>
      <c r="B6" s="773"/>
      <c r="C6" s="773"/>
      <c r="D6" s="773"/>
      <c r="E6" s="773"/>
      <c r="F6" s="773"/>
      <c r="G6" s="773"/>
      <c r="H6" s="773"/>
      <c r="I6" s="773"/>
      <c r="J6" s="773"/>
      <c r="K6" s="773"/>
      <c r="L6" s="773"/>
      <c r="M6" s="773"/>
      <c r="N6" s="773"/>
      <c r="O6" s="773"/>
      <c r="P6" s="774"/>
      <c r="Q6" s="778"/>
      <c r="R6" s="779"/>
      <c r="S6" s="779"/>
      <c r="T6" s="779"/>
      <c r="U6" s="780"/>
      <c r="V6" s="778"/>
      <c r="W6" s="779"/>
      <c r="X6" s="779"/>
      <c r="Y6" s="779"/>
      <c r="Z6" s="780"/>
      <c r="AA6" s="778"/>
      <c r="AB6" s="779"/>
      <c r="AC6" s="779"/>
      <c r="AD6" s="779"/>
      <c r="AE6" s="779"/>
      <c r="AF6" s="783"/>
      <c r="AG6" s="779"/>
      <c r="AH6" s="779"/>
      <c r="AI6" s="779"/>
      <c r="AJ6" s="784"/>
      <c r="AK6" s="779"/>
      <c r="AL6" s="779"/>
      <c r="AM6" s="779"/>
      <c r="AN6" s="779"/>
      <c r="AO6" s="780"/>
      <c r="AP6" s="778"/>
      <c r="AQ6" s="779"/>
      <c r="AR6" s="779"/>
      <c r="AS6" s="779"/>
      <c r="AT6" s="780"/>
      <c r="AU6" s="778"/>
      <c r="AV6" s="779"/>
      <c r="AW6" s="779"/>
      <c r="AX6" s="779"/>
      <c r="AY6" s="784"/>
      <c r="AZ6" s="228"/>
      <c r="BA6" s="228"/>
      <c r="BB6" s="228"/>
      <c r="BC6" s="228"/>
      <c r="BD6" s="228"/>
      <c r="BE6" s="229"/>
      <c r="BF6" s="229"/>
      <c r="BG6" s="229"/>
      <c r="BH6" s="229"/>
      <c r="BI6" s="229"/>
      <c r="BJ6" s="229"/>
      <c r="BK6" s="229"/>
      <c r="BL6" s="229"/>
      <c r="BM6" s="229"/>
      <c r="BN6" s="229"/>
      <c r="BO6" s="229"/>
      <c r="BP6" s="229"/>
      <c r="BQ6" s="772"/>
      <c r="BR6" s="773"/>
      <c r="BS6" s="773"/>
      <c r="BT6" s="773"/>
      <c r="BU6" s="773"/>
      <c r="BV6" s="773"/>
      <c r="BW6" s="773"/>
      <c r="BX6" s="773"/>
      <c r="BY6" s="773"/>
      <c r="BZ6" s="773"/>
      <c r="CA6" s="773"/>
      <c r="CB6" s="773"/>
      <c r="CC6" s="773"/>
      <c r="CD6" s="773"/>
      <c r="CE6" s="773"/>
      <c r="CF6" s="773"/>
      <c r="CG6" s="774"/>
      <c r="CH6" s="778"/>
      <c r="CI6" s="779"/>
      <c r="CJ6" s="779"/>
      <c r="CK6" s="779"/>
      <c r="CL6" s="780"/>
      <c r="CM6" s="778"/>
      <c r="CN6" s="779"/>
      <c r="CO6" s="779"/>
      <c r="CP6" s="779"/>
      <c r="CQ6" s="780"/>
      <c r="CR6" s="778"/>
      <c r="CS6" s="779"/>
      <c r="CT6" s="779"/>
      <c r="CU6" s="779"/>
      <c r="CV6" s="780"/>
      <c r="CW6" s="778"/>
      <c r="CX6" s="779"/>
      <c r="CY6" s="779"/>
      <c r="CZ6" s="779"/>
      <c r="DA6" s="780"/>
      <c r="DB6" s="778"/>
      <c r="DC6" s="779"/>
      <c r="DD6" s="779"/>
      <c r="DE6" s="779"/>
      <c r="DF6" s="780"/>
      <c r="DG6" s="810"/>
      <c r="DH6" s="811"/>
      <c r="DI6" s="811"/>
      <c r="DJ6" s="811"/>
      <c r="DK6" s="812"/>
      <c r="DL6" s="810"/>
      <c r="DM6" s="811"/>
      <c r="DN6" s="811"/>
      <c r="DO6" s="811"/>
      <c r="DP6" s="812"/>
      <c r="DQ6" s="778"/>
      <c r="DR6" s="779"/>
      <c r="DS6" s="779"/>
      <c r="DT6" s="779"/>
      <c r="DU6" s="780"/>
      <c r="DV6" s="778"/>
      <c r="DW6" s="779"/>
      <c r="DX6" s="779"/>
      <c r="DY6" s="779"/>
      <c r="DZ6" s="784"/>
      <c r="EA6" s="230"/>
    </row>
    <row r="7" spans="1:131" s="231" customFormat="1" ht="26.25" customHeight="1" thickTop="1" x14ac:dyDescent="0.15">
      <c r="A7" s="232">
        <v>1</v>
      </c>
      <c r="B7" s="798" t="s">
        <v>392</v>
      </c>
      <c r="C7" s="799"/>
      <c r="D7" s="799"/>
      <c r="E7" s="799"/>
      <c r="F7" s="799"/>
      <c r="G7" s="799"/>
      <c r="H7" s="799"/>
      <c r="I7" s="799"/>
      <c r="J7" s="799"/>
      <c r="K7" s="799"/>
      <c r="L7" s="799"/>
      <c r="M7" s="799"/>
      <c r="N7" s="799"/>
      <c r="O7" s="799"/>
      <c r="P7" s="800"/>
      <c r="Q7" s="801">
        <v>69285</v>
      </c>
      <c r="R7" s="785"/>
      <c r="S7" s="785"/>
      <c r="T7" s="785"/>
      <c r="U7" s="785"/>
      <c r="V7" s="785">
        <v>65009</v>
      </c>
      <c r="W7" s="785"/>
      <c r="X7" s="785"/>
      <c r="Y7" s="785"/>
      <c r="Z7" s="785"/>
      <c r="AA7" s="785">
        <v>4276</v>
      </c>
      <c r="AB7" s="785"/>
      <c r="AC7" s="785"/>
      <c r="AD7" s="785"/>
      <c r="AE7" s="786"/>
      <c r="AF7" s="802">
        <v>3404</v>
      </c>
      <c r="AG7" s="803"/>
      <c r="AH7" s="803"/>
      <c r="AI7" s="803"/>
      <c r="AJ7" s="804"/>
      <c r="AK7" s="787">
        <v>3964</v>
      </c>
      <c r="AL7" s="788"/>
      <c r="AM7" s="788"/>
      <c r="AN7" s="788"/>
      <c r="AO7" s="788"/>
      <c r="AP7" s="788">
        <v>45675</v>
      </c>
      <c r="AQ7" s="788"/>
      <c r="AR7" s="788"/>
      <c r="AS7" s="788"/>
      <c r="AT7" s="788"/>
      <c r="AU7" s="805"/>
      <c r="AV7" s="805"/>
      <c r="AW7" s="805"/>
      <c r="AX7" s="805"/>
      <c r="AY7" s="806"/>
      <c r="AZ7" s="228"/>
      <c r="BA7" s="228"/>
      <c r="BB7" s="228"/>
      <c r="BC7" s="228"/>
      <c r="BD7" s="228"/>
      <c r="BE7" s="229"/>
      <c r="BF7" s="229"/>
      <c r="BG7" s="229"/>
      <c r="BH7" s="229"/>
      <c r="BI7" s="229"/>
      <c r="BJ7" s="229"/>
      <c r="BK7" s="229"/>
      <c r="BL7" s="229"/>
      <c r="BM7" s="229"/>
      <c r="BN7" s="229"/>
      <c r="BO7" s="229"/>
      <c r="BP7" s="229"/>
      <c r="BQ7" s="232">
        <v>1</v>
      </c>
      <c r="BR7" s="233"/>
      <c r="BS7" s="789" t="s">
        <v>584</v>
      </c>
      <c r="BT7" s="790"/>
      <c r="BU7" s="790"/>
      <c r="BV7" s="790"/>
      <c r="BW7" s="790"/>
      <c r="BX7" s="790"/>
      <c r="BY7" s="790"/>
      <c r="BZ7" s="790"/>
      <c r="CA7" s="790"/>
      <c r="CB7" s="790"/>
      <c r="CC7" s="790"/>
      <c r="CD7" s="790"/>
      <c r="CE7" s="790"/>
      <c r="CF7" s="790"/>
      <c r="CG7" s="791"/>
      <c r="CH7" s="760">
        <v>5</v>
      </c>
      <c r="CI7" s="761"/>
      <c r="CJ7" s="761"/>
      <c r="CK7" s="761"/>
      <c r="CL7" s="762"/>
      <c r="CM7" s="760">
        <v>67</v>
      </c>
      <c r="CN7" s="761"/>
      <c r="CO7" s="761"/>
      <c r="CP7" s="761"/>
      <c r="CQ7" s="762"/>
      <c r="CR7" s="760">
        <v>0</v>
      </c>
      <c r="CS7" s="761"/>
      <c r="CT7" s="761"/>
      <c r="CU7" s="761"/>
      <c r="CV7" s="762"/>
      <c r="CW7" s="754" t="s">
        <v>520</v>
      </c>
      <c r="CX7" s="755"/>
      <c r="CY7" s="755"/>
      <c r="CZ7" s="755"/>
      <c r="DA7" s="756"/>
      <c r="DB7" s="754" t="s">
        <v>520</v>
      </c>
      <c r="DC7" s="755"/>
      <c r="DD7" s="755"/>
      <c r="DE7" s="755"/>
      <c r="DF7" s="756"/>
      <c r="DG7" s="754" t="s">
        <v>520</v>
      </c>
      <c r="DH7" s="755"/>
      <c r="DI7" s="755"/>
      <c r="DJ7" s="755"/>
      <c r="DK7" s="756"/>
      <c r="DL7" s="754" t="s">
        <v>520</v>
      </c>
      <c r="DM7" s="755"/>
      <c r="DN7" s="755"/>
      <c r="DO7" s="755"/>
      <c r="DP7" s="756"/>
      <c r="DQ7" s="754" t="s">
        <v>520</v>
      </c>
      <c r="DR7" s="755"/>
      <c r="DS7" s="755"/>
      <c r="DT7" s="755"/>
      <c r="DU7" s="756"/>
      <c r="DV7" s="789"/>
      <c r="DW7" s="790"/>
      <c r="DX7" s="790"/>
      <c r="DY7" s="790"/>
      <c r="DZ7" s="792"/>
      <c r="EA7" s="230"/>
    </row>
    <row r="8" spans="1:131" s="231" customFormat="1" ht="26.25" customHeight="1" x14ac:dyDescent="0.15">
      <c r="A8" s="234">
        <v>2</v>
      </c>
      <c r="B8" s="816"/>
      <c r="C8" s="817"/>
      <c r="D8" s="817"/>
      <c r="E8" s="817"/>
      <c r="F8" s="817"/>
      <c r="G8" s="817"/>
      <c r="H8" s="817"/>
      <c r="I8" s="817"/>
      <c r="J8" s="817"/>
      <c r="K8" s="817"/>
      <c r="L8" s="817"/>
      <c r="M8" s="817"/>
      <c r="N8" s="817"/>
      <c r="O8" s="817"/>
      <c r="P8" s="818"/>
      <c r="Q8" s="749"/>
      <c r="R8" s="750"/>
      <c r="S8" s="750"/>
      <c r="T8" s="750"/>
      <c r="U8" s="750"/>
      <c r="V8" s="750"/>
      <c r="W8" s="750"/>
      <c r="X8" s="750"/>
      <c r="Y8" s="750"/>
      <c r="Z8" s="750"/>
      <c r="AA8" s="750"/>
      <c r="AB8" s="750"/>
      <c r="AC8" s="750"/>
      <c r="AD8" s="750"/>
      <c r="AE8" s="752"/>
      <c r="AF8" s="793"/>
      <c r="AG8" s="794"/>
      <c r="AH8" s="794"/>
      <c r="AI8" s="794"/>
      <c r="AJ8" s="795"/>
      <c r="AK8" s="796"/>
      <c r="AL8" s="797"/>
      <c r="AM8" s="797"/>
      <c r="AN8" s="797"/>
      <c r="AO8" s="797"/>
      <c r="AP8" s="797"/>
      <c r="AQ8" s="797"/>
      <c r="AR8" s="797"/>
      <c r="AS8" s="797"/>
      <c r="AT8" s="797"/>
      <c r="AU8" s="813"/>
      <c r="AV8" s="813"/>
      <c r="AW8" s="813"/>
      <c r="AX8" s="813"/>
      <c r="AY8" s="814"/>
      <c r="AZ8" s="228"/>
      <c r="BA8" s="228"/>
      <c r="BB8" s="228"/>
      <c r="BC8" s="228"/>
      <c r="BD8" s="228"/>
      <c r="BE8" s="229"/>
      <c r="BF8" s="229"/>
      <c r="BG8" s="229"/>
      <c r="BH8" s="229"/>
      <c r="BI8" s="229"/>
      <c r="BJ8" s="229"/>
      <c r="BK8" s="229"/>
      <c r="BL8" s="229"/>
      <c r="BM8" s="229"/>
      <c r="BN8" s="229"/>
      <c r="BO8" s="229"/>
      <c r="BP8" s="229"/>
      <c r="BQ8" s="234">
        <v>2</v>
      </c>
      <c r="BR8" s="235"/>
      <c r="BS8" s="757" t="s">
        <v>585</v>
      </c>
      <c r="BT8" s="758"/>
      <c r="BU8" s="758"/>
      <c r="BV8" s="758"/>
      <c r="BW8" s="758"/>
      <c r="BX8" s="758"/>
      <c r="BY8" s="758"/>
      <c r="BZ8" s="758"/>
      <c r="CA8" s="758"/>
      <c r="CB8" s="758"/>
      <c r="CC8" s="758"/>
      <c r="CD8" s="758"/>
      <c r="CE8" s="758"/>
      <c r="CF8" s="758"/>
      <c r="CG8" s="759"/>
      <c r="CH8" s="754">
        <v>-2</v>
      </c>
      <c r="CI8" s="755"/>
      <c r="CJ8" s="755"/>
      <c r="CK8" s="755"/>
      <c r="CL8" s="756"/>
      <c r="CM8" s="754">
        <v>343</v>
      </c>
      <c r="CN8" s="755"/>
      <c r="CO8" s="755"/>
      <c r="CP8" s="755"/>
      <c r="CQ8" s="756"/>
      <c r="CR8" s="754">
        <v>210</v>
      </c>
      <c r="CS8" s="755"/>
      <c r="CT8" s="755"/>
      <c r="CU8" s="755"/>
      <c r="CV8" s="756"/>
      <c r="CW8" s="754">
        <v>22</v>
      </c>
      <c r="CX8" s="755"/>
      <c r="CY8" s="755"/>
      <c r="CZ8" s="755"/>
      <c r="DA8" s="756"/>
      <c r="DB8" s="754" t="s">
        <v>520</v>
      </c>
      <c r="DC8" s="755"/>
      <c r="DD8" s="755"/>
      <c r="DE8" s="755"/>
      <c r="DF8" s="756"/>
      <c r="DG8" s="754" t="s">
        <v>520</v>
      </c>
      <c r="DH8" s="755"/>
      <c r="DI8" s="755"/>
      <c r="DJ8" s="755"/>
      <c r="DK8" s="756"/>
      <c r="DL8" s="754" t="s">
        <v>520</v>
      </c>
      <c r="DM8" s="755"/>
      <c r="DN8" s="755"/>
      <c r="DO8" s="755"/>
      <c r="DP8" s="756"/>
      <c r="DQ8" s="754" t="s">
        <v>520</v>
      </c>
      <c r="DR8" s="755"/>
      <c r="DS8" s="755"/>
      <c r="DT8" s="755"/>
      <c r="DU8" s="756"/>
      <c r="DV8" s="757"/>
      <c r="DW8" s="758"/>
      <c r="DX8" s="758"/>
      <c r="DY8" s="758"/>
      <c r="DZ8" s="815"/>
      <c r="EA8" s="230"/>
    </row>
    <row r="9" spans="1:131" s="231" customFormat="1" ht="26.25" customHeight="1" x14ac:dyDescent="0.15">
      <c r="A9" s="234">
        <v>3</v>
      </c>
      <c r="B9" s="816"/>
      <c r="C9" s="817"/>
      <c r="D9" s="817"/>
      <c r="E9" s="817"/>
      <c r="F9" s="817"/>
      <c r="G9" s="817"/>
      <c r="H9" s="817"/>
      <c r="I9" s="817"/>
      <c r="J9" s="817"/>
      <c r="K9" s="817"/>
      <c r="L9" s="817"/>
      <c r="M9" s="817"/>
      <c r="N9" s="817"/>
      <c r="O9" s="817"/>
      <c r="P9" s="818"/>
      <c r="Q9" s="749"/>
      <c r="R9" s="750"/>
      <c r="S9" s="750"/>
      <c r="T9" s="750"/>
      <c r="U9" s="750"/>
      <c r="V9" s="750"/>
      <c r="W9" s="750"/>
      <c r="X9" s="750"/>
      <c r="Y9" s="750"/>
      <c r="Z9" s="750"/>
      <c r="AA9" s="750"/>
      <c r="AB9" s="750"/>
      <c r="AC9" s="750"/>
      <c r="AD9" s="750"/>
      <c r="AE9" s="752"/>
      <c r="AF9" s="793"/>
      <c r="AG9" s="794"/>
      <c r="AH9" s="794"/>
      <c r="AI9" s="794"/>
      <c r="AJ9" s="795"/>
      <c r="AK9" s="796"/>
      <c r="AL9" s="797"/>
      <c r="AM9" s="797"/>
      <c r="AN9" s="797"/>
      <c r="AO9" s="797"/>
      <c r="AP9" s="797"/>
      <c r="AQ9" s="797"/>
      <c r="AR9" s="797"/>
      <c r="AS9" s="797"/>
      <c r="AT9" s="797"/>
      <c r="AU9" s="813"/>
      <c r="AV9" s="813"/>
      <c r="AW9" s="813"/>
      <c r="AX9" s="813"/>
      <c r="AY9" s="814"/>
      <c r="AZ9" s="228"/>
      <c r="BA9" s="228"/>
      <c r="BB9" s="228"/>
      <c r="BC9" s="228"/>
      <c r="BD9" s="228"/>
      <c r="BE9" s="229"/>
      <c r="BF9" s="229"/>
      <c r="BG9" s="229"/>
      <c r="BH9" s="229"/>
      <c r="BI9" s="229"/>
      <c r="BJ9" s="229"/>
      <c r="BK9" s="229"/>
      <c r="BL9" s="229"/>
      <c r="BM9" s="229"/>
      <c r="BN9" s="229"/>
      <c r="BO9" s="229"/>
      <c r="BP9" s="229"/>
      <c r="BQ9" s="234">
        <v>3</v>
      </c>
      <c r="BR9" s="235"/>
      <c r="BS9" s="757" t="s">
        <v>586</v>
      </c>
      <c r="BT9" s="758"/>
      <c r="BU9" s="758"/>
      <c r="BV9" s="758"/>
      <c r="BW9" s="758"/>
      <c r="BX9" s="758"/>
      <c r="BY9" s="758"/>
      <c r="BZ9" s="758"/>
      <c r="CA9" s="758"/>
      <c r="CB9" s="758"/>
      <c r="CC9" s="758"/>
      <c r="CD9" s="758"/>
      <c r="CE9" s="758"/>
      <c r="CF9" s="758"/>
      <c r="CG9" s="759"/>
      <c r="CH9" s="754">
        <v>6</v>
      </c>
      <c r="CI9" s="755"/>
      <c r="CJ9" s="755"/>
      <c r="CK9" s="755"/>
      <c r="CL9" s="756"/>
      <c r="CM9" s="754">
        <v>162</v>
      </c>
      <c r="CN9" s="755"/>
      <c r="CO9" s="755"/>
      <c r="CP9" s="755"/>
      <c r="CQ9" s="756"/>
      <c r="CR9" s="754">
        <v>10</v>
      </c>
      <c r="CS9" s="755"/>
      <c r="CT9" s="755"/>
      <c r="CU9" s="755"/>
      <c r="CV9" s="756"/>
      <c r="CW9" s="754" t="s">
        <v>520</v>
      </c>
      <c r="CX9" s="755"/>
      <c r="CY9" s="755"/>
      <c r="CZ9" s="755"/>
      <c r="DA9" s="756"/>
      <c r="DB9" s="754">
        <v>1398</v>
      </c>
      <c r="DC9" s="755"/>
      <c r="DD9" s="755"/>
      <c r="DE9" s="755"/>
      <c r="DF9" s="756"/>
      <c r="DG9" s="754">
        <v>84</v>
      </c>
      <c r="DH9" s="755"/>
      <c r="DI9" s="755"/>
      <c r="DJ9" s="755"/>
      <c r="DK9" s="756"/>
      <c r="DL9" s="754" t="s">
        <v>520</v>
      </c>
      <c r="DM9" s="755"/>
      <c r="DN9" s="755"/>
      <c r="DO9" s="755"/>
      <c r="DP9" s="756"/>
      <c r="DQ9" s="754" t="s">
        <v>520</v>
      </c>
      <c r="DR9" s="755"/>
      <c r="DS9" s="755"/>
      <c r="DT9" s="755"/>
      <c r="DU9" s="756"/>
      <c r="DV9" s="757"/>
      <c r="DW9" s="758"/>
      <c r="DX9" s="758"/>
      <c r="DY9" s="758"/>
      <c r="DZ9" s="815"/>
      <c r="EA9" s="230"/>
    </row>
    <row r="10" spans="1:131" s="231" customFormat="1" ht="26.25" customHeight="1" x14ac:dyDescent="0.15">
      <c r="A10" s="234">
        <v>4</v>
      </c>
      <c r="B10" s="816"/>
      <c r="C10" s="817"/>
      <c r="D10" s="817"/>
      <c r="E10" s="817"/>
      <c r="F10" s="817"/>
      <c r="G10" s="817"/>
      <c r="H10" s="817"/>
      <c r="I10" s="817"/>
      <c r="J10" s="817"/>
      <c r="K10" s="817"/>
      <c r="L10" s="817"/>
      <c r="M10" s="817"/>
      <c r="N10" s="817"/>
      <c r="O10" s="817"/>
      <c r="P10" s="818"/>
      <c r="Q10" s="749"/>
      <c r="R10" s="750"/>
      <c r="S10" s="750"/>
      <c r="T10" s="750"/>
      <c r="U10" s="750"/>
      <c r="V10" s="750"/>
      <c r="W10" s="750"/>
      <c r="X10" s="750"/>
      <c r="Y10" s="750"/>
      <c r="Z10" s="750"/>
      <c r="AA10" s="750"/>
      <c r="AB10" s="750"/>
      <c r="AC10" s="750"/>
      <c r="AD10" s="750"/>
      <c r="AE10" s="752"/>
      <c r="AF10" s="793"/>
      <c r="AG10" s="794"/>
      <c r="AH10" s="794"/>
      <c r="AI10" s="794"/>
      <c r="AJ10" s="795"/>
      <c r="AK10" s="796"/>
      <c r="AL10" s="797"/>
      <c r="AM10" s="797"/>
      <c r="AN10" s="797"/>
      <c r="AO10" s="797"/>
      <c r="AP10" s="797"/>
      <c r="AQ10" s="797"/>
      <c r="AR10" s="797"/>
      <c r="AS10" s="797"/>
      <c r="AT10" s="797"/>
      <c r="AU10" s="813"/>
      <c r="AV10" s="813"/>
      <c r="AW10" s="813"/>
      <c r="AX10" s="813"/>
      <c r="AY10" s="814"/>
      <c r="AZ10" s="228"/>
      <c r="BA10" s="228"/>
      <c r="BB10" s="228"/>
      <c r="BC10" s="228"/>
      <c r="BD10" s="228"/>
      <c r="BE10" s="229"/>
      <c r="BF10" s="229"/>
      <c r="BG10" s="229"/>
      <c r="BH10" s="229"/>
      <c r="BI10" s="229"/>
      <c r="BJ10" s="229"/>
      <c r="BK10" s="229"/>
      <c r="BL10" s="229"/>
      <c r="BM10" s="229"/>
      <c r="BN10" s="229"/>
      <c r="BO10" s="229"/>
      <c r="BP10" s="229"/>
      <c r="BQ10" s="234">
        <v>4</v>
      </c>
      <c r="BR10" s="235"/>
      <c r="BS10" s="757" t="s">
        <v>587</v>
      </c>
      <c r="BT10" s="758"/>
      <c r="BU10" s="758"/>
      <c r="BV10" s="758"/>
      <c r="BW10" s="758"/>
      <c r="BX10" s="758"/>
      <c r="BY10" s="758"/>
      <c r="BZ10" s="758"/>
      <c r="CA10" s="758"/>
      <c r="CB10" s="758"/>
      <c r="CC10" s="758"/>
      <c r="CD10" s="758"/>
      <c r="CE10" s="758"/>
      <c r="CF10" s="758"/>
      <c r="CG10" s="759"/>
      <c r="CH10" s="754">
        <v>5</v>
      </c>
      <c r="CI10" s="755"/>
      <c r="CJ10" s="755"/>
      <c r="CK10" s="755"/>
      <c r="CL10" s="756"/>
      <c r="CM10" s="754">
        <v>119</v>
      </c>
      <c r="CN10" s="755"/>
      <c r="CO10" s="755"/>
      <c r="CP10" s="755"/>
      <c r="CQ10" s="756"/>
      <c r="CR10" s="754">
        <v>6</v>
      </c>
      <c r="CS10" s="755"/>
      <c r="CT10" s="755"/>
      <c r="CU10" s="755"/>
      <c r="CV10" s="756"/>
      <c r="CW10" s="754">
        <v>0</v>
      </c>
      <c r="CX10" s="755"/>
      <c r="CY10" s="755"/>
      <c r="CZ10" s="755"/>
      <c r="DA10" s="756"/>
      <c r="DB10" s="754" t="s">
        <v>520</v>
      </c>
      <c r="DC10" s="755"/>
      <c r="DD10" s="755"/>
      <c r="DE10" s="755"/>
      <c r="DF10" s="756"/>
      <c r="DG10" s="754" t="s">
        <v>520</v>
      </c>
      <c r="DH10" s="755"/>
      <c r="DI10" s="755"/>
      <c r="DJ10" s="755"/>
      <c r="DK10" s="756"/>
      <c r="DL10" s="754" t="s">
        <v>520</v>
      </c>
      <c r="DM10" s="755"/>
      <c r="DN10" s="755"/>
      <c r="DO10" s="755"/>
      <c r="DP10" s="756"/>
      <c r="DQ10" s="754" t="s">
        <v>520</v>
      </c>
      <c r="DR10" s="755"/>
      <c r="DS10" s="755"/>
      <c r="DT10" s="755"/>
      <c r="DU10" s="756"/>
      <c r="DV10" s="757"/>
      <c r="DW10" s="758"/>
      <c r="DX10" s="758"/>
      <c r="DY10" s="758"/>
      <c r="DZ10" s="815"/>
      <c r="EA10" s="230"/>
    </row>
    <row r="11" spans="1:131" s="231" customFormat="1" ht="26.25" customHeight="1" x14ac:dyDescent="0.15">
      <c r="A11" s="234">
        <v>5</v>
      </c>
      <c r="B11" s="816"/>
      <c r="C11" s="817"/>
      <c r="D11" s="817"/>
      <c r="E11" s="817"/>
      <c r="F11" s="817"/>
      <c r="G11" s="817"/>
      <c r="H11" s="817"/>
      <c r="I11" s="817"/>
      <c r="J11" s="817"/>
      <c r="K11" s="817"/>
      <c r="L11" s="817"/>
      <c r="M11" s="817"/>
      <c r="N11" s="817"/>
      <c r="O11" s="817"/>
      <c r="P11" s="818"/>
      <c r="Q11" s="749"/>
      <c r="R11" s="750"/>
      <c r="S11" s="750"/>
      <c r="T11" s="750"/>
      <c r="U11" s="750"/>
      <c r="V11" s="750"/>
      <c r="W11" s="750"/>
      <c r="X11" s="750"/>
      <c r="Y11" s="750"/>
      <c r="Z11" s="750"/>
      <c r="AA11" s="750"/>
      <c r="AB11" s="750"/>
      <c r="AC11" s="750"/>
      <c r="AD11" s="750"/>
      <c r="AE11" s="752"/>
      <c r="AF11" s="793"/>
      <c r="AG11" s="794"/>
      <c r="AH11" s="794"/>
      <c r="AI11" s="794"/>
      <c r="AJ11" s="795"/>
      <c r="AK11" s="796"/>
      <c r="AL11" s="797"/>
      <c r="AM11" s="797"/>
      <c r="AN11" s="797"/>
      <c r="AO11" s="797"/>
      <c r="AP11" s="797"/>
      <c r="AQ11" s="797"/>
      <c r="AR11" s="797"/>
      <c r="AS11" s="797"/>
      <c r="AT11" s="797"/>
      <c r="AU11" s="813"/>
      <c r="AV11" s="813"/>
      <c r="AW11" s="813"/>
      <c r="AX11" s="813"/>
      <c r="AY11" s="814"/>
      <c r="AZ11" s="228"/>
      <c r="BA11" s="228"/>
      <c r="BB11" s="228"/>
      <c r="BC11" s="228"/>
      <c r="BD11" s="228"/>
      <c r="BE11" s="229"/>
      <c r="BF11" s="229"/>
      <c r="BG11" s="229"/>
      <c r="BH11" s="229"/>
      <c r="BI11" s="229"/>
      <c r="BJ11" s="229"/>
      <c r="BK11" s="229"/>
      <c r="BL11" s="229"/>
      <c r="BM11" s="229"/>
      <c r="BN11" s="229"/>
      <c r="BO11" s="229"/>
      <c r="BP11" s="229"/>
      <c r="BQ11" s="234">
        <v>5</v>
      </c>
      <c r="BR11" s="235"/>
      <c r="BS11" s="757" t="s">
        <v>588</v>
      </c>
      <c r="BT11" s="758"/>
      <c r="BU11" s="758"/>
      <c r="BV11" s="758"/>
      <c r="BW11" s="758"/>
      <c r="BX11" s="758"/>
      <c r="BY11" s="758"/>
      <c r="BZ11" s="758"/>
      <c r="CA11" s="758"/>
      <c r="CB11" s="758"/>
      <c r="CC11" s="758"/>
      <c r="CD11" s="758"/>
      <c r="CE11" s="758"/>
      <c r="CF11" s="758"/>
      <c r="CG11" s="759"/>
      <c r="CH11" s="754">
        <v>-16</v>
      </c>
      <c r="CI11" s="755"/>
      <c r="CJ11" s="755"/>
      <c r="CK11" s="755"/>
      <c r="CL11" s="756"/>
      <c r="CM11" s="754">
        <v>180</v>
      </c>
      <c r="CN11" s="755"/>
      <c r="CO11" s="755"/>
      <c r="CP11" s="755"/>
      <c r="CQ11" s="756"/>
      <c r="CR11" s="754">
        <v>3</v>
      </c>
      <c r="CS11" s="755"/>
      <c r="CT11" s="755"/>
      <c r="CU11" s="755"/>
      <c r="CV11" s="756"/>
      <c r="CW11" s="754" t="s">
        <v>520</v>
      </c>
      <c r="CX11" s="755"/>
      <c r="CY11" s="755"/>
      <c r="CZ11" s="755"/>
      <c r="DA11" s="756"/>
      <c r="DB11" s="754" t="s">
        <v>520</v>
      </c>
      <c r="DC11" s="755"/>
      <c r="DD11" s="755"/>
      <c r="DE11" s="755"/>
      <c r="DF11" s="756"/>
      <c r="DG11" s="754" t="s">
        <v>520</v>
      </c>
      <c r="DH11" s="755"/>
      <c r="DI11" s="755"/>
      <c r="DJ11" s="755"/>
      <c r="DK11" s="756"/>
      <c r="DL11" s="754" t="s">
        <v>520</v>
      </c>
      <c r="DM11" s="755"/>
      <c r="DN11" s="755"/>
      <c r="DO11" s="755"/>
      <c r="DP11" s="756"/>
      <c r="DQ11" s="754" t="s">
        <v>520</v>
      </c>
      <c r="DR11" s="755"/>
      <c r="DS11" s="755"/>
      <c r="DT11" s="755"/>
      <c r="DU11" s="756"/>
      <c r="DV11" s="757"/>
      <c r="DW11" s="758"/>
      <c r="DX11" s="758"/>
      <c r="DY11" s="758"/>
      <c r="DZ11" s="815"/>
      <c r="EA11" s="230"/>
    </row>
    <row r="12" spans="1:131" s="231" customFormat="1" ht="26.25" customHeight="1" x14ac:dyDescent="0.15">
      <c r="A12" s="234">
        <v>6</v>
      </c>
      <c r="B12" s="816"/>
      <c r="C12" s="817"/>
      <c r="D12" s="817"/>
      <c r="E12" s="817"/>
      <c r="F12" s="817"/>
      <c r="G12" s="817"/>
      <c r="H12" s="817"/>
      <c r="I12" s="817"/>
      <c r="J12" s="817"/>
      <c r="K12" s="817"/>
      <c r="L12" s="817"/>
      <c r="M12" s="817"/>
      <c r="N12" s="817"/>
      <c r="O12" s="817"/>
      <c r="P12" s="818"/>
      <c r="Q12" s="749"/>
      <c r="R12" s="750"/>
      <c r="S12" s="750"/>
      <c r="T12" s="750"/>
      <c r="U12" s="750"/>
      <c r="V12" s="750"/>
      <c r="W12" s="750"/>
      <c r="X12" s="750"/>
      <c r="Y12" s="750"/>
      <c r="Z12" s="750"/>
      <c r="AA12" s="750"/>
      <c r="AB12" s="750"/>
      <c r="AC12" s="750"/>
      <c r="AD12" s="750"/>
      <c r="AE12" s="752"/>
      <c r="AF12" s="793"/>
      <c r="AG12" s="794"/>
      <c r="AH12" s="794"/>
      <c r="AI12" s="794"/>
      <c r="AJ12" s="795"/>
      <c r="AK12" s="796"/>
      <c r="AL12" s="797"/>
      <c r="AM12" s="797"/>
      <c r="AN12" s="797"/>
      <c r="AO12" s="797"/>
      <c r="AP12" s="797"/>
      <c r="AQ12" s="797"/>
      <c r="AR12" s="797"/>
      <c r="AS12" s="797"/>
      <c r="AT12" s="797"/>
      <c r="AU12" s="813"/>
      <c r="AV12" s="813"/>
      <c r="AW12" s="813"/>
      <c r="AX12" s="813"/>
      <c r="AY12" s="814"/>
      <c r="AZ12" s="228"/>
      <c r="BA12" s="228"/>
      <c r="BB12" s="228"/>
      <c r="BC12" s="228"/>
      <c r="BD12" s="228"/>
      <c r="BE12" s="229"/>
      <c r="BF12" s="229"/>
      <c r="BG12" s="229"/>
      <c r="BH12" s="229"/>
      <c r="BI12" s="229"/>
      <c r="BJ12" s="229"/>
      <c r="BK12" s="229"/>
      <c r="BL12" s="229"/>
      <c r="BM12" s="229"/>
      <c r="BN12" s="229"/>
      <c r="BO12" s="229"/>
      <c r="BP12" s="229"/>
      <c r="BQ12" s="234">
        <v>6</v>
      </c>
      <c r="BR12" s="235"/>
      <c r="BS12" s="757" t="s">
        <v>589</v>
      </c>
      <c r="BT12" s="758"/>
      <c r="BU12" s="758"/>
      <c r="BV12" s="758"/>
      <c r="BW12" s="758"/>
      <c r="BX12" s="758"/>
      <c r="BY12" s="758"/>
      <c r="BZ12" s="758"/>
      <c r="CA12" s="758"/>
      <c r="CB12" s="758"/>
      <c r="CC12" s="758"/>
      <c r="CD12" s="758"/>
      <c r="CE12" s="758"/>
      <c r="CF12" s="758"/>
      <c r="CG12" s="759"/>
      <c r="CH12" s="754">
        <v>-273</v>
      </c>
      <c r="CI12" s="755"/>
      <c r="CJ12" s="755"/>
      <c r="CK12" s="755"/>
      <c r="CL12" s="756"/>
      <c r="CM12" s="754">
        <v>1015</v>
      </c>
      <c r="CN12" s="755"/>
      <c r="CO12" s="755"/>
      <c r="CP12" s="755"/>
      <c r="CQ12" s="756"/>
      <c r="CR12" s="754">
        <v>50</v>
      </c>
      <c r="CS12" s="755"/>
      <c r="CT12" s="755"/>
      <c r="CU12" s="755"/>
      <c r="CV12" s="756"/>
      <c r="CW12" s="754">
        <v>60</v>
      </c>
      <c r="CX12" s="755"/>
      <c r="CY12" s="755"/>
      <c r="CZ12" s="755"/>
      <c r="DA12" s="756"/>
      <c r="DB12" s="754" t="s">
        <v>520</v>
      </c>
      <c r="DC12" s="755"/>
      <c r="DD12" s="755"/>
      <c r="DE12" s="755"/>
      <c r="DF12" s="756"/>
      <c r="DG12" s="754" t="s">
        <v>520</v>
      </c>
      <c r="DH12" s="755"/>
      <c r="DI12" s="755"/>
      <c r="DJ12" s="755"/>
      <c r="DK12" s="756"/>
      <c r="DL12" s="754" t="s">
        <v>520</v>
      </c>
      <c r="DM12" s="755"/>
      <c r="DN12" s="755"/>
      <c r="DO12" s="755"/>
      <c r="DP12" s="756"/>
      <c r="DQ12" s="754" t="s">
        <v>520</v>
      </c>
      <c r="DR12" s="755"/>
      <c r="DS12" s="755"/>
      <c r="DT12" s="755"/>
      <c r="DU12" s="756"/>
      <c r="DV12" s="757"/>
      <c r="DW12" s="758"/>
      <c r="DX12" s="758"/>
      <c r="DY12" s="758"/>
      <c r="DZ12" s="815"/>
      <c r="EA12" s="230"/>
    </row>
    <row r="13" spans="1:131" s="231" customFormat="1" ht="26.25" customHeight="1" x14ac:dyDescent="0.15">
      <c r="A13" s="234">
        <v>7</v>
      </c>
      <c r="B13" s="816"/>
      <c r="C13" s="817"/>
      <c r="D13" s="817"/>
      <c r="E13" s="817"/>
      <c r="F13" s="817"/>
      <c r="G13" s="817"/>
      <c r="H13" s="817"/>
      <c r="I13" s="817"/>
      <c r="J13" s="817"/>
      <c r="K13" s="817"/>
      <c r="L13" s="817"/>
      <c r="M13" s="817"/>
      <c r="N13" s="817"/>
      <c r="O13" s="817"/>
      <c r="P13" s="818"/>
      <c r="Q13" s="749"/>
      <c r="R13" s="750"/>
      <c r="S13" s="750"/>
      <c r="T13" s="750"/>
      <c r="U13" s="750"/>
      <c r="V13" s="750"/>
      <c r="W13" s="750"/>
      <c r="X13" s="750"/>
      <c r="Y13" s="750"/>
      <c r="Z13" s="750"/>
      <c r="AA13" s="750"/>
      <c r="AB13" s="750"/>
      <c r="AC13" s="750"/>
      <c r="AD13" s="750"/>
      <c r="AE13" s="752"/>
      <c r="AF13" s="793"/>
      <c r="AG13" s="794"/>
      <c r="AH13" s="794"/>
      <c r="AI13" s="794"/>
      <c r="AJ13" s="795"/>
      <c r="AK13" s="796"/>
      <c r="AL13" s="797"/>
      <c r="AM13" s="797"/>
      <c r="AN13" s="797"/>
      <c r="AO13" s="797"/>
      <c r="AP13" s="797"/>
      <c r="AQ13" s="797"/>
      <c r="AR13" s="797"/>
      <c r="AS13" s="797"/>
      <c r="AT13" s="797"/>
      <c r="AU13" s="813"/>
      <c r="AV13" s="813"/>
      <c r="AW13" s="813"/>
      <c r="AX13" s="813"/>
      <c r="AY13" s="814"/>
      <c r="AZ13" s="228"/>
      <c r="BA13" s="228"/>
      <c r="BB13" s="228"/>
      <c r="BC13" s="228"/>
      <c r="BD13" s="228"/>
      <c r="BE13" s="229"/>
      <c r="BF13" s="229"/>
      <c r="BG13" s="229"/>
      <c r="BH13" s="229"/>
      <c r="BI13" s="229"/>
      <c r="BJ13" s="229"/>
      <c r="BK13" s="229"/>
      <c r="BL13" s="229"/>
      <c r="BM13" s="229"/>
      <c r="BN13" s="229"/>
      <c r="BO13" s="229"/>
      <c r="BP13" s="229"/>
      <c r="BQ13" s="234">
        <v>7</v>
      </c>
      <c r="BR13" s="235"/>
      <c r="BS13" s="757" t="s">
        <v>590</v>
      </c>
      <c r="BT13" s="758"/>
      <c r="BU13" s="758"/>
      <c r="BV13" s="758"/>
      <c r="BW13" s="758"/>
      <c r="BX13" s="758"/>
      <c r="BY13" s="758"/>
      <c r="BZ13" s="758"/>
      <c r="CA13" s="758"/>
      <c r="CB13" s="758"/>
      <c r="CC13" s="758"/>
      <c r="CD13" s="758"/>
      <c r="CE13" s="758"/>
      <c r="CF13" s="758"/>
      <c r="CG13" s="759"/>
      <c r="CH13" s="754">
        <v>16</v>
      </c>
      <c r="CI13" s="755"/>
      <c r="CJ13" s="755"/>
      <c r="CK13" s="755"/>
      <c r="CL13" s="756"/>
      <c r="CM13" s="754">
        <v>202</v>
      </c>
      <c r="CN13" s="755"/>
      <c r="CO13" s="755"/>
      <c r="CP13" s="755"/>
      <c r="CQ13" s="756"/>
      <c r="CR13" s="754">
        <v>4</v>
      </c>
      <c r="CS13" s="755"/>
      <c r="CT13" s="755"/>
      <c r="CU13" s="755"/>
      <c r="CV13" s="756"/>
      <c r="CW13" s="754" t="s">
        <v>520</v>
      </c>
      <c r="CX13" s="755"/>
      <c r="CY13" s="755"/>
      <c r="CZ13" s="755"/>
      <c r="DA13" s="756"/>
      <c r="DB13" s="754" t="s">
        <v>520</v>
      </c>
      <c r="DC13" s="755"/>
      <c r="DD13" s="755"/>
      <c r="DE13" s="755"/>
      <c r="DF13" s="756"/>
      <c r="DG13" s="754" t="s">
        <v>520</v>
      </c>
      <c r="DH13" s="755"/>
      <c r="DI13" s="755"/>
      <c r="DJ13" s="755"/>
      <c r="DK13" s="756"/>
      <c r="DL13" s="754" t="s">
        <v>520</v>
      </c>
      <c r="DM13" s="755"/>
      <c r="DN13" s="755"/>
      <c r="DO13" s="755"/>
      <c r="DP13" s="756"/>
      <c r="DQ13" s="754" t="s">
        <v>520</v>
      </c>
      <c r="DR13" s="755"/>
      <c r="DS13" s="755"/>
      <c r="DT13" s="755"/>
      <c r="DU13" s="756"/>
      <c r="DV13" s="757"/>
      <c r="DW13" s="758"/>
      <c r="DX13" s="758"/>
      <c r="DY13" s="758"/>
      <c r="DZ13" s="815"/>
      <c r="EA13" s="230"/>
    </row>
    <row r="14" spans="1:131" s="231" customFormat="1" ht="26.25" customHeight="1" x14ac:dyDescent="0.15">
      <c r="A14" s="234">
        <v>8</v>
      </c>
      <c r="B14" s="816"/>
      <c r="C14" s="817"/>
      <c r="D14" s="817"/>
      <c r="E14" s="817"/>
      <c r="F14" s="817"/>
      <c r="G14" s="817"/>
      <c r="H14" s="817"/>
      <c r="I14" s="817"/>
      <c r="J14" s="817"/>
      <c r="K14" s="817"/>
      <c r="L14" s="817"/>
      <c r="M14" s="817"/>
      <c r="N14" s="817"/>
      <c r="O14" s="817"/>
      <c r="P14" s="818"/>
      <c r="Q14" s="749"/>
      <c r="R14" s="750"/>
      <c r="S14" s="750"/>
      <c r="T14" s="750"/>
      <c r="U14" s="750"/>
      <c r="V14" s="750"/>
      <c r="W14" s="750"/>
      <c r="X14" s="750"/>
      <c r="Y14" s="750"/>
      <c r="Z14" s="750"/>
      <c r="AA14" s="750"/>
      <c r="AB14" s="750"/>
      <c r="AC14" s="750"/>
      <c r="AD14" s="750"/>
      <c r="AE14" s="752"/>
      <c r="AF14" s="793"/>
      <c r="AG14" s="794"/>
      <c r="AH14" s="794"/>
      <c r="AI14" s="794"/>
      <c r="AJ14" s="795"/>
      <c r="AK14" s="796"/>
      <c r="AL14" s="797"/>
      <c r="AM14" s="797"/>
      <c r="AN14" s="797"/>
      <c r="AO14" s="797"/>
      <c r="AP14" s="797"/>
      <c r="AQ14" s="797"/>
      <c r="AR14" s="797"/>
      <c r="AS14" s="797"/>
      <c r="AT14" s="797"/>
      <c r="AU14" s="813"/>
      <c r="AV14" s="813"/>
      <c r="AW14" s="813"/>
      <c r="AX14" s="813"/>
      <c r="AY14" s="814"/>
      <c r="AZ14" s="228"/>
      <c r="BA14" s="228"/>
      <c r="BB14" s="228"/>
      <c r="BC14" s="228"/>
      <c r="BD14" s="228"/>
      <c r="BE14" s="229"/>
      <c r="BF14" s="229"/>
      <c r="BG14" s="229"/>
      <c r="BH14" s="229"/>
      <c r="BI14" s="229"/>
      <c r="BJ14" s="229"/>
      <c r="BK14" s="229"/>
      <c r="BL14" s="229"/>
      <c r="BM14" s="229"/>
      <c r="BN14" s="229"/>
      <c r="BO14" s="229"/>
      <c r="BP14" s="229"/>
      <c r="BQ14" s="234">
        <v>8</v>
      </c>
      <c r="BR14" s="235"/>
      <c r="BS14" s="757"/>
      <c r="BT14" s="758"/>
      <c r="BU14" s="758"/>
      <c r="BV14" s="758"/>
      <c r="BW14" s="758"/>
      <c r="BX14" s="758"/>
      <c r="BY14" s="758"/>
      <c r="BZ14" s="758"/>
      <c r="CA14" s="758"/>
      <c r="CB14" s="758"/>
      <c r="CC14" s="758"/>
      <c r="CD14" s="758"/>
      <c r="CE14" s="758"/>
      <c r="CF14" s="758"/>
      <c r="CG14" s="759"/>
      <c r="CH14" s="754"/>
      <c r="CI14" s="755"/>
      <c r="CJ14" s="755"/>
      <c r="CK14" s="755"/>
      <c r="CL14" s="756"/>
      <c r="CM14" s="754"/>
      <c r="CN14" s="755"/>
      <c r="CO14" s="755"/>
      <c r="CP14" s="755"/>
      <c r="CQ14" s="756"/>
      <c r="CR14" s="754"/>
      <c r="CS14" s="755"/>
      <c r="CT14" s="755"/>
      <c r="CU14" s="755"/>
      <c r="CV14" s="756"/>
      <c r="CW14" s="754"/>
      <c r="CX14" s="755"/>
      <c r="CY14" s="755"/>
      <c r="CZ14" s="755"/>
      <c r="DA14" s="756"/>
      <c r="DB14" s="754"/>
      <c r="DC14" s="755"/>
      <c r="DD14" s="755"/>
      <c r="DE14" s="755"/>
      <c r="DF14" s="756"/>
      <c r="DG14" s="754"/>
      <c r="DH14" s="755"/>
      <c r="DI14" s="755"/>
      <c r="DJ14" s="755"/>
      <c r="DK14" s="756"/>
      <c r="DL14" s="754"/>
      <c r="DM14" s="755"/>
      <c r="DN14" s="755"/>
      <c r="DO14" s="755"/>
      <c r="DP14" s="756"/>
      <c r="DQ14" s="754"/>
      <c r="DR14" s="755"/>
      <c r="DS14" s="755"/>
      <c r="DT14" s="755"/>
      <c r="DU14" s="756"/>
      <c r="DV14" s="757"/>
      <c r="DW14" s="758"/>
      <c r="DX14" s="758"/>
      <c r="DY14" s="758"/>
      <c r="DZ14" s="815"/>
      <c r="EA14" s="230"/>
    </row>
    <row r="15" spans="1:131" s="231" customFormat="1" ht="26.25" customHeight="1" x14ac:dyDescent="0.15">
      <c r="A15" s="234">
        <v>9</v>
      </c>
      <c r="B15" s="816"/>
      <c r="C15" s="817"/>
      <c r="D15" s="817"/>
      <c r="E15" s="817"/>
      <c r="F15" s="817"/>
      <c r="G15" s="817"/>
      <c r="H15" s="817"/>
      <c r="I15" s="817"/>
      <c r="J15" s="817"/>
      <c r="K15" s="817"/>
      <c r="L15" s="817"/>
      <c r="M15" s="817"/>
      <c r="N15" s="817"/>
      <c r="O15" s="817"/>
      <c r="P15" s="818"/>
      <c r="Q15" s="749"/>
      <c r="R15" s="750"/>
      <c r="S15" s="750"/>
      <c r="T15" s="750"/>
      <c r="U15" s="750"/>
      <c r="V15" s="750"/>
      <c r="W15" s="750"/>
      <c r="X15" s="750"/>
      <c r="Y15" s="750"/>
      <c r="Z15" s="750"/>
      <c r="AA15" s="750"/>
      <c r="AB15" s="750"/>
      <c r="AC15" s="750"/>
      <c r="AD15" s="750"/>
      <c r="AE15" s="752"/>
      <c r="AF15" s="793"/>
      <c r="AG15" s="794"/>
      <c r="AH15" s="794"/>
      <c r="AI15" s="794"/>
      <c r="AJ15" s="795"/>
      <c r="AK15" s="796"/>
      <c r="AL15" s="797"/>
      <c r="AM15" s="797"/>
      <c r="AN15" s="797"/>
      <c r="AO15" s="797"/>
      <c r="AP15" s="797"/>
      <c r="AQ15" s="797"/>
      <c r="AR15" s="797"/>
      <c r="AS15" s="797"/>
      <c r="AT15" s="797"/>
      <c r="AU15" s="813"/>
      <c r="AV15" s="813"/>
      <c r="AW15" s="813"/>
      <c r="AX15" s="813"/>
      <c r="AY15" s="814"/>
      <c r="AZ15" s="228"/>
      <c r="BA15" s="228"/>
      <c r="BB15" s="228"/>
      <c r="BC15" s="228"/>
      <c r="BD15" s="228"/>
      <c r="BE15" s="229"/>
      <c r="BF15" s="229"/>
      <c r="BG15" s="229"/>
      <c r="BH15" s="229"/>
      <c r="BI15" s="229"/>
      <c r="BJ15" s="229"/>
      <c r="BK15" s="229"/>
      <c r="BL15" s="229"/>
      <c r="BM15" s="229"/>
      <c r="BN15" s="229"/>
      <c r="BO15" s="229"/>
      <c r="BP15" s="229"/>
      <c r="BQ15" s="234">
        <v>9</v>
      </c>
      <c r="BR15" s="235"/>
      <c r="BS15" s="757"/>
      <c r="BT15" s="758"/>
      <c r="BU15" s="758"/>
      <c r="BV15" s="758"/>
      <c r="BW15" s="758"/>
      <c r="BX15" s="758"/>
      <c r="BY15" s="758"/>
      <c r="BZ15" s="758"/>
      <c r="CA15" s="758"/>
      <c r="CB15" s="758"/>
      <c r="CC15" s="758"/>
      <c r="CD15" s="758"/>
      <c r="CE15" s="758"/>
      <c r="CF15" s="758"/>
      <c r="CG15" s="759"/>
      <c r="CH15" s="754"/>
      <c r="CI15" s="755"/>
      <c r="CJ15" s="755"/>
      <c r="CK15" s="755"/>
      <c r="CL15" s="756"/>
      <c r="CM15" s="754"/>
      <c r="CN15" s="755"/>
      <c r="CO15" s="755"/>
      <c r="CP15" s="755"/>
      <c r="CQ15" s="756"/>
      <c r="CR15" s="754"/>
      <c r="CS15" s="755"/>
      <c r="CT15" s="755"/>
      <c r="CU15" s="755"/>
      <c r="CV15" s="756"/>
      <c r="CW15" s="754"/>
      <c r="CX15" s="755"/>
      <c r="CY15" s="755"/>
      <c r="CZ15" s="755"/>
      <c r="DA15" s="756"/>
      <c r="DB15" s="754"/>
      <c r="DC15" s="755"/>
      <c r="DD15" s="755"/>
      <c r="DE15" s="755"/>
      <c r="DF15" s="756"/>
      <c r="DG15" s="754"/>
      <c r="DH15" s="755"/>
      <c r="DI15" s="755"/>
      <c r="DJ15" s="755"/>
      <c r="DK15" s="756"/>
      <c r="DL15" s="754"/>
      <c r="DM15" s="755"/>
      <c r="DN15" s="755"/>
      <c r="DO15" s="755"/>
      <c r="DP15" s="756"/>
      <c r="DQ15" s="754"/>
      <c r="DR15" s="755"/>
      <c r="DS15" s="755"/>
      <c r="DT15" s="755"/>
      <c r="DU15" s="756"/>
      <c r="DV15" s="757"/>
      <c r="DW15" s="758"/>
      <c r="DX15" s="758"/>
      <c r="DY15" s="758"/>
      <c r="DZ15" s="815"/>
      <c r="EA15" s="230"/>
    </row>
    <row r="16" spans="1:131" s="231" customFormat="1" ht="26.25" customHeight="1" x14ac:dyDescent="0.15">
      <c r="A16" s="234">
        <v>10</v>
      </c>
      <c r="B16" s="816"/>
      <c r="C16" s="817"/>
      <c r="D16" s="817"/>
      <c r="E16" s="817"/>
      <c r="F16" s="817"/>
      <c r="G16" s="817"/>
      <c r="H16" s="817"/>
      <c r="I16" s="817"/>
      <c r="J16" s="817"/>
      <c r="K16" s="817"/>
      <c r="L16" s="817"/>
      <c r="M16" s="817"/>
      <c r="N16" s="817"/>
      <c r="O16" s="817"/>
      <c r="P16" s="818"/>
      <c r="Q16" s="749"/>
      <c r="R16" s="750"/>
      <c r="S16" s="750"/>
      <c r="T16" s="750"/>
      <c r="U16" s="750"/>
      <c r="V16" s="750"/>
      <c r="W16" s="750"/>
      <c r="X16" s="750"/>
      <c r="Y16" s="750"/>
      <c r="Z16" s="750"/>
      <c r="AA16" s="750"/>
      <c r="AB16" s="750"/>
      <c r="AC16" s="750"/>
      <c r="AD16" s="750"/>
      <c r="AE16" s="752"/>
      <c r="AF16" s="793"/>
      <c r="AG16" s="794"/>
      <c r="AH16" s="794"/>
      <c r="AI16" s="794"/>
      <c r="AJ16" s="795"/>
      <c r="AK16" s="796"/>
      <c r="AL16" s="797"/>
      <c r="AM16" s="797"/>
      <c r="AN16" s="797"/>
      <c r="AO16" s="797"/>
      <c r="AP16" s="797"/>
      <c r="AQ16" s="797"/>
      <c r="AR16" s="797"/>
      <c r="AS16" s="797"/>
      <c r="AT16" s="797"/>
      <c r="AU16" s="813"/>
      <c r="AV16" s="813"/>
      <c r="AW16" s="813"/>
      <c r="AX16" s="813"/>
      <c r="AY16" s="814"/>
      <c r="AZ16" s="228"/>
      <c r="BA16" s="228"/>
      <c r="BB16" s="228"/>
      <c r="BC16" s="228"/>
      <c r="BD16" s="228"/>
      <c r="BE16" s="229"/>
      <c r="BF16" s="229"/>
      <c r="BG16" s="229"/>
      <c r="BH16" s="229"/>
      <c r="BI16" s="229"/>
      <c r="BJ16" s="229"/>
      <c r="BK16" s="229"/>
      <c r="BL16" s="229"/>
      <c r="BM16" s="229"/>
      <c r="BN16" s="229"/>
      <c r="BO16" s="229"/>
      <c r="BP16" s="229"/>
      <c r="BQ16" s="234">
        <v>10</v>
      </c>
      <c r="BR16" s="235"/>
      <c r="BS16" s="757"/>
      <c r="BT16" s="758"/>
      <c r="BU16" s="758"/>
      <c r="BV16" s="758"/>
      <c r="BW16" s="758"/>
      <c r="BX16" s="758"/>
      <c r="BY16" s="758"/>
      <c r="BZ16" s="758"/>
      <c r="CA16" s="758"/>
      <c r="CB16" s="758"/>
      <c r="CC16" s="758"/>
      <c r="CD16" s="758"/>
      <c r="CE16" s="758"/>
      <c r="CF16" s="758"/>
      <c r="CG16" s="759"/>
      <c r="CH16" s="754"/>
      <c r="CI16" s="755"/>
      <c r="CJ16" s="755"/>
      <c r="CK16" s="755"/>
      <c r="CL16" s="756"/>
      <c r="CM16" s="754"/>
      <c r="CN16" s="755"/>
      <c r="CO16" s="755"/>
      <c r="CP16" s="755"/>
      <c r="CQ16" s="756"/>
      <c r="CR16" s="754"/>
      <c r="CS16" s="755"/>
      <c r="CT16" s="755"/>
      <c r="CU16" s="755"/>
      <c r="CV16" s="756"/>
      <c r="CW16" s="754"/>
      <c r="CX16" s="755"/>
      <c r="CY16" s="755"/>
      <c r="CZ16" s="755"/>
      <c r="DA16" s="756"/>
      <c r="DB16" s="754"/>
      <c r="DC16" s="755"/>
      <c r="DD16" s="755"/>
      <c r="DE16" s="755"/>
      <c r="DF16" s="756"/>
      <c r="DG16" s="754"/>
      <c r="DH16" s="755"/>
      <c r="DI16" s="755"/>
      <c r="DJ16" s="755"/>
      <c r="DK16" s="756"/>
      <c r="DL16" s="754"/>
      <c r="DM16" s="755"/>
      <c r="DN16" s="755"/>
      <c r="DO16" s="755"/>
      <c r="DP16" s="756"/>
      <c r="DQ16" s="754"/>
      <c r="DR16" s="755"/>
      <c r="DS16" s="755"/>
      <c r="DT16" s="755"/>
      <c r="DU16" s="756"/>
      <c r="DV16" s="757"/>
      <c r="DW16" s="758"/>
      <c r="DX16" s="758"/>
      <c r="DY16" s="758"/>
      <c r="DZ16" s="815"/>
      <c r="EA16" s="230"/>
    </row>
    <row r="17" spans="1:131" s="231" customFormat="1" ht="26.25" customHeight="1" x14ac:dyDescent="0.15">
      <c r="A17" s="234">
        <v>11</v>
      </c>
      <c r="B17" s="816"/>
      <c r="C17" s="817"/>
      <c r="D17" s="817"/>
      <c r="E17" s="817"/>
      <c r="F17" s="817"/>
      <c r="G17" s="817"/>
      <c r="H17" s="817"/>
      <c r="I17" s="817"/>
      <c r="J17" s="817"/>
      <c r="K17" s="817"/>
      <c r="L17" s="817"/>
      <c r="M17" s="817"/>
      <c r="N17" s="817"/>
      <c r="O17" s="817"/>
      <c r="P17" s="818"/>
      <c r="Q17" s="749"/>
      <c r="R17" s="750"/>
      <c r="S17" s="750"/>
      <c r="T17" s="750"/>
      <c r="U17" s="750"/>
      <c r="V17" s="750"/>
      <c r="W17" s="750"/>
      <c r="X17" s="750"/>
      <c r="Y17" s="750"/>
      <c r="Z17" s="750"/>
      <c r="AA17" s="750"/>
      <c r="AB17" s="750"/>
      <c r="AC17" s="750"/>
      <c r="AD17" s="750"/>
      <c r="AE17" s="752"/>
      <c r="AF17" s="793"/>
      <c r="AG17" s="794"/>
      <c r="AH17" s="794"/>
      <c r="AI17" s="794"/>
      <c r="AJ17" s="795"/>
      <c r="AK17" s="796"/>
      <c r="AL17" s="797"/>
      <c r="AM17" s="797"/>
      <c r="AN17" s="797"/>
      <c r="AO17" s="797"/>
      <c r="AP17" s="797"/>
      <c r="AQ17" s="797"/>
      <c r="AR17" s="797"/>
      <c r="AS17" s="797"/>
      <c r="AT17" s="797"/>
      <c r="AU17" s="813"/>
      <c r="AV17" s="813"/>
      <c r="AW17" s="813"/>
      <c r="AX17" s="813"/>
      <c r="AY17" s="814"/>
      <c r="AZ17" s="228"/>
      <c r="BA17" s="228"/>
      <c r="BB17" s="228"/>
      <c r="BC17" s="228"/>
      <c r="BD17" s="228"/>
      <c r="BE17" s="229"/>
      <c r="BF17" s="229"/>
      <c r="BG17" s="229"/>
      <c r="BH17" s="229"/>
      <c r="BI17" s="229"/>
      <c r="BJ17" s="229"/>
      <c r="BK17" s="229"/>
      <c r="BL17" s="229"/>
      <c r="BM17" s="229"/>
      <c r="BN17" s="229"/>
      <c r="BO17" s="229"/>
      <c r="BP17" s="229"/>
      <c r="BQ17" s="234">
        <v>11</v>
      </c>
      <c r="BR17" s="235"/>
      <c r="BS17" s="757"/>
      <c r="BT17" s="758"/>
      <c r="BU17" s="758"/>
      <c r="BV17" s="758"/>
      <c r="BW17" s="758"/>
      <c r="BX17" s="758"/>
      <c r="BY17" s="758"/>
      <c r="BZ17" s="758"/>
      <c r="CA17" s="758"/>
      <c r="CB17" s="758"/>
      <c r="CC17" s="758"/>
      <c r="CD17" s="758"/>
      <c r="CE17" s="758"/>
      <c r="CF17" s="758"/>
      <c r="CG17" s="759"/>
      <c r="CH17" s="754"/>
      <c r="CI17" s="755"/>
      <c r="CJ17" s="755"/>
      <c r="CK17" s="755"/>
      <c r="CL17" s="756"/>
      <c r="CM17" s="754"/>
      <c r="CN17" s="755"/>
      <c r="CO17" s="755"/>
      <c r="CP17" s="755"/>
      <c r="CQ17" s="756"/>
      <c r="CR17" s="754"/>
      <c r="CS17" s="755"/>
      <c r="CT17" s="755"/>
      <c r="CU17" s="755"/>
      <c r="CV17" s="756"/>
      <c r="CW17" s="754"/>
      <c r="CX17" s="755"/>
      <c r="CY17" s="755"/>
      <c r="CZ17" s="755"/>
      <c r="DA17" s="756"/>
      <c r="DB17" s="754"/>
      <c r="DC17" s="755"/>
      <c r="DD17" s="755"/>
      <c r="DE17" s="755"/>
      <c r="DF17" s="756"/>
      <c r="DG17" s="754"/>
      <c r="DH17" s="755"/>
      <c r="DI17" s="755"/>
      <c r="DJ17" s="755"/>
      <c r="DK17" s="756"/>
      <c r="DL17" s="754"/>
      <c r="DM17" s="755"/>
      <c r="DN17" s="755"/>
      <c r="DO17" s="755"/>
      <c r="DP17" s="756"/>
      <c r="DQ17" s="754"/>
      <c r="DR17" s="755"/>
      <c r="DS17" s="755"/>
      <c r="DT17" s="755"/>
      <c r="DU17" s="756"/>
      <c r="DV17" s="757"/>
      <c r="DW17" s="758"/>
      <c r="DX17" s="758"/>
      <c r="DY17" s="758"/>
      <c r="DZ17" s="815"/>
      <c r="EA17" s="230"/>
    </row>
    <row r="18" spans="1:131" s="231" customFormat="1" ht="26.25" customHeight="1" x14ac:dyDescent="0.15">
      <c r="A18" s="234">
        <v>12</v>
      </c>
      <c r="B18" s="816"/>
      <c r="C18" s="817"/>
      <c r="D18" s="817"/>
      <c r="E18" s="817"/>
      <c r="F18" s="817"/>
      <c r="G18" s="817"/>
      <c r="H18" s="817"/>
      <c r="I18" s="817"/>
      <c r="J18" s="817"/>
      <c r="K18" s="817"/>
      <c r="L18" s="817"/>
      <c r="M18" s="817"/>
      <c r="N18" s="817"/>
      <c r="O18" s="817"/>
      <c r="P18" s="818"/>
      <c r="Q18" s="749"/>
      <c r="R18" s="750"/>
      <c r="S18" s="750"/>
      <c r="T18" s="750"/>
      <c r="U18" s="750"/>
      <c r="V18" s="750"/>
      <c r="W18" s="750"/>
      <c r="X18" s="750"/>
      <c r="Y18" s="750"/>
      <c r="Z18" s="750"/>
      <c r="AA18" s="750"/>
      <c r="AB18" s="750"/>
      <c r="AC18" s="750"/>
      <c r="AD18" s="750"/>
      <c r="AE18" s="752"/>
      <c r="AF18" s="793"/>
      <c r="AG18" s="794"/>
      <c r="AH18" s="794"/>
      <c r="AI18" s="794"/>
      <c r="AJ18" s="795"/>
      <c r="AK18" s="796"/>
      <c r="AL18" s="797"/>
      <c r="AM18" s="797"/>
      <c r="AN18" s="797"/>
      <c r="AO18" s="797"/>
      <c r="AP18" s="797"/>
      <c r="AQ18" s="797"/>
      <c r="AR18" s="797"/>
      <c r="AS18" s="797"/>
      <c r="AT18" s="797"/>
      <c r="AU18" s="813"/>
      <c r="AV18" s="813"/>
      <c r="AW18" s="813"/>
      <c r="AX18" s="813"/>
      <c r="AY18" s="814"/>
      <c r="AZ18" s="228"/>
      <c r="BA18" s="228"/>
      <c r="BB18" s="228"/>
      <c r="BC18" s="228"/>
      <c r="BD18" s="228"/>
      <c r="BE18" s="229"/>
      <c r="BF18" s="229"/>
      <c r="BG18" s="229"/>
      <c r="BH18" s="229"/>
      <c r="BI18" s="229"/>
      <c r="BJ18" s="229"/>
      <c r="BK18" s="229"/>
      <c r="BL18" s="229"/>
      <c r="BM18" s="229"/>
      <c r="BN18" s="229"/>
      <c r="BO18" s="229"/>
      <c r="BP18" s="229"/>
      <c r="BQ18" s="234">
        <v>12</v>
      </c>
      <c r="BR18" s="235"/>
      <c r="BS18" s="757"/>
      <c r="BT18" s="758"/>
      <c r="BU18" s="758"/>
      <c r="BV18" s="758"/>
      <c r="BW18" s="758"/>
      <c r="BX18" s="758"/>
      <c r="BY18" s="758"/>
      <c r="BZ18" s="758"/>
      <c r="CA18" s="758"/>
      <c r="CB18" s="758"/>
      <c r="CC18" s="758"/>
      <c r="CD18" s="758"/>
      <c r="CE18" s="758"/>
      <c r="CF18" s="758"/>
      <c r="CG18" s="759"/>
      <c r="CH18" s="754"/>
      <c r="CI18" s="755"/>
      <c r="CJ18" s="755"/>
      <c r="CK18" s="755"/>
      <c r="CL18" s="756"/>
      <c r="CM18" s="754"/>
      <c r="CN18" s="755"/>
      <c r="CO18" s="755"/>
      <c r="CP18" s="755"/>
      <c r="CQ18" s="756"/>
      <c r="CR18" s="754"/>
      <c r="CS18" s="755"/>
      <c r="CT18" s="755"/>
      <c r="CU18" s="755"/>
      <c r="CV18" s="756"/>
      <c r="CW18" s="754"/>
      <c r="CX18" s="755"/>
      <c r="CY18" s="755"/>
      <c r="CZ18" s="755"/>
      <c r="DA18" s="756"/>
      <c r="DB18" s="754"/>
      <c r="DC18" s="755"/>
      <c r="DD18" s="755"/>
      <c r="DE18" s="755"/>
      <c r="DF18" s="756"/>
      <c r="DG18" s="754"/>
      <c r="DH18" s="755"/>
      <c r="DI18" s="755"/>
      <c r="DJ18" s="755"/>
      <c r="DK18" s="756"/>
      <c r="DL18" s="754"/>
      <c r="DM18" s="755"/>
      <c r="DN18" s="755"/>
      <c r="DO18" s="755"/>
      <c r="DP18" s="756"/>
      <c r="DQ18" s="754"/>
      <c r="DR18" s="755"/>
      <c r="DS18" s="755"/>
      <c r="DT18" s="755"/>
      <c r="DU18" s="756"/>
      <c r="DV18" s="757"/>
      <c r="DW18" s="758"/>
      <c r="DX18" s="758"/>
      <c r="DY18" s="758"/>
      <c r="DZ18" s="815"/>
      <c r="EA18" s="230"/>
    </row>
    <row r="19" spans="1:131" s="231" customFormat="1" ht="26.25" customHeight="1" x14ac:dyDescent="0.15">
      <c r="A19" s="234">
        <v>13</v>
      </c>
      <c r="B19" s="816"/>
      <c r="C19" s="817"/>
      <c r="D19" s="817"/>
      <c r="E19" s="817"/>
      <c r="F19" s="817"/>
      <c r="G19" s="817"/>
      <c r="H19" s="817"/>
      <c r="I19" s="817"/>
      <c r="J19" s="817"/>
      <c r="K19" s="817"/>
      <c r="L19" s="817"/>
      <c r="M19" s="817"/>
      <c r="N19" s="817"/>
      <c r="O19" s="817"/>
      <c r="P19" s="818"/>
      <c r="Q19" s="749"/>
      <c r="R19" s="750"/>
      <c r="S19" s="750"/>
      <c r="T19" s="750"/>
      <c r="U19" s="750"/>
      <c r="V19" s="750"/>
      <c r="W19" s="750"/>
      <c r="X19" s="750"/>
      <c r="Y19" s="750"/>
      <c r="Z19" s="750"/>
      <c r="AA19" s="750"/>
      <c r="AB19" s="750"/>
      <c r="AC19" s="750"/>
      <c r="AD19" s="750"/>
      <c r="AE19" s="752"/>
      <c r="AF19" s="793"/>
      <c r="AG19" s="794"/>
      <c r="AH19" s="794"/>
      <c r="AI19" s="794"/>
      <c r="AJ19" s="795"/>
      <c r="AK19" s="796"/>
      <c r="AL19" s="797"/>
      <c r="AM19" s="797"/>
      <c r="AN19" s="797"/>
      <c r="AO19" s="797"/>
      <c r="AP19" s="797"/>
      <c r="AQ19" s="797"/>
      <c r="AR19" s="797"/>
      <c r="AS19" s="797"/>
      <c r="AT19" s="797"/>
      <c r="AU19" s="813"/>
      <c r="AV19" s="813"/>
      <c r="AW19" s="813"/>
      <c r="AX19" s="813"/>
      <c r="AY19" s="814"/>
      <c r="AZ19" s="228"/>
      <c r="BA19" s="228"/>
      <c r="BB19" s="228"/>
      <c r="BC19" s="228"/>
      <c r="BD19" s="228"/>
      <c r="BE19" s="229"/>
      <c r="BF19" s="229"/>
      <c r="BG19" s="229"/>
      <c r="BH19" s="229"/>
      <c r="BI19" s="229"/>
      <c r="BJ19" s="229"/>
      <c r="BK19" s="229"/>
      <c r="BL19" s="229"/>
      <c r="BM19" s="229"/>
      <c r="BN19" s="229"/>
      <c r="BO19" s="229"/>
      <c r="BP19" s="229"/>
      <c r="BQ19" s="234">
        <v>13</v>
      </c>
      <c r="BR19" s="235"/>
      <c r="BS19" s="757"/>
      <c r="BT19" s="758"/>
      <c r="BU19" s="758"/>
      <c r="BV19" s="758"/>
      <c r="BW19" s="758"/>
      <c r="BX19" s="758"/>
      <c r="BY19" s="758"/>
      <c r="BZ19" s="758"/>
      <c r="CA19" s="758"/>
      <c r="CB19" s="758"/>
      <c r="CC19" s="758"/>
      <c r="CD19" s="758"/>
      <c r="CE19" s="758"/>
      <c r="CF19" s="758"/>
      <c r="CG19" s="759"/>
      <c r="CH19" s="754"/>
      <c r="CI19" s="755"/>
      <c r="CJ19" s="755"/>
      <c r="CK19" s="755"/>
      <c r="CL19" s="756"/>
      <c r="CM19" s="754"/>
      <c r="CN19" s="755"/>
      <c r="CO19" s="755"/>
      <c r="CP19" s="755"/>
      <c r="CQ19" s="756"/>
      <c r="CR19" s="754"/>
      <c r="CS19" s="755"/>
      <c r="CT19" s="755"/>
      <c r="CU19" s="755"/>
      <c r="CV19" s="756"/>
      <c r="CW19" s="754"/>
      <c r="CX19" s="755"/>
      <c r="CY19" s="755"/>
      <c r="CZ19" s="755"/>
      <c r="DA19" s="756"/>
      <c r="DB19" s="754"/>
      <c r="DC19" s="755"/>
      <c r="DD19" s="755"/>
      <c r="DE19" s="755"/>
      <c r="DF19" s="756"/>
      <c r="DG19" s="754"/>
      <c r="DH19" s="755"/>
      <c r="DI19" s="755"/>
      <c r="DJ19" s="755"/>
      <c r="DK19" s="756"/>
      <c r="DL19" s="754"/>
      <c r="DM19" s="755"/>
      <c r="DN19" s="755"/>
      <c r="DO19" s="755"/>
      <c r="DP19" s="756"/>
      <c r="DQ19" s="754"/>
      <c r="DR19" s="755"/>
      <c r="DS19" s="755"/>
      <c r="DT19" s="755"/>
      <c r="DU19" s="756"/>
      <c r="DV19" s="757"/>
      <c r="DW19" s="758"/>
      <c r="DX19" s="758"/>
      <c r="DY19" s="758"/>
      <c r="DZ19" s="815"/>
      <c r="EA19" s="230"/>
    </row>
    <row r="20" spans="1:131" s="231" customFormat="1" ht="26.25" customHeight="1" x14ac:dyDescent="0.15">
      <c r="A20" s="234">
        <v>14</v>
      </c>
      <c r="B20" s="816"/>
      <c r="C20" s="817"/>
      <c r="D20" s="817"/>
      <c r="E20" s="817"/>
      <c r="F20" s="817"/>
      <c r="G20" s="817"/>
      <c r="H20" s="817"/>
      <c r="I20" s="817"/>
      <c r="J20" s="817"/>
      <c r="K20" s="817"/>
      <c r="L20" s="817"/>
      <c r="M20" s="817"/>
      <c r="N20" s="817"/>
      <c r="O20" s="817"/>
      <c r="P20" s="818"/>
      <c r="Q20" s="749"/>
      <c r="R20" s="750"/>
      <c r="S20" s="750"/>
      <c r="T20" s="750"/>
      <c r="U20" s="750"/>
      <c r="V20" s="750"/>
      <c r="W20" s="750"/>
      <c r="X20" s="750"/>
      <c r="Y20" s="750"/>
      <c r="Z20" s="750"/>
      <c r="AA20" s="750"/>
      <c r="AB20" s="750"/>
      <c r="AC20" s="750"/>
      <c r="AD20" s="750"/>
      <c r="AE20" s="752"/>
      <c r="AF20" s="793"/>
      <c r="AG20" s="794"/>
      <c r="AH20" s="794"/>
      <c r="AI20" s="794"/>
      <c r="AJ20" s="795"/>
      <c r="AK20" s="796"/>
      <c r="AL20" s="797"/>
      <c r="AM20" s="797"/>
      <c r="AN20" s="797"/>
      <c r="AO20" s="797"/>
      <c r="AP20" s="797"/>
      <c r="AQ20" s="797"/>
      <c r="AR20" s="797"/>
      <c r="AS20" s="797"/>
      <c r="AT20" s="797"/>
      <c r="AU20" s="813"/>
      <c r="AV20" s="813"/>
      <c r="AW20" s="813"/>
      <c r="AX20" s="813"/>
      <c r="AY20" s="814"/>
      <c r="AZ20" s="228"/>
      <c r="BA20" s="228"/>
      <c r="BB20" s="228"/>
      <c r="BC20" s="228"/>
      <c r="BD20" s="228"/>
      <c r="BE20" s="229"/>
      <c r="BF20" s="229"/>
      <c r="BG20" s="229"/>
      <c r="BH20" s="229"/>
      <c r="BI20" s="229"/>
      <c r="BJ20" s="229"/>
      <c r="BK20" s="229"/>
      <c r="BL20" s="229"/>
      <c r="BM20" s="229"/>
      <c r="BN20" s="229"/>
      <c r="BO20" s="229"/>
      <c r="BP20" s="229"/>
      <c r="BQ20" s="234">
        <v>14</v>
      </c>
      <c r="BR20" s="235"/>
      <c r="BS20" s="757"/>
      <c r="BT20" s="758"/>
      <c r="BU20" s="758"/>
      <c r="BV20" s="758"/>
      <c r="BW20" s="758"/>
      <c r="BX20" s="758"/>
      <c r="BY20" s="758"/>
      <c r="BZ20" s="758"/>
      <c r="CA20" s="758"/>
      <c r="CB20" s="758"/>
      <c r="CC20" s="758"/>
      <c r="CD20" s="758"/>
      <c r="CE20" s="758"/>
      <c r="CF20" s="758"/>
      <c r="CG20" s="759"/>
      <c r="CH20" s="754"/>
      <c r="CI20" s="755"/>
      <c r="CJ20" s="755"/>
      <c r="CK20" s="755"/>
      <c r="CL20" s="756"/>
      <c r="CM20" s="754"/>
      <c r="CN20" s="755"/>
      <c r="CO20" s="755"/>
      <c r="CP20" s="755"/>
      <c r="CQ20" s="756"/>
      <c r="CR20" s="754"/>
      <c r="CS20" s="755"/>
      <c r="CT20" s="755"/>
      <c r="CU20" s="755"/>
      <c r="CV20" s="756"/>
      <c r="CW20" s="754"/>
      <c r="CX20" s="755"/>
      <c r="CY20" s="755"/>
      <c r="CZ20" s="755"/>
      <c r="DA20" s="756"/>
      <c r="DB20" s="754"/>
      <c r="DC20" s="755"/>
      <c r="DD20" s="755"/>
      <c r="DE20" s="755"/>
      <c r="DF20" s="756"/>
      <c r="DG20" s="754"/>
      <c r="DH20" s="755"/>
      <c r="DI20" s="755"/>
      <c r="DJ20" s="755"/>
      <c r="DK20" s="756"/>
      <c r="DL20" s="754"/>
      <c r="DM20" s="755"/>
      <c r="DN20" s="755"/>
      <c r="DO20" s="755"/>
      <c r="DP20" s="756"/>
      <c r="DQ20" s="754"/>
      <c r="DR20" s="755"/>
      <c r="DS20" s="755"/>
      <c r="DT20" s="755"/>
      <c r="DU20" s="756"/>
      <c r="DV20" s="757"/>
      <c r="DW20" s="758"/>
      <c r="DX20" s="758"/>
      <c r="DY20" s="758"/>
      <c r="DZ20" s="815"/>
      <c r="EA20" s="230"/>
    </row>
    <row r="21" spans="1:131" s="231" customFormat="1" ht="26.25" customHeight="1" thickBot="1" x14ac:dyDescent="0.2">
      <c r="A21" s="234">
        <v>15</v>
      </c>
      <c r="B21" s="816"/>
      <c r="C21" s="817"/>
      <c r="D21" s="817"/>
      <c r="E21" s="817"/>
      <c r="F21" s="817"/>
      <c r="G21" s="817"/>
      <c r="H21" s="817"/>
      <c r="I21" s="817"/>
      <c r="J21" s="817"/>
      <c r="K21" s="817"/>
      <c r="L21" s="817"/>
      <c r="M21" s="817"/>
      <c r="N21" s="817"/>
      <c r="O21" s="817"/>
      <c r="P21" s="818"/>
      <c r="Q21" s="749"/>
      <c r="R21" s="750"/>
      <c r="S21" s="750"/>
      <c r="T21" s="750"/>
      <c r="U21" s="750"/>
      <c r="V21" s="750"/>
      <c r="W21" s="750"/>
      <c r="X21" s="750"/>
      <c r="Y21" s="750"/>
      <c r="Z21" s="750"/>
      <c r="AA21" s="750"/>
      <c r="AB21" s="750"/>
      <c r="AC21" s="750"/>
      <c r="AD21" s="750"/>
      <c r="AE21" s="752"/>
      <c r="AF21" s="793"/>
      <c r="AG21" s="794"/>
      <c r="AH21" s="794"/>
      <c r="AI21" s="794"/>
      <c r="AJ21" s="795"/>
      <c r="AK21" s="796"/>
      <c r="AL21" s="797"/>
      <c r="AM21" s="797"/>
      <c r="AN21" s="797"/>
      <c r="AO21" s="797"/>
      <c r="AP21" s="797"/>
      <c r="AQ21" s="797"/>
      <c r="AR21" s="797"/>
      <c r="AS21" s="797"/>
      <c r="AT21" s="797"/>
      <c r="AU21" s="813"/>
      <c r="AV21" s="813"/>
      <c r="AW21" s="813"/>
      <c r="AX21" s="813"/>
      <c r="AY21" s="814"/>
      <c r="AZ21" s="228"/>
      <c r="BA21" s="228"/>
      <c r="BB21" s="228"/>
      <c r="BC21" s="228"/>
      <c r="BD21" s="228"/>
      <c r="BE21" s="229"/>
      <c r="BF21" s="229"/>
      <c r="BG21" s="229"/>
      <c r="BH21" s="229"/>
      <c r="BI21" s="229"/>
      <c r="BJ21" s="229"/>
      <c r="BK21" s="229"/>
      <c r="BL21" s="229"/>
      <c r="BM21" s="229"/>
      <c r="BN21" s="229"/>
      <c r="BO21" s="229"/>
      <c r="BP21" s="229"/>
      <c r="BQ21" s="234">
        <v>15</v>
      </c>
      <c r="BR21" s="235"/>
      <c r="BS21" s="757"/>
      <c r="BT21" s="758"/>
      <c r="BU21" s="758"/>
      <c r="BV21" s="758"/>
      <c r="BW21" s="758"/>
      <c r="BX21" s="758"/>
      <c r="BY21" s="758"/>
      <c r="BZ21" s="758"/>
      <c r="CA21" s="758"/>
      <c r="CB21" s="758"/>
      <c r="CC21" s="758"/>
      <c r="CD21" s="758"/>
      <c r="CE21" s="758"/>
      <c r="CF21" s="758"/>
      <c r="CG21" s="759"/>
      <c r="CH21" s="754"/>
      <c r="CI21" s="755"/>
      <c r="CJ21" s="755"/>
      <c r="CK21" s="755"/>
      <c r="CL21" s="756"/>
      <c r="CM21" s="754"/>
      <c r="CN21" s="755"/>
      <c r="CO21" s="755"/>
      <c r="CP21" s="755"/>
      <c r="CQ21" s="756"/>
      <c r="CR21" s="754"/>
      <c r="CS21" s="755"/>
      <c r="CT21" s="755"/>
      <c r="CU21" s="755"/>
      <c r="CV21" s="756"/>
      <c r="CW21" s="754"/>
      <c r="CX21" s="755"/>
      <c r="CY21" s="755"/>
      <c r="CZ21" s="755"/>
      <c r="DA21" s="756"/>
      <c r="DB21" s="754"/>
      <c r="DC21" s="755"/>
      <c r="DD21" s="755"/>
      <c r="DE21" s="755"/>
      <c r="DF21" s="756"/>
      <c r="DG21" s="754"/>
      <c r="DH21" s="755"/>
      <c r="DI21" s="755"/>
      <c r="DJ21" s="755"/>
      <c r="DK21" s="756"/>
      <c r="DL21" s="754"/>
      <c r="DM21" s="755"/>
      <c r="DN21" s="755"/>
      <c r="DO21" s="755"/>
      <c r="DP21" s="756"/>
      <c r="DQ21" s="754"/>
      <c r="DR21" s="755"/>
      <c r="DS21" s="755"/>
      <c r="DT21" s="755"/>
      <c r="DU21" s="756"/>
      <c r="DV21" s="757"/>
      <c r="DW21" s="758"/>
      <c r="DX21" s="758"/>
      <c r="DY21" s="758"/>
      <c r="DZ21" s="815"/>
      <c r="EA21" s="230"/>
    </row>
    <row r="22" spans="1:131" s="231" customFormat="1" ht="26.25" customHeight="1" x14ac:dyDescent="0.15">
      <c r="A22" s="234">
        <v>16</v>
      </c>
      <c r="B22" s="816"/>
      <c r="C22" s="817"/>
      <c r="D22" s="817"/>
      <c r="E22" s="817"/>
      <c r="F22" s="817"/>
      <c r="G22" s="817"/>
      <c r="H22" s="817"/>
      <c r="I22" s="817"/>
      <c r="J22" s="817"/>
      <c r="K22" s="817"/>
      <c r="L22" s="817"/>
      <c r="M22" s="817"/>
      <c r="N22" s="817"/>
      <c r="O22" s="817"/>
      <c r="P22" s="818"/>
      <c r="Q22" s="827"/>
      <c r="R22" s="828"/>
      <c r="S22" s="828"/>
      <c r="T22" s="828"/>
      <c r="U22" s="828"/>
      <c r="V22" s="828"/>
      <c r="W22" s="828"/>
      <c r="X22" s="828"/>
      <c r="Y22" s="828"/>
      <c r="Z22" s="828"/>
      <c r="AA22" s="828"/>
      <c r="AB22" s="828"/>
      <c r="AC22" s="828"/>
      <c r="AD22" s="828"/>
      <c r="AE22" s="829"/>
      <c r="AF22" s="793"/>
      <c r="AG22" s="794"/>
      <c r="AH22" s="794"/>
      <c r="AI22" s="794"/>
      <c r="AJ22" s="795"/>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29"/>
      <c r="BF22" s="229"/>
      <c r="BG22" s="229"/>
      <c r="BH22" s="229"/>
      <c r="BI22" s="229"/>
      <c r="BJ22" s="229"/>
      <c r="BK22" s="229"/>
      <c r="BL22" s="229"/>
      <c r="BM22" s="229"/>
      <c r="BN22" s="229"/>
      <c r="BO22" s="229"/>
      <c r="BP22" s="229"/>
      <c r="BQ22" s="234">
        <v>16</v>
      </c>
      <c r="BR22" s="235"/>
      <c r="BS22" s="757"/>
      <c r="BT22" s="758"/>
      <c r="BU22" s="758"/>
      <c r="BV22" s="758"/>
      <c r="BW22" s="758"/>
      <c r="BX22" s="758"/>
      <c r="BY22" s="758"/>
      <c r="BZ22" s="758"/>
      <c r="CA22" s="758"/>
      <c r="CB22" s="758"/>
      <c r="CC22" s="758"/>
      <c r="CD22" s="758"/>
      <c r="CE22" s="758"/>
      <c r="CF22" s="758"/>
      <c r="CG22" s="759"/>
      <c r="CH22" s="754"/>
      <c r="CI22" s="755"/>
      <c r="CJ22" s="755"/>
      <c r="CK22" s="755"/>
      <c r="CL22" s="756"/>
      <c r="CM22" s="754"/>
      <c r="CN22" s="755"/>
      <c r="CO22" s="755"/>
      <c r="CP22" s="755"/>
      <c r="CQ22" s="756"/>
      <c r="CR22" s="754"/>
      <c r="CS22" s="755"/>
      <c r="CT22" s="755"/>
      <c r="CU22" s="755"/>
      <c r="CV22" s="756"/>
      <c r="CW22" s="754"/>
      <c r="CX22" s="755"/>
      <c r="CY22" s="755"/>
      <c r="CZ22" s="755"/>
      <c r="DA22" s="756"/>
      <c r="DB22" s="754"/>
      <c r="DC22" s="755"/>
      <c r="DD22" s="755"/>
      <c r="DE22" s="755"/>
      <c r="DF22" s="756"/>
      <c r="DG22" s="754"/>
      <c r="DH22" s="755"/>
      <c r="DI22" s="755"/>
      <c r="DJ22" s="755"/>
      <c r="DK22" s="756"/>
      <c r="DL22" s="754"/>
      <c r="DM22" s="755"/>
      <c r="DN22" s="755"/>
      <c r="DO22" s="755"/>
      <c r="DP22" s="756"/>
      <c r="DQ22" s="754"/>
      <c r="DR22" s="755"/>
      <c r="DS22" s="755"/>
      <c r="DT22" s="755"/>
      <c r="DU22" s="756"/>
      <c r="DV22" s="757"/>
      <c r="DW22" s="758"/>
      <c r="DX22" s="758"/>
      <c r="DY22" s="758"/>
      <c r="DZ22" s="815"/>
      <c r="EA22" s="230"/>
    </row>
    <row r="23" spans="1:131" s="231" customFormat="1" ht="26.25" customHeight="1" thickBot="1" x14ac:dyDescent="0.2">
      <c r="A23" s="236" t="s">
        <v>394</v>
      </c>
      <c r="B23" s="819" t="s">
        <v>395</v>
      </c>
      <c r="C23" s="820"/>
      <c r="D23" s="820"/>
      <c r="E23" s="820"/>
      <c r="F23" s="820"/>
      <c r="G23" s="820"/>
      <c r="H23" s="820"/>
      <c r="I23" s="820"/>
      <c r="J23" s="820"/>
      <c r="K23" s="820"/>
      <c r="L23" s="820"/>
      <c r="M23" s="820"/>
      <c r="N23" s="820"/>
      <c r="O23" s="820"/>
      <c r="P23" s="821"/>
      <c r="Q23" s="842">
        <v>69285</v>
      </c>
      <c r="R23" s="823"/>
      <c r="S23" s="823"/>
      <c r="T23" s="823"/>
      <c r="U23" s="823"/>
      <c r="V23" s="823">
        <v>65009</v>
      </c>
      <c r="W23" s="823"/>
      <c r="X23" s="823"/>
      <c r="Y23" s="823"/>
      <c r="Z23" s="823"/>
      <c r="AA23" s="823">
        <v>4276</v>
      </c>
      <c r="AB23" s="823"/>
      <c r="AC23" s="823"/>
      <c r="AD23" s="823"/>
      <c r="AE23" s="843"/>
      <c r="AF23" s="822">
        <v>3404</v>
      </c>
      <c r="AG23" s="823"/>
      <c r="AH23" s="823"/>
      <c r="AI23" s="823"/>
      <c r="AJ23" s="824"/>
      <c r="AK23" s="825"/>
      <c r="AL23" s="826"/>
      <c r="AM23" s="826"/>
      <c r="AN23" s="826"/>
      <c r="AO23" s="826"/>
      <c r="AP23" s="823">
        <v>45675</v>
      </c>
      <c r="AQ23" s="823"/>
      <c r="AR23" s="823"/>
      <c r="AS23" s="823"/>
      <c r="AT23" s="823"/>
      <c r="AU23" s="837"/>
      <c r="AV23" s="837"/>
      <c r="AW23" s="837"/>
      <c r="AX23" s="837"/>
      <c r="AY23" s="838"/>
      <c r="AZ23" s="839" t="s">
        <v>246</v>
      </c>
      <c r="BA23" s="840"/>
      <c r="BB23" s="840"/>
      <c r="BC23" s="840"/>
      <c r="BD23" s="841"/>
      <c r="BE23" s="229"/>
      <c r="BF23" s="229"/>
      <c r="BG23" s="229"/>
      <c r="BH23" s="229"/>
      <c r="BI23" s="229"/>
      <c r="BJ23" s="229"/>
      <c r="BK23" s="229"/>
      <c r="BL23" s="229"/>
      <c r="BM23" s="229"/>
      <c r="BN23" s="229"/>
      <c r="BO23" s="229"/>
      <c r="BP23" s="229"/>
      <c r="BQ23" s="234">
        <v>17</v>
      </c>
      <c r="BR23" s="235"/>
      <c r="BS23" s="757"/>
      <c r="BT23" s="758"/>
      <c r="BU23" s="758"/>
      <c r="BV23" s="758"/>
      <c r="BW23" s="758"/>
      <c r="BX23" s="758"/>
      <c r="BY23" s="758"/>
      <c r="BZ23" s="758"/>
      <c r="CA23" s="758"/>
      <c r="CB23" s="758"/>
      <c r="CC23" s="758"/>
      <c r="CD23" s="758"/>
      <c r="CE23" s="758"/>
      <c r="CF23" s="758"/>
      <c r="CG23" s="759"/>
      <c r="CH23" s="754"/>
      <c r="CI23" s="755"/>
      <c r="CJ23" s="755"/>
      <c r="CK23" s="755"/>
      <c r="CL23" s="756"/>
      <c r="CM23" s="754"/>
      <c r="CN23" s="755"/>
      <c r="CO23" s="755"/>
      <c r="CP23" s="755"/>
      <c r="CQ23" s="756"/>
      <c r="CR23" s="754"/>
      <c r="CS23" s="755"/>
      <c r="CT23" s="755"/>
      <c r="CU23" s="755"/>
      <c r="CV23" s="756"/>
      <c r="CW23" s="754"/>
      <c r="CX23" s="755"/>
      <c r="CY23" s="755"/>
      <c r="CZ23" s="755"/>
      <c r="DA23" s="756"/>
      <c r="DB23" s="754"/>
      <c r="DC23" s="755"/>
      <c r="DD23" s="755"/>
      <c r="DE23" s="755"/>
      <c r="DF23" s="756"/>
      <c r="DG23" s="754"/>
      <c r="DH23" s="755"/>
      <c r="DI23" s="755"/>
      <c r="DJ23" s="755"/>
      <c r="DK23" s="756"/>
      <c r="DL23" s="754"/>
      <c r="DM23" s="755"/>
      <c r="DN23" s="755"/>
      <c r="DO23" s="755"/>
      <c r="DP23" s="756"/>
      <c r="DQ23" s="754"/>
      <c r="DR23" s="755"/>
      <c r="DS23" s="755"/>
      <c r="DT23" s="755"/>
      <c r="DU23" s="756"/>
      <c r="DV23" s="757"/>
      <c r="DW23" s="758"/>
      <c r="DX23" s="758"/>
      <c r="DY23" s="758"/>
      <c r="DZ23" s="815"/>
      <c r="EA23" s="230"/>
    </row>
    <row r="24" spans="1:131" s="231"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757"/>
      <c r="BT24" s="758"/>
      <c r="BU24" s="758"/>
      <c r="BV24" s="758"/>
      <c r="BW24" s="758"/>
      <c r="BX24" s="758"/>
      <c r="BY24" s="758"/>
      <c r="BZ24" s="758"/>
      <c r="CA24" s="758"/>
      <c r="CB24" s="758"/>
      <c r="CC24" s="758"/>
      <c r="CD24" s="758"/>
      <c r="CE24" s="758"/>
      <c r="CF24" s="758"/>
      <c r="CG24" s="759"/>
      <c r="CH24" s="754"/>
      <c r="CI24" s="755"/>
      <c r="CJ24" s="755"/>
      <c r="CK24" s="755"/>
      <c r="CL24" s="756"/>
      <c r="CM24" s="754"/>
      <c r="CN24" s="755"/>
      <c r="CO24" s="755"/>
      <c r="CP24" s="755"/>
      <c r="CQ24" s="756"/>
      <c r="CR24" s="754"/>
      <c r="CS24" s="755"/>
      <c r="CT24" s="755"/>
      <c r="CU24" s="755"/>
      <c r="CV24" s="756"/>
      <c r="CW24" s="754"/>
      <c r="CX24" s="755"/>
      <c r="CY24" s="755"/>
      <c r="CZ24" s="755"/>
      <c r="DA24" s="756"/>
      <c r="DB24" s="754"/>
      <c r="DC24" s="755"/>
      <c r="DD24" s="755"/>
      <c r="DE24" s="755"/>
      <c r="DF24" s="756"/>
      <c r="DG24" s="754"/>
      <c r="DH24" s="755"/>
      <c r="DI24" s="755"/>
      <c r="DJ24" s="755"/>
      <c r="DK24" s="756"/>
      <c r="DL24" s="754"/>
      <c r="DM24" s="755"/>
      <c r="DN24" s="755"/>
      <c r="DO24" s="755"/>
      <c r="DP24" s="756"/>
      <c r="DQ24" s="754"/>
      <c r="DR24" s="755"/>
      <c r="DS24" s="755"/>
      <c r="DT24" s="755"/>
      <c r="DU24" s="756"/>
      <c r="DV24" s="757"/>
      <c r="DW24" s="758"/>
      <c r="DX24" s="758"/>
      <c r="DY24" s="758"/>
      <c r="DZ24" s="815"/>
      <c r="EA24" s="230"/>
    </row>
    <row r="25" spans="1:131" ht="26.25" customHeight="1" thickBot="1" x14ac:dyDescent="0.2">
      <c r="A25" s="767" t="s">
        <v>397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28"/>
      <c r="BK25" s="228"/>
      <c r="BL25" s="228"/>
      <c r="BM25" s="228"/>
      <c r="BN25" s="228"/>
      <c r="BO25" s="237"/>
      <c r="BP25" s="237"/>
      <c r="BQ25" s="234">
        <v>19</v>
      </c>
      <c r="BR25" s="235"/>
      <c r="BS25" s="757"/>
      <c r="BT25" s="758"/>
      <c r="BU25" s="758"/>
      <c r="BV25" s="758"/>
      <c r="BW25" s="758"/>
      <c r="BX25" s="758"/>
      <c r="BY25" s="758"/>
      <c r="BZ25" s="758"/>
      <c r="CA25" s="758"/>
      <c r="CB25" s="758"/>
      <c r="CC25" s="758"/>
      <c r="CD25" s="758"/>
      <c r="CE25" s="758"/>
      <c r="CF25" s="758"/>
      <c r="CG25" s="759"/>
      <c r="CH25" s="754"/>
      <c r="CI25" s="755"/>
      <c r="CJ25" s="755"/>
      <c r="CK25" s="755"/>
      <c r="CL25" s="756"/>
      <c r="CM25" s="754"/>
      <c r="CN25" s="755"/>
      <c r="CO25" s="755"/>
      <c r="CP25" s="755"/>
      <c r="CQ25" s="756"/>
      <c r="CR25" s="754"/>
      <c r="CS25" s="755"/>
      <c r="CT25" s="755"/>
      <c r="CU25" s="755"/>
      <c r="CV25" s="756"/>
      <c r="CW25" s="754"/>
      <c r="CX25" s="755"/>
      <c r="CY25" s="755"/>
      <c r="CZ25" s="755"/>
      <c r="DA25" s="756"/>
      <c r="DB25" s="754"/>
      <c r="DC25" s="755"/>
      <c r="DD25" s="755"/>
      <c r="DE25" s="755"/>
      <c r="DF25" s="756"/>
      <c r="DG25" s="754"/>
      <c r="DH25" s="755"/>
      <c r="DI25" s="755"/>
      <c r="DJ25" s="755"/>
      <c r="DK25" s="756"/>
      <c r="DL25" s="754"/>
      <c r="DM25" s="755"/>
      <c r="DN25" s="755"/>
      <c r="DO25" s="755"/>
      <c r="DP25" s="756"/>
      <c r="DQ25" s="754"/>
      <c r="DR25" s="755"/>
      <c r="DS25" s="755"/>
      <c r="DT25" s="755"/>
      <c r="DU25" s="756"/>
      <c r="DV25" s="757"/>
      <c r="DW25" s="758"/>
      <c r="DX25" s="758"/>
      <c r="DY25" s="758"/>
      <c r="DZ25" s="815"/>
      <c r="EA25" s="226"/>
    </row>
    <row r="26" spans="1:131" ht="26.25" customHeight="1" x14ac:dyDescent="0.15">
      <c r="A26" s="769" t="s">
        <v>375</v>
      </c>
      <c r="B26" s="770"/>
      <c r="C26" s="770"/>
      <c r="D26" s="770"/>
      <c r="E26" s="770"/>
      <c r="F26" s="770"/>
      <c r="G26" s="770"/>
      <c r="H26" s="770"/>
      <c r="I26" s="770"/>
      <c r="J26" s="770"/>
      <c r="K26" s="770"/>
      <c r="L26" s="770"/>
      <c r="M26" s="770"/>
      <c r="N26" s="770"/>
      <c r="O26" s="770"/>
      <c r="P26" s="771"/>
      <c r="Q26" s="775" t="s">
        <v>398</v>
      </c>
      <c r="R26" s="776"/>
      <c r="S26" s="776"/>
      <c r="T26" s="776"/>
      <c r="U26" s="777"/>
      <c r="V26" s="775" t="s">
        <v>399</v>
      </c>
      <c r="W26" s="776"/>
      <c r="X26" s="776"/>
      <c r="Y26" s="776"/>
      <c r="Z26" s="777"/>
      <c r="AA26" s="775" t="s">
        <v>400</v>
      </c>
      <c r="AB26" s="776"/>
      <c r="AC26" s="776"/>
      <c r="AD26" s="776"/>
      <c r="AE26" s="776"/>
      <c r="AF26" s="844" t="s">
        <v>401</v>
      </c>
      <c r="AG26" s="845"/>
      <c r="AH26" s="845"/>
      <c r="AI26" s="845"/>
      <c r="AJ26" s="846"/>
      <c r="AK26" s="776" t="s">
        <v>402</v>
      </c>
      <c r="AL26" s="776"/>
      <c r="AM26" s="776"/>
      <c r="AN26" s="776"/>
      <c r="AO26" s="777"/>
      <c r="AP26" s="775" t="s">
        <v>403</v>
      </c>
      <c r="AQ26" s="776"/>
      <c r="AR26" s="776"/>
      <c r="AS26" s="776"/>
      <c r="AT26" s="777"/>
      <c r="AU26" s="775" t="s">
        <v>404</v>
      </c>
      <c r="AV26" s="776"/>
      <c r="AW26" s="776"/>
      <c r="AX26" s="776"/>
      <c r="AY26" s="777"/>
      <c r="AZ26" s="775" t="s">
        <v>405</v>
      </c>
      <c r="BA26" s="776"/>
      <c r="BB26" s="776"/>
      <c r="BC26" s="776"/>
      <c r="BD26" s="777"/>
      <c r="BE26" s="775" t="s">
        <v>382</v>
      </c>
      <c r="BF26" s="776"/>
      <c r="BG26" s="776"/>
      <c r="BH26" s="776"/>
      <c r="BI26" s="782"/>
      <c r="BJ26" s="228"/>
      <c r="BK26" s="228"/>
      <c r="BL26" s="228"/>
      <c r="BM26" s="228"/>
      <c r="BN26" s="228"/>
      <c r="BO26" s="237"/>
      <c r="BP26" s="237"/>
      <c r="BQ26" s="234">
        <v>20</v>
      </c>
      <c r="BR26" s="235"/>
      <c r="BS26" s="757"/>
      <c r="BT26" s="758"/>
      <c r="BU26" s="758"/>
      <c r="BV26" s="758"/>
      <c r="BW26" s="758"/>
      <c r="BX26" s="758"/>
      <c r="BY26" s="758"/>
      <c r="BZ26" s="758"/>
      <c r="CA26" s="758"/>
      <c r="CB26" s="758"/>
      <c r="CC26" s="758"/>
      <c r="CD26" s="758"/>
      <c r="CE26" s="758"/>
      <c r="CF26" s="758"/>
      <c r="CG26" s="759"/>
      <c r="CH26" s="754"/>
      <c r="CI26" s="755"/>
      <c r="CJ26" s="755"/>
      <c r="CK26" s="755"/>
      <c r="CL26" s="756"/>
      <c r="CM26" s="754"/>
      <c r="CN26" s="755"/>
      <c r="CO26" s="755"/>
      <c r="CP26" s="755"/>
      <c r="CQ26" s="756"/>
      <c r="CR26" s="754"/>
      <c r="CS26" s="755"/>
      <c r="CT26" s="755"/>
      <c r="CU26" s="755"/>
      <c r="CV26" s="756"/>
      <c r="CW26" s="754"/>
      <c r="CX26" s="755"/>
      <c r="CY26" s="755"/>
      <c r="CZ26" s="755"/>
      <c r="DA26" s="756"/>
      <c r="DB26" s="754"/>
      <c r="DC26" s="755"/>
      <c r="DD26" s="755"/>
      <c r="DE26" s="755"/>
      <c r="DF26" s="756"/>
      <c r="DG26" s="754"/>
      <c r="DH26" s="755"/>
      <c r="DI26" s="755"/>
      <c r="DJ26" s="755"/>
      <c r="DK26" s="756"/>
      <c r="DL26" s="754"/>
      <c r="DM26" s="755"/>
      <c r="DN26" s="755"/>
      <c r="DO26" s="755"/>
      <c r="DP26" s="756"/>
      <c r="DQ26" s="754"/>
      <c r="DR26" s="755"/>
      <c r="DS26" s="755"/>
      <c r="DT26" s="755"/>
      <c r="DU26" s="756"/>
      <c r="DV26" s="757"/>
      <c r="DW26" s="758"/>
      <c r="DX26" s="758"/>
      <c r="DY26" s="758"/>
      <c r="DZ26" s="815"/>
      <c r="EA26" s="226"/>
    </row>
    <row r="27" spans="1:131" ht="26.25" customHeight="1" thickBot="1" x14ac:dyDescent="0.2">
      <c r="A27" s="772"/>
      <c r="B27" s="773"/>
      <c r="C27" s="773"/>
      <c r="D27" s="773"/>
      <c r="E27" s="773"/>
      <c r="F27" s="773"/>
      <c r="G27" s="773"/>
      <c r="H27" s="773"/>
      <c r="I27" s="773"/>
      <c r="J27" s="773"/>
      <c r="K27" s="773"/>
      <c r="L27" s="773"/>
      <c r="M27" s="773"/>
      <c r="N27" s="773"/>
      <c r="O27" s="773"/>
      <c r="P27" s="774"/>
      <c r="Q27" s="778"/>
      <c r="R27" s="779"/>
      <c r="S27" s="779"/>
      <c r="T27" s="779"/>
      <c r="U27" s="780"/>
      <c r="V27" s="778"/>
      <c r="W27" s="779"/>
      <c r="X27" s="779"/>
      <c r="Y27" s="779"/>
      <c r="Z27" s="780"/>
      <c r="AA27" s="778"/>
      <c r="AB27" s="779"/>
      <c r="AC27" s="779"/>
      <c r="AD27" s="779"/>
      <c r="AE27" s="779"/>
      <c r="AF27" s="847"/>
      <c r="AG27" s="848"/>
      <c r="AH27" s="848"/>
      <c r="AI27" s="848"/>
      <c r="AJ27" s="849"/>
      <c r="AK27" s="779"/>
      <c r="AL27" s="779"/>
      <c r="AM27" s="779"/>
      <c r="AN27" s="779"/>
      <c r="AO27" s="780"/>
      <c r="AP27" s="778"/>
      <c r="AQ27" s="779"/>
      <c r="AR27" s="779"/>
      <c r="AS27" s="779"/>
      <c r="AT27" s="780"/>
      <c r="AU27" s="778"/>
      <c r="AV27" s="779"/>
      <c r="AW27" s="779"/>
      <c r="AX27" s="779"/>
      <c r="AY27" s="780"/>
      <c r="AZ27" s="778"/>
      <c r="BA27" s="779"/>
      <c r="BB27" s="779"/>
      <c r="BC27" s="779"/>
      <c r="BD27" s="780"/>
      <c r="BE27" s="778"/>
      <c r="BF27" s="779"/>
      <c r="BG27" s="779"/>
      <c r="BH27" s="779"/>
      <c r="BI27" s="784"/>
      <c r="BJ27" s="228"/>
      <c r="BK27" s="228"/>
      <c r="BL27" s="228"/>
      <c r="BM27" s="228"/>
      <c r="BN27" s="228"/>
      <c r="BO27" s="237"/>
      <c r="BP27" s="237"/>
      <c r="BQ27" s="234">
        <v>21</v>
      </c>
      <c r="BR27" s="235"/>
      <c r="BS27" s="757"/>
      <c r="BT27" s="758"/>
      <c r="BU27" s="758"/>
      <c r="BV27" s="758"/>
      <c r="BW27" s="758"/>
      <c r="BX27" s="758"/>
      <c r="BY27" s="758"/>
      <c r="BZ27" s="758"/>
      <c r="CA27" s="758"/>
      <c r="CB27" s="758"/>
      <c r="CC27" s="758"/>
      <c r="CD27" s="758"/>
      <c r="CE27" s="758"/>
      <c r="CF27" s="758"/>
      <c r="CG27" s="759"/>
      <c r="CH27" s="754"/>
      <c r="CI27" s="755"/>
      <c r="CJ27" s="755"/>
      <c r="CK27" s="755"/>
      <c r="CL27" s="756"/>
      <c r="CM27" s="754"/>
      <c r="CN27" s="755"/>
      <c r="CO27" s="755"/>
      <c r="CP27" s="755"/>
      <c r="CQ27" s="756"/>
      <c r="CR27" s="754"/>
      <c r="CS27" s="755"/>
      <c r="CT27" s="755"/>
      <c r="CU27" s="755"/>
      <c r="CV27" s="756"/>
      <c r="CW27" s="754"/>
      <c r="CX27" s="755"/>
      <c r="CY27" s="755"/>
      <c r="CZ27" s="755"/>
      <c r="DA27" s="756"/>
      <c r="DB27" s="754"/>
      <c r="DC27" s="755"/>
      <c r="DD27" s="755"/>
      <c r="DE27" s="755"/>
      <c r="DF27" s="756"/>
      <c r="DG27" s="754"/>
      <c r="DH27" s="755"/>
      <c r="DI27" s="755"/>
      <c r="DJ27" s="755"/>
      <c r="DK27" s="756"/>
      <c r="DL27" s="754"/>
      <c r="DM27" s="755"/>
      <c r="DN27" s="755"/>
      <c r="DO27" s="755"/>
      <c r="DP27" s="756"/>
      <c r="DQ27" s="754"/>
      <c r="DR27" s="755"/>
      <c r="DS27" s="755"/>
      <c r="DT27" s="755"/>
      <c r="DU27" s="756"/>
      <c r="DV27" s="757"/>
      <c r="DW27" s="758"/>
      <c r="DX27" s="758"/>
      <c r="DY27" s="758"/>
      <c r="DZ27" s="815"/>
      <c r="EA27" s="226"/>
    </row>
    <row r="28" spans="1:131" ht="26.25" customHeight="1" thickTop="1" x14ac:dyDescent="0.15">
      <c r="A28" s="238">
        <v>1</v>
      </c>
      <c r="B28" s="798" t="s">
        <v>406</v>
      </c>
      <c r="C28" s="799"/>
      <c r="D28" s="799"/>
      <c r="E28" s="799"/>
      <c r="F28" s="799"/>
      <c r="G28" s="799"/>
      <c r="H28" s="799"/>
      <c r="I28" s="799"/>
      <c r="J28" s="799"/>
      <c r="K28" s="799"/>
      <c r="L28" s="799"/>
      <c r="M28" s="799"/>
      <c r="N28" s="799"/>
      <c r="O28" s="799"/>
      <c r="P28" s="800"/>
      <c r="Q28" s="854">
        <v>13162</v>
      </c>
      <c r="R28" s="751"/>
      <c r="S28" s="751"/>
      <c r="T28" s="751"/>
      <c r="U28" s="751"/>
      <c r="V28" s="751">
        <v>12967</v>
      </c>
      <c r="W28" s="751"/>
      <c r="X28" s="751"/>
      <c r="Y28" s="751"/>
      <c r="Z28" s="751"/>
      <c r="AA28" s="751">
        <v>195</v>
      </c>
      <c r="AB28" s="751"/>
      <c r="AC28" s="751"/>
      <c r="AD28" s="751"/>
      <c r="AE28" s="753"/>
      <c r="AF28" s="852">
        <v>195</v>
      </c>
      <c r="AG28" s="751"/>
      <c r="AH28" s="751"/>
      <c r="AI28" s="751"/>
      <c r="AJ28" s="853"/>
      <c r="AK28" s="855">
        <v>1373</v>
      </c>
      <c r="AL28" s="748"/>
      <c r="AM28" s="748"/>
      <c r="AN28" s="748"/>
      <c r="AO28" s="748"/>
      <c r="AP28" s="748" t="s">
        <v>520</v>
      </c>
      <c r="AQ28" s="748"/>
      <c r="AR28" s="748"/>
      <c r="AS28" s="748"/>
      <c r="AT28" s="748"/>
      <c r="AU28" s="748" t="s">
        <v>520</v>
      </c>
      <c r="AV28" s="748"/>
      <c r="AW28" s="748"/>
      <c r="AX28" s="748"/>
      <c r="AY28" s="748"/>
      <c r="AZ28" s="856"/>
      <c r="BA28" s="856"/>
      <c r="BB28" s="856"/>
      <c r="BC28" s="856"/>
      <c r="BD28" s="856"/>
      <c r="BE28" s="850"/>
      <c r="BF28" s="850"/>
      <c r="BG28" s="850"/>
      <c r="BH28" s="850"/>
      <c r="BI28" s="851"/>
      <c r="BJ28" s="228"/>
      <c r="BK28" s="228"/>
      <c r="BL28" s="228"/>
      <c r="BM28" s="228"/>
      <c r="BN28" s="228"/>
      <c r="BO28" s="237"/>
      <c r="BP28" s="237"/>
      <c r="BQ28" s="234">
        <v>22</v>
      </c>
      <c r="BR28" s="235"/>
      <c r="BS28" s="757"/>
      <c r="BT28" s="758"/>
      <c r="BU28" s="758"/>
      <c r="BV28" s="758"/>
      <c r="BW28" s="758"/>
      <c r="BX28" s="758"/>
      <c r="BY28" s="758"/>
      <c r="BZ28" s="758"/>
      <c r="CA28" s="758"/>
      <c r="CB28" s="758"/>
      <c r="CC28" s="758"/>
      <c r="CD28" s="758"/>
      <c r="CE28" s="758"/>
      <c r="CF28" s="758"/>
      <c r="CG28" s="759"/>
      <c r="CH28" s="754"/>
      <c r="CI28" s="755"/>
      <c r="CJ28" s="755"/>
      <c r="CK28" s="755"/>
      <c r="CL28" s="756"/>
      <c r="CM28" s="754"/>
      <c r="CN28" s="755"/>
      <c r="CO28" s="755"/>
      <c r="CP28" s="755"/>
      <c r="CQ28" s="756"/>
      <c r="CR28" s="754"/>
      <c r="CS28" s="755"/>
      <c r="CT28" s="755"/>
      <c r="CU28" s="755"/>
      <c r="CV28" s="756"/>
      <c r="CW28" s="754"/>
      <c r="CX28" s="755"/>
      <c r="CY28" s="755"/>
      <c r="CZ28" s="755"/>
      <c r="DA28" s="756"/>
      <c r="DB28" s="754"/>
      <c r="DC28" s="755"/>
      <c r="DD28" s="755"/>
      <c r="DE28" s="755"/>
      <c r="DF28" s="756"/>
      <c r="DG28" s="754"/>
      <c r="DH28" s="755"/>
      <c r="DI28" s="755"/>
      <c r="DJ28" s="755"/>
      <c r="DK28" s="756"/>
      <c r="DL28" s="754"/>
      <c r="DM28" s="755"/>
      <c r="DN28" s="755"/>
      <c r="DO28" s="755"/>
      <c r="DP28" s="756"/>
      <c r="DQ28" s="754"/>
      <c r="DR28" s="755"/>
      <c r="DS28" s="755"/>
      <c r="DT28" s="755"/>
      <c r="DU28" s="756"/>
      <c r="DV28" s="757"/>
      <c r="DW28" s="758"/>
      <c r="DX28" s="758"/>
      <c r="DY28" s="758"/>
      <c r="DZ28" s="815"/>
      <c r="EA28" s="226"/>
    </row>
    <row r="29" spans="1:131" ht="26.25" customHeight="1" x14ac:dyDescent="0.15">
      <c r="A29" s="238">
        <v>2</v>
      </c>
      <c r="B29" s="816" t="s">
        <v>407</v>
      </c>
      <c r="C29" s="817"/>
      <c r="D29" s="817"/>
      <c r="E29" s="817"/>
      <c r="F29" s="817"/>
      <c r="G29" s="817"/>
      <c r="H29" s="817"/>
      <c r="I29" s="817"/>
      <c r="J29" s="817"/>
      <c r="K29" s="817"/>
      <c r="L29" s="817"/>
      <c r="M29" s="817"/>
      <c r="N29" s="817"/>
      <c r="O29" s="817"/>
      <c r="P29" s="818"/>
      <c r="Q29" s="749">
        <v>113</v>
      </c>
      <c r="R29" s="750"/>
      <c r="S29" s="750"/>
      <c r="T29" s="750"/>
      <c r="U29" s="750"/>
      <c r="V29" s="750">
        <v>104</v>
      </c>
      <c r="W29" s="750"/>
      <c r="X29" s="750"/>
      <c r="Y29" s="750"/>
      <c r="Z29" s="750"/>
      <c r="AA29" s="750">
        <v>9</v>
      </c>
      <c r="AB29" s="750"/>
      <c r="AC29" s="750"/>
      <c r="AD29" s="750"/>
      <c r="AE29" s="752"/>
      <c r="AF29" s="793">
        <v>9</v>
      </c>
      <c r="AG29" s="794"/>
      <c r="AH29" s="794"/>
      <c r="AI29" s="794"/>
      <c r="AJ29" s="795"/>
      <c r="AK29" s="728">
        <v>11</v>
      </c>
      <c r="AL29" s="721"/>
      <c r="AM29" s="721"/>
      <c r="AN29" s="721"/>
      <c r="AO29" s="721"/>
      <c r="AP29" s="721" t="s">
        <v>520</v>
      </c>
      <c r="AQ29" s="721"/>
      <c r="AR29" s="721"/>
      <c r="AS29" s="721"/>
      <c r="AT29" s="721"/>
      <c r="AU29" s="721" t="s">
        <v>520</v>
      </c>
      <c r="AV29" s="721"/>
      <c r="AW29" s="721"/>
      <c r="AX29" s="721"/>
      <c r="AY29" s="721"/>
      <c r="AZ29" s="738"/>
      <c r="BA29" s="738"/>
      <c r="BB29" s="738"/>
      <c r="BC29" s="738"/>
      <c r="BD29" s="738"/>
      <c r="BE29" s="729"/>
      <c r="BF29" s="729"/>
      <c r="BG29" s="729"/>
      <c r="BH29" s="729"/>
      <c r="BI29" s="730"/>
      <c r="BJ29" s="228"/>
      <c r="BK29" s="228"/>
      <c r="BL29" s="228"/>
      <c r="BM29" s="228"/>
      <c r="BN29" s="228"/>
      <c r="BO29" s="237"/>
      <c r="BP29" s="237"/>
      <c r="BQ29" s="234">
        <v>23</v>
      </c>
      <c r="BR29" s="235"/>
      <c r="BS29" s="757"/>
      <c r="BT29" s="758"/>
      <c r="BU29" s="758"/>
      <c r="BV29" s="758"/>
      <c r="BW29" s="758"/>
      <c r="BX29" s="758"/>
      <c r="BY29" s="758"/>
      <c r="BZ29" s="758"/>
      <c r="CA29" s="758"/>
      <c r="CB29" s="758"/>
      <c r="CC29" s="758"/>
      <c r="CD29" s="758"/>
      <c r="CE29" s="758"/>
      <c r="CF29" s="758"/>
      <c r="CG29" s="759"/>
      <c r="CH29" s="754"/>
      <c r="CI29" s="755"/>
      <c r="CJ29" s="755"/>
      <c r="CK29" s="755"/>
      <c r="CL29" s="756"/>
      <c r="CM29" s="754"/>
      <c r="CN29" s="755"/>
      <c r="CO29" s="755"/>
      <c r="CP29" s="755"/>
      <c r="CQ29" s="756"/>
      <c r="CR29" s="754"/>
      <c r="CS29" s="755"/>
      <c r="CT29" s="755"/>
      <c r="CU29" s="755"/>
      <c r="CV29" s="756"/>
      <c r="CW29" s="754"/>
      <c r="CX29" s="755"/>
      <c r="CY29" s="755"/>
      <c r="CZ29" s="755"/>
      <c r="DA29" s="756"/>
      <c r="DB29" s="754"/>
      <c r="DC29" s="755"/>
      <c r="DD29" s="755"/>
      <c r="DE29" s="755"/>
      <c r="DF29" s="756"/>
      <c r="DG29" s="754"/>
      <c r="DH29" s="755"/>
      <c r="DI29" s="755"/>
      <c r="DJ29" s="755"/>
      <c r="DK29" s="756"/>
      <c r="DL29" s="754"/>
      <c r="DM29" s="755"/>
      <c r="DN29" s="755"/>
      <c r="DO29" s="755"/>
      <c r="DP29" s="756"/>
      <c r="DQ29" s="754"/>
      <c r="DR29" s="755"/>
      <c r="DS29" s="755"/>
      <c r="DT29" s="755"/>
      <c r="DU29" s="756"/>
      <c r="DV29" s="757"/>
      <c r="DW29" s="758"/>
      <c r="DX29" s="758"/>
      <c r="DY29" s="758"/>
      <c r="DZ29" s="815"/>
      <c r="EA29" s="226"/>
    </row>
    <row r="30" spans="1:131" ht="26.25" customHeight="1" x14ac:dyDescent="0.15">
      <c r="A30" s="238">
        <v>3</v>
      </c>
      <c r="B30" s="816" t="s">
        <v>408</v>
      </c>
      <c r="C30" s="817"/>
      <c r="D30" s="817"/>
      <c r="E30" s="817"/>
      <c r="F30" s="817"/>
      <c r="G30" s="817"/>
      <c r="H30" s="817"/>
      <c r="I30" s="817"/>
      <c r="J30" s="817"/>
      <c r="K30" s="817"/>
      <c r="L30" s="817"/>
      <c r="M30" s="817"/>
      <c r="N30" s="817"/>
      <c r="O30" s="817"/>
      <c r="P30" s="818"/>
      <c r="Q30" s="749">
        <v>7981</v>
      </c>
      <c r="R30" s="750"/>
      <c r="S30" s="750"/>
      <c r="T30" s="750"/>
      <c r="U30" s="750"/>
      <c r="V30" s="750">
        <v>7825</v>
      </c>
      <c r="W30" s="750"/>
      <c r="X30" s="750"/>
      <c r="Y30" s="750"/>
      <c r="Z30" s="750"/>
      <c r="AA30" s="750">
        <v>156</v>
      </c>
      <c r="AB30" s="750"/>
      <c r="AC30" s="750"/>
      <c r="AD30" s="750"/>
      <c r="AE30" s="752"/>
      <c r="AF30" s="793">
        <v>156</v>
      </c>
      <c r="AG30" s="794"/>
      <c r="AH30" s="794"/>
      <c r="AI30" s="794"/>
      <c r="AJ30" s="795"/>
      <c r="AK30" s="728">
        <v>1317</v>
      </c>
      <c r="AL30" s="721"/>
      <c r="AM30" s="721"/>
      <c r="AN30" s="721"/>
      <c r="AO30" s="721"/>
      <c r="AP30" s="721" t="s">
        <v>520</v>
      </c>
      <c r="AQ30" s="721"/>
      <c r="AR30" s="721"/>
      <c r="AS30" s="721"/>
      <c r="AT30" s="721"/>
      <c r="AU30" s="721" t="s">
        <v>520</v>
      </c>
      <c r="AV30" s="721"/>
      <c r="AW30" s="721"/>
      <c r="AX30" s="721"/>
      <c r="AY30" s="721"/>
      <c r="AZ30" s="738"/>
      <c r="BA30" s="738"/>
      <c r="BB30" s="738"/>
      <c r="BC30" s="738"/>
      <c r="BD30" s="738"/>
      <c r="BE30" s="729"/>
      <c r="BF30" s="729"/>
      <c r="BG30" s="729"/>
      <c r="BH30" s="729"/>
      <c r="BI30" s="730"/>
      <c r="BJ30" s="228"/>
      <c r="BK30" s="228"/>
      <c r="BL30" s="228"/>
      <c r="BM30" s="228"/>
      <c r="BN30" s="228"/>
      <c r="BO30" s="237"/>
      <c r="BP30" s="237"/>
      <c r="BQ30" s="234">
        <v>24</v>
      </c>
      <c r="BR30" s="235"/>
      <c r="BS30" s="757"/>
      <c r="BT30" s="758"/>
      <c r="BU30" s="758"/>
      <c r="BV30" s="758"/>
      <c r="BW30" s="758"/>
      <c r="BX30" s="758"/>
      <c r="BY30" s="758"/>
      <c r="BZ30" s="758"/>
      <c r="CA30" s="758"/>
      <c r="CB30" s="758"/>
      <c r="CC30" s="758"/>
      <c r="CD30" s="758"/>
      <c r="CE30" s="758"/>
      <c r="CF30" s="758"/>
      <c r="CG30" s="759"/>
      <c r="CH30" s="754"/>
      <c r="CI30" s="755"/>
      <c r="CJ30" s="755"/>
      <c r="CK30" s="755"/>
      <c r="CL30" s="756"/>
      <c r="CM30" s="754"/>
      <c r="CN30" s="755"/>
      <c r="CO30" s="755"/>
      <c r="CP30" s="755"/>
      <c r="CQ30" s="756"/>
      <c r="CR30" s="754"/>
      <c r="CS30" s="755"/>
      <c r="CT30" s="755"/>
      <c r="CU30" s="755"/>
      <c r="CV30" s="756"/>
      <c r="CW30" s="754"/>
      <c r="CX30" s="755"/>
      <c r="CY30" s="755"/>
      <c r="CZ30" s="755"/>
      <c r="DA30" s="756"/>
      <c r="DB30" s="754"/>
      <c r="DC30" s="755"/>
      <c r="DD30" s="755"/>
      <c r="DE30" s="755"/>
      <c r="DF30" s="756"/>
      <c r="DG30" s="754"/>
      <c r="DH30" s="755"/>
      <c r="DI30" s="755"/>
      <c r="DJ30" s="755"/>
      <c r="DK30" s="756"/>
      <c r="DL30" s="754"/>
      <c r="DM30" s="755"/>
      <c r="DN30" s="755"/>
      <c r="DO30" s="755"/>
      <c r="DP30" s="756"/>
      <c r="DQ30" s="754"/>
      <c r="DR30" s="755"/>
      <c r="DS30" s="755"/>
      <c r="DT30" s="755"/>
      <c r="DU30" s="756"/>
      <c r="DV30" s="757"/>
      <c r="DW30" s="758"/>
      <c r="DX30" s="758"/>
      <c r="DY30" s="758"/>
      <c r="DZ30" s="815"/>
      <c r="EA30" s="226"/>
    </row>
    <row r="31" spans="1:131" ht="26.25" customHeight="1" x14ac:dyDescent="0.15">
      <c r="A31" s="238">
        <v>4</v>
      </c>
      <c r="B31" s="816" t="s">
        <v>409</v>
      </c>
      <c r="C31" s="817"/>
      <c r="D31" s="817"/>
      <c r="E31" s="817"/>
      <c r="F31" s="817"/>
      <c r="G31" s="817"/>
      <c r="H31" s="817"/>
      <c r="I31" s="817"/>
      <c r="J31" s="817"/>
      <c r="K31" s="817"/>
      <c r="L31" s="817"/>
      <c r="M31" s="817"/>
      <c r="N31" s="817"/>
      <c r="O31" s="817"/>
      <c r="P31" s="818"/>
      <c r="Q31" s="749">
        <v>1410</v>
      </c>
      <c r="R31" s="750"/>
      <c r="S31" s="750"/>
      <c r="T31" s="750"/>
      <c r="U31" s="750"/>
      <c r="V31" s="750">
        <v>1400</v>
      </c>
      <c r="W31" s="750"/>
      <c r="X31" s="750"/>
      <c r="Y31" s="750"/>
      <c r="Z31" s="750"/>
      <c r="AA31" s="750">
        <v>10</v>
      </c>
      <c r="AB31" s="750"/>
      <c r="AC31" s="750"/>
      <c r="AD31" s="750"/>
      <c r="AE31" s="752"/>
      <c r="AF31" s="793">
        <v>10</v>
      </c>
      <c r="AG31" s="794"/>
      <c r="AH31" s="794"/>
      <c r="AI31" s="794"/>
      <c r="AJ31" s="795"/>
      <c r="AK31" s="728">
        <v>241</v>
      </c>
      <c r="AL31" s="721"/>
      <c r="AM31" s="721"/>
      <c r="AN31" s="721"/>
      <c r="AO31" s="721"/>
      <c r="AP31" s="721" t="s">
        <v>520</v>
      </c>
      <c r="AQ31" s="721"/>
      <c r="AR31" s="721"/>
      <c r="AS31" s="721"/>
      <c r="AT31" s="721"/>
      <c r="AU31" s="721" t="s">
        <v>520</v>
      </c>
      <c r="AV31" s="721"/>
      <c r="AW31" s="721"/>
      <c r="AX31" s="721"/>
      <c r="AY31" s="721"/>
      <c r="AZ31" s="738"/>
      <c r="BA31" s="738"/>
      <c r="BB31" s="738"/>
      <c r="BC31" s="738"/>
      <c r="BD31" s="738"/>
      <c r="BE31" s="729"/>
      <c r="BF31" s="729"/>
      <c r="BG31" s="729"/>
      <c r="BH31" s="729"/>
      <c r="BI31" s="730"/>
      <c r="BJ31" s="228"/>
      <c r="BK31" s="228"/>
      <c r="BL31" s="228"/>
      <c r="BM31" s="228"/>
      <c r="BN31" s="228"/>
      <c r="BO31" s="237"/>
      <c r="BP31" s="237"/>
      <c r="BQ31" s="234">
        <v>25</v>
      </c>
      <c r="BR31" s="235"/>
      <c r="BS31" s="757"/>
      <c r="BT31" s="758"/>
      <c r="BU31" s="758"/>
      <c r="BV31" s="758"/>
      <c r="BW31" s="758"/>
      <c r="BX31" s="758"/>
      <c r="BY31" s="758"/>
      <c r="BZ31" s="758"/>
      <c r="CA31" s="758"/>
      <c r="CB31" s="758"/>
      <c r="CC31" s="758"/>
      <c r="CD31" s="758"/>
      <c r="CE31" s="758"/>
      <c r="CF31" s="758"/>
      <c r="CG31" s="759"/>
      <c r="CH31" s="754"/>
      <c r="CI31" s="755"/>
      <c r="CJ31" s="755"/>
      <c r="CK31" s="755"/>
      <c r="CL31" s="756"/>
      <c r="CM31" s="754"/>
      <c r="CN31" s="755"/>
      <c r="CO31" s="755"/>
      <c r="CP31" s="755"/>
      <c r="CQ31" s="756"/>
      <c r="CR31" s="754"/>
      <c r="CS31" s="755"/>
      <c r="CT31" s="755"/>
      <c r="CU31" s="755"/>
      <c r="CV31" s="756"/>
      <c r="CW31" s="754"/>
      <c r="CX31" s="755"/>
      <c r="CY31" s="755"/>
      <c r="CZ31" s="755"/>
      <c r="DA31" s="756"/>
      <c r="DB31" s="754"/>
      <c r="DC31" s="755"/>
      <c r="DD31" s="755"/>
      <c r="DE31" s="755"/>
      <c r="DF31" s="756"/>
      <c r="DG31" s="754"/>
      <c r="DH31" s="755"/>
      <c r="DI31" s="755"/>
      <c r="DJ31" s="755"/>
      <c r="DK31" s="756"/>
      <c r="DL31" s="754"/>
      <c r="DM31" s="755"/>
      <c r="DN31" s="755"/>
      <c r="DO31" s="755"/>
      <c r="DP31" s="756"/>
      <c r="DQ31" s="754"/>
      <c r="DR31" s="755"/>
      <c r="DS31" s="755"/>
      <c r="DT31" s="755"/>
      <c r="DU31" s="756"/>
      <c r="DV31" s="757"/>
      <c r="DW31" s="758"/>
      <c r="DX31" s="758"/>
      <c r="DY31" s="758"/>
      <c r="DZ31" s="815"/>
      <c r="EA31" s="226"/>
    </row>
    <row r="32" spans="1:131" ht="26.25" customHeight="1" x14ac:dyDescent="0.15">
      <c r="A32" s="238">
        <v>5</v>
      </c>
      <c r="B32" s="816" t="s">
        <v>410</v>
      </c>
      <c r="C32" s="817"/>
      <c r="D32" s="817"/>
      <c r="E32" s="817"/>
      <c r="F32" s="817"/>
      <c r="G32" s="817"/>
      <c r="H32" s="817"/>
      <c r="I32" s="817"/>
      <c r="J32" s="817"/>
      <c r="K32" s="817"/>
      <c r="L32" s="817"/>
      <c r="M32" s="817"/>
      <c r="N32" s="817"/>
      <c r="O32" s="817"/>
      <c r="P32" s="818"/>
      <c r="Q32" s="749">
        <v>1795</v>
      </c>
      <c r="R32" s="750"/>
      <c r="S32" s="750"/>
      <c r="T32" s="750"/>
      <c r="U32" s="750"/>
      <c r="V32" s="750">
        <v>1891</v>
      </c>
      <c r="W32" s="750"/>
      <c r="X32" s="750"/>
      <c r="Y32" s="750"/>
      <c r="Z32" s="750"/>
      <c r="AA32" s="750">
        <v>-96</v>
      </c>
      <c r="AB32" s="750"/>
      <c r="AC32" s="750"/>
      <c r="AD32" s="750"/>
      <c r="AE32" s="752"/>
      <c r="AF32" s="793">
        <v>2151</v>
      </c>
      <c r="AG32" s="794"/>
      <c r="AH32" s="794"/>
      <c r="AI32" s="794"/>
      <c r="AJ32" s="795"/>
      <c r="AK32" s="728">
        <v>125</v>
      </c>
      <c r="AL32" s="721"/>
      <c r="AM32" s="721"/>
      <c r="AN32" s="721"/>
      <c r="AO32" s="721"/>
      <c r="AP32" s="721">
        <v>9106</v>
      </c>
      <c r="AQ32" s="721"/>
      <c r="AR32" s="721"/>
      <c r="AS32" s="721"/>
      <c r="AT32" s="721"/>
      <c r="AU32" s="721">
        <v>118</v>
      </c>
      <c r="AV32" s="721"/>
      <c r="AW32" s="721"/>
      <c r="AX32" s="721"/>
      <c r="AY32" s="721"/>
      <c r="AZ32" s="738" t="s">
        <v>520</v>
      </c>
      <c r="BA32" s="738"/>
      <c r="BB32" s="738"/>
      <c r="BC32" s="738"/>
      <c r="BD32" s="738"/>
      <c r="BE32" s="729" t="s">
        <v>411</v>
      </c>
      <c r="BF32" s="729"/>
      <c r="BG32" s="729"/>
      <c r="BH32" s="729"/>
      <c r="BI32" s="730"/>
      <c r="BJ32" s="228"/>
      <c r="BK32" s="228"/>
      <c r="BL32" s="228"/>
      <c r="BM32" s="228"/>
      <c r="BN32" s="228"/>
      <c r="BO32" s="237"/>
      <c r="BP32" s="237"/>
      <c r="BQ32" s="234">
        <v>26</v>
      </c>
      <c r="BR32" s="235"/>
      <c r="BS32" s="757"/>
      <c r="BT32" s="758"/>
      <c r="BU32" s="758"/>
      <c r="BV32" s="758"/>
      <c r="BW32" s="758"/>
      <c r="BX32" s="758"/>
      <c r="BY32" s="758"/>
      <c r="BZ32" s="758"/>
      <c r="CA32" s="758"/>
      <c r="CB32" s="758"/>
      <c r="CC32" s="758"/>
      <c r="CD32" s="758"/>
      <c r="CE32" s="758"/>
      <c r="CF32" s="758"/>
      <c r="CG32" s="759"/>
      <c r="CH32" s="754"/>
      <c r="CI32" s="755"/>
      <c r="CJ32" s="755"/>
      <c r="CK32" s="755"/>
      <c r="CL32" s="756"/>
      <c r="CM32" s="754"/>
      <c r="CN32" s="755"/>
      <c r="CO32" s="755"/>
      <c r="CP32" s="755"/>
      <c r="CQ32" s="756"/>
      <c r="CR32" s="754"/>
      <c r="CS32" s="755"/>
      <c r="CT32" s="755"/>
      <c r="CU32" s="755"/>
      <c r="CV32" s="756"/>
      <c r="CW32" s="754"/>
      <c r="CX32" s="755"/>
      <c r="CY32" s="755"/>
      <c r="CZ32" s="755"/>
      <c r="DA32" s="756"/>
      <c r="DB32" s="754"/>
      <c r="DC32" s="755"/>
      <c r="DD32" s="755"/>
      <c r="DE32" s="755"/>
      <c r="DF32" s="756"/>
      <c r="DG32" s="754"/>
      <c r="DH32" s="755"/>
      <c r="DI32" s="755"/>
      <c r="DJ32" s="755"/>
      <c r="DK32" s="756"/>
      <c r="DL32" s="754"/>
      <c r="DM32" s="755"/>
      <c r="DN32" s="755"/>
      <c r="DO32" s="755"/>
      <c r="DP32" s="756"/>
      <c r="DQ32" s="754"/>
      <c r="DR32" s="755"/>
      <c r="DS32" s="755"/>
      <c r="DT32" s="755"/>
      <c r="DU32" s="756"/>
      <c r="DV32" s="757"/>
      <c r="DW32" s="758"/>
      <c r="DX32" s="758"/>
      <c r="DY32" s="758"/>
      <c r="DZ32" s="815"/>
      <c r="EA32" s="226"/>
    </row>
    <row r="33" spans="1:131" ht="26.25" customHeight="1" x14ac:dyDescent="0.15">
      <c r="A33" s="238">
        <v>6</v>
      </c>
      <c r="B33" s="816" t="s">
        <v>412</v>
      </c>
      <c r="C33" s="817"/>
      <c r="D33" s="817"/>
      <c r="E33" s="817"/>
      <c r="F33" s="817"/>
      <c r="G33" s="817"/>
      <c r="H33" s="817"/>
      <c r="I33" s="817"/>
      <c r="J33" s="817"/>
      <c r="K33" s="817"/>
      <c r="L33" s="817"/>
      <c r="M33" s="817"/>
      <c r="N33" s="817"/>
      <c r="O33" s="817"/>
      <c r="P33" s="818"/>
      <c r="Q33" s="749">
        <v>360</v>
      </c>
      <c r="R33" s="750"/>
      <c r="S33" s="750"/>
      <c r="T33" s="750"/>
      <c r="U33" s="750"/>
      <c r="V33" s="750">
        <v>360</v>
      </c>
      <c r="W33" s="750"/>
      <c r="X33" s="750"/>
      <c r="Y33" s="750"/>
      <c r="Z33" s="750"/>
      <c r="AA33" s="750">
        <v>0</v>
      </c>
      <c r="AB33" s="750"/>
      <c r="AC33" s="750"/>
      <c r="AD33" s="750"/>
      <c r="AE33" s="752"/>
      <c r="AF33" s="793">
        <v>197</v>
      </c>
      <c r="AG33" s="794"/>
      <c r="AH33" s="794"/>
      <c r="AI33" s="794"/>
      <c r="AJ33" s="795"/>
      <c r="AK33" s="728">
        <v>243</v>
      </c>
      <c r="AL33" s="721"/>
      <c r="AM33" s="721"/>
      <c r="AN33" s="721"/>
      <c r="AO33" s="721"/>
      <c r="AP33" s="721">
        <v>1521</v>
      </c>
      <c r="AQ33" s="721"/>
      <c r="AR33" s="721"/>
      <c r="AS33" s="721"/>
      <c r="AT33" s="721"/>
      <c r="AU33" s="721">
        <v>1407</v>
      </c>
      <c r="AV33" s="721"/>
      <c r="AW33" s="721"/>
      <c r="AX33" s="721"/>
      <c r="AY33" s="721"/>
      <c r="AZ33" s="738" t="s">
        <v>520</v>
      </c>
      <c r="BA33" s="738"/>
      <c r="BB33" s="738"/>
      <c r="BC33" s="738"/>
      <c r="BD33" s="738"/>
      <c r="BE33" s="729" t="s">
        <v>411</v>
      </c>
      <c r="BF33" s="729"/>
      <c r="BG33" s="729"/>
      <c r="BH33" s="729"/>
      <c r="BI33" s="730"/>
      <c r="BJ33" s="228"/>
      <c r="BK33" s="228"/>
      <c r="BL33" s="228"/>
      <c r="BM33" s="228"/>
      <c r="BN33" s="228"/>
      <c r="BO33" s="237"/>
      <c r="BP33" s="237"/>
      <c r="BQ33" s="234">
        <v>27</v>
      </c>
      <c r="BR33" s="235"/>
      <c r="BS33" s="757"/>
      <c r="BT33" s="758"/>
      <c r="BU33" s="758"/>
      <c r="BV33" s="758"/>
      <c r="BW33" s="758"/>
      <c r="BX33" s="758"/>
      <c r="BY33" s="758"/>
      <c r="BZ33" s="758"/>
      <c r="CA33" s="758"/>
      <c r="CB33" s="758"/>
      <c r="CC33" s="758"/>
      <c r="CD33" s="758"/>
      <c r="CE33" s="758"/>
      <c r="CF33" s="758"/>
      <c r="CG33" s="759"/>
      <c r="CH33" s="754"/>
      <c r="CI33" s="755"/>
      <c r="CJ33" s="755"/>
      <c r="CK33" s="755"/>
      <c r="CL33" s="756"/>
      <c r="CM33" s="754"/>
      <c r="CN33" s="755"/>
      <c r="CO33" s="755"/>
      <c r="CP33" s="755"/>
      <c r="CQ33" s="756"/>
      <c r="CR33" s="754"/>
      <c r="CS33" s="755"/>
      <c r="CT33" s="755"/>
      <c r="CU33" s="755"/>
      <c r="CV33" s="756"/>
      <c r="CW33" s="754"/>
      <c r="CX33" s="755"/>
      <c r="CY33" s="755"/>
      <c r="CZ33" s="755"/>
      <c r="DA33" s="756"/>
      <c r="DB33" s="754"/>
      <c r="DC33" s="755"/>
      <c r="DD33" s="755"/>
      <c r="DE33" s="755"/>
      <c r="DF33" s="756"/>
      <c r="DG33" s="754"/>
      <c r="DH33" s="755"/>
      <c r="DI33" s="755"/>
      <c r="DJ33" s="755"/>
      <c r="DK33" s="756"/>
      <c r="DL33" s="754"/>
      <c r="DM33" s="755"/>
      <c r="DN33" s="755"/>
      <c r="DO33" s="755"/>
      <c r="DP33" s="756"/>
      <c r="DQ33" s="754"/>
      <c r="DR33" s="755"/>
      <c r="DS33" s="755"/>
      <c r="DT33" s="755"/>
      <c r="DU33" s="756"/>
      <c r="DV33" s="757"/>
      <c r="DW33" s="758"/>
      <c r="DX33" s="758"/>
      <c r="DY33" s="758"/>
      <c r="DZ33" s="815"/>
      <c r="EA33" s="226"/>
    </row>
    <row r="34" spans="1:131" ht="26.25" customHeight="1" x14ac:dyDescent="0.15">
      <c r="A34" s="238">
        <v>7</v>
      </c>
      <c r="B34" s="816" t="s">
        <v>413</v>
      </c>
      <c r="C34" s="817"/>
      <c r="D34" s="817"/>
      <c r="E34" s="817"/>
      <c r="F34" s="817"/>
      <c r="G34" s="817"/>
      <c r="H34" s="817"/>
      <c r="I34" s="817"/>
      <c r="J34" s="817"/>
      <c r="K34" s="817"/>
      <c r="L34" s="817"/>
      <c r="M34" s="817"/>
      <c r="N34" s="817"/>
      <c r="O34" s="817"/>
      <c r="P34" s="818"/>
      <c r="Q34" s="749">
        <v>3513</v>
      </c>
      <c r="R34" s="750"/>
      <c r="S34" s="750"/>
      <c r="T34" s="750"/>
      <c r="U34" s="750"/>
      <c r="V34" s="750">
        <v>3527</v>
      </c>
      <c r="W34" s="750"/>
      <c r="X34" s="750"/>
      <c r="Y34" s="750"/>
      <c r="Z34" s="750"/>
      <c r="AA34" s="750">
        <v>-15</v>
      </c>
      <c r="AB34" s="750"/>
      <c r="AC34" s="750"/>
      <c r="AD34" s="750"/>
      <c r="AE34" s="752"/>
      <c r="AF34" s="793">
        <v>161</v>
      </c>
      <c r="AG34" s="794"/>
      <c r="AH34" s="794"/>
      <c r="AI34" s="794"/>
      <c r="AJ34" s="795"/>
      <c r="AK34" s="728">
        <v>584</v>
      </c>
      <c r="AL34" s="721"/>
      <c r="AM34" s="721"/>
      <c r="AN34" s="721"/>
      <c r="AO34" s="721"/>
      <c r="AP34" s="721">
        <v>4820</v>
      </c>
      <c r="AQ34" s="721"/>
      <c r="AR34" s="721"/>
      <c r="AS34" s="721"/>
      <c r="AT34" s="721"/>
      <c r="AU34" s="721">
        <v>1436</v>
      </c>
      <c r="AV34" s="721"/>
      <c r="AW34" s="721"/>
      <c r="AX34" s="721"/>
      <c r="AY34" s="721"/>
      <c r="AZ34" s="738" t="s">
        <v>520</v>
      </c>
      <c r="BA34" s="738"/>
      <c r="BB34" s="738"/>
      <c r="BC34" s="738"/>
      <c r="BD34" s="738"/>
      <c r="BE34" s="729" t="s">
        <v>414</v>
      </c>
      <c r="BF34" s="729"/>
      <c r="BG34" s="729"/>
      <c r="BH34" s="729"/>
      <c r="BI34" s="730"/>
      <c r="BJ34" s="228"/>
      <c r="BK34" s="228"/>
      <c r="BL34" s="228"/>
      <c r="BM34" s="228"/>
      <c r="BN34" s="228"/>
      <c r="BO34" s="237"/>
      <c r="BP34" s="237"/>
      <c r="BQ34" s="234">
        <v>28</v>
      </c>
      <c r="BR34" s="235"/>
      <c r="BS34" s="757"/>
      <c r="BT34" s="758"/>
      <c r="BU34" s="758"/>
      <c r="BV34" s="758"/>
      <c r="BW34" s="758"/>
      <c r="BX34" s="758"/>
      <c r="BY34" s="758"/>
      <c r="BZ34" s="758"/>
      <c r="CA34" s="758"/>
      <c r="CB34" s="758"/>
      <c r="CC34" s="758"/>
      <c r="CD34" s="758"/>
      <c r="CE34" s="758"/>
      <c r="CF34" s="758"/>
      <c r="CG34" s="759"/>
      <c r="CH34" s="754"/>
      <c r="CI34" s="755"/>
      <c r="CJ34" s="755"/>
      <c r="CK34" s="755"/>
      <c r="CL34" s="756"/>
      <c r="CM34" s="754"/>
      <c r="CN34" s="755"/>
      <c r="CO34" s="755"/>
      <c r="CP34" s="755"/>
      <c r="CQ34" s="756"/>
      <c r="CR34" s="754"/>
      <c r="CS34" s="755"/>
      <c r="CT34" s="755"/>
      <c r="CU34" s="755"/>
      <c r="CV34" s="756"/>
      <c r="CW34" s="754"/>
      <c r="CX34" s="755"/>
      <c r="CY34" s="755"/>
      <c r="CZ34" s="755"/>
      <c r="DA34" s="756"/>
      <c r="DB34" s="754"/>
      <c r="DC34" s="755"/>
      <c r="DD34" s="755"/>
      <c r="DE34" s="755"/>
      <c r="DF34" s="756"/>
      <c r="DG34" s="754"/>
      <c r="DH34" s="755"/>
      <c r="DI34" s="755"/>
      <c r="DJ34" s="755"/>
      <c r="DK34" s="756"/>
      <c r="DL34" s="754"/>
      <c r="DM34" s="755"/>
      <c r="DN34" s="755"/>
      <c r="DO34" s="755"/>
      <c r="DP34" s="756"/>
      <c r="DQ34" s="754"/>
      <c r="DR34" s="755"/>
      <c r="DS34" s="755"/>
      <c r="DT34" s="755"/>
      <c r="DU34" s="756"/>
      <c r="DV34" s="757"/>
      <c r="DW34" s="758"/>
      <c r="DX34" s="758"/>
      <c r="DY34" s="758"/>
      <c r="DZ34" s="815"/>
      <c r="EA34" s="226"/>
    </row>
    <row r="35" spans="1:131" ht="26.25" customHeight="1" x14ac:dyDescent="0.15">
      <c r="A35" s="238">
        <v>8</v>
      </c>
      <c r="B35" s="816" t="s">
        <v>415</v>
      </c>
      <c r="C35" s="817"/>
      <c r="D35" s="817"/>
      <c r="E35" s="817"/>
      <c r="F35" s="817"/>
      <c r="G35" s="817"/>
      <c r="H35" s="817"/>
      <c r="I35" s="817"/>
      <c r="J35" s="817"/>
      <c r="K35" s="817"/>
      <c r="L35" s="817"/>
      <c r="M35" s="817"/>
      <c r="N35" s="817"/>
      <c r="O35" s="817"/>
      <c r="P35" s="818"/>
      <c r="Q35" s="749">
        <v>1241</v>
      </c>
      <c r="R35" s="750"/>
      <c r="S35" s="750"/>
      <c r="T35" s="750"/>
      <c r="U35" s="750"/>
      <c r="V35" s="750">
        <v>1219</v>
      </c>
      <c r="W35" s="750"/>
      <c r="X35" s="750"/>
      <c r="Y35" s="750"/>
      <c r="Z35" s="750"/>
      <c r="AA35" s="750">
        <v>22</v>
      </c>
      <c r="AB35" s="750"/>
      <c r="AC35" s="750"/>
      <c r="AD35" s="750"/>
      <c r="AE35" s="752"/>
      <c r="AF35" s="793">
        <v>22</v>
      </c>
      <c r="AG35" s="794"/>
      <c r="AH35" s="794"/>
      <c r="AI35" s="794"/>
      <c r="AJ35" s="795"/>
      <c r="AK35" s="728">
        <v>172</v>
      </c>
      <c r="AL35" s="721"/>
      <c r="AM35" s="721"/>
      <c r="AN35" s="721"/>
      <c r="AO35" s="721"/>
      <c r="AP35" s="721">
        <v>11921</v>
      </c>
      <c r="AQ35" s="721"/>
      <c r="AR35" s="721"/>
      <c r="AS35" s="721"/>
      <c r="AT35" s="721"/>
      <c r="AU35" s="721">
        <v>5961</v>
      </c>
      <c r="AV35" s="721"/>
      <c r="AW35" s="721"/>
      <c r="AX35" s="721"/>
      <c r="AY35" s="721"/>
      <c r="AZ35" s="738" t="s">
        <v>520</v>
      </c>
      <c r="BA35" s="738"/>
      <c r="BB35" s="738"/>
      <c r="BC35" s="738"/>
      <c r="BD35" s="738"/>
      <c r="BE35" s="729" t="s">
        <v>416</v>
      </c>
      <c r="BF35" s="729"/>
      <c r="BG35" s="729"/>
      <c r="BH35" s="729"/>
      <c r="BI35" s="730"/>
      <c r="BJ35" s="228"/>
      <c r="BK35" s="228"/>
      <c r="BL35" s="228"/>
      <c r="BM35" s="228"/>
      <c r="BN35" s="228"/>
      <c r="BO35" s="237"/>
      <c r="BP35" s="237"/>
      <c r="BQ35" s="234">
        <v>29</v>
      </c>
      <c r="BR35" s="235"/>
      <c r="BS35" s="757"/>
      <c r="BT35" s="758"/>
      <c r="BU35" s="758"/>
      <c r="BV35" s="758"/>
      <c r="BW35" s="758"/>
      <c r="BX35" s="758"/>
      <c r="BY35" s="758"/>
      <c r="BZ35" s="758"/>
      <c r="CA35" s="758"/>
      <c r="CB35" s="758"/>
      <c r="CC35" s="758"/>
      <c r="CD35" s="758"/>
      <c r="CE35" s="758"/>
      <c r="CF35" s="758"/>
      <c r="CG35" s="759"/>
      <c r="CH35" s="754"/>
      <c r="CI35" s="755"/>
      <c r="CJ35" s="755"/>
      <c r="CK35" s="755"/>
      <c r="CL35" s="756"/>
      <c r="CM35" s="754"/>
      <c r="CN35" s="755"/>
      <c r="CO35" s="755"/>
      <c r="CP35" s="755"/>
      <c r="CQ35" s="756"/>
      <c r="CR35" s="754"/>
      <c r="CS35" s="755"/>
      <c r="CT35" s="755"/>
      <c r="CU35" s="755"/>
      <c r="CV35" s="756"/>
      <c r="CW35" s="754"/>
      <c r="CX35" s="755"/>
      <c r="CY35" s="755"/>
      <c r="CZ35" s="755"/>
      <c r="DA35" s="756"/>
      <c r="DB35" s="754"/>
      <c r="DC35" s="755"/>
      <c r="DD35" s="755"/>
      <c r="DE35" s="755"/>
      <c r="DF35" s="756"/>
      <c r="DG35" s="754"/>
      <c r="DH35" s="755"/>
      <c r="DI35" s="755"/>
      <c r="DJ35" s="755"/>
      <c r="DK35" s="756"/>
      <c r="DL35" s="754"/>
      <c r="DM35" s="755"/>
      <c r="DN35" s="755"/>
      <c r="DO35" s="755"/>
      <c r="DP35" s="756"/>
      <c r="DQ35" s="754"/>
      <c r="DR35" s="755"/>
      <c r="DS35" s="755"/>
      <c r="DT35" s="755"/>
      <c r="DU35" s="756"/>
      <c r="DV35" s="757"/>
      <c r="DW35" s="758"/>
      <c r="DX35" s="758"/>
      <c r="DY35" s="758"/>
      <c r="DZ35" s="815"/>
      <c r="EA35" s="226"/>
    </row>
    <row r="36" spans="1:131" ht="26.25" customHeight="1" x14ac:dyDescent="0.15">
      <c r="A36" s="238">
        <v>9</v>
      </c>
      <c r="B36" s="816" t="s">
        <v>417</v>
      </c>
      <c r="C36" s="817"/>
      <c r="D36" s="817"/>
      <c r="E36" s="817"/>
      <c r="F36" s="817"/>
      <c r="G36" s="817"/>
      <c r="H36" s="817"/>
      <c r="I36" s="817"/>
      <c r="J36" s="817"/>
      <c r="K36" s="817"/>
      <c r="L36" s="817"/>
      <c r="M36" s="817"/>
      <c r="N36" s="817"/>
      <c r="O36" s="817"/>
      <c r="P36" s="818"/>
      <c r="Q36" s="749">
        <v>211</v>
      </c>
      <c r="R36" s="750"/>
      <c r="S36" s="750"/>
      <c r="T36" s="750"/>
      <c r="U36" s="750"/>
      <c r="V36" s="750">
        <v>194</v>
      </c>
      <c r="W36" s="750"/>
      <c r="X36" s="750"/>
      <c r="Y36" s="750"/>
      <c r="Z36" s="750"/>
      <c r="AA36" s="750">
        <v>17</v>
      </c>
      <c r="AB36" s="750"/>
      <c r="AC36" s="750"/>
      <c r="AD36" s="750"/>
      <c r="AE36" s="752"/>
      <c r="AF36" s="793">
        <v>5</v>
      </c>
      <c r="AG36" s="794"/>
      <c r="AH36" s="794"/>
      <c r="AI36" s="794"/>
      <c r="AJ36" s="795"/>
      <c r="AK36" s="728">
        <v>164</v>
      </c>
      <c r="AL36" s="721"/>
      <c r="AM36" s="721"/>
      <c r="AN36" s="721"/>
      <c r="AO36" s="721"/>
      <c r="AP36" s="721">
        <v>765</v>
      </c>
      <c r="AQ36" s="721"/>
      <c r="AR36" s="721"/>
      <c r="AS36" s="721"/>
      <c r="AT36" s="721"/>
      <c r="AU36" s="721">
        <v>682</v>
      </c>
      <c r="AV36" s="721"/>
      <c r="AW36" s="721"/>
      <c r="AX36" s="721"/>
      <c r="AY36" s="721"/>
      <c r="AZ36" s="738" t="s">
        <v>520</v>
      </c>
      <c r="BA36" s="738"/>
      <c r="BB36" s="738"/>
      <c r="BC36" s="738"/>
      <c r="BD36" s="738"/>
      <c r="BE36" s="729" t="s">
        <v>416</v>
      </c>
      <c r="BF36" s="729"/>
      <c r="BG36" s="729"/>
      <c r="BH36" s="729"/>
      <c r="BI36" s="730"/>
      <c r="BJ36" s="228"/>
      <c r="BK36" s="228"/>
      <c r="BL36" s="228"/>
      <c r="BM36" s="228"/>
      <c r="BN36" s="228"/>
      <c r="BO36" s="237"/>
      <c r="BP36" s="237"/>
      <c r="BQ36" s="234">
        <v>30</v>
      </c>
      <c r="BR36" s="235"/>
      <c r="BS36" s="757"/>
      <c r="BT36" s="758"/>
      <c r="BU36" s="758"/>
      <c r="BV36" s="758"/>
      <c r="BW36" s="758"/>
      <c r="BX36" s="758"/>
      <c r="BY36" s="758"/>
      <c r="BZ36" s="758"/>
      <c r="CA36" s="758"/>
      <c r="CB36" s="758"/>
      <c r="CC36" s="758"/>
      <c r="CD36" s="758"/>
      <c r="CE36" s="758"/>
      <c r="CF36" s="758"/>
      <c r="CG36" s="759"/>
      <c r="CH36" s="754"/>
      <c r="CI36" s="755"/>
      <c r="CJ36" s="755"/>
      <c r="CK36" s="755"/>
      <c r="CL36" s="756"/>
      <c r="CM36" s="754"/>
      <c r="CN36" s="755"/>
      <c r="CO36" s="755"/>
      <c r="CP36" s="755"/>
      <c r="CQ36" s="756"/>
      <c r="CR36" s="754"/>
      <c r="CS36" s="755"/>
      <c r="CT36" s="755"/>
      <c r="CU36" s="755"/>
      <c r="CV36" s="756"/>
      <c r="CW36" s="754"/>
      <c r="CX36" s="755"/>
      <c r="CY36" s="755"/>
      <c r="CZ36" s="755"/>
      <c r="DA36" s="756"/>
      <c r="DB36" s="754"/>
      <c r="DC36" s="755"/>
      <c r="DD36" s="755"/>
      <c r="DE36" s="755"/>
      <c r="DF36" s="756"/>
      <c r="DG36" s="754"/>
      <c r="DH36" s="755"/>
      <c r="DI36" s="755"/>
      <c r="DJ36" s="755"/>
      <c r="DK36" s="756"/>
      <c r="DL36" s="754"/>
      <c r="DM36" s="755"/>
      <c r="DN36" s="755"/>
      <c r="DO36" s="755"/>
      <c r="DP36" s="756"/>
      <c r="DQ36" s="754"/>
      <c r="DR36" s="755"/>
      <c r="DS36" s="755"/>
      <c r="DT36" s="755"/>
      <c r="DU36" s="756"/>
      <c r="DV36" s="757"/>
      <c r="DW36" s="758"/>
      <c r="DX36" s="758"/>
      <c r="DY36" s="758"/>
      <c r="DZ36" s="815"/>
      <c r="EA36" s="226"/>
    </row>
    <row r="37" spans="1:131" ht="26.25" customHeight="1" x14ac:dyDescent="0.15">
      <c r="A37" s="238">
        <v>10</v>
      </c>
      <c r="B37" s="816"/>
      <c r="C37" s="817"/>
      <c r="D37" s="817"/>
      <c r="E37" s="817"/>
      <c r="F37" s="817"/>
      <c r="G37" s="817"/>
      <c r="H37" s="817"/>
      <c r="I37" s="817"/>
      <c r="J37" s="817"/>
      <c r="K37" s="817"/>
      <c r="L37" s="817"/>
      <c r="M37" s="817"/>
      <c r="N37" s="817"/>
      <c r="O37" s="817"/>
      <c r="P37" s="818"/>
      <c r="Q37" s="749"/>
      <c r="R37" s="750"/>
      <c r="S37" s="750"/>
      <c r="T37" s="750"/>
      <c r="U37" s="750"/>
      <c r="V37" s="750"/>
      <c r="W37" s="750"/>
      <c r="X37" s="750"/>
      <c r="Y37" s="750"/>
      <c r="Z37" s="750"/>
      <c r="AA37" s="750"/>
      <c r="AB37" s="750"/>
      <c r="AC37" s="750"/>
      <c r="AD37" s="750"/>
      <c r="AE37" s="752"/>
      <c r="AF37" s="793"/>
      <c r="AG37" s="794"/>
      <c r="AH37" s="794"/>
      <c r="AI37" s="794"/>
      <c r="AJ37" s="795"/>
      <c r="AK37" s="728"/>
      <c r="AL37" s="721"/>
      <c r="AM37" s="721"/>
      <c r="AN37" s="721"/>
      <c r="AO37" s="721"/>
      <c r="AP37" s="721"/>
      <c r="AQ37" s="721"/>
      <c r="AR37" s="721"/>
      <c r="AS37" s="721"/>
      <c r="AT37" s="721"/>
      <c r="AU37" s="721"/>
      <c r="AV37" s="721"/>
      <c r="AW37" s="721"/>
      <c r="AX37" s="721"/>
      <c r="AY37" s="721"/>
      <c r="AZ37" s="738"/>
      <c r="BA37" s="738"/>
      <c r="BB37" s="738"/>
      <c r="BC37" s="738"/>
      <c r="BD37" s="738"/>
      <c r="BE37" s="729"/>
      <c r="BF37" s="729"/>
      <c r="BG37" s="729"/>
      <c r="BH37" s="729"/>
      <c r="BI37" s="730"/>
      <c r="BJ37" s="228"/>
      <c r="BK37" s="228"/>
      <c r="BL37" s="228"/>
      <c r="BM37" s="228"/>
      <c r="BN37" s="228"/>
      <c r="BO37" s="237"/>
      <c r="BP37" s="237"/>
      <c r="BQ37" s="234">
        <v>31</v>
      </c>
      <c r="BR37" s="235"/>
      <c r="BS37" s="757"/>
      <c r="BT37" s="758"/>
      <c r="BU37" s="758"/>
      <c r="BV37" s="758"/>
      <c r="BW37" s="758"/>
      <c r="BX37" s="758"/>
      <c r="BY37" s="758"/>
      <c r="BZ37" s="758"/>
      <c r="CA37" s="758"/>
      <c r="CB37" s="758"/>
      <c r="CC37" s="758"/>
      <c r="CD37" s="758"/>
      <c r="CE37" s="758"/>
      <c r="CF37" s="758"/>
      <c r="CG37" s="759"/>
      <c r="CH37" s="754"/>
      <c r="CI37" s="755"/>
      <c r="CJ37" s="755"/>
      <c r="CK37" s="755"/>
      <c r="CL37" s="756"/>
      <c r="CM37" s="754"/>
      <c r="CN37" s="755"/>
      <c r="CO37" s="755"/>
      <c r="CP37" s="755"/>
      <c r="CQ37" s="756"/>
      <c r="CR37" s="754"/>
      <c r="CS37" s="755"/>
      <c r="CT37" s="755"/>
      <c r="CU37" s="755"/>
      <c r="CV37" s="756"/>
      <c r="CW37" s="754"/>
      <c r="CX37" s="755"/>
      <c r="CY37" s="755"/>
      <c r="CZ37" s="755"/>
      <c r="DA37" s="756"/>
      <c r="DB37" s="754"/>
      <c r="DC37" s="755"/>
      <c r="DD37" s="755"/>
      <c r="DE37" s="755"/>
      <c r="DF37" s="756"/>
      <c r="DG37" s="754"/>
      <c r="DH37" s="755"/>
      <c r="DI37" s="755"/>
      <c r="DJ37" s="755"/>
      <c r="DK37" s="756"/>
      <c r="DL37" s="754"/>
      <c r="DM37" s="755"/>
      <c r="DN37" s="755"/>
      <c r="DO37" s="755"/>
      <c r="DP37" s="756"/>
      <c r="DQ37" s="754"/>
      <c r="DR37" s="755"/>
      <c r="DS37" s="755"/>
      <c r="DT37" s="755"/>
      <c r="DU37" s="756"/>
      <c r="DV37" s="757"/>
      <c r="DW37" s="758"/>
      <c r="DX37" s="758"/>
      <c r="DY37" s="758"/>
      <c r="DZ37" s="815"/>
      <c r="EA37" s="226"/>
    </row>
    <row r="38" spans="1:131" ht="26.25" customHeight="1" x14ac:dyDescent="0.15">
      <c r="A38" s="238">
        <v>11</v>
      </c>
      <c r="B38" s="816"/>
      <c r="C38" s="817"/>
      <c r="D38" s="817"/>
      <c r="E38" s="817"/>
      <c r="F38" s="817"/>
      <c r="G38" s="817"/>
      <c r="H38" s="817"/>
      <c r="I38" s="817"/>
      <c r="J38" s="817"/>
      <c r="K38" s="817"/>
      <c r="L38" s="817"/>
      <c r="M38" s="817"/>
      <c r="N38" s="817"/>
      <c r="O38" s="817"/>
      <c r="P38" s="818"/>
      <c r="Q38" s="749"/>
      <c r="R38" s="750"/>
      <c r="S38" s="750"/>
      <c r="T38" s="750"/>
      <c r="U38" s="750"/>
      <c r="V38" s="750"/>
      <c r="W38" s="750"/>
      <c r="X38" s="750"/>
      <c r="Y38" s="750"/>
      <c r="Z38" s="750"/>
      <c r="AA38" s="750"/>
      <c r="AB38" s="750"/>
      <c r="AC38" s="750"/>
      <c r="AD38" s="750"/>
      <c r="AE38" s="752"/>
      <c r="AF38" s="793"/>
      <c r="AG38" s="794"/>
      <c r="AH38" s="794"/>
      <c r="AI38" s="794"/>
      <c r="AJ38" s="795"/>
      <c r="AK38" s="728"/>
      <c r="AL38" s="721"/>
      <c r="AM38" s="721"/>
      <c r="AN38" s="721"/>
      <c r="AO38" s="721"/>
      <c r="AP38" s="721"/>
      <c r="AQ38" s="721"/>
      <c r="AR38" s="721"/>
      <c r="AS38" s="721"/>
      <c r="AT38" s="721"/>
      <c r="AU38" s="721"/>
      <c r="AV38" s="721"/>
      <c r="AW38" s="721"/>
      <c r="AX38" s="721"/>
      <c r="AY38" s="721"/>
      <c r="AZ38" s="738"/>
      <c r="BA38" s="738"/>
      <c r="BB38" s="738"/>
      <c r="BC38" s="738"/>
      <c r="BD38" s="738"/>
      <c r="BE38" s="729"/>
      <c r="BF38" s="729"/>
      <c r="BG38" s="729"/>
      <c r="BH38" s="729"/>
      <c r="BI38" s="730"/>
      <c r="BJ38" s="228"/>
      <c r="BK38" s="228"/>
      <c r="BL38" s="228"/>
      <c r="BM38" s="228"/>
      <c r="BN38" s="228"/>
      <c r="BO38" s="237"/>
      <c r="BP38" s="237"/>
      <c r="BQ38" s="234">
        <v>32</v>
      </c>
      <c r="BR38" s="235"/>
      <c r="BS38" s="757"/>
      <c r="BT38" s="758"/>
      <c r="BU38" s="758"/>
      <c r="BV38" s="758"/>
      <c r="BW38" s="758"/>
      <c r="BX38" s="758"/>
      <c r="BY38" s="758"/>
      <c r="BZ38" s="758"/>
      <c r="CA38" s="758"/>
      <c r="CB38" s="758"/>
      <c r="CC38" s="758"/>
      <c r="CD38" s="758"/>
      <c r="CE38" s="758"/>
      <c r="CF38" s="758"/>
      <c r="CG38" s="759"/>
      <c r="CH38" s="754"/>
      <c r="CI38" s="755"/>
      <c r="CJ38" s="755"/>
      <c r="CK38" s="755"/>
      <c r="CL38" s="756"/>
      <c r="CM38" s="754"/>
      <c r="CN38" s="755"/>
      <c r="CO38" s="755"/>
      <c r="CP38" s="755"/>
      <c r="CQ38" s="756"/>
      <c r="CR38" s="754"/>
      <c r="CS38" s="755"/>
      <c r="CT38" s="755"/>
      <c r="CU38" s="755"/>
      <c r="CV38" s="756"/>
      <c r="CW38" s="754"/>
      <c r="CX38" s="755"/>
      <c r="CY38" s="755"/>
      <c r="CZ38" s="755"/>
      <c r="DA38" s="756"/>
      <c r="DB38" s="754"/>
      <c r="DC38" s="755"/>
      <c r="DD38" s="755"/>
      <c r="DE38" s="755"/>
      <c r="DF38" s="756"/>
      <c r="DG38" s="754"/>
      <c r="DH38" s="755"/>
      <c r="DI38" s="755"/>
      <c r="DJ38" s="755"/>
      <c r="DK38" s="756"/>
      <c r="DL38" s="754"/>
      <c r="DM38" s="755"/>
      <c r="DN38" s="755"/>
      <c r="DO38" s="755"/>
      <c r="DP38" s="756"/>
      <c r="DQ38" s="754"/>
      <c r="DR38" s="755"/>
      <c r="DS38" s="755"/>
      <c r="DT38" s="755"/>
      <c r="DU38" s="756"/>
      <c r="DV38" s="757"/>
      <c r="DW38" s="758"/>
      <c r="DX38" s="758"/>
      <c r="DY38" s="758"/>
      <c r="DZ38" s="815"/>
      <c r="EA38" s="226"/>
    </row>
    <row r="39" spans="1:131" ht="26.25" customHeight="1" x14ac:dyDescent="0.15">
      <c r="A39" s="238">
        <v>12</v>
      </c>
      <c r="B39" s="816"/>
      <c r="C39" s="817"/>
      <c r="D39" s="817"/>
      <c r="E39" s="817"/>
      <c r="F39" s="817"/>
      <c r="G39" s="817"/>
      <c r="H39" s="817"/>
      <c r="I39" s="817"/>
      <c r="J39" s="817"/>
      <c r="K39" s="817"/>
      <c r="L39" s="817"/>
      <c r="M39" s="817"/>
      <c r="N39" s="817"/>
      <c r="O39" s="817"/>
      <c r="P39" s="818"/>
      <c r="Q39" s="749"/>
      <c r="R39" s="750"/>
      <c r="S39" s="750"/>
      <c r="T39" s="750"/>
      <c r="U39" s="750"/>
      <c r="V39" s="750"/>
      <c r="W39" s="750"/>
      <c r="X39" s="750"/>
      <c r="Y39" s="750"/>
      <c r="Z39" s="750"/>
      <c r="AA39" s="750"/>
      <c r="AB39" s="750"/>
      <c r="AC39" s="750"/>
      <c r="AD39" s="750"/>
      <c r="AE39" s="752"/>
      <c r="AF39" s="793"/>
      <c r="AG39" s="794"/>
      <c r="AH39" s="794"/>
      <c r="AI39" s="794"/>
      <c r="AJ39" s="795"/>
      <c r="AK39" s="728"/>
      <c r="AL39" s="721"/>
      <c r="AM39" s="721"/>
      <c r="AN39" s="721"/>
      <c r="AO39" s="721"/>
      <c r="AP39" s="721"/>
      <c r="AQ39" s="721"/>
      <c r="AR39" s="721"/>
      <c r="AS39" s="721"/>
      <c r="AT39" s="721"/>
      <c r="AU39" s="721"/>
      <c r="AV39" s="721"/>
      <c r="AW39" s="721"/>
      <c r="AX39" s="721"/>
      <c r="AY39" s="721"/>
      <c r="AZ39" s="738"/>
      <c r="BA39" s="738"/>
      <c r="BB39" s="738"/>
      <c r="BC39" s="738"/>
      <c r="BD39" s="738"/>
      <c r="BE39" s="729"/>
      <c r="BF39" s="729"/>
      <c r="BG39" s="729"/>
      <c r="BH39" s="729"/>
      <c r="BI39" s="730"/>
      <c r="BJ39" s="228"/>
      <c r="BK39" s="228"/>
      <c r="BL39" s="228"/>
      <c r="BM39" s="228"/>
      <c r="BN39" s="228"/>
      <c r="BO39" s="237"/>
      <c r="BP39" s="237"/>
      <c r="BQ39" s="234">
        <v>33</v>
      </c>
      <c r="BR39" s="235"/>
      <c r="BS39" s="757"/>
      <c r="BT39" s="758"/>
      <c r="BU39" s="758"/>
      <c r="BV39" s="758"/>
      <c r="BW39" s="758"/>
      <c r="BX39" s="758"/>
      <c r="BY39" s="758"/>
      <c r="BZ39" s="758"/>
      <c r="CA39" s="758"/>
      <c r="CB39" s="758"/>
      <c r="CC39" s="758"/>
      <c r="CD39" s="758"/>
      <c r="CE39" s="758"/>
      <c r="CF39" s="758"/>
      <c r="CG39" s="759"/>
      <c r="CH39" s="754"/>
      <c r="CI39" s="755"/>
      <c r="CJ39" s="755"/>
      <c r="CK39" s="755"/>
      <c r="CL39" s="756"/>
      <c r="CM39" s="754"/>
      <c r="CN39" s="755"/>
      <c r="CO39" s="755"/>
      <c r="CP39" s="755"/>
      <c r="CQ39" s="756"/>
      <c r="CR39" s="754"/>
      <c r="CS39" s="755"/>
      <c r="CT39" s="755"/>
      <c r="CU39" s="755"/>
      <c r="CV39" s="756"/>
      <c r="CW39" s="754"/>
      <c r="CX39" s="755"/>
      <c r="CY39" s="755"/>
      <c r="CZ39" s="755"/>
      <c r="DA39" s="756"/>
      <c r="DB39" s="754"/>
      <c r="DC39" s="755"/>
      <c r="DD39" s="755"/>
      <c r="DE39" s="755"/>
      <c r="DF39" s="756"/>
      <c r="DG39" s="754"/>
      <c r="DH39" s="755"/>
      <c r="DI39" s="755"/>
      <c r="DJ39" s="755"/>
      <c r="DK39" s="756"/>
      <c r="DL39" s="754"/>
      <c r="DM39" s="755"/>
      <c r="DN39" s="755"/>
      <c r="DO39" s="755"/>
      <c r="DP39" s="756"/>
      <c r="DQ39" s="754"/>
      <c r="DR39" s="755"/>
      <c r="DS39" s="755"/>
      <c r="DT39" s="755"/>
      <c r="DU39" s="756"/>
      <c r="DV39" s="757"/>
      <c r="DW39" s="758"/>
      <c r="DX39" s="758"/>
      <c r="DY39" s="758"/>
      <c r="DZ39" s="815"/>
      <c r="EA39" s="226"/>
    </row>
    <row r="40" spans="1:131" ht="26.25" customHeight="1" x14ac:dyDescent="0.15">
      <c r="A40" s="234">
        <v>13</v>
      </c>
      <c r="B40" s="816"/>
      <c r="C40" s="817"/>
      <c r="D40" s="817"/>
      <c r="E40" s="817"/>
      <c r="F40" s="817"/>
      <c r="G40" s="817"/>
      <c r="H40" s="817"/>
      <c r="I40" s="817"/>
      <c r="J40" s="817"/>
      <c r="K40" s="817"/>
      <c r="L40" s="817"/>
      <c r="M40" s="817"/>
      <c r="N40" s="817"/>
      <c r="O40" s="817"/>
      <c r="P40" s="818"/>
      <c r="Q40" s="749"/>
      <c r="R40" s="750"/>
      <c r="S40" s="750"/>
      <c r="T40" s="750"/>
      <c r="U40" s="750"/>
      <c r="V40" s="750"/>
      <c r="W40" s="750"/>
      <c r="X40" s="750"/>
      <c r="Y40" s="750"/>
      <c r="Z40" s="750"/>
      <c r="AA40" s="750"/>
      <c r="AB40" s="750"/>
      <c r="AC40" s="750"/>
      <c r="AD40" s="750"/>
      <c r="AE40" s="752"/>
      <c r="AF40" s="793"/>
      <c r="AG40" s="794"/>
      <c r="AH40" s="794"/>
      <c r="AI40" s="794"/>
      <c r="AJ40" s="795"/>
      <c r="AK40" s="728"/>
      <c r="AL40" s="721"/>
      <c r="AM40" s="721"/>
      <c r="AN40" s="721"/>
      <c r="AO40" s="721"/>
      <c r="AP40" s="721"/>
      <c r="AQ40" s="721"/>
      <c r="AR40" s="721"/>
      <c r="AS40" s="721"/>
      <c r="AT40" s="721"/>
      <c r="AU40" s="721"/>
      <c r="AV40" s="721"/>
      <c r="AW40" s="721"/>
      <c r="AX40" s="721"/>
      <c r="AY40" s="721"/>
      <c r="AZ40" s="738"/>
      <c r="BA40" s="738"/>
      <c r="BB40" s="738"/>
      <c r="BC40" s="738"/>
      <c r="BD40" s="738"/>
      <c r="BE40" s="729"/>
      <c r="BF40" s="729"/>
      <c r="BG40" s="729"/>
      <c r="BH40" s="729"/>
      <c r="BI40" s="730"/>
      <c r="BJ40" s="228"/>
      <c r="BK40" s="228"/>
      <c r="BL40" s="228"/>
      <c r="BM40" s="228"/>
      <c r="BN40" s="228"/>
      <c r="BO40" s="237"/>
      <c r="BP40" s="237"/>
      <c r="BQ40" s="234">
        <v>34</v>
      </c>
      <c r="BR40" s="235"/>
      <c r="BS40" s="757"/>
      <c r="BT40" s="758"/>
      <c r="BU40" s="758"/>
      <c r="BV40" s="758"/>
      <c r="BW40" s="758"/>
      <c r="BX40" s="758"/>
      <c r="BY40" s="758"/>
      <c r="BZ40" s="758"/>
      <c r="CA40" s="758"/>
      <c r="CB40" s="758"/>
      <c r="CC40" s="758"/>
      <c r="CD40" s="758"/>
      <c r="CE40" s="758"/>
      <c r="CF40" s="758"/>
      <c r="CG40" s="759"/>
      <c r="CH40" s="754"/>
      <c r="CI40" s="755"/>
      <c r="CJ40" s="755"/>
      <c r="CK40" s="755"/>
      <c r="CL40" s="756"/>
      <c r="CM40" s="754"/>
      <c r="CN40" s="755"/>
      <c r="CO40" s="755"/>
      <c r="CP40" s="755"/>
      <c r="CQ40" s="756"/>
      <c r="CR40" s="754"/>
      <c r="CS40" s="755"/>
      <c r="CT40" s="755"/>
      <c r="CU40" s="755"/>
      <c r="CV40" s="756"/>
      <c r="CW40" s="754"/>
      <c r="CX40" s="755"/>
      <c r="CY40" s="755"/>
      <c r="CZ40" s="755"/>
      <c r="DA40" s="756"/>
      <c r="DB40" s="754"/>
      <c r="DC40" s="755"/>
      <c r="DD40" s="755"/>
      <c r="DE40" s="755"/>
      <c r="DF40" s="756"/>
      <c r="DG40" s="754"/>
      <c r="DH40" s="755"/>
      <c r="DI40" s="755"/>
      <c r="DJ40" s="755"/>
      <c r="DK40" s="756"/>
      <c r="DL40" s="754"/>
      <c r="DM40" s="755"/>
      <c r="DN40" s="755"/>
      <c r="DO40" s="755"/>
      <c r="DP40" s="756"/>
      <c r="DQ40" s="754"/>
      <c r="DR40" s="755"/>
      <c r="DS40" s="755"/>
      <c r="DT40" s="755"/>
      <c r="DU40" s="756"/>
      <c r="DV40" s="757"/>
      <c r="DW40" s="758"/>
      <c r="DX40" s="758"/>
      <c r="DY40" s="758"/>
      <c r="DZ40" s="815"/>
      <c r="EA40" s="226"/>
    </row>
    <row r="41" spans="1:131" ht="26.25" customHeight="1" x14ac:dyDescent="0.15">
      <c r="A41" s="234">
        <v>14</v>
      </c>
      <c r="B41" s="816"/>
      <c r="C41" s="817"/>
      <c r="D41" s="817"/>
      <c r="E41" s="817"/>
      <c r="F41" s="817"/>
      <c r="G41" s="817"/>
      <c r="H41" s="817"/>
      <c r="I41" s="817"/>
      <c r="J41" s="817"/>
      <c r="K41" s="817"/>
      <c r="L41" s="817"/>
      <c r="M41" s="817"/>
      <c r="N41" s="817"/>
      <c r="O41" s="817"/>
      <c r="P41" s="818"/>
      <c r="Q41" s="749"/>
      <c r="R41" s="750"/>
      <c r="S41" s="750"/>
      <c r="T41" s="750"/>
      <c r="U41" s="750"/>
      <c r="V41" s="750"/>
      <c r="W41" s="750"/>
      <c r="X41" s="750"/>
      <c r="Y41" s="750"/>
      <c r="Z41" s="750"/>
      <c r="AA41" s="750"/>
      <c r="AB41" s="750"/>
      <c r="AC41" s="750"/>
      <c r="AD41" s="750"/>
      <c r="AE41" s="752"/>
      <c r="AF41" s="793"/>
      <c r="AG41" s="794"/>
      <c r="AH41" s="794"/>
      <c r="AI41" s="794"/>
      <c r="AJ41" s="795"/>
      <c r="AK41" s="728"/>
      <c r="AL41" s="721"/>
      <c r="AM41" s="721"/>
      <c r="AN41" s="721"/>
      <c r="AO41" s="721"/>
      <c r="AP41" s="721"/>
      <c r="AQ41" s="721"/>
      <c r="AR41" s="721"/>
      <c r="AS41" s="721"/>
      <c r="AT41" s="721"/>
      <c r="AU41" s="721"/>
      <c r="AV41" s="721"/>
      <c r="AW41" s="721"/>
      <c r="AX41" s="721"/>
      <c r="AY41" s="721"/>
      <c r="AZ41" s="738"/>
      <c r="BA41" s="738"/>
      <c r="BB41" s="738"/>
      <c r="BC41" s="738"/>
      <c r="BD41" s="738"/>
      <c r="BE41" s="729"/>
      <c r="BF41" s="729"/>
      <c r="BG41" s="729"/>
      <c r="BH41" s="729"/>
      <c r="BI41" s="730"/>
      <c r="BJ41" s="228"/>
      <c r="BK41" s="228"/>
      <c r="BL41" s="228"/>
      <c r="BM41" s="228"/>
      <c r="BN41" s="228"/>
      <c r="BO41" s="237"/>
      <c r="BP41" s="237"/>
      <c r="BQ41" s="234">
        <v>35</v>
      </c>
      <c r="BR41" s="235"/>
      <c r="BS41" s="757"/>
      <c r="BT41" s="758"/>
      <c r="BU41" s="758"/>
      <c r="BV41" s="758"/>
      <c r="BW41" s="758"/>
      <c r="BX41" s="758"/>
      <c r="BY41" s="758"/>
      <c r="BZ41" s="758"/>
      <c r="CA41" s="758"/>
      <c r="CB41" s="758"/>
      <c r="CC41" s="758"/>
      <c r="CD41" s="758"/>
      <c r="CE41" s="758"/>
      <c r="CF41" s="758"/>
      <c r="CG41" s="759"/>
      <c r="CH41" s="754"/>
      <c r="CI41" s="755"/>
      <c r="CJ41" s="755"/>
      <c r="CK41" s="755"/>
      <c r="CL41" s="756"/>
      <c r="CM41" s="754"/>
      <c r="CN41" s="755"/>
      <c r="CO41" s="755"/>
      <c r="CP41" s="755"/>
      <c r="CQ41" s="756"/>
      <c r="CR41" s="754"/>
      <c r="CS41" s="755"/>
      <c r="CT41" s="755"/>
      <c r="CU41" s="755"/>
      <c r="CV41" s="756"/>
      <c r="CW41" s="754"/>
      <c r="CX41" s="755"/>
      <c r="CY41" s="755"/>
      <c r="CZ41" s="755"/>
      <c r="DA41" s="756"/>
      <c r="DB41" s="754"/>
      <c r="DC41" s="755"/>
      <c r="DD41" s="755"/>
      <c r="DE41" s="755"/>
      <c r="DF41" s="756"/>
      <c r="DG41" s="754"/>
      <c r="DH41" s="755"/>
      <c r="DI41" s="755"/>
      <c r="DJ41" s="755"/>
      <c r="DK41" s="756"/>
      <c r="DL41" s="754"/>
      <c r="DM41" s="755"/>
      <c r="DN41" s="755"/>
      <c r="DO41" s="755"/>
      <c r="DP41" s="756"/>
      <c r="DQ41" s="754"/>
      <c r="DR41" s="755"/>
      <c r="DS41" s="755"/>
      <c r="DT41" s="755"/>
      <c r="DU41" s="756"/>
      <c r="DV41" s="757"/>
      <c r="DW41" s="758"/>
      <c r="DX41" s="758"/>
      <c r="DY41" s="758"/>
      <c r="DZ41" s="815"/>
      <c r="EA41" s="226"/>
    </row>
    <row r="42" spans="1:131" ht="26.25" customHeight="1" x14ac:dyDescent="0.15">
      <c r="A42" s="234">
        <v>15</v>
      </c>
      <c r="B42" s="816"/>
      <c r="C42" s="817"/>
      <c r="D42" s="817"/>
      <c r="E42" s="817"/>
      <c r="F42" s="817"/>
      <c r="G42" s="817"/>
      <c r="H42" s="817"/>
      <c r="I42" s="817"/>
      <c r="J42" s="817"/>
      <c r="K42" s="817"/>
      <c r="L42" s="817"/>
      <c r="M42" s="817"/>
      <c r="N42" s="817"/>
      <c r="O42" s="817"/>
      <c r="P42" s="818"/>
      <c r="Q42" s="749"/>
      <c r="R42" s="750"/>
      <c r="S42" s="750"/>
      <c r="T42" s="750"/>
      <c r="U42" s="750"/>
      <c r="V42" s="750"/>
      <c r="W42" s="750"/>
      <c r="X42" s="750"/>
      <c r="Y42" s="750"/>
      <c r="Z42" s="750"/>
      <c r="AA42" s="750"/>
      <c r="AB42" s="750"/>
      <c r="AC42" s="750"/>
      <c r="AD42" s="750"/>
      <c r="AE42" s="752"/>
      <c r="AF42" s="793"/>
      <c r="AG42" s="794"/>
      <c r="AH42" s="794"/>
      <c r="AI42" s="794"/>
      <c r="AJ42" s="795"/>
      <c r="AK42" s="728"/>
      <c r="AL42" s="721"/>
      <c r="AM42" s="721"/>
      <c r="AN42" s="721"/>
      <c r="AO42" s="721"/>
      <c r="AP42" s="721"/>
      <c r="AQ42" s="721"/>
      <c r="AR42" s="721"/>
      <c r="AS42" s="721"/>
      <c r="AT42" s="721"/>
      <c r="AU42" s="721"/>
      <c r="AV42" s="721"/>
      <c r="AW42" s="721"/>
      <c r="AX42" s="721"/>
      <c r="AY42" s="721"/>
      <c r="AZ42" s="738"/>
      <c r="BA42" s="738"/>
      <c r="BB42" s="738"/>
      <c r="BC42" s="738"/>
      <c r="BD42" s="738"/>
      <c r="BE42" s="729"/>
      <c r="BF42" s="729"/>
      <c r="BG42" s="729"/>
      <c r="BH42" s="729"/>
      <c r="BI42" s="730"/>
      <c r="BJ42" s="228"/>
      <c r="BK42" s="228"/>
      <c r="BL42" s="228"/>
      <c r="BM42" s="228"/>
      <c r="BN42" s="228"/>
      <c r="BO42" s="237"/>
      <c r="BP42" s="237"/>
      <c r="BQ42" s="234">
        <v>36</v>
      </c>
      <c r="BR42" s="235"/>
      <c r="BS42" s="757"/>
      <c r="BT42" s="758"/>
      <c r="BU42" s="758"/>
      <c r="BV42" s="758"/>
      <c r="BW42" s="758"/>
      <c r="BX42" s="758"/>
      <c r="BY42" s="758"/>
      <c r="BZ42" s="758"/>
      <c r="CA42" s="758"/>
      <c r="CB42" s="758"/>
      <c r="CC42" s="758"/>
      <c r="CD42" s="758"/>
      <c r="CE42" s="758"/>
      <c r="CF42" s="758"/>
      <c r="CG42" s="759"/>
      <c r="CH42" s="754"/>
      <c r="CI42" s="755"/>
      <c r="CJ42" s="755"/>
      <c r="CK42" s="755"/>
      <c r="CL42" s="756"/>
      <c r="CM42" s="754"/>
      <c r="CN42" s="755"/>
      <c r="CO42" s="755"/>
      <c r="CP42" s="755"/>
      <c r="CQ42" s="756"/>
      <c r="CR42" s="754"/>
      <c r="CS42" s="755"/>
      <c r="CT42" s="755"/>
      <c r="CU42" s="755"/>
      <c r="CV42" s="756"/>
      <c r="CW42" s="754"/>
      <c r="CX42" s="755"/>
      <c r="CY42" s="755"/>
      <c r="CZ42" s="755"/>
      <c r="DA42" s="756"/>
      <c r="DB42" s="754"/>
      <c r="DC42" s="755"/>
      <c r="DD42" s="755"/>
      <c r="DE42" s="755"/>
      <c r="DF42" s="756"/>
      <c r="DG42" s="754"/>
      <c r="DH42" s="755"/>
      <c r="DI42" s="755"/>
      <c r="DJ42" s="755"/>
      <c r="DK42" s="756"/>
      <c r="DL42" s="754"/>
      <c r="DM42" s="755"/>
      <c r="DN42" s="755"/>
      <c r="DO42" s="755"/>
      <c r="DP42" s="756"/>
      <c r="DQ42" s="754"/>
      <c r="DR42" s="755"/>
      <c r="DS42" s="755"/>
      <c r="DT42" s="755"/>
      <c r="DU42" s="756"/>
      <c r="DV42" s="757"/>
      <c r="DW42" s="758"/>
      <c r="DX42" s="758"/>
      <c r="DY42" s="758"/>
      <c r="DZ42" s="815"/>
      <c r="EA42" s="226"/>
    </row>
    <row r="43" spans="1:131" ht="26.25" customHeight="1" x14ac:dyDescent="0.15">
      <c r="A43" s="234">
        <v>16</v>
      </c>
      <c r="B43" s="816"/>
      <c r="C43" s="817"/>
      <c r="D43" s="817"/>
      <c r="E43" s="817"/>
      <c r="F43" s="817"/>
      <c r="G43" s="817"/>
      <c r="H43" s="817"/>
      <c r="I43" s="817"/>
      <c r="J43" s="817"/>
      <c r="K43" s="817"/>
      <c r="L43" s="817"/>
      <c r="M43" s="817"/>
      <c r="N43" s="817"/>
      <c r="O43" s="817"/>
      <c r="P43" s="818"/>
      <c r="Q43" s="749"/>
      <c r="R43" s="750"/>
      <c r="S43" s="750"/>
      <c r="T43" s="750"/>
      <c r="U43" s="750"/>
      <c r="V43" s="750"/>
      <c r="W43" s="750"/>
      <c r="X43" s="750"/>
      <c r="Y43" s="750"/>
      <c r="Z43" s="750"/>
      <c r="AA43" s="750"/>
      <c r="AB43" s="750"/>
      <c r="AC43" s="750"/>
      <c r="AD43" s="750"/>
      <c r="AE43" s="752"/>
      <c r="AF43" s="793"/>
      <c r="AG43" s="794"/>
      <c r="AH43" s="794"/>
      <c r="AI43" s="794"/>
      <c r="AJ43" s="795"/>
      <c r="AK43" s="728"/>
      <c r="AL43" s="721"/>
      <c r="AM43" s="721"/>
      <c r="AN43" s="721"/>
      <c r="AO43" s="721"/>
      <c r="AP43" s="721"/>
      <c r="AQ43" s="721"/>
      <c r="AR43" s="721"/>
      <c r="AS43" s="721"/>
      <c r="AT43" s="721"/>
      <c r="AU43" s="721"/>
      <c r="AV43" s="721"/>
      <c r="AW43" s="721"/>
      <c r="AX43" s="721"/>
      <c r="AY43" s="721"/>
      <c r="AZ43" s="738"/>
      <c r="BA43" s="738"/>
      <c r="BB43" s="738"/>
      <c r="BC43" s="738"/>
      <c r="BD43" s="738"/>
      <c r="BE43" s="729"/>
      <c r="BF43" s="729"/>
      <c r="BG43" s="729"/>
      <c r="BH43" s="729"/>
      <c r="BI43" s="730"/>
      <c r="BJ43" s="228"/>
      <c r="BK43" s="228"/>
      <c r="BL43" s="228"/>
      <c r="BM43" s="228"/>
      <c r="BN43" s="228"/>
      <c r="BO43" s="237"/>
      <c r="BP43" s="237"/>
      <c r="BQ43" s="234">
        <v>37</v>
      </c>
      <c r="BR43" s="235"/>
      <c r="BS43" s="757"/>
      <c r="BT43" s="758"/>
      <c r="BU43" s="758"/>
      <c r="BV43" s="758"/>
      <c r="BW43" s="758"/>
      <c r="BX43" s="758"/>
      <c r="BY43" s="758"/>
      <c r="BZ43" s="758"/>
      <c r="CA43" s="758"/>
      <c r="CB43" s="758"/>
      <c r="CC43" s="758"/>
      <c r="CD43" s="758"/>
      <c r="CE43" s="758"/>
      <c r="CF43" s="758"/>
      <c r="CG43" s="759"/>
      <c r="CH43" s="754"/>
      <c r="CI43" s="755"/>
      <c r="CJ43" s="755"/>
      <c r="CK43" s="755"/>
      <c r="CL43" s="756"/>
      <c r="CM43" s="754"/>
      <c r="CN43" s="755"/>
      <c r="CO43" s="755"/>
      <c r="CP43" s="755"/>
      <c r="CQ43" s="756"/>
      <c r="CR43" s="754"/>
      <c r="CS43" s="755"/>
      <c r="CT43" s="755"/>
      <c r="CU43" s="755"/>
      <c r="CV43" s="756"/>
      <c r="CW43" s="754"/>
      <c r="CX43" s="755"/>
      <c r="CY43" s="755"/>
      <c r="CZ43" s="755"/>
      <c r="DA43" s="756"/>
      <c r="DB43" s="754"/>
      <c r="DC43" s="755"/>
      <c r="DD43" s="755"/>
      <c r="DE43" s="755"/>
      <c r="DF43" s="756"/>
      <c r="DG43" s="754"/>
      <c r="DH43" s="755"/>
      <c r="DI43" s="755"/>
      <c r="DJ43" s="755"/>
      <c r="DK43" s="756"/>
      <c r="DL43" s="754"/>
      <c r="DM43" s="755"/>
      <c r="DN43" s="755"/>
      <c r="DO43" s="755"/>
      <c r="DP43" s="756"/>
      <c r="DQ43" s="754"/>
      <c r="DR43" s="755"/>
      <c r="DS43" s="755"/>
      <c r="DT43" s="755"/>
      <c r="DU43" s="756"/>
      <c r="DV43" s="757"/>
      <c r="DW43" s="758"/>
      <c r="DX43" s="758"/>
      <c r="DY43" s="758"/>
      <c r="DZ43" s="815"/>
      <c r="EA43" s="226"/>
    </row>
    <row r="44" spans="1:131" ht="26.25" customHeight="1" x14ac:dyDescent="0.15">
      <c r="A44" s="234">
        <v>17</v>
      </c>
      <c r="B44" s="816"/>
      <c r="C44" s="817"/>
      <c r="D44" s="817"/>
      <c r="E44" s="817"/>
      <c r="F44" s="817"/>
      <c r="G44" s="817"/>
      <c r="H44" s="817"/>
      <c r="I44" s="817"/>
      <c r="J44" s="817"/>
      <c r="K44" s="817"/>
      <c r="L44" s="817"/>
      <c r="M44" s="817"/>
      <c r="N44" s="817"/>
      <c r="O44" s="817"/>
      <c r="P44" s="818"/>
      <c r="Q44" s="749"/>
      <c r="R44" s="750"/>
      <c r="S44" s="750"/>
      <c r="T44" s="750"/>
      <c r="U44" s="750"/>
      <c r="V44" s="750"/>
      <c r="W44" s="750"/>
      <c r="X44" s="750"/>
      <c r="Y44" s="750"/>
      <c r="Z44" s="750"/>
      <c r="AA44" s="750"/>
      <c r="AB44" s="750"/>
      <c r="AC44" s="750"/>
      <c r="AD44" s="750"/>
      <c r="AE44" s="752"/>
      <c r="AF44" s="793"/>
      <c r="AG44" s="794"/>
      <c r="AH44" s="794"/>
      <c r="AI44" s="794"/>
      <c r="AJ44" s="795"/>
      <c r="AK44" s="728"/>
      <c r="AL44" s="721"/>
      <c r="AM44" s="721"/>
      <c r="AN44" s="721"/>
      <c r="AO44" s="721"/>
      <c r="AP44" s="721"/>
      <c r="AQ44" s="721"/>
      <c r="AR44" s="721"/>
      <c r="AS44" s="721"/>
      <c r="AT44" s="721"/>
      <c r="AU44" s="721"/>
      <c r="AV44" s="721"/>
      <c r="AW44" s="721"/>
      <c r="AX44" s="721"/>
      <c r="AY44" s="721"/>
      <c r="AZ44" s="738"/>
      <c r="BA44" s="738"/>
      <c r="BB44" s="738"/>
      <c r="BC44" s="738"/>
      <c r="BD44" s="738"/>
      <c r="BE44" s="729"/>
      <c r="BF44" s="729"/>
      <c r="BG44" s="729"/>
      <c r="BH44" s="729"/>
      <c r="BI44" s="730"/>
      <c r="BJ44" s="228"/>
      <c r="BK44" s="228"/>
      <c r="BL44" s="228"/>
      <c r="BM44" s="228"/>
      <c r="BN44" s="228"/>
      <c r="BO44" s="237"/>
      <c r="BP44" s="237"/>
      <c r="BQ44" s="234">
        <v>38</v>
      </c>
      <c r="BR44" s="235"/>
      <c r="BS44" s="757"/>
      <c r="BT44" s="758"/>
      <c r="BU44" s="758"/>
      <c r="BV44" s="758"/>
      <c r="BW44" s="758"/>
      <c r="BX44" s="758"/>
      <c r="BY44" s="758"/>
      <c r="BZ44" s="758"/>
      <c r="CA44" s="758"/>
      <c r="CB44" s="758"/>
      <c r="CC44" s="758"/>
      <c r="CD44" s="758"/>
      <c r="CE44" s="758"/>
      <c r="CF44" s="758"/>
      <c r="CG44" s="759"/>
      <c r="CH44" s="754"/>
      <c r="CI44" s="755"/>
      <c r="CJ44" s="755"/>
      <c r="CK44" s="755"/>
      <c r="CL44" s="756"/>
      <c r="CM44" s="754"/>
      <c r="CN44" s="755"/>
      <c r="CO44" s="755"/>
      <c r="CP44" s="755"/>
      <c r="CQ44" s="756"/>
      <c r="CR44" s="754"/>
      <c r="CS44" s="755"/>
      <c r="CT44" s="755"/>
      <c r="CU44" s="755"/>
      <c r="CV44" s="756"/>
      <c r="CW44" s="754"/>
      <c r="CX44" s="755"/>
      <c r="CY44" s="755"/>
      <c r="CZ44" s="755"/>
      <c r="DA44" s="756"/>
      <c r="DB44" s="754"/>
      <c r="DC44" s="755"/>
      <c r="DD44" s="755"/>
      <c r="DE44" s="755"/>
      <c r="DF44" s="756"/>
      <c r="DG44" s="754"/>
      <c r="DH44" s="755"/>
      <c r="DI44" s="755"/>
      <c r="DJ44" s="755"/>
      <c r="DK44" s="756"/>
      <c r="DL44" s="754"/>
      <c r="DM44" s="755"/>
      <c r="DN44" s="755"/>
      <c r="DO44" s="755"/>
      <c r="DP44" s="756"/>
      <c r="DQ44" s="754"/>
      <c r="DR44" s="755"/>
      <c r="DS44" s="755"/>
      <c r="DT44" s="755"/>
      <c r="DU44" s="756"/>
      <c r="DV44" s="757"/>
      <c r="DW44" s="758"/>
      <c r="DX44" s="758"/>
      <c r="DY44" s="758"/>
      <c r="DZ44" s="815"/>
      <c r="EA44" s="226"/>
    </row>
    <row r="45" spans="1:131" ht="26.25" customHeight="1" x14ac:dyDescent="0.15">
      <c r="A45" s="234">
        <v>18</v>
      </c>
      <c r="B45" s="816"/>
      <c r="C45" s="817"/>
      <c r="D45" s="817"/>
      <c r="E45" s="817"/>
      <c r="F45" s="817"/>
      <c r="G45" s="817"/>
      <c r="H45" s="817"/>
      <c r="I45" s="817"/>
      <c r="J45" s="817"/>
      <c r="K45" s="817"/>
      <c r="L45" s="817"/>
      <c r="M45" s="817"/>
      <c r="N45" s="817"/>
      <c r="O45" s="817"/>
      <c r="P45" s="818"/>
      <c r="Q45" s="749"/>
      <c r="R45" s="750"/>
      <c r="S45" s="750"/>
      <c r="T45" s="750"/>
      <c r="U45" s="750"/>
      <c r="V45" s="750"/>
      <c r="W45" s="750"/>
      <c r="X45" s="750"/>
      <c r="Y45" s="750"/>
      <c r="Z45" s="750"/>
      <c r="AA45" s="750"/>
      <c r="AB45" s="750"/>
      <c r="AC45" s="750"/>
      <c r="AD45" s="750"/>
      <c r="AE45" s="752"/>
      <c r="AF45" s="793"/>
      <c r="AG45" s="794"/>
      <c r="AH45" s="794"/>
      <c r="AI45" s="794"/>
      <c r="AJ45" s="795"/>
      <c r="AK45" s="728"/>
      <c r="AL45" s="721"/>
      <c r="AM45" s="721"/>
      <c r="AN45" s="721"/>
      <c r="AO45" s="721"/>
      <c r="AP45" s="721"/>
      <c r="AQ45" s="721"/>
      <c r="AR45" s="721"/>
      <c r="AS45" s="721"/>
      <c r="AT45" s="721"/>
      <c r="AU45" s="721"/>
      <c r="AV45" s="721"/>
      <c r="AW45" s="721"/>
      <c r="AX45" s="721"/>
      <c r="AY45" s="721"/>
      <c r="AZ45" s="738"/>
      <c r="BA45" s="738"/>
      <c r="BB45" s="738"/>
      <c r="BC45" s="738"/>
      <c r="BD45" s="738"/>
      <c r="BE45" s="729"/>
      <c r="BF45" s="729"/>
      <c r="BG45" s="729"/>
      <c r="BH45" s="729"/>
      <c r="BI45" s="730"/>
      <c r="BJ45" s="228"/>
      <c r="BK45" s="228"/>
      <c r="BL45" s="228"/>
      <c r="BM45" s="228"/>
      <c r="BN45" s="228"/>
      <c r="BO45" s="237"/>
      <c r="BP45" s="237"/>
      <c r="BQ45" s="234">
        <v>39</v>
      </c>
      <c r="BR45" s="235"/>
      <c r="BS45" s="757"/>
      <c r="BT45" s="758"/>
      <c r="BU45" s="758"/>
      <c r="BV45" s="758"/>
      <c r="BW45" s="758"/>
      <c r="BX45" s="758"/>
      <c r="BY45" s="758"/>
      <c r="BZ45" s="758"/>
      <c r="CA45" s="758"/>
      <c r="CB45" s="758"/>
      <c r="CC45" s="758"/>
      <c r="CD45" s="758"/>
      <c r="CE45" s="758"/>
      <c r="CF45" s="758"/>
      <c r="CG45" s="759"/>
      <c r="CH45" s="754"/>
      <c r="CI45" s="755"/>
      <c r="CJ45" s="755"/>
      <c r="CK45" s="755"/>
      <c r="CL45" s="756"/>
      <c r="CM45" s="754"/>
      <c r="CN45" s="755"/>
      <c r="CO45" s="755"/>
      <c r="CP45" s="755"/>
      <c r="CQ45" s="756"/>
      <c r="CR45" s="754"/>
      <c r="CS45" s="755"/>
      <c r="CT45" s="755"/>
      <c r="CU45" s="755"/>
      <c r="CV45" s="756"/>
      <c r="CW45" s="754"/>
      <c r="CX45" s="755"/>
      <c r="CY45" s="755"/>
      <c r="CZ45" s="755"/>
      <c r="DA45" s="756"/>
      <c r="DB45" s="754"/>
      <c r="DC45" s="755"/>
      <c r="DD45" s="755"/>
      <c r="DE45" s="755"/>
      <c r="DF45" s="756"/>
      <c r="DG45" s="754"/>
      <c r="DH45" s="755"/>
      <c r="DI45" s="755"/>
      <c r="DJ45" s="755"/>
      <c r="DK45" s="756"/>
      <c r="DL45" s="754"/>
      <c r="DM45" s="755"/>
      <c r="DN45" s="755"/>
      <c r="DO45" s="755"/>
      <c r="DP45" s="756"/>
      <c r="DQ45" s="754"/>
      <c r="DR45" s="755"/>
      <c r="DS45" s="755"/>
      <c r="DT45" s="755"/>
      <c r="DU45" s="756"/>
      <c r="DV45" s="757"/>
      <c r="DW45" s="758"/>
      <c r="DX45" s="758"/>
      <c r="DY45" s="758"/>
      <c r="DZ45" s="815"/>
      <c r="EA45" s="226"/>
    </row>
    <row r="46" spans="1:131" ht="26.25" customHeight="1" x14ac:dyDescent="0.15">
      <c r="A46" s="234">
        <v>19</v>
      </c>
      <c r="B46" s="816"/>
      <c r="C46" s="817"/>
      <c r="D46" s="817"/>
      <c r="E46" s="817"/>
      <c r="F46" s="817"/>
      <c r="G46" s="817"/>
      <c r="H46" s="817"/>
      <c r="I46" s="817"/>
      <c r="J46" s="817"/>
      <c r="K46" s="817"/>
      <c r="L46" s="817"/>
      <c r="M46" s="817"/>
      <c r="N46" s="817"/>
      <c r="O46" s="817"/>
      <c r="P46" s="818"/>
      <c r="Q46" s="749"/>
      <c r="R46" s="750"/>
      <c r="S46" s="750"/>
      <c r="T46" s="750"/>
      <c r="U46" s="750"/>
      <c r="V46" s="750"/>
      <c r="W46" s="750"/>
      <c r="X46" s="750"/>
      <c r="Y46" s="750"/>
      <c r="Z46" s="750"/>
      <c r="AA46" s="750"/>
      <c r="AB46" s="750"/>
      <c r="AC46" s="750"/>
      <c r="AD46" s="750"/>
      <c r="AE46" s="752"/>
      <c r="AF46" s="793"/>
      <c r="AG46" s="794"/>
      <c r="AH46" s="794"/>
      <c r="AI46" s="794"/>
      <c r="AJ46" s="795"/>
      <c r="AK46" s="728"/>
      <c r="AL46" s="721"/>
      <c r="AM46" s="721"/>
      <c r="AN46" s="721"/>
      <c r="AO46" s="721"/>
      <c r="AP46" s="721"/>
      <c r="AQ46" s="721"/>
      <c r="AR46" s="721"/>
      <c r="AS46" s="721"/>
      <c r="AT46" s="721"/>
      <c r="AU46" s="721"/>
      <c r="AV46" s="721"/>
      <c r="AW46" s="721"/>
      <c r="AX46" s="721"/>
      <c r="AY46" s="721"/>
      <c r="AZ46" s="738"/>
      <c r="BA46" s="738"/>
      <c r="BB46" s="738"/>
      <c r="BC46" s="738"/>
      <c r="BD46" s="738"/>
      <c r="BE46" s="729"/>
      <c r="BF46" s="729"/>
      <c r="BG46" s="729"/>
      <c r="BH46" s="729"/>
      <c r="BI46" s="730"/>
      <c r="BJ46" s="228"/>
      <c r="BK46" s="228"/>
      <c r="BL46" s="228"/>
      <c r="BM46" s="228"/>
      <c r="BN46" s="228"/>
      <c r="BO46" s="237"/>
      <c r="BP46" s="237"/>
      <c r="BQ46" s="234">
        <v>40</v>
      </c>
      <c r="BR46" s="235"/>
      <c r="BS46" s="757"/>
      <c r="BT46" s="758"/>
      <c r="BU46" s="758"/>
      <c r="BV46" s="758"/>
      <c r="BW46" s="758"/>
      <c r="BX46" s="758"/>
      <c r="BY46" s="758"/>
      <c r="BZ46" s="758"/>
      <c r="CA46" s="758"/>
      <c r="CB46" s="758"/>
      <c r="CC46" s="758"/>
      <c r="CD46" s="758"/>
      <c r="CE46" s="758"/>
      <c r="CF46" s="758"/>
      <c r="CG46" s="759"/>
      <c r="CH46" s="754"/>
      <c r="CI46" s="755"/>
      <c r="CJ46" s="755"/>
      <c r="CK46" s="755"/>
      <c r="CL46" s="756"/>
      <c r="CM46" s="754"/>
      <c r="CN46" s="755"/>
      <c r="CO46" s="755"/>
      <c r="CP46" s="755"/>
      <c r="CQ46" s="756"/>
      <c r="CR46" s="754"/>
      <c r="CS46" s="755"/>
      <c r="CT46" s="755"/>
      <c r="CU46" s="755"/>
      <c r="CV46" s="756"/>
      <c r="CW46" s="754"/>
      <c r="CX46" s="755"/>
      <c r="CY46" s="755"/>
      <c r="CZ46" s="755"/>
      <c r="DA46" s="756"/>
      <c r="DB46" s="754"/>
      <c r="DC46" s="755"/>
      <c r="DD46" s="755"/>
      <c r="DE46" s="755"/>
      <c r="DF46" s="756"/>
      <c r="DG46" s="754"/>
      <c r="DH46" s="755"/>
      <c r="DI46" s="755"/>
      <c r="DJ46" s="755"/>
      <c r="DK46" s="756"/>
      <c r="DL46" s="754"/>
      <c r="DM46" s="755"/>
      <c r="DN46" s="755"/>
      <c r="DO46" s="755"/>
      <c r="DP46" s="756"/>
      <c r="DQ46" s="754"/>
      <c r="DR46" s="755"/>
      <c r="DS46" s="755"/>
      <c r="DT46" s="755"/>
      <c r="DU46" s="756"/>
      <c r="DV46" s="757"/>
      <c r="DW46" s="758"/>
      <c r="DX46" s="758"/>
      <c r="DY46" s="758"/>
      <c r="DZ46" s="815"/>
      <c r="EA46" s="226"/>
    </row>
    <row r="47" spans="1:131" ht="26.25" customHeight="1" x14ac:dyDescent="0.15">
      <c r="A47" s="234">
        <v>20</v>
      </c>
      <c r="B47" s="816"/>
      <c r="C47" s="817"/>
      <c r="D47" s="817"/>
      <c r="E47" s="817"/>
      <c r="F47" s="817"/>
      <c r="G47" s="817"/>
      <c r="H47" s="817"/>
      <c r="I47" s="817"/>
      <c r="J47" s="817"/>
      <c r="K47" s="817"/>
      <c r="L47" s="817"/>
      <c r="M47" s="817"/>
      <c r="N47" s="817"/>
      <c r="O47" s="817"/>
      <c r="P47" s="818"/>
      <c r="Q47" s="749"/>
      <c r="R47" s="750"/>
      <c r="S47" s="750"/>
      <c r="T47" s="750"/>
      <c r="U47" s="750"/>
      <c r="V47" s="750"/>
      <c r="W47" s="750"/>
      <c r="X47" s="750"/>
      <c r="Y47" s="750"/>
      <c r="Z47" s="750"/>
      <c r="AA47" s="750"/>
      <c r="AB47" s="750"/>
      <c r="AC47" s="750"/>
      <c r="AD47" s="750"/>
      <c r="AE47" s="752"/>
      <c r="AF47" s="793"/>
      <c r="AG47" s="794"/>
      <c r="AH47" s="794"/>
      <c r="AI47" s="794"/>
      <c r="AJ47" s="795"/>
      <c r="AK47" s="728"/>
      <c r="AL47" s="721"/>
      <c r="AM47" s="721"/>
      <c r="AN47" s="721"/>
      <c r="AO47" s="721"/>
      <c r="AP47" s="721"/>
      <c r="AQ47" s="721"/>
      <c r="AR47" s="721"/>
      <c r="AS47" s="721"/>
      <c r="AT47" s="721"/>
      <c r="AU47" s="721"/>
      <c r="AV47" s="721"/>
      <c r="AW47" s="721"/>
      <c r="AX47" s="721"/>
      <c r="AY47" s="721"/>
      <c r="AZ47" s="738"/>
      <c r="BA47" s="738"/>
      <c r="BB47" s="738"/>
      <c r="BC47" s="738"/>
      <c r="BD47" s="738"/>
      <c r="BE47" s="729"/>
      <c r="BF47" s="729"/>
      <c r="BG47" s="729"/>
      <c r="BH47" s="729"/>
      <c r="BI47" s="730"/>
      <c r="BJ47" s="228"/>
      <c r="BK47" s="228"/>
      <c r="BL47" s="228"/>
      <c r="BM47" s="228"/>
      <c r="BN47" s="228"/>
      <c r="BO47" s="237"/>
      <c r="BP47" s="237"/>
      <c r="BQ47" s="234">
        <v>41</v>
      </c>
      <c r="BR47" s="235"/>
      <c r="BS47" s="757"/>
      <c r="BT47" s="758"/>
      <c r="BU47" s="758"/>
      <c r="BV47" s="758"/>
      <c r="BW47" s="758"/>
      <c r="BX47" s="758"/>
      <c r="BY47" s="758"/>
      <c r="BZ47" s="758"/>
      <c r="CA47" s="758"/>
      <c r="CB47" s="758"/>
      <c r="CC47" s="758"/>
      <c r="CD47" s="758"/>
      <c r="CE47" s="758"/>
      <c r="CF47" s="758"/>
      <c r="CG47" s="759"/>
      <c r="CH47" s="754"/>
      <c r="CI47" s="755"/>
      <c r="CJ47" s="755"/>
      <c r="CK47" s="755"/>
      <c r="CL47" s="756"/>
      <c r="CM47" s="754"/>
      <c r="CN47" s="755"/>
      <c r="CO47" s="755"/>
      <c r="CP47" s="755"/>
      <c r="CQ47" s="756"/>
      <c r="CR47" s="754"/>
      <c r="CS47" s="755"/>
      <c r="CT47" s="755"/>
      <c r="CU47" s="755"/>
      <c r="CV47" s="756"/>
      <c r="CW47" s="754"/>
      <c r="CX47" s="755"/>
      <c r="CY47" s="755"/>
      <c r="CZ47" s="755"/>
      <c r="DA47" s="756"/>
      <c r="DB47" s="754"/>
      <c r="DC47" s="755"/>
      <c r="DD47" s="755"/>
      <c r="DE47" s="755"/>
      <c r="DF47" s="756"/>
      <c r="DG47" s="754"/>
      <c r="DH47" s="755"/>
      <c r="DI47" s="755"/>
      <c r="DJ47" s="755"/>
      <c r="DK47" s="756"/>
      <c r="DL47" s="754"/>
      <c r="DM47" s="755"/>
      <c r="DN47" s="755"/>
      <c r="DO47" s="755"/>
      <c r="DP47" s="756"/>
      <c r="DQ47" s="754"/>
      <c r="DR47" s="755"/>
      <c r="DS47" s="755"/>
      <c r="DT47" s="755"/>
      <c r="DU47" s="756"/>
      <c r="DV47" s="757"/>
      <c r="DW47" s="758"/>
      <c r="DX47" s="758"/>
      <c r="DY47" s="758"/>
      <c r="DZ47" s="815"/>
      <c r="EA47" s="226"/>
    </row>
    <row r="48" spans="1:131" ht="26.25" customHeight="1" x14ac:dyDescent="0.15">
      <c r="A48" s="234">
        <v>21</v>
      </c>
      <c r="B48" s="816"/>
      <c r="C48" s="817"/>
      <c r="D48" s="817"/>
      <c r="E48" s="817"/>
      <c r="F48" s="817"/>
      <c r="G48" s="817"/>
      <c r="H48" s="817"/>
      <c r="I48" s="817"/>
      <c r="J48" s="817"/>
      <c r="K48" s="817"/>
      <c r="L48" s="817"/>
      <c r="M48" s="817"/>
      <c r="N48" s="817"/>
      <c r="O48" s="817"/>
      <c r="P48" s="818"/>
      <c r="Q48" s="749"/>
      <c r="R48" s="750"/>
      <c r="S48" s="750"/>
      <c r="T48" s="750"/>
      <c r="U48" s="750"/>
      <c r="V48" s="750"/>
      <c r="W48" s="750"/>
      <c r="X48" s="750"/>
      <c r="Y48" s="750"/>
      <c r="Z48" s="750"/>
      <c r="AA48" s="750"/>
      <c r="AB48" s="750"/>
      <c r="AC48" s="750"/>
      <c r="AD48" s="750"/>
      <c r="AE48" s="752"/>
      <c r="AF48" s="793"/>
      <c r="AG48" s="794"/>
      <c r="AH48" s="794"/>
      <c r="AI48" s="794"/>
      <c r="AJ48" s="795"/>
      <c r="AK48" s="728"/>
      <c r="AL48" s="721"/>
      <c r="AM48" s="721"/>
      <c r="AN48" s="721"/>
      <c r="AO48" s="721"/>
      <c r="AP48" s="721"/>
      <c r="AQ48" s="721"/>
      <c r="AR48" s="721"/>
      <c r="AS48" s="721"/>
      <c r="AT48" s="721"/>
      <c r="AU48" s="721"/>
      <c r="AV48" s="721"/>
      <c r="AW48" s="721"/>
      <c r="AX48" s="721"/>
      <c r="AY48" s="721"/>
      <c r="AZ48" s="738"/>
      <c r="BA48" s="738"/>
      <c r="BB48" s="738"/>
      <c r="BC48" s="738"/>
      <c r="BD48" s="738"/>
      <c r="BE48" s="729"/>
      <c r="BF48" s="729"/>
      <c r="BG48" s="729"/>
      <c r="BH48" s="729"/>
      <c r="BI48" s="730"/>
      <c r="BJ48" s="228"/>
      <c r="BK48" s="228"/>
      <c r="BL48" s="228"/>
      <c r="BM48" s="228"/>
      <c r="BN48" s="228"/>
      <c r="BO48" s="237"/>
      <c r="BP48" s="237"/>
      <c r="BQ48" s="234">
        <v>42</v>
      </c>
      <c r="BR48" s="235"/>
      <c r="BS48" s="757"/>
      <c r="BT48" s="758"/>
      <c r="BU48" s="758"/>
      <c r="BV48" s="758"/>
      <c r="BW48" s="758"/>
      <c r="BX48" s="758"/>
      <c r="BY48" s="758"/>
      <c r="BZ48" s="758"/>
      <c r="CA48" s="758"/>
      <c r="CB48" s="758"/>
      <c r="CC48" s="758"/>
      <c r="CD48" s="758"/>
      <c r="CE48" s="758"/>
      <c r="CF48" s="758"/>
      <c r="CG48" s="759"/>
      <c r="CH48" s="754"/>
      <c r="CI48" s="755"/>
      <c r="CJ48" s="755"/>
      <c r="CK48" s="755"/>
      <c r="CL48" s="756"/>
      <c r="CM48" s="754"/>
      <c r="CN48" s="755"/>
      <c r="CO48" s="755"/>
      <c r="CP48" s="755"/>
      <c r="CQ48" s="756"/>
      <c r="CR48" s="754"/>
      <c r="CS48" s="755"/>
      <c r="CT48" s="755"/>
      <c r="CU48" s="755"/>
      <c r="CV48" s="756"/>
      <c r="CW48" s="754"/>
      <c r="CX48" s="755"/>
      <c r="CY48" s="755"/>
      <c r="CZ48" s="755"/>
      <c r="DA48" s="756"/>
      <c r="DB48" s="754"/>
      <c r="DC48" s="755"/>
      <c r="DD48" s="755"/>
      <c r="DE48" s="755"/>
      <c r="DF48" s="756"/>
      <c r="DG48" s="754"/>
      <c r="DH48" s="755"/>
      <c r="DI48" s="755"/>
      <c r="DJ48" s="755"/>
      <c r="DK48" s="756"/>
      <c r="DL48" s="754"/>
      <c r="DM48" s="755"/>
      <c r="DN48" s="755"/>
      <c r="DO48" s="755"/>
      <c r="DP48" s="756"/>
      <c r="DQ48" s="754"/>
      <c r="DR48" s="755"/>
      <c r="DS48" s="755"/>
      <c r="DT48" s="755"/>
      <c r="DU48" s="756"/>
      <c r="DV48" s="757"/>
      <c r="DW48" s="758"/>
      <c r="DX48" s="758"/>
      <c r="DY48" s="758"/>
      <c r="DZ48" s="815"/>
      <c r="EA48" s="226"/>
    </row>
    <row r="49" spans="1:131" ht="26.25" customHeight="1" x14ac:dyDescent="0.15">
      <c r="A49" s="234">
        <v>22</v>
      </c>
      <c r="B49" s="816"/>
      <c r="C49" s="817"/>
      <c r="D49" s="817"/>
      <c r="E49" s="817"/>
      <c r="F49" s="817"/>
      <c r="G49" s="817"/>
      <c r="H49" s="817"/>
      <c r="I49" s="817"/>
      <c r="J49" s="817"/>
      <c r="K49" s="817"/>
      <c r="L49" s="817"/>
      <c r="M49" s="817"/>
      <c r="N49" s="817"/>
      <c r="O49" s="817"/>
      <c r="P49" s="818"/>
      <c r="Q49" s="749"/>
      <c r="R49" s="750"/>
      <c r="S49" s="750"/>
      <c r="T49" s="750"/>
      <c r="U49" s="750"/>
      <c r="V49" s="750"/>
      <c r="W49" s="750"/>
      <c r="X49" s="750"/>
      <c r="Y49" s="750"/>
      <c r="Z49" s="750"/>
      <c r="AA49" s="750"/>
      <c r="AB49" s="750"/>
      <c r="AC49" s="750"/>
      <c r="AD49" s="750"/>
      <c r="AE49" s="752"/>
      <c r="AF49" s="793"/>
      <c r="AG49" s="794"/>
      <c r="AH49" s="794"/>
      <c r="AI49" s="794"/>
      <c r="AJ49" s="795"/>
      <c r="AK49" s="728"/>
      <c r="AL49" s="721"/>
      <c r="AM49" s="721"/>
      <c r="AN49" s="721"/>
      <c r="AO49" s="721"/>
      <c r="AP49" s="721"/>
      <c r="AQ49" s="721"/>
      <c r="AR49" s="721"/>
      <c r="AS49" s="721"/>
      <c r="AT49" s="721"/>
      <c r="AU49" s="721"/>
      <c r="AV49" s="721"/>
      <c r="AW49" s="721"/>
      <c r="AX49" s="721"/>
      <c r="AY49" s="721"/>
      <c r="AZ49" s="738"/>
      <c r="BA49" s="738"/>
      <c r="BB49" s="738"/>
      <c r="BC49" s="738"/>
      <c r="BD49" s="738"/>
      <c r="BE49" s="729"/>
      <c r="BF49" s="729"/>
      <c r="BG49" s="729"/>
      <c r="BH49" s="729"/>
      <c r="BI49" s="730"/>
      <c r="BJ49" s="228"/>
      <c r="BK49" s="228"/>
      <c r="BL49" s="228"/>
      <c r="BM49" s="228"/>
      <c r="BN49" s="228"/>
      <c r="BO49" s="237"/>
      <c r="BP49" s="237"/>
      <c r="BQ49" s="234">
        <v>43</v>
      </c>
      <c r="BR49" s="235"/>
      <c r="BS49" s="757"/>
      <c r="BT49" s="758"/>
      <c r="BU49" s="758"/>
      <c r="BV49" s="758"/>
      <c r="BW49" s="758"/>
      <c r="BX49" s="758"/>
      <c r="BY49" s="758"/>
      <c r="BZ49" s="758"/>
      <c r="CA49" s="758"/>
      <c r="CB49" s="758"/>
      <c r="CC49" s="758"/>
      <c r="CD49" s="758"/>
      <c r="CE49" s="758"/>
      <c r="CF49" s="758"/>
      <c r="CG49" s="759"/>
      <c r="CH49" s="754"/>
      <c r="CI49" s="755"/>
      <c r="CJ49" s="755"/>
      <c r="CK49" s="755"/>
      <c r="CL49" s="756"/>
      <c r="CM49" s="754"/>
      <c r="CN49" s="755"/>
      <c r="CO49" s="755"/>
      <c r="CP49" s="755"/>
      <c r="CQ49" s="756"/>
      <c r="CR49" s="754"/>
      <c r="CS49" s="755"/>
      <c r="CT49" s="755"/>
      <c r="CU49" s="755"/>
      <c r="CV49" s="756"/>
      <c r="CW49" s="754"/>
      <c r="CX49" s="755"/>
      <c r="CY49" s="755"/>
      <c r="CZ49" s="755"/>
      <c r="DA49" s="756"/>
      <c r="DB49" s="754"/>
      <c r="DC49" s="755"/>
      <c r="DD49" s="755"/>
      <c r="DE49" s="755"/>
      <c r="DF49" s="756"/>
      <c r="DG49" s="754"/>
      <c r="DH49" s="755"/>
      <c r="DI49" s="755"/>
      <c r="DJ49" s="755"/>
      <c r="DK49" s="756"/>
      <c r="DL49" s="754"/>
      <c r="DM49" s="755"/>
      <c r="DN49" s="755"/>
      <c r="DO49" s="755"/>
      <c r="DP49" s="756"/>
      <c r="DQ49" s="754"/>
      <c r="DR49" s="755"/>
      <c r="DS49" s="755"/>
      <c r="DT49" s="755"/>
      <c r="DU49" s="756"/>
      <c r="DV49" s="757"/>
      <c r="DW49" s="758"/>
      <c r="DX49" s="758"/>
      <c r="DY49" s="758"/>
      <c r="DZ49" s="815"/>
      <c r="EA49" s="226"/>
    </row>
    <row r="50" spans="1:131" ht="26.25" customHeight="1" x14ac:dyDescent="0.15">
      <c r="A50" s="234">
        <v>23</v>
      </c>
      <c r="B50" s="816"/>
      <c r="C50" s="817"/>
      <c r="D50" s="817"/>
      <c r="E50" s="817"/>
      <c r="F50" s="817"/>
      <c r="G50" s="817"/>
      <c r="H50" s="817"/>
      <c r="I50" s="817"/>
      <c r="J50" s="817"/>
      <c r="K50" s="817"/>
      <c r="L50" s="817"/>
      <c r="M50" s="817"/>
      <c r="N50" s="817"/>
      <c r="O50" s="817"/>
      <c r="P50" s="818"/>
      <c r="Q50" s="857"/>
      <c r="R50" s="858"/>
      <c r="S50" s="858"/>
      <c r="T50" s="858"/>
      <c r="U50" s="858"/>
      <c r="V50" s="858"/>
      <c r="W50" s="858"/>
      <c r="X50" s="858"/>
      <c r="Y50" s="858"/>
      <c r="Z50" s="858"/>
      <c r="AA50" s="858"/>
      <c r="AB50" s="858"/>
      <c r="AC50" s="858"/>
      <c r="AD50" s="858"/>
      <c r="AE50" s="859"/>
      <c r="AF50" s="793"/>
      <c r="AG50" s="794"/>
      <c r="AH50" s="794"/>
      <c r="AI50" s="794"/>
      <c r="AJ50" s="795"/>
      <c r="AK50" s="861"/>
      <c r="AL50" s="858"/>
      <c r="AM50" s="858"/>
      <c r="AN50" s="858"/>
      <c r="AO50" s="858"/>
      <c r="AP50" s="858"/>
      <c r="AQ50" s="858"/>
      <c r="AR50" s="858"/>
      <c r="AS50" s="858"/>
      <c r="AT50" s="858"/>
      <c r="AU50" s="858"/>
      <c r="AV50" s="858"/>
      <c r="AW50" s="858"/>
      <c r="AX50" s="858"/>
      <c r="AY50" s="858"/>
      <c r="AZ50" s="860"/>
      <c r="BA50" s="860"/>
      <c r="BB50" s="860"/>
      <c r="BC50" s="860"/>
      <c r="BD50" s="860"/>
      <c r="BE50" s="729"/>
      <c r="BF50" s="729"/>
      <c r="BG50" s="729"/>
      <c r="BH50" s="729"/>
      <c r="BI50" s="730"/>
      <c r="BJ50" s="228"/>
      <c r="BK50" s="228"/>
      <c r="BL50" s="228"/>
      <c r="BM50" s="228"/>
      <c r="BN50" s="228"/>
      <c r="BO50" s="237"/>
      <c r="BP50" s="237"/>
      <c r="BQ50" s="234">
        <v>44</v>
      </c>
      <c r="BR50" s="235"/>
      <c r="BS50" s="757"/>
      <c r="BT50" s="758"/>
      <c r="BU50" s="758"/>
      <c r="BV50" s="758"/>
      <c r="BW50" s="758"/>
      <c r="BX50" s="758"/>
      <c r="BY50" s="758"/>
      <c r="BZ50" s="758"/>
      <c r="CA50" s="758"/>
      <c r="CB50" s="758"/>
      <c r="CC50" s="758"/>
      <c r="CD50" s="758"/>
      <c r="CE50" s="758"/>
      <c r="CF50" s="758"/>
      <c r="CG50" s="759"/>
      <c r="CH50" s="754"/>
      <c r="CI50" s="755"/>
      <c r="CJ50" s="755"/>
      <c r="CK50" s="755"/>
      <c r="CL50" s="756"/>
      <c r="CM50" s="754"/>
      <c r="CN50" s="755"/>
      <c r="CO50" s="755"/>
      <c r="CP50" s="755"/>
      <c r="CQ50" s="756"/>
      <c r="CR50" s="754"/>
      <c r="CS50" s="755"/>
      <c r="CT50" s="755"/>
      <c r="CU50" s="755"/>
      <c r="CV50" s="756"/>
      <c r="CW50" s="754"/>
      <c r="CX50" s="755"/>
      <c r="CY50" s="755"/>
      <c r="CZ50" s="755"/>
      <c r="DA50" s="756"/>
      <c r="DB50" s="754"/>
      <c r="DC50" s="755"/>
      <c r="DD50" s="755"/>
      <c r="DE50" s="755"/>
      <c r="DF50" s="756"/>
      <c r="DG50" s="754"/>
      <c r="DH50" s="755"/>
      <c r="DI50" s="755"/>
      <c r="DJ50" s="755"/>
      <c r="DK50" s="756"/>
      <c r="DL50" s="754"/>
      <c r="DM50" s="755"/>
      <c r="DN50" s="755"/>
      <c r="DO50" s="755"/>
      <c r="DP50" s="756"/>
      <c r="DQ50" s="754"/>
      <c r="DR50" s="755"/>
      <c r="DS50" s="755"/>
      <c r="DT50" s="755"/>
      <c r="DU50" s="756"/>
      <c r="DV50" s="757"/>
      <c r="DW50" s="758"/>
      <c r="DX50" s="758"/>
      <c r="DY50" s="758"/>
      <c r="DZ50" s="815"/>
      <c r="EA50" s="226"/>
    </row>
    <row r="51" spans="1:131" ht="26.25" customHeight="1" x14ac:dyDescent="0.15">
      <c r="A51" s="234">
        <v>24</v>
      </c>
      <c r="B51" s="816"/>
      <c r="C51" s="817"/>
      <c r="D51" s="817"/>
      <c r="E51" s="817"/>
      <c r="F51" s="817"/>
      <c r="G51" s="817"/>
      <c r="H51" s="817"/>
      <c r="I51" s="817"/>
      <c r="J51" s="817"/>
      <c r="K51" s="817"/>
      <c r="L51" s="817"/>
      <c r="M51" s="817"/>
      <c r="N51" s="817"/>
      <c r="O51" s="817"/>
      <c r="P51" s="818"/>
      <c r="Q51" s="857"/>
      <c r="R51" s="858"/>
      <c r="S51" s="858"/>
      <c r="T51" s="858"/>
      <c r="U51" s="858"/>
      <c r="V51" s="858"/>
      <c r="W51" s="858"/>
      <c r="X51" s="858"/>
      <c r="Y51" s="858"/>
      <c r="Z51" s="858"/>
      <c r="AA51" s="858"/>
      <c r="AB51" s="858"/>
      <c r="AC51" s="858"/>
      <c r="AD51" s="858"/>
      <c r="AE51" s="859"/>
      <c r="AF51" s="793"/>
      <c r="AG51" s="794"/>
      <c r="AH51" s="794"/>
      <c r="AI51" s="794"/>
      <c r="AJ51" s="795"/>
      <c r="AK51" s="861"/>
      <c r="AL51" s="858"/>
      <c r="AM51" s="858"/>
      <c r="AN51" s="858"/>
      <c r="AO51" s="858"/>
      <c r="AP51" s="858"/>
      <c r="AQ51" s="858"/>
      <c r="AR51" s="858"/>
      <c r="AS51" s="858"/>
      <c r="AT51" s="858"/>
      <c r="AU51" s="858"/>
      <c r="AV51" s="858"/>
      <c r="AW51" s="858"/>
      <c r="AX51" s="858"/>
      <c r="AY51" s="858"/>
      <c r="AZ51" s="860"/>
      <c r="BA51" s="860"/>
      <c r="BB51" s="860"/>
      <c r="BC51" s="860"/>
      <c r="BD51" s="860"/>
      <c r="BE51" s="729"/>
      <c r="BF51" s="729"/>
      <c r="BG51" s="729"/>
      <c r="BH51" s="729"/>
      <c r="BI51" s="730"/>
      <c r="BJ51" s="228"/>
      <c r="BK51" s="228"/>
      <c r="BL51" s="228"/>
      <c r="BM51" s="228"/>
      <c r="BN51" s="228"/>
      <c r="BO51" s="237"/>
      <c r="BP51" s="237"/>
      <c r="BQ51" s="234">
        <v>45</v>
      </c>
      <c r="BR51" s="235"/>
      <c r="BS51" s="757"/>
      <c r="BT51" s="758"/>
      <c r="BU51" s="758"/>
      <c r="BV51" s="758"/>
      <c r="BW51" s="758"/>
      <c r="BX51" s="758"/>
      <c r="BY51" s="758"/>
      <c r="BZ51" s="758"/>
      <c r="CA51" s="758"/>
      <c r="CB51" s="758"/>
      <c r="CC51" s="758"/>
      <c r="CD51" s="758"/>
      <c r="CE51" s="758"/>
      <c r="CF51" s="758"/>
      <c r="CG51" s="759"/>
      <c r="CH51" s="754"/>
      <c r="CI51" s="755"/>
      <c r="CJ51" s="755"/>
      <c r="CK51" s="755"/>
      <c r="CL51" s="756"/>
      <c r="CM51" s="754"/>
      <c r="CN51" s="755"/>
      <c r="CO51" s="755"/>
      <c r="CP51" s="755"/>
      <c r="CQ51" s="756"/>
      <c r="CR51" s="754"/>
      <c r="CS51" s="755"/>
      <c r="CT51" s="755"/>
      <c r="CU51" s="755"/>
      <c r="CV51" s="756"/>
      <c r="CW51" s="754"/>
      <c r="CX51" s="755"/>
      <c r="CY51" s="755"/>
      <c r="CZ51" s="755"/>
      <c r="DA51" s="756"/>
      <c r="DB51" s="754"/>
      <c r="DC51" s="755"/>
      <c r="DD51" s="755"/>
      <c r="DE51" s="755"/>
      <c r="DF51" s="756"/>
      <c r="DG51" s="754"/>
      <c r="DH51" s="755"/>
      <c r="DI51" s="755"/>
      <c r="DJ51" s="755"/>
      <c r="DK51" s="756"/>
      <c r="DL51" s="754"/>
      <c r="DM51" s="755"/>
      <c r="DN51" s="755"/>
      <c r="DO51" s="755"/>
      <c r="DP51" s="756"/>
      <c r="DQ51" s="754"/>
      <c r="DR51" s="755"/>
      <c r="DS51" s="755"/>
      <c r="DT51" s="755"/>
      <c r="DU51" s="756"/>
      <c r="DV51" s="757"/>
      <c r="DW51" s="758"/>
      <c r="DX51" s="758"/>
      <c r="DY51" s="758"/>
      <c r="DZ51" s="815"/>
      <c r="EA51" s="226"/>
    </row>
    <row r="52" spans="1:131" ht="26.25" customHeight="1" x14ac:dyDescent="0.15">
      <c r="A52" s="234">
        <v>25</v>
      </c>
      <c r="B52" s="816"/>
      <c r="C52" s="817"/>
      <c r="D52" s="817"/>
      <c r="E52" s="817"/>
      <c r="F52" s="817"/>
      <c r="G52" s="817"/>
      <c r="H52" s="817"/>
      <c r="I52" s="817"/>
      <c r="J52" s="817"/>
      <c r="K52" s="817"/>
      <c r="L52" s="817"/>
      <c r="M52" s="817"/>
      <c r="N52" s="817"/>
      <c r="O52" s="817"/>
      <c r="P52" s="818"/>
      <c r="Q52" s="857"/>
      <c r="R52" s="858"/>
      <c r="S52" s="858"/>
      <c r="T52" s="858"/>
      <c r="U52" s="858"/>
      <c r="V52" s="858"/>
      <c r="W52" s="858"/>
      <c r="X52" s="858"/>
      <c r="Y52" s="858"/>
      <c r="Z52" s="858"/>
      <c r="AA52" s="858"/>
      <c r="AB52" s="858"/>
      <c r="AC52" s="858"/>
      <c r="AD52" s="858"/>
      <c r="AE52" s="859"/>
      <c r="AF52" s="793"/>
      <c r="AG52" s="794"/>
      <c r="AH52" s="794"/>
      <c r="AI52" s="794"/>
      <c r="AJ52" s="795"/>
      <c r="AK52" s="861"/>
      <c r="AL52" s="858"/>
      <c r="AM52" s="858"/>
      <c r="AN52" s="858"/>
      <c r="AO52" s="858"/>
      <c r="AP52" s="858"/>
      <c r="AQ52" s="858"/>
      <c r="AR52" s="858"/>
      <c r="AS52" s="858"/>
      <c r="AT52" s="858"/>
      <c r="AU52" s="858"/>
      <c r="AV52" s="858"/>
      <c r="AW52" s="858"/>
      <c r="AX52" s="858"/>
      <c r="AY52" s="858"/>
      <c r="AZ52" s="860"/>
      <c r="BA52" s="860"/>
      <c r="BB52" s="860"/>
      <c r="BC52" s="860"/>
      <c r="BD52" s="860"/>
      <c r="BE52" s="729"/>
      <c r="BF52" s="729"/>
      <c r="BG52" s="729"/>
      <c r="BH52" s="729"/>
      <c r="BI52" s="730"/>
      <c r="BJ52" s="228"/>
      <c r="BK52" s="228"/>
      <c r="BL52" s="228"/>
      <c r="BM52" s="228"/>
      <c r="BN52" s="228"/>
      <c r="BO52" s="237"/>
      <c r="BP52" s="237"/>
      <c r="BQ52" s="234">
        <v>46</v>
      </c>
      <c r="BR52" s="235"/>
      <c r="BS52" s="757"/>
      <c r="BT52" s="758"/>
      <c r="BU52" s="758"/>
      <c r="BV52" s="758"/>
      <c r="BW52" s="758"/>
      <c r="BX52" s="758"/>
      <c r="BY52" s="758"/>
      <c r="BZ52" s="758"/>
      <c r="CA52" s="758"/>
      <c r="CB52" s="758"/>
      <c r="CC52" s="758"/>
      <c r="CD52" s="758"/>
      <c r="CE52" s="758"/>
      <c r="CF52" s="758"/>
      <c r="CG52" s="759"/>
      <c r="CH52" s="754"/>
      <c r="CI52" s="755"/>
      <c r="CJ52" s="755"/>
      <c r="CK52" s="755"/>
      <c r="CL52" s="756"/>
      <c r="CM52" s="754"/>
      <c r="CN52" s="755"/>
      <c r="CO52" s="755"/>
      <c r="CP52" s="755"/>
      <c r="CQ52" s="756"/>
      <c r="CR52" s="754"/>
      <c r="CS52" s="755"/>
      <c r="CT52" s="755"/>
      <c r="CU52" s="755"/>
      <c r="CV52" s="756"/>
      <c r="CW52" s="754"/>
      <c r="CX52" s="755"/>
      <c r="CY52" s="755"/>
      <c r="CZ52" s="755"/>
      <c r="DA52" s="756"/>
      <c r="DB52" s="754"/>
      <c r="DC52" s="755"/>
      <c r="DD52" s="755"/>
      <c r="DE52" s="755"/>
      <c r="DF52" s="756"/>
      <c r="DG52" s="754"/>
      <c r="DH52" s="755"/>
      <c r="DI52" s="755"/>
      <c r="DJ52" s="755"/>
      <c r="DK52" s="756"/>
      <c r="DL52" s="754"/>
      <c r="DM52" s="755"/>
      <c r="DN52" s="755"/>
      <c r="DO52" s="755"/>
      <c r="DP52" s="756"/>
      <c r="DQ52" s="754"/>
      <c r="DR52" s="755"/>
      <c r="DS52" s="755"/>
      <c r="DT52" s="755"/>
      <c r="DU52" s="756"/>
      <c r="DV52" s="757"/>
      <c r="DW52" s="758"/>
      <c r="DX52" s="758"/>
      <c r="DY52" s="758"/>
      <c r="DZ52" s="815"/>
      <c r="EA52" s="226"/>
    </row>
    <row r="53" spans="1:131" ht="26.25" customHeight="1" x14ac:dyDescent="0.15">
      <c r="A53" s="234">
        <v>26</v>
      </c>
      <c r="B53" s="816"/>
      <c r="C53" s="817"/>
      <c r="D53" s="817"/>
      <c r="E53" s="817"/>
      <c r="F53" s="817"/>
      <c r="G53" s="817"/>
      <c r="H53" s="817"/>
      <c r="I53" s="817"/>
      <c r="J53" s="817"/>
      <c r="K53" s="817"/>
      <c r="L53" s="817"/>
      <c r="M53" s="817"/>
      <c r="N53" s="817"/>
      <c r="O53" s="817"/>
      <c r="P53" s="818"/>
      <c r="Q53" s="857"/>
      <c r="R53" s="858"/>
      <c r="S53" s="858"/>
      <c r="T53" s="858"/>
      <c r="U53" s="858"/>
      <c r="V53" s="858"/>
      <c r="W53" s="858"/>
      <c r="X53" s="858"/>
      <c r="Y53" s="858"/>
      <c r="Z53" s="858"/>
      <c r="AA53" s="858"/>
      <c r="AB53" s="858"/>
      <c r="AC53" s="858"/>
      <c r="AD53" s="858"/>
      <c r="AE53" s="859"/>
      <c r="AF53" s="793"/>
      <c r="AG53" s="794"/>
      <c r="AH53" s="794"/>
      <c r="AI53" s="794"/>
      <c r="AJ53" s="795"/>
      <c r="AK53" s="861"/>
      <c r="AL53" s="858"/>
      <c r="AM53" s="858"/>
      <c r="AN53" s="858"/>
      <c r="AO53" s="858"/>
      <c r="AP53" s="858"/>
      <c r="AQ53" s="858"/>
      <c r="AR53" s="858"/>
      <c r="AS53" s="858"/>
      <c r="AT53" s="858"/>
      <c r="AU53" s="858"/>
      <c r="AV53" s="858"/>
      <c r="AW53" s="858"/>
      <c r="AX53" s="858"/>
      <c r="AY53" s="858"/>
      <c r="AZ53" s="860"/>
      <c r="BA53" s="860"/>
      <c r="BB53" s="860"/>
      <c r="BC53" s="860"/>
      <c r="BD53" s="860"/>
      <c r="BE53" s="729"/>
      <c r="BF53" s="729"/>
      <c r="BG53" s="729"/>
      <c r="BH53" s="729"/>
      <c r="BI53" s="730"/>
      <c r="BJ53" s="228"/>
      <c r="BK53" s="228"/>
      <c r="BL53" s="228"/>
      <c r="BM53" s="228"/>
      <c r="BN53" s="228"/>
      <c r="BO53" s="237"/>
      <c r="BP53" s="237"/>
      <c r="BQ53" s="234">
        <v>47</v>
      </c>
      <c r="BR53" s="235"/>
      <c r="BS53" s="757"/>
      <c r="BT53" s="758"/>
      <c r="BU53" s="758"/>
      <c r="BV53" s="758"/>
      <c r="BW53" s="758"/>
      <c r="BX53" s="758"/>
      <c r="BY53" s="758"/>
      <c r="BZ53" s="758"/>
      <c r="CA53" s="758"/>
      <c r="CB53" s="758"/>
      <c r="CC53" s="758"/>
      <c r="CD53" s="758"/>
      <c r="CE53" s="758"/>
      <c r="CF53" s="758"/>
      <c r="CG53" s="759"/>
      <c r="CH53" s="754"/>
      <c r="CI53" s="755"/>
      <c r="CJ53" s="755"/>
      <c r="CK53" s="755"/>
      <c r="CL53" s="756"/>
      <c r="CM53" s="754"/>
      <c r="CN53" s="755"/>
      <c r="CO53" s="755"/>
      <c r="CP53" s="755"/>
      <c r="CQ53" s="756"/>
      <c r="CR53" s="754"/>
      <c r="CS53" s="755"/>
      <c r="CT53" s="755"/>
      <c r="CU53" s="755"/>
      <c r="CV53" s="756"/>
      <c r="CW53" s="754"/>
      <c r="CX53" s="755"/>
      <c r="CY53" s="755"/>
      <c r="CZ53" s="755"/>
      <c r="DA53" s="756"/>
      <c r="DB53" s="754"/>
      <c r="DC53" s="755"/>
      <c r="DD53" s="755"/>
      <c r="DE53" s="755"/>
      <c r="DF53" s="756"/>
      <c r="DG53" s="754"/>
      <c r="DH53" s="755"/>
      <c r="DI53" s="755"/>
      <c r="DJ53" s="755"/>
      <c r="DK53" s="756"/>
      <c r="DL53" s="754"/>
      <c r="DM53" s="755"/>
      <c r="DN53" s="755"/>
      <c r="DO53" s="755"/>
      <c r="DP53" s="756"/>
      <c r="DQ53" s="754"/>
      <c r="DR53" s="755"/>
      <c r="DS53" s="755"/>
      <c r="DT53" s="755"/>
      <c r="DU53" s="756"/>
      <c r="DV53" s="757"/>
      <c r="DW53" s="758"/>
      <c r="DX53" s="758"/>
      <c r="DY53" s="758"/>
      <c r="DZ53" s="815"/>
      <c r="EA53" s="226"/>
    </row>
    <row r="54" spans="1:131" ht="26.25" customHeight="1" x14ac:dyDescent="0.15">
      <c r="A54" s="234">
        <v>27</v>
      </c>
      <c r="B54" s="816"/>
      <c r="C54" s="817"/>
      <c r="D54" s="817"/>
      <c r="E54" s="817"/>
      <c r="F54" s="817"/>
      <c r="G54" s="817"/>
      <c r="H54" s="817"/>
      <c r="I54" s="817"/>
      <c r="J54" s="817"/>
      <c r="K54" s="817"/>
      <c r="L54" s="817"/>
      <c r="M54" s="817"/>
      <c r="N54" s="817"/>
      <c r="O54" s="817"/>
      <c r="P54" s="818"/>
      <c r="Q54" s="857"/>
      <c r="R54" s="858"/>
      <c r="S54" s="858"/>
      <c r="T54" s="858"/>
      <c r="U54" s="858"/>
      <c r="V54" s="858"/>
      <c r="W54" s="858"/>
      <c r="X54" s="858"/>
      <c r="Y54" s="858"/>
      <c r="Z54" s="858"/>
      <c r="AA54" s="858"/>
      <c r="AB54" s="858"/>
      <c r="AC54" s="858"/>
      <c r="AD54" s="858"/>
      <c r="AE54" s="859"/>
      <c r="AF54" s="793"/>
      <c r="AG54" s="794"/>
      <c r="AH54" s="794"/>
      <c r="AI54" s="794"/>
      <c r="AJ54" s="795"/>
      <c r="AK54" s="861"/>
      <c r="AL54" s="858"/>
      <c r="AM54" s="858"/>
      <c r="AN54" s="858"/>
      <c r="AO54" s="858"/>
      <c r="AP54" s="858"/>
      <c r="AQ54" s="858"/>
      <c r="AR54" s="858"/>
      <c r="AS54" s="858"/>
      <c r="AT54" s="858"/>
      <c r="AU54" s="858"/>
      <c r="AV54" s="858"/>
      <c r="AW54" s="858"/>
      <c r="AX54" s="858"/>
      <c r="AY54" s="858"/>
      <c r="AZ54" s="860"/>
      <c r="BA54" s="860"/>
      <c r="BB54" s="860"/>
      <c r="BC54" s="860"/>
      <c r="BD54" s="860"/>
      <c r="BE54" s="729"/>
      <c r="BF54" s="729"/>
      <c r="BG54" s="729"/>
      <c r="BH54" s="729"/>
      <c r="BI54" s="730"/>
      <c r="BJ54" s="228"/>
      <c r="BK54" s="228"/>
      <c r="BL54" s="228"/>
      <c r="BM54" s="228"/>
      <c r="BN54" s="228"/>
      <c r="BO54" s="237"/>
      <c r="BP54" s="237"/>
      <c r="BQ54" s="234">
        <v>48</v>
      </c>
      <c r="BR54" s="235"/>
      <c r="BS54" s="757"/>
      <c r="BT54" s="758"/>
      <c r="BU54" s="758"/>
      <c r="BV54" s="758"/>
      <c r="BW54" s="758"/>
      <c r="BX54" s="758"/>
      <c r="BY54" s="758"/>
      <c r="BZ54" s="758"/>
      <c r="CA54" s="758"/>
      <c r="CB54" s="758"/>
      <c r="CC54" s="758"/>
      <c r="CD54" s="758"/>
      <c r="CE54" s="758"/>
      <c r="CF54" s="758"/>
      <c r="CG54" s="759"/>
      <c r="CH54" s="754"/>
      <c r="CI54" s="755"/>
      <c r="CJ54" s="755"/>
      <c r="CK54" s="755"/>
      <c r="CL54" s="756"/>
      <c r="CM54" s="754"/>
      <c r="CN54" s="755"/>
      <c r="CO54" s="755"/>
      <c r="CP54" s="755"/>
      <c r="CQ54" s="756"/>
      <c r="CR54" s="754"/>
      <c r="CS54" s="755"/>
      <c r="CT54" s="755"/>
      <c r="CU54" s="755"/>
      <c r="CV54" s="756"/>
      <c r="CW54" s="754"/>
      <c r="CX54" s="755"/>
      <c r="CY54" s="755"/>
      <c r="CZ54" s="755"/>
      <c r="DA54" s="756"/>
      <c r="DB54" s="754"/>
      <c r="DC54" s="755"/>
      <c r="DD54" s="755"/>
      <c r="DE54" s="755"/>
      <c r="DF54" s="756"/>
      <c r="DG54" s="754"/>
      <c r="DH54" s="755"/>
      <c r="DI54" s="755"/>
      <c r="DJ54" s="755"/>
      <c r="DK54" s="756"/>
      <c r="DL54" s="754"/>
      <c r="DM54" s="755"/>
      <c r="DN54" s="755"/>
      <c r="DO54" s="755"/>
      <c r="DP54" s="756"/>
      <c r="DQ54" s="754"/>
      <c r="DR54" s="755"/>
      <c r="DS54" s="755"/>
      <c r="DT54" s="755"/>
      <c r="DU54" s="756"/>
      <c r="DV54" s="757"/>
      <c r="DW54" s="758"/>
      <c r="DX54" s="758"/>
      <c r="DY54" s="758"/>
      <c r="DZ54" s="815"/>
      <c r="EA54" s="226"/>
    </row>
    <row r="55" spans="1:131" ht="26.25" customHeight="1" x14ac:dyDescent="0.15">
      <c r="A55" s="234">
        <v>28</v>
      </c>
      <c r="B55" s="816"/>
      <c r="C55" s="817"/>
      <c r="D55" s="817"/>
      <c r="E55" s="817"/>
      <c r="F55" s="817"/>
      <c r="G55" s="817"/>
      <c r="H55" s="817"/>
      <c r="I55" s="817"/>
      <c r="J55" s="817"/>
      <c r="K55" s="817"/>
      <c r="L55" s="817"/>
      <c r="M55" s="817"/>
      <c r="N55" s="817"/>
      <c r="O55" s="817"/>
      <c r="P55" s="818"/>
      <c r="Q55" s="857"/>
      <c r="R55" s="858"/>
      <c r="S55" s="858"/>
      <c r="T55" s="858"/>
      <c r="U55" s="858"/>
      <c r="V55" s="858"/>
      <c r="W55" s="858"/>
      <c r="X55" s="858"/>
      <c r="Y55" s="858"/>
      <c r="Z55" s="858"/>
      <c r="AA55" s="858"/>
      <c r="AB55" s="858"/>
      <c r="AC55" s="858"/>
      <c r="AD55" s="858"/>
      <c r="AE55" s="859"/>
      <c r="AF55" s="793"/>
      <c r="AG55" s="794"/>
      <c r="AH55" s="794"/>
      <c r="AI55" s="794"/>
      <c r="AJ55" s="795"/>
      <c r="AK55" s="861"/>
      <c r="AL55" s="858"/>
      <c r="AM55" s="858"/>
      <c r="AN55" s="858"/>
      <c r="AO55" s="858"/>
      <c r="AP55" s="858"/>
      <c r="AQ55" s="858"/>
      <c r="AR55" s="858"/>
      <c r="AS55" s="858"/>
      <c r="AT55" s="858"/>
      <c r="AU55" s="858"/>
      <c r="AV55" s="858"/>
      <c r="AW55" s="858"/>
      <c r="AX55" s="858"/>
      <c r="AY55" s="858"/>
      <c r="AZ55" s="860"/>
      <c r="BA55" s="860"/>
      <c r="BB55" s="860"/>
      <c r="BC55" s="860"/>
      <c r="BD55" s="860"/>
      <c r="BE55" s="729"/>
      <c r="BF55" s="729"/>
      <c r="BG55" s="729"/>
      <c r="BH55" s="729"/>
      <c r="BI55" s="730"/>
      <c r="BJ55" s="228"/>
      <c r="BK55" s="228"/>
      <c r="BL55" s="228"/>
      <c r="BM55" s="228"/>
      <c r="BN55" s="228"/>
      <c r="BO55" s="237"/>
      <c r="BP55" s="237"/>
      <c r="BQ55" s="234">
        <v>49</v>
      </c>
      <c r="BR55" s="235"/>
      <c r="BS55" s="757"/>
      <c r="BT55" s="758"/>
      <c r="BU55" s="758"/>
      <c r="BV55" s="758"/>
      <c r="BW55" s="758"/>
      <c r="BX55" s="758"/>
      <c r="BY55" s="758"/>
      <c r="BZ55" s="758"/>
      <c r="CA55" s="758"/>
      <c r="CB55" s="758"/>
      <c r="CC55" s="758"/>
      <c r="CD55" s="758"/>
      <c r="CE55" s="758"/>
      <c r="CF55" s="758"/>
      <c r="CG55" s="759"/>
      <c r="CH55" s="754"/>
      <c r="CI55" s="755"/>
      <c r="CJ55" s="755"/>
      <c r="CK55" s="755"/>
      <c r="CL55" s="756"/>
      <c r="CM55" s="754"/>
      <c r="CN55" s="755"/>
      <c r="CO55" s="755"/>
      <c r="CP55" s="755"/>
      <c r="CQ55" s="756"/>
      <c r="CR55" s="754"/>
      <c r="CS55" s="755"/>
      <c r="CT55" s="755"/>
      <c r="CU55" s="755"/>
      <c r="CV55" s="756"/>
      <c r="CW55" s="754"/>
      <c r="CX55" s="755"/>
      <c r="CY55" s="755"/>
      <c r="CZ55" s="755"/>
      <c r="DA55" s="756"/>
      <c r="DB55" s="754"/>
      <c r="DC55" s="755"/>
      <c r="DD55" s="755"/>
      <c r="DE55" s="755"/>
      <c r="DF55" s="756"/>
      <c r="DG55" s="754"/>
      <c r="DH55" s="755"/>
      <c r="DI55" s="755"/>
      <c r="DJ55" s="755"/>
      <c r="DK55" s="756"/>
      <c r="DL55" s="754"/>
      <c r="DM55" s="755"/>
      <c r="DN55" s="755"/>
      <c r="DO55" s="755"/>
      <c r="DP55" s="756"/>
      <c r="DQ55" s="754"/>
      <c r="DR55" s="755"/>
      <c r="DS55" s="755"/>
      <c r="DT55" s="755"/>
      <c r="DU55" s="756"/>
      <c r="DV55" s="757"/>
      <c r="DW55" s="758"/>
      <c r="DX55" s="758"/>
      <c r="DY55" s="758"/>
      <c r="DZ55" s="815"/>
      <c r="EA55" s="226"/>
    </row>
    <row r="56" spans="1:131" ht="26.25" customHeight="1" x14ac:dyDescent="0.15">
      <c r="A56" s="234">
        <v>29</v>
      </c>
      <c r="B56" s="816"/>
      <c r="C56" s="817"/>
      <c r="D56" s="817"/>
      <c r="E56" s="817"/>
      <c r="F56" s="817"/>
      <c r="G56" s="817"/>
      <c r="H56" s="817"/>
      <c r="I56" s="817"/>
      <c r="J56" s="817"/>
      <c r="K56" s="817"/>
      <c r="L56" s="817"/>
      <c r="M56" s="817"/>
      <c r="N56" s="817"/>
      <c r="O56" s="817"/>
      <c r="P56" s="818"/>
      <c r="Q56" s="857"/>
      <c r="R56" s="858"/>
      <c r="S56" s="858"/>
      <c r="T56" s="858"/>
      <c r="U56" s="858"/>
      <c r="V56" s="858"/>
      <c r="W56" s="858"/>
      <c r="X56" s="858"/>
      <c r="Y56" s="858"/>
      <c r="Z56" s="858"/>
      <c r="AA56" s="858"/>
      <c r="AB56" s="858"/>
      <c r="AC56" s="858"/>
      <c r="AD56" s="858"/>
      <c r="AE56" s="859"/>
      <c r="AF56" s="793"/>
      <c r="AG56" s="794"/>
      <c r="AH56" s="794"/>
      <c r="AI56" s="794"/>
      <c r="AJ56" s="795"/>
      <c r="AK56" s="861"/>
      <c r="AL56" s="858"/>
      <c r="AM56" s="858"/>
      <c r="AN56" s="858"/>
      <c r="AO56" s="858"/>
      <c r="AP56" s="858"/>
      <c r="AQ56" s="858"/>
      <c r="AR56" s="858"/>
      <c r="AS56" s="858"/>
      <c r="AT56" s="858"/>
      <c r="AU56" s="858"/>
      <c r="AV56" s="858"/>
      <c r="AW56" s="858"/>
      <c r="AX56" s="858"/>
      <c r="AY56" s="858"/>
      <c r="AZ56" s="860"/>
      <c r="BA56" s="860"/>
      <c r="BB56" s="860"/>
      <c r="BC56" s="860"/>
      <c r="BD56" s="860"/>
      <c r="BE56" s="729"/>
      <c r="BF56" s="729"/>
      <c r="BG56" s="729"/>
      <c r="BH56" s="729"/>
      <c r="BI56" s="730"/>
      <c r="BJ56" s="228"/>
      <c r="BK56" s="228"/>
      <c r="BL56" s="228"/>
      <c r="BM56" s="228"/>
      <c r="BN56" s="228"/>
      <c r="BO56" s="237"/>
      <c r="BP56" s="237"/>
      <c r="BQ56" s="234">
        <v>50</v>
      </c>
      <c r="BR56" s="235"/>
      <c r="BS56" s="757"/>
      <c r="BT56" s="758"/>
      <c r="BU56" s="758"/>
      <c r="BV56" s="758"/>
      <c r="BW56" s="758"/>
      <c r="BX56" s="758"/>
      <c r="BY56" s="758"/>
      <c r="BZ56" s="758"/>
      <c r="CA56" s="758"/>
      <c r="CB56" s="758"/>
      <c r="CC56" s="758"/>
      <c r="CD56" s="758"/>
      <c r="CE56" s="758"/>
      <c r="CF56" s="758"/>
      <c r="CG56" s="759"/>
      <c r="CH56" s="754"/>
      <c r="CI56" s="755"/>
      <c r="CJ56" s="755"/>
      <c r="CK56" s="755"/>
      <c r="CL56" s="756"/>
      <c r="CM56" s="754"/>
      <c r="CN56" s="755"/>
      <c r="CO56" s="755"/>
      <c r="CP56" s="755"/>
      <c r="CQ56" s="756"/>
      <c r="CR56" s="754"/>
      <c r="CS56" s="755"/>
      <c r="CT56" s="755"/>
      <c r="CU56" s="755"/>
      <c r="CV56" s="756"/>
      <c r="CW56" s="754"/>
      <c r="CX56" s="755"/>
      <c r="CY56" s="755"/>
      <c r="CZ56" s="755"/>
      <c r="DA56" s="756"/>
      <c r="DB56" s="754"/>
      <c r="DC56" s="755"/>
      <c r="DD56" s="755"/>
      <c r="DE56" s="755"/>
      <c r="DF56" s="756"/>
      <c r="DG56" s="754"/>
      <c r="DH56" s="755"/>
      <c r="DI56" s="755"/>
      <c r="DJ56" s="755"/>
      <c r="DK56" s="756"/>
      <c r="DL56" s="754"/>
      <c r="DM56" s="755"/>
      <c r="DN56" s="755"/>
      <c r="DO56" s="755"/>
      <c r="DP56" s="756"/>
      <c r="DQ56" s="754"/>
      <c r="DR56" s="755"/>
      <c r="DS56" s="755"/>
      <c r="DT56" s="755"/>
      <c r="DU56" s="756"/>
      <c r="DV56" s="757"/>
      <c r="DW56" s="758"/>
      <c r="DX56" s="758"/>
      <c r="DY56" s="758"/>
      <c r="DZ56" s="815"/>
      <c r="EA56" s="226"/>
    </row>
    <row r="57" spans="1:131" ht="26.25" customHeight="1" x14ac:dyDescent="0.15">
      <c r="A57" s="234">
        <v>30</v>
      </c>
      <c r="B57" s="816"/>
      <c r="C57" s="817"/>
      <c r="D57" s="817"/>
      <c r="E57" s="817"/>
      <c r="F57" s="817"/>
      <c r="G57" s="817"/>
      <c r="H57" s="817"/>
      <c r="I57" s="817"/>
      <c r="J57" s="817"/>
      <c r="K57" s="817"/>
      <c r="L57" s="817"/>
      <c r="M57" s="817"/>
      <c r="N57" s="817"/>
      <c r="O57" s="817"/>
      <c r="P57" s="818"/>
      <c r="Q57" s="857"/>
      <c r="R57" s="858"/>
      <c r="S57" s="858"/>
      <c r="T57" s="858"/>
      <c r="U57" s="858"/>
      <c r="V57" s="858"/>
      <c r="W57" s="858"/>
      <c r="X57" s="858"/>
      <c r="Y57" s="858"/>
      <c r="Z57" s="858"/>
      <c r="AA57" s="858"/>
      <c r="AB57" s="858"/>
      <c r="AC57" s="858"/>
      <c r="AD57" s="858"/>
      <c r="AE57" s="859"/>
      <c r="AF57" s="793"/>
      <c r="AG57" s="794"/>
      <c r="AH57" s="794"/>
      <c r="AI57" s="794"/>
      <c r="AJ57" s="795"/>
      <c r="AK57" s="861"/>
      <c r="AL57" s="858"/>
      <c r="AM57" s="858"/>
      <c r="AN57" s="858"/>
      <c r="AO57" s="858"/>
      <c r="AP57" s="858"/>
      <c r="AQ57" s="858"/>
      <c r="AR57" s="858"/>
      <c r="AS57" s="858"/>
      <c r="AT57" s="858"/>
      <c r="AU57" s="858"/>
      <c r="AV57" s="858"/>
      <c r="AW57" s="858"/>
      <c r="AX57" s="858"/>
      <c r="AY57" s="858"/>
      <c r="AZ57" s="860"/>
      <c r="BA57" s="860"/>
      <c r="BB57" s="860"/>
      <c r="BC57" s="860"/>
      <c r="BD57" s="860"/>
      <c r="BE57" s="729"/>
      <c r="BF57" s="729"/>
      <c r="BG57" s="729"/>
      <c r="BH57" s="729"/>
      <c r="BI57" s="730"/>
      <c r="BJ57" s="228"/>
      <c r="BK57" s="228"/>
      <c r="BL57" s="228"/>
      <c r="BM57" s="228"/>
      <c r="BN57" s="228"/>
      <c r="BO57" s="237"/>
      <c r="BP57" s="237"/>
      <c r="BQ57" s="234">
        <v>51</v>
      </c>
      <c r="BR57" s="235"/>
      <c r="BS57" s="757"/>
      <c r="BT57" s="758"/>
      <c r="BU57" s="758"/>
      <c r="BV57" s="758"/>
      <c r="BW57" s="758"/>
      <c r="BX57" s="758"/>
      <c r="BY57" s="758"/>
      <c r="BZ57" s="758"/>
      <c r="CA57" s="758"/>
      <c r="CB57" s="758"/>
      <c r="CC57" s="758"/>
      <c r="CD57" s="758"/>
      <c r="CE57" s="758"/>
      <c r="CF57" s="758"/>
      <c r="CG57" s="759"/>
      <c r="CH57" s="754"/>
      <c r="CI57" s="755"/>
      <c r="CJ57" s="755"/>
      <c r="CK57" s="755"/>
      <c r="CL57" s="756"/>
      <c r="CM57" s="754"/>
      <c r="CN57" s="755"/>
      <c r="CO57" s="755"/>
      <c r="CP57" s="755"/>
      <c r="CQ57" s="756"/>
      <c r="CR57" s="754"/>
      <c r="CS57" s="755"/>
      <c r="CT57" s="755"/>
      <c r="CU57" s="755"/>
      <c r="CV57" s="756"/>
      <c r="CW57" s="754"/>
      <c r="CX57" s="755"/>
      <c r="CY57" s="755"/>
      <c r="CZ57" s="755"/>
      <c r="DA57" s="756"/>
      <c r="DB57" s="754"/>
      <c r="DC57" s="755"/>
      <c r="DD57" s="755"/>
      <c r="DE57" s="755"/>
      <c r="DF57" s="756"/>
      <c r="DG57" s="754"/>
      <c r="DH57" s="755"/>
      <c r="DI57" s="755"/>
      <c r="DJ57" s="755"/>
      <c r="DK57" s="756"/>
      <c r="DL57" s="754"/>
      <c r="DM57" s="755"/>
      <c r="DN57" s="755"/>
      <c r="DO57" s="755"/>
      <c r="DP57" s="756"/>
      <c r="DQ57" s="754"/>
      <c r="DR57" s="755"/>
      <c r="DS57" s="755"/>
      <c r="DT57" s="755"/>
      <c r="DU57" s="756"/>
      <c r="DV57" s="757"/>
      <c r="DW57" s="758"/>
      <c r="DX57" s="758"/>
      <c r="DY57" s="758"/>
      <c r="DZ57" s="815"/>
      <c r="EA57" s="226"/>
    </row>
    <row r="58" spans="1:131" ht="26.25" customHeight="1" x14ac:dyDescent="0.15">
      <c r="A58" s="234">
        <v>31</v>
      </c>
      <c r="B58" s="816"/>
      <c r="C58" s="817"/>
      <c r="D58" s="817"/>
      <c r="E58" s="817"/>
      <c r="F58" s="817"/>
      <c r="G58" s="817"/>
      <c r="H58" s="817"/>
      <c r="I58" s="817"/>
      <c r="J58" s="817"/>
      <c r="K58" s="817"/>
      <c r="L58" s="817"/>
      <c r="M58" s="817"/>
      <c r="N58" s="817"/>
      <c r="O58" s="817"/>
      <c r="P58" s="818"/>
      <c r="Q58" s="857"/>
      <c r="R58" s="858"/>
      <c r="S58" s="858"/>
      <c r="T58" s="858"/>
      <c r="U58" s="858"/>
      <c r="V58" s="858"/>
      <c r="W58" s="858"/>
      <c r="X58" s="858"/>
      <c r="Y58" s="858"/>
      <c r="Z58" s="858"/>
      <c r="AA58" s="858"/>
      <c r="AB58" s="858"/>
      <c r="AC58" s="858"/>
      <c r="AD58" s="858"/>
      <c r="AE58" s="859"/>
      <c r="AF58" s="793"/>
      <c r="AG58" s="794"/>
      <c r="AH58" s="794"/>
      <c r="AI58" s="794"/>
      <c r="AJ58" s="795"/>
      <c r="AK58" s="861"/>
      <c r="AL58" s="858"/>
      <c r="AM58" s="858"/>
      <c r="AN58" s="858"/>
      <c r="AO58" s="858"/>
      <c r="AP58" s="858"/>
      <c r="AQ58" s="858"/>
      <c r="AR58" s="858"/>
      <c r="AS58" s="858"/>
      <c r="AT58" s="858"/>
      <c r="AU58" s="858"/>
      <c r="AV58" s="858"/>
      <c r="AW58" s="858"/>
      <c r="AX58" s="858"/>
      <c r="AY58" s="858"/>
      <c r="AZ58" s="860"/>
      <c r="BA58" s="860"/>
      <c r="BB58" s="860"/>
      <c r="BC58" s="860"/>
      <c r="BD58" s="860"/>
      <c r="BE58" s="729"/>
      <c r="BF58" s="729"/>
      <c r="BG58" s="729"/>
      <c r="BH58" s="729"/>
      <c r="BI58" s="730"/>
      <c r="BJ58" s="228"/>
      <c r="BK58" s="228"/>
      <c r="BL58" s="228"/>
      <c r="BM58" s="228"/>
      <c r="BN58" s="228"/>
      <c r="BO58" s="237"/>
      <c r="BP58" s="237"/>
      <c r="BQ58" s="234">
        <v>52</v>
      </c>
      <c r="BR58" s="235"/>
      <c r="BS58" s="757"/>
      <c r="BT58" s="758"/>
      <c r="BU58" s="758"/>
      <c r="BV58" s="758"/>
      <c r="BW58" s="758"/>
      <c r="BX58" s="758"/>
      <c r="BY58" s="758"/>
      <c r="BZ58" s="758"/>
      <c r="CA58" s="758"/>
      <c r="CB58" s="758"/>
      <c r="CC58" s="758"/>
      <c r="CD58" s="758"/>
      <c r="CE58" s="758"/>
      <c r="CF58" s="758"/>
      <c r="CG58" s="759"/>
      <c r="CH58" s="754"/>
      <c r="CI58" s="755"/>
      <c r="CJ58" s="755"/>
      <c r="CK58" s="755"/>
      <c r="CL58" s="756"/>
      <c r="CM58" s="754"/>
      <c r="CN58" s="755"/>
      <c r="CO58" s="755"/>
      <c r="CP58" s="755"/>
      <c r="CQ58" s="756"/>
      <c r="CR58" s="754"/>
      <c r="CS58" s="755"/>
      <c r="CT58" s="755"/>
      <c r="CU58" s="755"/>
      <c r="CV58" s="756"/>
      <c r="CW58" s="754"/>
      <c r="CX58" s="755"/>
      <c r="CY58" s="755"/>
      <c r="CZ58" s="755"/>
      <c r="DA58" s="756"/>
      <c r="DB58" s="754"/>
      <c r="DC58" s="755"/>
      <c r="DD58" s="755"/>
      <c r="DE58" s="755"/>
      <c r="DF58" s="756"/>
      <c r="DG58" s="754"/>
      <c r="DH58" s="755"/>
      <c r="DI58" s="755"/>
      <c r="DJ58" s="755"/>
      <c r="DK58" s="756"/>
      <c r="DL58" s="754"/>
      <c r="DM58" s="755"/>
      <c r="DN58" s="755"/>
      <c r="DO58" s="755"/>
      <c r="DP58" s="756"/>
      <c r="DQ58" s="754"/>
      <c r="DR58" s="755"/>
      <c r="DS58" s="755"/>
      <c r="DT58" s="755"/>
      <c r="DU58" s="756"/>
      <c r="DV58" s="757"/>
      <c r="DW58" s="758"/>
      <c r="DX58" s="758"/>
      <c r="DY58" s="758"/>
      <c r="DZ58" s="815"/>
      <c r="EA58" s="226"/>
    </row>
    <row r="59" spans="1:131" ht="26.25" customHeight="1" x14ac:dyDescent="0.15">
      <c r="A59" s="234">
        <v>32</v>
      </c>
      <c r="B59" s="816"/>
      <c r="C59" s="817"/>
      <c r="D59" s="817"/>
      <c r="E59" s="817"/>
      <c r="F59" s="817"/>
      <c r="G59" s="817"/>
      <c r="H59" s="817"/>
      <c r="I59" s="817"/>
      <c r="J59" s="817"/>
      <c r="K59" s="817"/>
      <c r="L59" s="817"/>
      <c r="M59" s="817"/>
      <c r="N59" s="817"/>
      <c r="O59" s="817"/>
      <c r="P59" s="818"/>
      <c r="Q59" s="857"/>
      <c r="R59" s="858"/>
      <c r="S59" s="858"/>
      <c r="T59" s="858"/>
      <c r="U59" s="858"/>
      <c r="V59" s="858"/>
      <c r="W59" s="858"/>
      <c r="X59" s="858"/>
      <c r="Y59" s="858"/>
      <c r="Z59" s="858"/>
      <c r="AA59" s="858"/>
      <c r="AB59" s="858"/>
      <c r="AC59" s="858"/>
      <c r="AD59" s="858"/>
      <c r="AE59" s="859"/>
      <c r="AF59" s="793"/>
      <c r="AG59" s="794"/>
      <c r="AH59" s="794"/>
      <c r="AI59" s="794"/>
      <c r="AJ59" s="795"/>
      <c r="AK59" s="861"/>
      <c r="AL59" s="858"/>
      <c r="AM59" s="858"/>
      <c r="AN59" s="858"/>
      <c r="AO59" s="858"/>
      <c r="AP59" s="858"/>
      <c r="AQ59" s="858"/>
      <c r="AR59" s="858"/>
      <c r="AS59" s="858"/>
      <c r="AT59" s="858"/>
      <c r="AU59" s="858"/>
      <c r="AV59" s="858"/>
      <c r="AW59" s="858"/>
      <c r="AX59" s="858"/>
      <c r="AY59" s="858"/>
      <c r="AZ59" s="860"/>
      <c r="BA59" s="860"/>
      <c r="BB59" s="860"/>
      <c r="BC59" s="860"/>
      <c r="BD59" s="860"/>
      <c r="BE59" s="729"/>
      <c r="BF59" s="729"/>
      <c r="BG59" s="729"/>
      <c r="BH59" s="729"/>
      <c r="BI59" s="730"/>
      <c r="BJ59" s="228"/>
      <c r="BK59" s="228"/>
      <c r="BL59" s="228"/>
      <c r="BM59" s="228"/>
      <c r="BN59" s="228"/>
      <c r="BO59" s="237"/>
      <c r="BP59" s="237"/>
      <c r="BQ59" s="234">
        <v>53</v>
      </c>
      <c r="BR59" s="235"/>
      <c r="BS59" s="757"/>
      <c r="BT59" s="758"/>
      <c r="BU59" s="758"/>
      <c r="BV59" s="758"/>
      <c r="BW59" s="758"/>
      <c r="BX59" s="758"/>
      <c r="BY59" s="758"/>
      <c r="BZ59" s="758"/>
      <c r="CA59" s="758"/>
      <c r="CB59" s="758"/>
      <c r="CC59" s="758"/>
      <c r="CD59" s="758"/>
      <c r="CE59" s="758"/>
      <c r="CF59" s="758"/>
      <c r="CG59" s="759"/>
      <c r="CH59" s="754"/>
      <c r="CI59" s="755"/>
      <c r="CJ59" s="755"/>
      <c r="CK59" s="755"/>
      <c r="CL59" s="756"/>
      <c r="CM59" s="754"/>
      <c r="CN59" s="755"/>
      <c r="CO59" s="755"/>
      <c r="CP59" s="755"/>
      <c r="CQ59" s="756"/>
      <c r="CR59" s="754"/>
      <c r="CS59" s="755"/>
      <c r="CT59" s="755"/>
      <c r="CU59" s="755"/>
      <c r="CV59" s="756"/>
      <c r="CW59" s="754"/>
      <c r="CX59" s="755"/>
      <c r="CY59" s="755"/>
      <c r="CZ59" s="755"/>
      <c r="DA59" s="756"/>
      <c r="DB59" s="754"/>
      <c r="DC59" s="755"/>
      <c r="DD59" s="755"/>
      <c r="DE59" s="755"/>
      <c r="DF59" s="756"/>
      <c r="DG59" s="754"/>
      <c r="DH59" s="755"/>
      <c r="DI59" s="755"/>
      <c r="DJ59" s="755"/>
      <c r="DK59" s="756"/>
      <c r="DL59" s="754"/>
      <c r="DM59" s="755"/>
      <c r="DN59" s="755"/>
      <c r="DO59" s="755"/>
      <c r="DP59" s="756"/>
      <c r="DQ59" s="754"/>
      <c r="DR59" s="755"/>
      <c r="DS59" s="755"/>
      <c r="DT59" s="755"/>
      <c r="DU59" s="756"/>
      <c r="DV59" s="757"/>
      <c r="DW59" s="758"/>
      <c r="DX59" s="758"/>
      <c r="DY59" s="758"/>
      <c r="DZ59" s="815"/>
      <c r="EA59" s="226"/>
    </row>
    <row r="60" spans="1:131" ht="26.25" customHeight="1" x14ac:dyDescent="0.15">
      <c r="A60" s="234">
        <v>33</v>
      </c>
      <c r="B60" s="816"/>
      <c r="C60" s="817"/>
      <c r="D60" s="817"/>
      <c r="E60" s="817"/>
      <c r="F60" s="817"/>
      <c r="G60" s="817"/>
      <c r="H60" s="817"/>
      <c r="I60" s="817"/>
      <c r="J60" s="817"/>
      <c r="K60" s="817"/>
      <c r="L60" s="817"/>
      <c r="M60" s="817"/>
      <c r="N60" s="817"/>
      <c r="O60" s="817"/>
      <c r="P60" s="818"/>
      <c r="Q60" s="857"/>
      <c r="R60" s="858"/>
      <c r="S60" s="858"/>
      <c r="T60" s="858"/>
      <c r="U60" s="858"/>
      <c r="V60" s="858"/>
      <c r="W60" s="858"/>
      <c r="X60" s="858"/>
      <c r="Y60" s="858"/>
      <c r="Z60" s="858"/>
      <c r="AA60" s="858"/>
      <c r="AB60" s="858"/>
      <c r="AC60" s="858"/>
      <c r="AD60" s="858"/>
      <c r="AE60" s="859"/>
      <c r="AF60" s="793"/>
      <c r="AG60" s="794"/>
      <c r="AH60" s="794"/>
      <c r="AI60" s="794"/>
      <c r="AJ60" s="795"/>
      <c r="AK60" s="861"/>
      <c r="AL60" s="858"/>
      <c r="AM60" s="858"/>
      <c r="AN60" s="858"/>
      <c r="AO60" s="858"/>
      <c r="AP60" s="858"/>
      <c r="AQ60" s="858"/>
      <c r="AR60" s="858"/>
      <c r="AS60" s="858"/>
      <c r="AT60" s="858"/>
      <c r="AU60" s="858"/>
      <c r="AV60" s="858"/>
      <c r="AW60" s="858"/>
      <c r="AX60" s="858"/>
      <c r="AY60" s="858"/>
      <c r="AZ60" s="860"/>
      <c r="BA60" s="860"/>
      <c r="BB60" s="860"/>
      <c r="BC60" s="860"/>
      <c r="BD60" s="860"/>
      <c r="BE60" s="729"/>
      <c r="BF60" s="729"/>
      <c r="BG60" s="729"/>
      <c r="BH60" s="729"/>
      <c r="BI60" s="730"/>
      <c r="BJ60" s="228"/>
      <c r="BK60" s="228"/>
      <c r="BL60" s="228"/>
      <c r="BM60" s="228"/>
      <c r="BN60" s="228"/>
      <c r="BO60" s="237"/>
      <c r="BP60" s="237"/>
      <c r="BQ60" s="234">
        <v>54</v>
      </c>
      <c r="BR60" s="235"/>
      <c r="BS60" s="757"/>
      <c r="BT60" s="758"/>
      <c r="BU60" s="758"/>
      <c r="BV60" s="758"/>
      <c r="BW60" s="758"/>
      <c r="BX60" s="758"/>
      <c r="BY60" s="758"/>
      <c r="BZ60" s="758"/>
      <c r="CA60" s="758"/>
      <c r="CB60" s="758"/>
      <c r="CC60" s="758"/>
      <c r="CD60" s="758"/>
      <c r="CE60" s="758"/>
      <c r="CF60" s="758"/>
      <c r="CG60" s="759"/>
      <c r="CH60" s="754"/>
      <c r="CI60" s="755"/>
      <c r="CJ60" s="755"/>
      <c r="CK60" s="755"/>
      <c r="CL60" s="756"/>
      <c r="CM60" s="754"/>
      <c r="CN60" s="755"/>
      <c r="CO60" s="755"/>
      <c r="CP60" s="755"/>
      <c r="CQ60" s="756"/>
      <c r="CR60" s="754"/>
      <c r="CS60" s="755"/>
      <c r="CT60" s="755"/>
      <c r="CU60" s="755"/>
      <c r="CV60" s="756"/>
      <c r="CW60" s="754"/>
      <c r="CX60" s="755"/>
      <c r="CY60" s="755"/>
      <c r="CZ60" s="755"/>
      <c r="DA60" s="756"/>
      <c r="DB60" s="754"/>
      <c r="DC60" s="755"/>
      <c r="DD60" s="755"/>
      <c r="DE60" s="755"/>
      <c r="DF60" s="756"/>
      <c r="DG60" s="754"/>
      <c r="DH60" s="755"/>
      <c r="DI60" s="755"/>
      <c r="DJ60" s="755"/>
      <c r="DK60" s="756"/>
      <c r="DL60" s="754"/>
      <c r="DM60" s="755"/>
      <c r="DN60" s="755"/>
      <c r="DO60" s="755"/>
      <c r="DP60" s="756"/>
      <c r="DQ60" s="754"/>
      <c r="DR60" s="755"/>
      <c r="DS60" s="755"/>
      <c r="DT60" s="755"/>
      <c r="DU60" s="756"/>
      <c r="DV60" s="757"/>
      <c r="DW60" s="758"/>
      <c r="DX60" s="758"/>
      <c r="DY60" s="758"/>
      <c r="DZ60" s="815"/>
      <c r="EA60" s="226"/>
    </row>
    <row r="61" spans="1:131" ht="26.25" customHeight="1" thickBot="1" x14ac:dyDescent="0.2">
      <c r="A61" s="234">
        <v>34</v>
      </c>
      <c r="B61" s="816"/>
      <c r="C61" s="817"/>
      <c r="D61" s="817"/>
      <c r="E61" s="817"/>
      <c r="F61" s="817"/>
      <c r="G61" s="817"/>
      <c r="H61" s="817"/>
      <c r="I61" s="817"/>
      <c r="J61" s="817"/>
      <c r="K61" s="817"/>
      <c r="L61" s="817"/>
      <c r="M61" s="817"/>
      <c r="N61" s="817"/>
      <c r="O61" s="817"/>
      <c r="P61" s="818"/>
      <c r="Q61" s="857"/>
      <c r="R61" s="858"/>
      <c r="S61" s="858"/>
      <c r="T61" s="858"/>
      <c r="U61" s="858"/>
      <c r="V61" s="858"/>
      <c r="W61" s="858"/>
      <c r="X61" s="858"/>
      <c r="Y61" s="858"/>
      <c r="Z61" s="858"/>
      <c r="AA61" s="858"/>
      <c r="AB61" s="858"/>
      <c r="AC61" s="858"/>
      <c r="AD61" s="858"/>
      <c r="AE61" s="859"/>
      <c r="AF61" s="793"/>
      <c r="AG61" s="794"/>
      <c r="AH61" s="794"/>
      <c r="AI61" s="794"/>
      <c r="AJ61" s="795"/>
      <c r="AK61" s="861"/>
      <c r="AL61" s="858"/>
      <c r="AM61" s="858"/>
      <c r="AN61" s="858"/>
      <c r="AO61" s="858"/>
      <c r="AP61" s="858"/>
      <c r="AQ61" s="858"/>
      <c r="AR61" s="858"/>
      <c r="AS61" s="858"/>
      <c r="AT61" s="858"/>
      <c r="AU61" s="858"/>
      <c r="AV61" s="858"/>
      <c r="AW61" s="858"/>
      <c r="AX61" s="858"/>
      <c r="AY61" s="858"/>
      <c r="AZ61" s="860"/>
      <c r="BA61" s="860"/>
      <c r="BB61" s="860"/>
      <c r="BC61" s="860"/>
      <c r="BD61" s="860"/>
      <c r="BE61" s="729"/>
      <c r="BF61" s="729"/>
      <c r="BG61" s="729"/>
      <c r="BH61" s="729"/>
      <c r="BI61" s="730"/>
      <c r="BJ61" s="228"/>
      <c r="BK61" s="228"/>
      <c r="BL61" s="228"/>
      <c r="BM61" s="228"/>
      <c r="BN61" s="228"/>
      <c r="BO61" s="237"/>
      <c r="BP61" s="237"/>
      <c r="BQ61" s="234">
        <v>55</v>
      </c>
      <c r="BR61" s="235"/>
      <c r="BS61" s="757"/>
      <c r="BT61" s="758"/>
      <c r="BU61" s="758"/>
      <c r="BV61" s="758"/>
      <c r="BW61" s="758"/>
      <c r="BX61" s="758"/>
      <c r="BY61" s="758"/>
      <c r="BZ61" s="758"/>
      <c r="CA61" s="758"/>
      <c r="CB61" s="758"/>
      <c r="CC61" s="758"/>
      <c r="CD61" s="758"/>
      <c r="CE61" s="758"/>
      <c r="CF61" s="758"/>
      <c r="CG61" s="759"/>
      <c r="CH61" s="754"/>
      <c r="CI61" s="755"/>
      <c r="CJ61" s="755"/>
      <c r="CK61" s="755"/>
      <c r="CL61" s="756"/>
      <c r="CM61" s="754"/>
      <c r="CN61" s="755"/>
      <c r="CO61" s="755"/>
      <c r="CP61" s="755"/>
      <c r="CQ61" s="756"/>
      <c r="CR61" s="754"/>
      <c r="CS61" s="755"/>
      <c r="CT61" s="755"/>
      <c r="CU61" s="755"/>
      <c r="CV61" s="756"/>
      <c r="CW61" s="754"/>
      <c r="CX61" s="755"/>
      <c r="CY61" s="755"/>
      <c r="CZ61" s="755"/>
      <c r="DA61" s="756"/>
      <c r="DB61" s="754"/>
      <c r="DC61" s="755"/>
      <c r="DD61" s="755"/>
      <c r="DE61" s="755"/>
      <c r="DF61" s="756"/>
      <c r="DG61" s="754"/>
      <c r="DH61" s="755"/>
      <c r="DI61" s="755"/>
      <c r="DJ61" s="755"/>
      <c r="DK61" s="756"/>
      <c r="DL61" s="754"/>
      <c r="DM61" s="755"/>
      <c r="DN61" s="755"/>
      <c r="DO61" s="755"/>
      <c r="DP61" s="756"/>
      <c r="DQ61" s="754"/>
      <c r="DR61" s="755"/>
      <c r="DS61" s="755"/>
      <c r="DT61" s="755"/>
      <c r="DU61" s="756"/>
      <c r="DV61" s="757"/>
      <c r="DW61" s="758"/>
      <c r="DX61" s="758"/>
      <c r="DY61" s="758"/>
      <c r="DZ61" s="815"/>
      <c r="EA61" s="226"/>
    </row>
    <row r="62" spans="1:131" ht="26.25" customHeight="1" x14ac:dyDescent="0.15">
      <c r="A62" s="234">
        <v>35</v>
      </c>
      <c r="B62" s="816"/>
      <c r="C62" s="817"/>
      <c r="D62" s="817"/>
      <c r="E62" s="817"/>
      <c r="F62" s="817"/>
      <c r="G62" s="817"/>
      <c r="H62" s="817"/>
      <c r="I62" s="817"/>
      <c r="J62" s="817"/>
      <c r="K62" s="817"/>
      <c r="L62" s="817"/>
      <c r="M62" s="817"/>
      <c r="N62" s="817"/>
      <c r="O62" s="817"/>
      <c r="P62" s="818"/>
      <c r="Q62" s="857"/>
      <c r="R62" s="858"/>
      <c r="S62" s="858"/>
      <c r="T62" s="858"/>
      <c r="U62" s="858"/>
      <c r="V62" s="858"/>
      <c r="W62" s="858"/>
      <c r="X62" s="858"/>
      <c r="Y62" s="858"/>
      <c r="Z62" s="858"/>
      <c r="AA62" s="858"/>
      <c r="AB62" s="858"/>
      <c r="AC62" s="858"/>
      <c r="AD62" s="858"/>
      <c r="AE62" s="859"/>
      <c r="AF62" s="793"/>
      <c r="AG62" s="794"/>
      <c r="AH62" s="794"/>
      <c r="AI62" s="794"/>
      <c r="AJ62" s="795"/>
      <c r="AK62" s="861"/>
      <c r="AL62" s="858"/>
      <c r="AM62" s="858"/>
      <c r="AN62" s="858"/>
      <c r="AO62" s="858"/>
      <c r="AP62" s="858"/>
      <c r="AQ62" s="858"/>
      <c r="AR62" s="858"/>
      <c r="AS62" s="858"/>
      <c r="AT62" s="858"/>
      <c r="AU62" s="858"/>
      <c r="AV62" s="858"/>
      <c r="AW62" s="858"/>
      <c r="AX62" s="858"/>
      <c r="AY62" s="858"/>
      <c r="AZ62" s="860"/>
      <c r="BA62" s="860"/>
      <c r="BB62" s="860"/>
      <c r="BC62" s="860"/>
      <c r="BD62" s="860"/>
      <c r="BE62" s="729"/>
      <c r="BF62" s="729"/>
      <c r="BG62" s="729"/>
      <c r="BH62" s="729"/>
      <c r="BI62" s="730"/>
      <c r="BJ62" s="868" t="s">
        <v>418</v>
      </c>
      <c r="BK62" s="834"/>
      <c r="BL62" s="834"/>
      <c r="BM62" s="834"/>
      <c r="BN62" s="835"/>
      <c r="BO62" s="237"/>
      <c r="BP62" s="237"/>
      <c r="BQ62" s="234">
        <v>56</v>
      </c>
      <c r="BR62" s="235"/>
      <c r="BS62" s="757"/>
      <c r="BT62" s="758"/>
      <c r="BU62" s="758"/>
      <c r="BV62" s="758"/>
      <c r="BW62" s="758"/>
      <c r="BX62" s="758"/>
      <c r="BY62" s="758"/>
      <c r="BZ62" s="758"/>
      <c r="CA62" s="758"/>
      <c r="CB62" s="758"/>
      <c r="CC62" s="758"/>
      <c r="CD62" s="758"/>
      <c r="CE62" s="758"/>
      <c r="CF62" s="758"/>
      <c r="CG62" s="759"/>
      <c r="CH62" s="754"/>
      <c r="CI62" s="755"/>
      <c r="CJ62" s="755"/>
      <c r="CK62" s="755"/>
      <c r="CL62" s="756"/>
      <c r="CM62" s="754"/>
      <c r="CN62" s="755"/>
      <c r="CO62" s="755"/>
      <c r="CP62" s="755"/>
      <c r="CQ62" s="756"/>
      <c r="CR62" s="754"/>
      <c r="CS62" s="755"/>
      <c r="CT62" s="755"/>
      <c r="CU62" s="755"/>
      <c r="CV62" s="756"/>
      <c r="CW62" s="754"/>
      <c r="CX62" s="755"/>
      <c r="CY62" s="755"/>
      <c r="CZ62" s="755"/>
      <c r="DA62" s="756"/>
      <c r="DB62" s="754"/>
      <c r="DC62" s="755"/>
      <c r="DD62" s="755"/>
      <c r="DE62" s="755"/>
      <c r="DF62" s="756"/>
      <c r="DG62" s="754"/>
      <c r="DH62" s="755"/>
      <c r="DI62" s="755"/>
      <c r="DJ62" s="755"/>
      <c r="DK62" s="756"/>
      <c r="DL62" s="754"/>
      <c r="DM62" s="755"/>
      <c r="DN62" s="755"/>
      <c r="DO62" s="755"/>
      <c r="DP62" s="756"/>
      <c r="DQ62" s="754"/>
      <c r="DR62" s="755"/>
      <c r="DS62" s="755"/>
      <c r="DT62" s="755"/>
      <c r="DU62" s="756"/>
      <c r="DV62" s="757"/>
      <c r="DW62" s="758"/>
      <c r="DX62" s="758"/>
      <c r="DY62" s="758"/>
      <c r="DZ62" s="815"/>
      <c r="EA62" s="226"/>
    </row>
    <row r="63" spans="1:131" ht="26.25" customHeight="1" thickBot="1" x14ac:dyDescent="0.2">
      <c r="A63" s="236" t="s">
        <v>394</v>
      </c>
      <c r="B63" s="819" t="s">
        <v>419</v>
      </c>
      <c r="C63" s="820"/>
      <c r="D63" s="820"/>
      <c r="E63" s="820"/>
      <c r="F63" s="820"/>
      <c r="G63" s="820"/>
      <c r="H63" s="820"/>
      <c r="I63" s="820"/>
      <c r="J63" s="820"/>
      <c r="K63" s="820"/>
      <c r="L63" s="820"/>
      <c r="M63" s="820"/>
      <c r="N63" s="820"/>
      <c r="O63" s="820"/>
      <c r="P63" s="821"/>
      <c r="Q63" s="862"/>
      <c r="R63" s="863"/>
      <c r="S63" s="863"/>
      <c r="T63" s="863"/>
      <c r="U63" s="863"/>
      <c r="V63" s="863"/>
      <c r="W63" s="863"/>
      <c r="X63" s="863"/>
      <c r="Y63" s="863"/>
      <c r="Z63" s="863"/>
      <c r="AA63" s="863"/>
      <c r="AB63" s="863"/>
      <c r="AC63" s="863"/>
      <c r="AD63" s="863"/>
      <c r="AE63" s="864"/>
      <c r="AF63" s="865">
        <v>2906</v>
      </c>
      <c r="AG63" s="722"/>
      <c r="AH63" s="722"/>
      <c r="AI63" s="722"/>
      <c r="AJ63" s="866"/>
      <c r="AK63" s="867"/>
      <c r="AL63" s="863"/>
      <c r="AM63" s="863"/>
      <c r="AN63" s="863"/>
      <c r="AO63" s="863"/>
      <c r="AP63" s="722">
        <v>28133</v>
      </c>
      <c r="AQ63" s="722"/>
      <c r="AR63" s="722"/>
      <c r="AS63" s="722"/>
      <c r="AT63" s="722"/>
      <c r="AU63" s="722">
        <v>9604</v>
      </c>
      <c r="AV63" s="722"/>
      <c r="AW63" s="722"/>
      <c r="AX63" s="722"/>
      <c r="AY63" s="722"/>
      <c r="AZ63" s="869"/>
      <c r="BA63" s="869"/>
      <c r="BB63" s="869"/>
      <c r="BC63" s="869"/>
      <c r="BD63" s="869"/>
      <c r="BE63" s="870"/>
      <c r="BF63" s="870"/>
      <c r="BG63" s="870"/>
      <c r="BH63" s="870"/>
      <c r="BI63" s="871"/>
      <c r="BJ63" s="872" t="s">
        <v>420</v>
      </c>
      <c r="BK63" s="724"/>
      <c r="BL63" s="724"/>
      <c r="BM63" s="724"/>
      <c r="BN63" s="873"/>
      <c r="BO63" s="237"/>
      <c r="BP63" s="237"/>
      <c r="BQ63" s="234">
        <v>57</v>
      </c>
      <c r="BR63" s="235"/>
      <c r="BS63" s="757"/>
      <c r="BT63" s="758"/>
      <c r="BU63" s="758"/>
      <c r="BV63" s="758"/>
      <c r="BW63" s="758"/>
      <c r="BX63" s="758"/>
      <c r="BY63" s="758"/>
      <c r="BZ63" s="758"/>
      <c r="CA63" s="758"/>
      <c r="CB63" s="758"/>
      <c r="CC63" s="758"/>
      <c r="CD63" s="758"/>
      <c r="CE63" s="758"/>
      <c r="CF63" s="758"/>
      <c r="CG63" s="759"/>
      <c r="CH63" s="754"/>
      <c r="CI63" s="755"/>
      <c r="CJ63" s="755"/>
      <c r="CK63" s="755"/>
      <c r="CL63" s="756"/>
      <c r="CM63" s="754"/>
      <c r="CN63" s="755"/>
      <c r="CO63" s="755"/>
      <c r="CP63" s="755"/>
      <c r="CQ63" s="756"/>
      <c r="CR63" s="754"/>
      <c r="CS63" s="755"/>
      <c r="CT63" s="755"/>
      <c r="CU63" s="755"/>
      <c r="CV63" s="756"/>
      <c r="CW63" s="754"/>
      <c r="CX63" s="755"/>
      <c r="CY63" s="755"/>
      <c r="CZ63" s="755"/>
      <c r="DA63" s="756"/>
      <c r="DB63" s="754"/>
      <c r="DC63" s="755"/>
      <c r="DD63" s="755"/>
      <c r="DE63" s="755"/>
      <c r="DF63" s="756"/>
      <c r="DG63" s="754"/>
      <c r="DH63" s="755"/>
      <c r="DI63" s="755"/>
      <c r="DJ63" s="755"/>
      <c r="DK63" s="756"/>
      <c r="DL63" s="754"/>
      <c r="DM63" s="755"/>
      <c r="DN63" s="755"/>
      <c r="DO63" s="755"/>
      <c r="DP63" s="756"/>
      <c r="DQ63" s="754"/>
      <c r="DR63" s="755"/>
      <c r="DS63" s="755"/>
      <c r="DT63" s="755"/>
      <c r="DU63" s="756"/>
      <c r="DV63" s="757"/>
      <c r="DW63" s="758"/>
      <c r="DX63" s="758"/>
      <c r="DY63" s="758"/>
      <c r="DZ63" s="81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57"/>
      <c r="BT64" s="758"/>
      <c r="BU64" s="758"/>
      <c r="BV64" s="758"/>
      <c r="BW64" s="758"/>
      <c r="BX64" s="758"/>
      <c r="BY64" s="758"/>
      <c r="BZ64" s="758"/>
      <c r="CA64" s="758"/>
      <c r="CB64" s="758"/>
      <c r="CC64" s="758"/>
      <c r="CD64" s="758"/>
      <c r="CE64" s="758"/>
      <c r="CF64" s="758"/>
      <c r="CG64" s="759"/>
      <c r="CH64" s="754"/>
      <c r="CI64" s="755"/>
      <c r="CJ64" s="755"/>
      <c r="CK64" s="755"/>
      <c r="CL64" s="756"/>
      <c r="CM64" s="754"/>
      <c r="CN64" s="755"/>
      <c r="CO64" s="755"/>
      <c r="CP64" s="755"/>
      <c r="CQ64" s="756"/>
      <c r="CR64" s="754"/>
      <c r="CS64" s="755"/>
      <c r="CT64" s="755"/>
      <c r="CU64" s="755"/>
      <c r="CV64" s="756"/>
      <c r="CW64" s="754"/>
      <c r="CX64" s="755"/>
      <c r="CY64" s="755"/>
      <c r="CZ64" s="755"/>
      <c r="DA64" s="756"/>
      <c r="DB64" s="754"/>
      <c r="DC64" s="755"/>
      <c r="DD64" s="755"/>
      <c r="DE64" s="755"/>
      <c r="DF64" s="756"/>
      <c r="DG64" s="754"/>
      <c r="DH64" s="755"/>
      <c r="DI64" s="755"/>
      <c r="DJ64" s="755"/>
      <c r="DK64" s="756"/>
      <c r="DL64" s="754"/>
      <c r="DM64" s="755"/>
      <c r="DN64" s="755"/>
      <c r="DO64" s="755"/>
      <c r="DP64" s="756"/>
      <c r="DQ64" s="754"/>
      <c r="DR64" s="755"/>
      <c r="DS64" s="755"/>
      <c r="DT64" s="755"/>
      <c r="DU64" s="756"/>
      <c r="DV64" s="757"/>
      <c r="DW64" s="758"/>
      <c r="DX64" s="758"/>
      <c r="DY64" s="758"/>
      <c r="DZ64" s="815"/>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57"/>
      <c r="BT65" s="758"/>
      <c r="BU65" s="758"/>
      <c r="BV65" s="758"/>
      <c r="BW65" s="758"/>
      <c r="BX65" s="758"/>
      <c r="BY65" s="758"/>
      <c r="BZ65" s="758"/>
      <c r="CA65" s="758"/>
      <c r="CB65" s="758"/>
      <c r="CC65" s="758"/>
      <c r="CD65" s="758"/>
      <c r="CE65" s="758"/>
      <c r="CF65" s="758"/>
      <c r="CG65" s="759"/>
      <c r="CH65" s="754"/>
      <c r="CI65" s="755"/>
      <c r="CJ65" s="755"/>
      <c r="CK65" s="755"/>
      <c r="CL65" s="756"/>
      <c r="CM65" s="754"/>
      <c r="CN65" s="755"/>
      <c r="CO65" s="755"/>
      <c r="CP65" s="755"/>
      <c r="CQ65" s="756"/>
      <c r="CR65" s="754"/>
      <c r="CS65" s="755"/>
      <c r="CT65" s="755"/>
      <c r="CU65" s="755"/>
      <c r="CV65" s="756"/>
      <c r="CW65" s="754"/>
      <c r="CX65" s="755"/>
      <c r="CY65" s="755"/>
      <c r="CZ65" s="755"/>
      <c r="DA65" s="756"/>
      <c r="DB65" s="754"/>
      <c r="DC65" s="755"/>
      <c r="DD65" s="755"/>
      <c r="DE65" s="755"/>
      <c r="DF65" s="756"/>
      <c r="DG65" s="754"/>
      <c r="DH65" s="755"/>
      <c r="DI65" s="755"/>
      <c r="DJ65" s="755"/>
      <c r="DK65" s="756"/>
      <c r="DL65" s="754"/>
      <c r="DM65" s="755"/>
      <c r="DN65" s="755"/>
      <c r="DO65" s="755"/>
      <c r="DP65" s="756"/>
      <c r="DQ65" s="754"/>
      <c r="DR65" s="755"/>
      <c r="DS65" s="755"/>
      <c r="DT65" s="755"/>
      <c r="DU65" s="756"/>
      <c r="DV65" s="757"/>
      <c r="DW65" s="758"/>
      <c r="DX65" s="758"/>
      <c r="DY65" s="758"/>
      <c r="DZ65" s="815"/>
      <c r="EA65" s="226"/>
    </row>
    <row r="66" spans="1:131" ht="26.25" customHeight="1" x14ac:dyDescent="0.15">
      <c r="A66" s="769" t="s">
        <v>422</v>
      </c>
      <c r="B66" s="770"/>
      <c r="C66" s="770"/>
      <c r="D66" s="770"/>
      <c r="E66" s="770"/>
      <c r="F66" s="770"/>
      <c r="G66" s="770"/>
      <c r="H66" s="770"/>
      <c r="I66" s="770"/>
      <c r="J66" s="770"/>
      <c r="K66" s="770"/>
      <c r="L66" s="770"/>
      <c r="M66" s="770"/>
      <c r="N66" s="770"/>
      <c r="O66" s="770"/>
      <c r="P66" s="771"/>
      <c r="Q66" s="775" t="s">
        <v>423</v>
      </c>
      <c r="R66" s="776"/>
      <c r="S66" s="776"/>
      <c r="T66" s="776"/>
      <c r="U66" s="777"/>
      <c r="V66" s="775" t="s">
        <v>399</v>
      </c>
      <c r="W66" s="776"/>
      <c r="X66" s="776"/>
      <c r="Y66" s="776"/>
      <c r="Z66" s="777"/>
      <c r="AA66" s="775" t="s">
        <v>400</v>
      </c>
      <c r="AB66" s="776"/>
      <c r="AC66" s="776"/>
      <c r="AD66" s="776"/>
      <c r="AE66" s="777"/>
      <c r="AF66" s="874" t="s">
        <v>424</v>
      </c>
      <c r="AG66" s="845"/>
      <c r="AH66" s="845"/>
      <c r="AI66" s="845"/>
      <c r="AJ66" s="875"/>
      <c r="AK66" s="775" t="s">
        <v>425</v>
      </c>
      <c r="AL66" s="770"/>
      <c r="AM66" s="770"/>
      <c r="AN66" s="770"/>
      <c r="AO66" s="771"/>
      <c r="AP66" s="775" t="s">
        <v>426</v>
      </c>
      <c r="AQ66" s="776"/>
      <c r="AR66" s="776"/>
      <c r="AS66" s="776"/>
      <c r="AT66" s="777"/>
      <c r="AU66" s="775" t="s">
        <v>427</v>
      </c>
      <c r="AV66" s="776"/>
      <c r="AW66" s="776"/>
      <c r="AX66" s="776"/>
      <c r="AY66" s="777"/>
      <c r="AZ66" s="775" t="s">
        <v>382</v>
      </c>
      <c r="BA66" s="776"/>
      <c r="BB66" s="776"/>
      <c r="BC66" s="776"/>
      <c r="BD66" s="782"/>
      <c r="BE66" s="237"/>
      <c r="BF66" s="237"/>
      <c r="BG66" s="237"/>
      <c r="BH66" s="237"/>
      <c r="BI66" s="237"/>
      <c r="BJ66" s="237"/>
      <c r="BK66" s="237"/>
      <c r="BL66" s="237"/>
      <c r="BM66" s="237"/>
      <c r="BN66" s="237"/>
      <c r="BO66" s="237"/>
      <c r="BP66" s="237"/>
      <c r="BQ66" s="234">
        <v>60</v>
      </c>
      <c r="BR66" s="239"/>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879"/>
      <c r="EA66" s="226"/>
    </row>
    <row r="67" spans="1:131" ht="26.25" customHeight="1" thickBot="1" x14ac:dyDescent="0.2">
      <c r="A67" s="772"/>
      <c r="B67" s="773"/>
      <c r="C67" s="773"/>
      <c r="D67" s="773"/>
      <c r="E67" s="773"/>
      <c r="F67" s="773"/>
      <c r="G67" s="773"/>
      <c r="H67" s="773"/>
      <c r="I67" s="773"/>
      <c r="J67" s="773"/>
      <c r="K67" s="773"/>
      <c r="L67" s="773"/>
      <c r="M67" s="773"/>
      <c r="N67" s="773"/>
      <c r="O67" s="773"/>
      <c r="P67" s="774"/>
      <c r="Q67" s="778"/>
      <c r="R67" s="779"/>
      <c r="S67" s="779"/>
      <c r="T67" s="779"/>
      <c r="U67" s="780"/>
      <c r="V67" s="778"/>
      <c r="W67" s="779"/>
      <c r="X67" s="779"/>
      <c r="Y67" s="779"/>
      <c r="Z67" s="780"/>
      <c r="AA67" s="778"/>
      <c r="AB67" s="779"/>
      <c r="AC67" s="779"/>
      <c r="AD67" s="779"/>
      <c r="AE67" s="780"/>
      <c r="AF67" s="876"/>
      <c r="AG67" s="848"/>
      <c r="AH67" s="848"/>
      <c r="AI67" s="848"/>
      <c r="AJ67" s="877"/>
      <c r="AK67" s="878"/>
      <c r="AL67" s="773"/>
      <c r="AM67" s="773"/>
      <c r="AN67" s="773"/>
      <c r="AO67" s="774"/>
      <c r="AP67" s="778"/>
      <c r="AQ67" s="779"/>
      <c r="AR67" s="779"/>
      <c r="AS67" s="779"/>
      <c r="AT67" s="780"/>
      <c r="AU67" s="778"/>
      <c r="AV67" s="779"/>
      <c r="AW67" s="779"/>
      <c r="AX67" s="779"/>
      <c r="AY67" s="780"/>
      <c r="AZ67" s="778"/>
      <c r="BA67" s="779"/>
      <c r="BB67" s="779"/>
      <c r="BC67" s="779"/>
      <c r="BD67" s="784"/>
      <c r="BE67" s="237"/>
      <c r="BF67" s="237"/>
      <c r="BG67" s="237"/>
      <c r="BH67" s="237"/>
      <c r="BI67" s="237"/>
      <c r="BJ67" s="237"/>
      <c r="BK67" s="237"/>
      <c r="BL67" s="237"/>
      <c r="BM67" s="237"/>
      <c r="BN67" s="237"/>
      <c r="BO67" s="237"/>
      <c r="BP67" s="237"/>
      <c r="BQ67" s="234">
        <v>61</v>
      </c>
      <c r="BR67" s="239"/>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879"/>
      <c r="EA67" s="226"/>
    </row>
    <row r="68" spans="1:131" ht="26.25" customHeight="1" thickTop="1" x14ac:dyDescent="0.15">
      <c r="A68" s="232">
        <v>1</v>
      </c>
      <c r="B68" s="739" t="s">
        <v>591</v>
      </c>
      <c r="C68" s="740"/>
      <c r="D68" s="740"/>
      <c r="E68" s="740"/>
      <c r="F68" s="740"/>
      <c r="G68" s="740"/>
      <c r="H68" s="740"/>
      <c r="I68" s="740"/>
      <c r="J68" s="740"/>
      <c r="K68" s="740"/>
      <c r="L68" s="740"/>
      <c r="M68" s="740"/>
      <c r="N68" s="740"/>
      <c r="O68" s="740"/>
      <c r="P68" s="741"/>
      <c r="Q68" s="745">
        <v>21460</v>
      </c>
      <c r="R68" s="737"/>
      <c r="S68" s="737"/>
      <c r="T68" s="737"/>
      <c r="U68" s="737"/>
      <c r="V68" s="737">
        <v>20757</v>
      </c>
      <c r="W68" s="737"/>
      <c r="X68" s="737"/>
      <c r="Y68" s="737"/>
      <c r="Z68" s="737"/>
      <c r="AA68" s="737">
        <v>704</v>
      </c>
      <c r="AB68" s="737"/>
      <c r="AC68" s="737"/>
      <c r="AD68" s="737"/>
      <c r="AE68" s="737"/>
      <c r="AF68" s="737">
        <v>704</v>
      </c>
      <c r="AG68" s="737"/>
      <c r="AH68" s="737"/>
      <c r="AI68" s="737"/>
      <c r="AJ68" s="737"/>
      <c r="AK68" s="737">
        <v>118</v>
      </c>
      <c r="AL68" s="737"/>
      <c r="AM68" s="737"/>
      <c r="AN68" s="737"/>
      <c r="AO68" s="737"/>
      <c r="AP68" s="748" t="s">
        <v>520</v>
      </c>
      <c r="AQ68" s="748"/>
      <c r="AR68" s="748"/>
      <c r="AS68" s="748"/>
      <c r="AT68" s="748"/>
      <c r="AU68" s="748" t="s">
        <v>520</v>
      </c>
      <c r="AV68" s="748"/>
      <c r="AW68" s="748"/>
      <c r="AX68" s="748"/>
      <c r="AY68" s="748"/>
      <c r="AZ68" s="880"/>
      <c r="BA68" s="880"/>
      <c r="BB68" s="880"/>
      <c r="BC68" s="880"/>
      <c r="BD68" s="881"/>
      <c r="BE68" s="237"/>
      <c r="BF68" s="237"/>
      <c r="BG68" s="237"/>
      <c r="BH68" s="237"/>
      <c r="BI68" s="237"/>
      <c r="BJ68" s="237"/>
      <c r="BK68" s="237"/>
      <c r="BL68" s="237"/>
      <c r="BM68" s="237"/>
      <c r="BN68" s="237"/>
      <c r="BO68" s="237"/>
      <c r="BP68" s="237"/>
      <c r="BQ68" s="234">
        <v>62</v>
      </c>
      <c r="BR68" s="239"/>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879"/>
      <c r="EA68" s="226"/>
    </row>
    <row r="69" spans="1:131" ht="26.25" customHeight="1" x14ac:dyDescent="0.15">
      <c r="A69" s="234">
        <v>2</v>
      </c>
      <c r="B69" s="742" t="s">
        <v>592</v>
      </c>
      <c r="C69" s="743"/>
      <c r="D69" s="743"/>
      <c r="E69" s="743"/>
      <c r="F69" s="743"/>
      <c r="G69" s="743"/>
      <c r="H69" s="743"/>
      <c r="I69" s="743"/>
      <c r="J69" s="743"/>
      <c r="K69" s="743"/>
      <c r="L69" s="743"/>
      <c r="M69" s="743"/>
      <c r="N69" s="743"/>
      <c r="O69" s="743"/>
      <c r="P69" s="744"/>
      <c r="Q69" s="746">
        <v>179</v>
      </c>
      <c r="R69" s="721"/>
      <c r="S69" s="721"/>
      <c r="T69" s="721"/>
      <c r="U69" s="721"/>
      <c r="V69" s="721">
        <v>133</v>
      </c>
      <c r="W69" s="721"/>
      <c r="X69" s="721"/>
      <c r="Y69" s="721"/>
      <c r="Z69" s="721"/>
      <c r="AA69" s="721">
        <v>47</v>
      </c>
      <c r="AB69" s="721"/>
      <c r="AC69" s="721"/>
      <c r="AD69" s="721"/>
      <c r="AE69" s="721"/>
      <c r="AF69" s="721">
        <v>47</v>
      </c>
      <c r="AG69" s="721"/>
      <c r="AH69" s="721"/>
      <c r="AI69" s="721"/>
      <c r="AJ69" s="721"/>
      <c r="AK69" s="721" t="s">
        <v>520</v>
      </c>
      <c r="AL69" s="721"/>
      <c r="AM69" s="721"/>
      <c r="AN69" s="721"/>
      <c r="AO69" s="721"/>
      <c r="AP69" s="721" t="s">
        <v>520</v>
      </c>
      <c r="AQ69" s="721"/>
      <c r="AR69" s="721"/>
      <c r="AS69" s="721"/>
      <c r="AT69" s="721"/>
      <c r="AU69" s="721" t="s">
        <v>520</v>
      </c>
      <c r="AV69" s="721"/>
      <c r="AW69" s="721"/>
      <c r="AX69" s="721"/>
      <c r="AY69" s="721"/>
      <c r="AZ69" s="729"/>
      <c r="BA69" s="729"/>
      <c r="BB69" s="729"/>
      <c r="BC69" s="729"/>
      <c r="BD69" s="730"/>
      <c r="BE69" s="237"/>
      <c r="BF69" s="237"/>
      <c r="BG69" s="237"/>
      <c r="BH69" s="237"/>
      <c r="BI69" s="237"/>
      <c r="BJ69" s="237"/>
      <c r="BK69" s="237"/>
      <c r="BL69" s="237"/>
      <c r="BM69" s="237"/>
      <c r="BN69" s="237"/>
      <c r="BO69" s="237"/>
      <c r="BP69" s="237"/>
      <c r="BQ69" s="234">
        <v>63</v>
      </c>
      <c r="BR69" s="239"/>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879"/>
      <c r="EA69" s="226"/>
    </row>
    <row r="70" spans="1:131" ht="26.25" customHeight="1" x14ac:dyDescent="0.15">
      <c r="A70" s="234">
        <v>3</v>
      </c>
      <c r="B70" s="742" t="s">
        <v>593</v>
      </c>
      <c r="C70" s="743"/>
      <c r="D70" s="743"/>
      <c r="E70" s="743"/>
      <c r="F70" s="743"/>
      <c r="G70" s="743"/>
      <c r="H70" s="743"/>
      <c r="I70" s="743"/>
      <c r="J70" s="743"/>
      <c r="K70" s="743"/>
      <c r="L70" s="743"/>
      <c r="M70" s="743"/>
      <c r="N70" s="743"/>
      <c r="O70" s="743"/>
      <c r="P70" s="744"/>
      <c r="Q70" s="746">
        <v>107</v>
      </c>
      <c r="R70" s="721"/>
      <c r="S70" s="721"/>
      <c r="T70" s="721"/>
      <c r="U70" s="721"/>
      <c r="V70" s="721">
        <v>106</v>
      </c>
      <c r="W70" s="721"/>
      <c r="X70" s="721"/>
      <c r="Y70" s="721"/>
      <c r="Z70" s="721"/>
      <c r="AA70" s="721">
        <v>1</v>
      </c>
      <c r="AB70" s="721"/>
      <c r="AC70" s="721"/>
      <c r="AD70" s="721"/>
      <c r="AE70" s="721"/>
      <c r="AF70" s="721">
        <v>1</v>
      </c>
      <c r="AG70" s="721"/>
      <c r="AH70" s="721"/>
      <c r="AI70" s="721"/>
      <c r="AJ70" s="721"/>
      <c r="AK70" s="721">
        <v>8</v>
      </c>
      <c r="AL70" s="721"/>
      <c r="AM70" s="721"/>
      <c r="AN70" s="721"/>
      <c r="AO70" s="721"/>
      <c r="AP70" s="721" t="s">
        <v>520</v>
      </c>
      <c r="AQ70" s="721"/>
      <c r="AR70" s="721"/>
      <c r="AS70" s="721"/>
      <c r="AT70" s="721"/>
      <c r="AU70" s="721" t="s">
        <v>520</v>
      </c>
      <c r="AV70" s="721"/>
      <c r="AW70" s="721"/>
      <c r="AX70" s="721"/>
      <c r="AY70" s="721"/>
      <c r="AZ70" s="729"/>
      <c r="BA70" s="729"/>
      <c r="BB70" s="729"/>
      <c r="BC70" s="729"/>
      <c r="BD70" s="730"/>
      <c r="BE70" s="237"/>
      <c r="BF70" s="237"/>
      <c r="BG70" s="237"/>
      <c r="BH70" s="237"/>
      <c r="BI70" s="237"/>
      <c r="BJ70" s="237"/>
      <c r="BK70" s="237"/>
      <c r="BL70" s="237"/>
      <c r="BM70" s="237"/>
      <c r="BN70" s="237"/>
      <c r="BO70" s="237"/>
      <c r="BP70" s="237"/>
      <c r="BQ70" s="234">
        <v>64</v>
      </c>
      <c r="BR70" s="239"/>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879"/>
      <c r="EA70" s="226"/>
    </row>
    <row r="71" spans="1:131" ht="26.25" customHeight="1" x14ac:dyDescent="0.15">
      <c r="A71" s="234">
        <v>4</v>
      </c>
      <c r="B71" s="742" t="s">
        <v>594</v>
      </c>
      <c r="C71" s="743"/>
      <c r="D71" s="743"/>
      <c r="E71" s="743"/>
      <c r="F71" s="743"/>
      <c r="G71" s="743"/>
      <c r="H71" s="743"/>
      <c r="I71" s="743"/>
      <c r="J71" s="743"/>
      <c r="K71" s="743"/>
      <c r="L71" s="743"/>
      <c r="M71" s="743"/>
      <c r="N71" s="743"/>
      <c r="O71" s="743"/>
      <c r="P71" s="744"/>
      <c r="Q71" s="746">
        <v>101</v>
      </c>
      <c r="R71" s="721"/>
      <c r="S71" s="721"/>
      <c r="T71" s="721"/>
      <c r="U71" s="721"/>
      <c r="V71" s="721">
        <v>61</v>
      </c>
      <c r="W71" s="721"/>
      <c r="X71" s="721"/>
      <c r="Y71" s="721"/>
      <c r="Z71" s="721"/>
      <c r="AA71" s="721">
        <v>40</v>
      </c>
      <c r="AB71" s="721"/>
      <c r="AC71" s="721"/>
      <c r="AD71" s="721"/>
      <c r="AE71" s="721"/>
      <c r="AF71" s="721">
        <v>40</v>
      </c>
      <c r="AG71" s="721"/>
      <c r="AH71" s="721"/>
      <c r="AI71" s="721"/>
      <c r="AJ71" s="721"/>
      <c r="AK71" s="721" t="s">
        <v>520</v>
      </c>
      <c r="AL71" s="721"/>
      <c r="AM71" s="721"/>
      <c r="AN71" s="721"/>
      <c r="AO71" s="721"/>
      <c r="AP71" s="721" t="s">
        <v>520</v>
      </c>
      <c r="AQ71" s="721"/>
      <c r="AR71" s="721"/>
      <c r="AS71" s="721"/>
      <c r="AT71" s="721"/>
      <c r="AU71" s="721" t="s">
        <v>520</v>
      </c>
      <c r="AV71" s="721"/>
      <c r="AW71" s="721"/>
      <c r="AX71" s="721"/>
      <c r="AY71" s="721"/>
      <c r="AZ71" s="729"/>
      <c r="BA71" s="729"/>
      <c r="BB71" s="729"/>
      <c r="BC71" s="729"/>
      <c r="BD71" s="730"/>
      <c r="BE71" s="237"/>
      <c r="BF71" s="237"/>
      <c r="BG71" s="237"/>
      <c r="BH71" s="237"/>
      <c r="BI71" s="237"/>
      <c r="BJ71" s="237"/>
      <c r="BK71" s="237"/>
      <c r="BL71" s="237"/>
      <c r="BM71" s="237"/>
      <c r="BN71" s="237"/>
      <c r="BO71" s="237"/>
      <c r="BP71" s="237"/>
      <c r="BQ71" s="234">
        <v>65</v>
      </c>
      <c r="BR71" s="239"/>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879"/>
      <c r="EA71" s="226"/>
    </row>
    <row r="72" spans="1:131" ht="26.25" customHeight="1" x14ac:dyDescent="0.15">
      <c r="A72" s="234">
        <v>5</v>
      </c>
      <c r="B72" s="742" t="s">
        <v>595</v>
      </c>
      <c r="C72" s="743"/>
      <c r="D72" s="743"/>
      <c r="E72" s="743"/>
      <c r="F72" s="743"/>
      <c r="G72" s="743"/>
      <c r="H72" s="743"/>
      <c r="I72" s="743"/>
      <c r="J72" s="743"/>
      <c r="K72" s="743"/>
      <c r="L72" s="743"/>
      <c r="M72" s="743"/>
      <c r="N72" s="743"/>
      <c r="O72" s="743"/>
      <c r="P72" s="744"/>
      <c r="Q72" s="746">
        <v>2423</v>
      </c>
      <c r="R72" s="721"/>
      <c r="S72" s="721"/>
      <c r="T72" s="721"/>
      <c r="U72" s="721"/>
      <c r="V72" s="721">
        <v>2308</v>
      </c>
      <c r="W72" s="721"/>
      <c r="X72" s="721"/>
      <c r="Y72" s="721"/>
      <c r="Z72" s="721"/>
      <c r="AA72" s="721">
        <v>115</v>
      </c>
      <c r="AB72" s="721"/>
      <c r="AC72" s="721"/>
      <c r="AD72" s="721"/>
      <c r="AE72" s="721"/>
      <c r="AF72" s="721">
        <v>115</v>
      </c>
      <c r="AG72" s="721"/>
      <c r="AH72" s="721"/>
      <c r="AI72" s="721"/>
      <c r="AJ72" s="721"/>
      <c r="AK72" s="721">
        <v>130</v>
      </c>
      <c r="AL72" s="721"/>
      <c r="AM72" s="721"/>
      <c r="AN72" s="721"/>
      <c r="AO72" s="721"/>
      <c r="AP72" s="721" t="s">
        <v>520</v>
      </c>
      <c r="AQ72" s="721"/>
      <c r="AR72" s="721"/>
      <c r="AS72" s="721"/>
      <c r="AT72" s="721"/>
      <c r="AU72" s="721" t="s">
        <v>520</v>
      </c>
      <c r="AV72" s="721"/>
      <c r="AW72" s="721"/>
      <c r="AX72" s="721"/>
      <c r="AY72" s="721"/>
      <c r="AZ72" s="729"/>
      <c r="BA72" s="729"/>
      <c r="BB72" s="729"/>
      <c r="BC72" s="729"/>
      <c r="BD72" s="730"/>
      <c r="BE72" s="237"/>
      <c r="BF72" s="237"/>
      <c r="BG72" s="237"/>
      <c r="BH72" s="237"/>
      <c r="BI72" s="237"/>
      <c r="BJ72" s="237"/>
      <c r="BK72" s="237"/>
      <c r="BL72" s="237"/>
      <c r="BM72" s="237"/>
      <c r="BN72" s="237"/>
      <c r="BO72" s="237"/>
      <c r="BP72" s="237"/>
      <c r="BQ72" s="234">
        <v>66</v>
      </c>
      <c r="BR72" s="239"/>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879"/>
      <c r="EA72" s="226"/>
    </row>
    <row r="73" spans="1:131" ht="26.25" customHeight="1" x14ac:dyDescent="0.15">
      <c r="A73" s="234">
        <v>6</v>
      </c>
      <c r="B73" s="742" t="s">
        <v>596</v>
      </c>
      <c r="C73" s="743"/>
      <c r="D73" s="743"/>
      <c r="E73" s="743"/>
      <c r="F73" s="743"/>
      <c r="G73" s="743"/>
      <c r="H73" s="743"/>
      <c r="I73" s="743"/>
      <c r="J73" s="743"/>
      <c r="K73" s="743"/>
      <c r="L73" s="743"/>
      <c r="M73" s="743"/>
      <c r="N73" s="743"/>
      <c r="O73" s="743"/>
      <c r="P73" s="744"/>
      <c r="Q73" s="746">
        <v>719774</v>
      </c>
      <c r="R73" s="721"/>
      <c r="S73" s="721"/>
      <c r="T73" s="721"/>
      <c r="U73" s="721"/>
      <c r="V73" s="721">
        <v>711648</v>
      </c>
      <c r="W73" s="721"/>
      <c r="X73" s="721"/>
      <c r="Y73" s="721"/>
      <c r="Z73" s="721"/>
      <c r="AA73" s="721">
        <v>8126</v>
      </c>
      <c r="AB73" s="721"/>
      <c r="AC73" s="721"/>
      <c r="AD73" s="721"/>
      <c r="AE73" s="721"/>
      <c r="AF73" s="721">
        <v>8126</v>
      </c>
      <c r="AG73" s="721"/>
      <c r="AH73" s="721"/>
      <c r="AI73" s="721"/>
      <c r="AJ73" s="721"/>
      <c r="AK73" s="721">
        <v>4022</v>
      </c>
      <c r="AL73" s="721"/>
      <c r="AM73" s="721"/>
      <c r="AN73" s="721"/>
      <c r="AO73" s="721"/>
      <c r="AP73" s="721" t="s">
        <v>520</v>
      </c>
      <c r="AQ73" s="721"/>
      <c r="AR73" s="721"/>
      <c r="AS73" s="721"/>
      <c r="AT73" s="721"/>
      <c r="AU73" s="721" t="s">
        <v>520</v>
      </c>
      <c r="AV73" s="721"/>
      <c r="AW73" s="721"/>
      <c r="AX73" s="721"/>
      <c r="AY73" s="721"/>
      <c r="AZ73" s="729"/>
      <c r="BA73" s="729"/>
      <c r="BB73" s="729"/>
      <c r="BC73" s="729"/>
      <c r="BD73" s="730"/>
      <c r="BE73" s="237"/>
      <c r="BF73" s="237"/>
      <c r="BG73" s="237"/>
      <c r="BH73" s="237"/>
      <c r="BI73" s="237"/>
      <c r="BJ73" s="237"/>
      <c r="BK73" s="237"/>
      <c r="BL73" s="237"/>
      <c r="BM73" s="237"/>
      <c r="BN73" s="237"/>
      <c r="BO73" s="237"/>
      <c r="BP73" s="237"/>
      <c r="BQ73" s="234">
        <v>67</v>
      </c>
      <c r="BR73" s="239"/>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879"/>
      <c r="EA73" s="226"/>
    </row>
    <row r="74" spans="1:131" ht="26.25" customHeight="1" x14ac:dyDescent="0.15">
      <c r="A74" s="234">
        <v>7</v>
      </c>
      <c r="B74" s="742" t="s">
        <v>597</v>
      </c>
      <c r="C74" s="743"/>
      <c r="D74" s="743"/>
      <c r="E74" s="743"/>
      <c r="F74" s="743"/>
      <c r="G74" s="743"/>
      <c r="H74" s="743"/>
      <c r="I74" s="743"/>
      <c r="J74" s="743"/>
      <c r="K74" s="743"/>
      <c r="L74" s="743"/>
      <c r="M74" s="743"/>
      <c r="N74" s="743"/>
      <c r="O74" s="743"/>
      <c r="P74" s="744"/>
      <c r="Q74" s="746">
        <v>187</v>
      </c>
      <c r="R74" s="721"/>
      <c r="S74" s="721"/>
      <c r="T74" s="721"/>
      <c r="U74" s="721"/>
      <c r="V74" s="721">
        <v>182</v>
      </c>
      <c r="W74" s="721"/>
      <c r="X74" s="721"/>
      <c r="Y74" s="721"/>
      <c r="Z74" s="721"/>
      <c r="AA74" s="721">
        <v>5</v>
      </c>
      <c r="AB74" s="721"/>
      <c r="AC74" s="721"/>
      <c r="AD74" s="721"/>
      <c r="AE74" s="721"/>
      <c r="AF74" s="721">
        <v>5</v>
      </c>
      <c r="AG74" s="721"/>
      <c r="AH74" s="721"/>
      <c r="AI74" s="721"/>
      <c r="AJ74" s="721"/>
      <c r="AK74" s="721">
        <v>8</v>
      </c>
      <c r="AL74" s="721"/>
      <c r="AM74" s="721"/>
      <c r="AN74" s="721"/>
      <c r="AO74" s="721"/>
      <c r="AP74" s="721" t="s">
        <v>520</v>
      </c>
      <c r="AQ74" s="721"/>
      <c r="AR74" s="721"/>
      <c r="AS74" s="721"/>
      <c r="AT74" s="721"/>
      <c r="AU74" s="721" t="s">
        <v>520</v>
      </c>
      <c r="AV74" s="721"/>
      <c r="AW74" s="721"/>
      <c r="AX74" s="721"/>
      <c r="AY74" s="721"/>
      <c r="AZ74" s="729"/>
      <c r="BA74" s="729"/>
      <c r="BB74" s="729"/>
      <c r="BC74" s="729"/>
      <c r="BD74" s="730"/>
      <c r="BE74" s="237"/>
      <c r="BF74" s="237"/>
      <c r="BG74" s="237"/>
      <c r="BH74" s="237"/>
      <c r="BI74" s="237"/>
      <c r="BJ74" s="237"/>
      <c r="BK74" s="237"/>
      <c r="BL74" s="237"/>
      <c r="BM74" s="237"/>
      <c r="BN74" s="237"/>
      <c r="BO74" s="237"/>
      <c r="BP74" s="237"/>
      <c r="BQ74" s="234">
        <v>68</v>
      </c>
      <c r="BR74" s="239"/>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879"/>
      <c r="EA74" s="226"/>
    </row>
    <row r="75" spans="1:131" ht="26.25" customHeight="1" x14ac:dyDescent="0.15">
      <c r="A75" s="234">
        <v>8</v>
      </c>
      <c r="B75" s="742" t="s">
        <v>598</v>
      </c>
      <c r="C75" s="743"/>
      <c r="D75" s="743"/>
      <c r="E75" s="743"/>
      <c r="F75" s="743"/>
      <c r="G75" s="743"/>
      <c r="H75" s="743"/>
      <c r="I75" s="743"/>
      <c r="J75" s="743"/>
      <c r="K75" s="743"/>
      <c r="L75" s="743"/>
      <c r="M75" s="743"/>
      <c r="N75" s="743"/>
      <c r="O75" s="743"/>
      <c r="P75" s="744"/>
      <c r="Q75" s="747">
        <v>3676</v>
      </c>
      <c r="R75" s="727"/>
      <c r="S75" s="727"/>
      <c r="T75" s="727"/>
      <c r="U75" s="728"/>
      <c r="V75" s="726">
        <v>3460</v>
      </c>
      <c r="W75" s="727"/>
      <c r="X75" s="727"/>
      <c r="Y75" s="727"/>
      <c r="Z75" s="728"/>
      <c r="AA75" s="726">
        <v>216</v>
      </c>
      <c r="AB75" s="727"/>
      <c r="AC75" s="727"/>
      <c r="AD75" s="727"/>
      <c r="AE75" s="728"/>
      <c r="AF75" s="726">
        <v>5121</v>
      </c>
      <c r="AG75" s="727"/>
      <c r="AH75" s="727"/>
      <c r="AI75" s="727"/>
      <c r="AJ75" s="728"/>
      <c r="AK75" s="726">
        <v>0</v>
      </c>
      <c r="AL75" s="727"/>
      <c r="AM75" s="727"/>
      <c r="AN75" s="727"/>
      <c r="AO75" s="728"/>
      <c r="AP75" s="726">
        <v>2913</v>
      </c>
      <c r="AQ75" s="727"/>
      <c r="AR75" s="727"/>
      <c r="AS75" s="727"/>
      <c r="AT75" s="728"/>
      <c r="AU75" s="721" t="s">
        <v>520</v>
      </c>
      <c r="AV75" s="721"/>
      <c r="AW75" s="721"/>
      <c r="AX75" s="721"/>
      <c r="AY75" s="721"/>
      <c r="AZ75" s="729"/>
      <c r="BA75" s="729"/>
      <c r="BB75" s="729"/>
      <c r="BC75" s="729"/>
      <c r="BD75" s="730"/>
      <c r="BE75" s="237"/>
      <c r="BF75" s="237"/>
      <c r="BG75" s="237"/>
      <c r="BH75" s="237"/>
      <c r="BI75" s="237"/>
      <c r="BJ75" s="237"/>
      <c r="BK75" s="237"/>
      <c r="BL75" s="237"/>
      <c r="BM75" s="237"/>
      <c r="BN75" s="237"/>
      <c r="BO75" s="237"/>
      <c r="BP75" s="237"/>
      <c r="BQ75" s="234">
        <v>69</v>
      </c>
      <c r="BR75" s="239"/>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879"/>
      <c r="EA75" s="226"/>
    </row>
    <row r="76" spans="1:131" ht="26.25" customHeight="1" x14ac:dyDescent="0.15">
      <c r="A76" s="234">
        <v>9</v>
      </c>
      <c r="B76" s="742" t="s">
        <v>599</v>
      </c>
      <c r="C76" s="743"/>
      <c r="D76" s="743"/>
      <c r="E76" s="743"/>
      <c r="F76" s="743"/>
      <c r="G76" s="743"/>
      <c r="H76" s="743"/>
      <c r="I76" s="743"/>
      <c r="J76" s="743"/>
      <c r="K76" s="743"/>
      <c r="L76" s="743"/>
      <c r="M76" s="743"/>
      <c r="N76" s="743"/>
      <c r="O76" s="743"/>
      <c r="P76" s="744"/>
      <c r="Q76" s="747">
        <v>4864</v>
      </c>
      <c r="R76" s="727"/>
      <c r="S76" s="727"/>
      <c r="T76" s="727"/>
      <c r="U76" s="728"/>
      <c r="V76" s="726">
        <v>4583</v>
      </c>
      <c r="W76" s="727"/>
      <c r="X76" s="727"/>
      <c r="Y76" s="727"/>
      <c r="Z76" s="728"/>
      <c r="AA76" s="726">
        <v>281</v>
      </c>
      <c r="AB76" s="727"/>
      <c r="AC76" s="727"/>
      <c r="AD76" s="727"/>
      <c r="AE76" s="728"/>
      <c r="AF76" s="726">
        <v>281</v>
      </c>
      <c r="AG76" s="727"/>
      <c r="AH76" s="727"/>
      <c r="AI76" s="727"/>
      <c r="AJ76" s="728"/>
      <c r="AK76" s="721" t="s">
        <v>520</v>
      </c>
      <c r="AL76" s="721"/>
      <c r="AM76" s="721"/>
      <c r="AN76" s="721"/>
      <c r="AO76" s="721"/>
      <c r="AP76" s="721" t="s">
        <v>520</v>
      </c>
      <c r="AQ76" s="721"/>
      <c r="AR76" s="721"/>
      <c r="AS76" s="721"/>
      <c r="AT76" s="721"/>
      <c r="AU76" s="721" t="s">
        <v>520</v>
      </c>
      <c r="AV76" s="721"/>
      <c r="AW76" s="721"/>
      <c r="AX76" s="721"/>
      <c r="AY76" s="721"/>
      <c r="AZ76" s="729"/>
      <c r="BA76" s="729"/>
      <c r="BB76" s="729"/>
      <c r="BC76" s="729"/>
      <c r="BD76" s="730"/>
      <c r="BE76" s="237"/>
      <c r="BF76" s="237"/>
      <c r="BG76" s="237"/>
      <c r="BH76" s="237"/>
      <c r="BI76" s="237"/>
      <c r="BJ76" s="237"/>
      <c r="BK76" s="237"/>
      <c r="BL76" s="237"/>
      <c r="BM76" s="237"/>
      <c r="BN76" s="237"/>
      <c r="BO76" s="237"/>
      <c r="BP76" s="237"/>
      <c r="BQ76" s="234">
        <v>70</v>
      </c>
      <c r="BR76" s="239"/>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879"/>
      <c r="EA76" s="226"/>
    </row>
    <row r="77" spans="1:131" ht="26.25" customHeight="1" x14ac:dyDescent="0.15">
      <c r="A77" s="234">
        <v>10</v>
      </c>
      <c r="B77" s="742" t="s">
        <v>600</v>
      </c>
      <c r="C77" s="743"/>
      <c r="D77" s="743"/>
      <c r="E77" s="743"/>
      <c r="F77" s="743"/>
      <c r="G77" s="743"/>
      <c r="H77" s="743"/>
      <c r="I77" s="743"/>
      <c r="J77" s="743"/>
      <c r="K77" s="743"/>
      <c r="L77" s="743"/>
      <c r="M77" s="743"/>
      <c r="N77" s="743"/>
      <c r="O77" s="743"/>
      <c r="P77" s="744"/>
      <c r="Q77" s="747">
        <v>18</v>
      </c>
      <c r="R77" s="727"/>
      <c r="S77" s="727"/>
      <c r="T77" s="727"/>
      <c r="U77" s="728"/>
      <c r="V77" s="726">
        <v>13</v>
      </c>
      <c r="W77" s="727"/>
      <c r="X77" s="727"/>
      <c r="Y77" s="727"/>
      <c r="Z77" s="728"/>
      <c r="AA77" s="726">
        <v>5</v>
      </c>
      <c r="AB77" s="727"/>
      <c r="AC77" s="727"/>
      <c r="AD77" s="727"/>
      <c r="AE77" s="728"/>
      <c r="AF77" s="726">
        <v>5</v>
      </c>
      <c r="AG77" s="727"/>
      <c r="AH77" s="727"/>
      <c r="AI77" s="727"/>
      <c r="AJ77" s="728"/>
      <c r="AK77" s="726">
        <v>5</v>
      </c>
      <c r="AL77" s="727"/>
      <c r="AM77" s="727"/>
      <c r="AN77" s="727"/>
      <c r="AO77" s="728"/>
      <c r="AP77" s="721" t="s">
        <v>520</v>
      </c>
      <c r="AQ77" s="721"/>
      <c r="AR77" s="721"/>
      <c r="AS77" s="721"/>
      <c r="AT77" s="721"/>
      <c r="AU77" s="721" t="s">
        <v>520</v>
      </c>
      <c r="AV77" s="721"/>
      <c r="AW77" s="721"/>
      <c r="AX77" s="721"/>
      <c r="AY77" s="721"/>
      <c r="AZ77" s="729"/>
      <c r="BA77" s="729"/>
      <c r="BB77" s="729"/>
      <c r="BC77" s="729"/>
      <c r="BD77" s="730"/>
      <c r="BE77" s="237"/>
      <c r="BF77" s="237"/>
      <c r="BG77" s="237"/>
      <c r="BH77" s="237"/>
      <c r="BI77" s="237"/>
      <c r="BJ77" s="237"/>
      <c r="BK77" s="237"/>
      <c r="BL77" s="237"/>
      <c r="BM77" s="237"/>
      <c r="BN77" s="237"/>
      <c r="BO77" s="237"/>
      <c r="BP77" s="237"/>
      <c r="BQ77" s="234">
        <v>71</v>
      </c>
      <c r="BR77" s="239"/>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879"/>
      <c r="EA77" s="226"/>
    </row>
    <row r="78" spans="1:131" ht="26.25" customHeight="1" x14ac:dyDescent="0.15">
      <c r="A78" s="234">
        <v>11</v>
      </c>
      <c r="B78" s="742"/>
      <c r="C78" s="743"/>
      <c r="D78" s="743"/>
      <c r="E78" s="743"/>
      <c r="F78" s="743"/>
      <c r="G78" s="743"/>
      <c r="H78" s="743"/>
      <c r="I78" s="743"/>
      <c r="J78" s="743"/>
      <c r="K78" s="743"/>
      <c r="L78" s="743"/>
      <c r="M78" s="743"/>
      <c r="N78" s="743"/>
      <c r="O78" s="743"/>
      <c r="P78" s="744"/>
      <c r="Q78" s="746"/>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1"/>
      <c r="AY78" s="721"/>
      <c r="AZ78" s="729"/>
      <c r="BA78" s="729"/>
      <c r="BB78" s="729"/>
      <c r="BC78" s="729"/>
      <c r="BD78" s="730"/>
      <c r="BE78" s="237"/>
      <c r="BF78" s="237"/>
      <c r="BG78" s="237"/>
      <c r="BH78" s="237"/>
      <c r="BI78" s="237"/>
      <c r="BJ78" s="226"/>
      <c r="BK78" s="226"/>
      <c r="BL78" s="226"/>
      <c r="BM78" s="226"/>
      <c r="BN78" s="226"/>
      <c r="BO78" s="237"/>
      <c r="BP78" s="237"/>
      <c r="BQ78" s="234">
        <v>72</v>
      </c>
      <c r="BR78" s="239"/>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879"/>
      <c r="EA78" s="226"/>
    </row>
    <row r="79" spans="1:131" ht="26.25" customHeight="1" x14ac:dyDescent="0.15">
      <c r="A79" s="234">
        <v>12</v>
      </c>
      <c r="B79" s="742"/>
      <c r="C79" s="743"/>
      <c r="D79" s="743"/>
      <c r="E79" s="743"/>
      <c r="F79" s="743"/>
      <c r="G79" s="743"/>
      <c r="H79" s="743"/>
      <c r="I79" s="743"/>
      <c r="J79" s="743"/>
      <c r="K79" s="743"/>
      <c r="L79" s="743"/>
      <c r="M79" s="743"/>
      <c r="N79" s="743"/>
      <c r="O79" s="743"/>
      <c r="P79" s="744"/>
      <c r="Q79" s="746"/>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9"/>
      <c r="BA79" s="729"/>
      <c r="BB79" s="729"/>
      <c r="BC79" s="729"/>
      <c r="BD79" s="730"/>
      <c r="BE79" s="237"/>
      <c r="BF79" s="237"/>
      <c r="BG79" s="237"/>
      <c r="BH79" s="237"/>
      <c r="BI79" s="237"/>
      <c r="BJ79" s="226"/>
      <c r="BK79" s="226"/>
      <c r="BL79" s="226"/>
      <c r="BM79" s="226"/>
      <c r="BN79" s="226"/>
      <c r="BO79" s="237"/>
      <c r="BP79" s="237"/>
      <c r="BQ79" s="234">
        <v>73</v>
      </c>
      <c r="BR79" s="239"/>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879"/>
      <c r="EA79" s="226"/>
    </row>
    <row r="80" spans="1:131" ht="26.25" customHeight="1" x14ac:dyDescent="0.15">
      <c r="A80" s="234">
        <v>13</v>
      </c>
      <c r="B80" s="742"/>
      <c r="C80" s="743"/>
      <c r="D80" s="743"/>
      <c r="E80" s="743"/>
      <c r="F80" s="743"/>
      <c r="G80" s="743"/>
      <c r="H80" s="743"/>
      <c r="I80" s="743"/>
      <c r="J80" s="743"/>
      <c r="K80" s="743"/>
      <c r="L80" s="743"/>
      <c r="M80" s="743"/>
      <c r="N80" s="743"/>
      <c r="O80" s="743"/>
      <c r="P80" s="744"/>
      <c r="Q80" s="746"/>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1"/>
      <c r="AY80" s="721"/>
      <c r="AZ80" s="729"/>
      <c r="BA80" s="729"/>
      <c r="BB80" s="729"/>
      <c r="BC80" s="729"/>
      <c r="BD80" s="730"/>
      <c r="BE80" s="237"/>
      <c r="BF80" s="237"/>
      <c r="BG80" s="237"/>
      <c r="BH80" s="237"/>
      <c r="BI80" s="237"/>
      <c r="BJ80" s="237"/>
      <c r="BK80" s="237"/>
      <c r="BL80" s="237"/>
      <c r="BM80" s="237"/>
      <c r="BN80" s="237"/>
      <c r="BO80" s="237"/>
      <c r="BP80" s="237"/>
      <c r="BQ80" s="234">
        <v>74</v>
      </c>
      <c r="BR80" s="239"/>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879"/>
      <c r="EA80" s="226"/>
    </row>
    <row r="81" spans="1:131" ht="26.25" customHeight="1" x14ac:dyDescent="0.15">
      <c r="A81" s="234">
        <v>14</v>
      </c>
      <c r="B81" s="742"/>
      <c r="C81" s="743"/>
      <c r="D81" s="743"/>
      <c r="E81" s="743"/>
      <c r="F81" s="743"/>
      <c r="G81" s="743"/>
      <c r="H81" s="743"/>
      <c r="I81" s="743"/>
      <c r="J81" s="743"/>
      <c r="K81" s="743"/>
      <c r="L81" s="743"/>
      <c r="M81" s="743"/>
      <c r="N81" s="743"/>
      <c r="O81" s="743"/>
      <c r="P81" s="744"/>
      <c r="Q81" s="746"/>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1"/>
      <c r="AY81" s="721"/>
      <c r="AZ81" s="729"/>
      <c r="BA81" s="729"/>
      <c r="BB81" s="729"/>
      <c r="BC81" s="729"/>
      <c r="BD81" s="730"/>
      <c r="BE81" s="237"/>
      <c r="BF81" s="237"/>
      <c r="BG81" s="237"/>
      <c r="BH81" s="237"/>
      <c r="BI81" s="237"/>
      <c r="BJ81" s="237"/>
      <c r="BK81" s="237"/>
      <c r="BL81" s="237"/>
      <c r="BM81" s="237"/>
      <c r="BN81" s="237"/>
      <c r="BO81" s="237"/>
      <c r="BP81" s="237"/>
      <c r="BQ81" s="234">
        <v>75</v>
      </c>
      <c r="BR81" s="239"/>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879"/>
      <c r="EA81" s="226"/>
    </row>
    <row r="82" spans="1:131" ht="26.25" customHeight="1" x14ac:dyDescent="0.15">
      <c r="A82" s="234">
        <v>15</v>
      </c>
      <c r="B82" s="742"/>
      <c r="C82" s="743"/>
      <c r="D82" s="743"/>
      <c r="E82" s="743"/>
      <c r="F82" s="743"/>
      <c r="G82" s="743"/>
      <c r="H82" s="743"/>
      <c r="I82" s="743"/>
      <c r="J82" s="743"/>
      <c r="K82" s="743"/>
      <c r="L82" s="743"/>
      <c r="M82" s="743"/>
      <c r="N82" s="743"/>
      <c r="O82" s="743"/>
      <c r="P82" s="744"/>
      <c r="Q82" s="746"/>
      <c r="R82" s="721"/>
      <c r="S82" s="721"/>
      <c r="T82" s="721"/>
      <c r="U82" s="721"/>
      <c r="V82" s="721"/>
      <c r="W82" s="721"/>
      <c r="X82" s="721"/>
      <c r="Y82" s="721"/>
      <c r="Z82" s="721"/>
      <c r="AA82" s="721"/>
      <c r="AB82" s="72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1"/>
      <c r="AY82" s="721"/>
      <c r="AZ82" s="729"/>
      <c r="BA82" s="729"/>
      <c r="BB82" s="729"/>
      <c r="BC82" s="729"/>
      <c r="BD82" s="730"/>
      <c r="BE82" s="237"/>
      <c r="BF82" s="237"/>
      <c r="BG82" s="237"/>
      <c r="BH82" s="237"/>
      <c r="BI82" s="237"/>
      <c r="BJ82" s="237"/>
      <c r="BK82" s="237"/>
      <c r="BL82" s="237"/>
      <c r="BM82" s="237"/>
      <c r="BN82" s="237"/>
      <c r="BO82" s="237"/>
      <c r="BP82" s="237"/>
      <c r="BQ82" s="234">
        <v>76</v>
      </c>
      <c r="BR82" s="239"/>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879"/>
      <c r="EA82" s="226"/>
    </row>
    <row r="83" spans="1:131" ht="26.25" customHeight="1" x14ac:dyDescent="0.15">
      <c r="A83" s="234">
        <v>16</v>
      </c>
      <c r="B83" s="742"/>
      <c r="C83" s="743"/>
      <c r="D83" s="743"/>
      <c r="E83" s="743"/>
      <c r="F83" s="743"/>
      <c r="G83" s="743"/>
      <c r="H83" s="743"/>
      <c r="I83" s="743"/>
      <c r="J83" s="743"/>
      <c r="K83" s="743"/>
      <c r="L83" s="743"/>
      <c r="M83" s="743"/>
      <c r="N83" s="743"/>
      <c r="O83" s="743"/>
      <c r="P83" s="744"/>
      <c r="Q83" s="746"/>
      <c r="R83" s="721"/>
      <c r="S83" s="721"/>
      <c r="T83" s="721"/>
      <c r="U83" s="721"/>
      <c r="V83" s="721"/>
      <c r="W83" s="721"/>
      <c r="X83" s="721"/>
      <c r="Y83" s="721"/>
      <c r="Z83" s="721"/>
      <c r="AA83" s="721"/>
      <c r="AB83" s="721"/>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721"/>
      <c r="AY83" s="721"/>
      <c r="AZ83" s="729"/>
      <c r="BA83" s="729"/>
      <c r="BB83" s="729"/>
      <c r="BC83" s="729"/>
      <c r="BD83" s="730"/>
      <c r="BE83" s="237"/>
      <c r="BF83" s="237"/>
      <c r="BG83" s="237"/>
      <c r="BH83" s="237"/>
      <c r="BI83" s="237"/>
      <c r="BJ83" s="237"/>
      <c r="BK83" s="237"/>
      <c r="BL83" s="237"/>
      <c r="BM83" s="237"/>
      <c r="BN83" s="237"/>
      <c r="BO83" s="237"/>
      <c r="BP83" s="237"/>
      <c r="BQ83" s="234">
        <v>77</v>
      </c>
      <c r="BR83" s="239"/>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879"/>
      <c r="EA83" s="226"/>
    </row>
    <row r="84" spans="1:131" ht="26.25" customHeight="1" x14ac:dyDescent="0.15">
      <c r="A84" s="234">
        <v>17</v>
      </c>
      <c r="B84" s="742"/>
      <c r="C84" s="743"/>
      <c r="D84" s="743"/>
      <c r="E84" s="743"/>
      <c r="F84" s="743"/>
      <c r="G84" s="743"/>
      <c r="H84" s="743"/>
      <c r="I84" s="743"/>
      <c r="J84" s="743"/>
      <c r="K84" s="743"/>
      <c r="L84" s="743"/>
      <c r="M84" s="743"/>
      <c r="N84" s="743"/>
      <c r="O84" s="743"/>
      <c r="P84" s="744"/>
      <c r="Q84" s="746"/>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1"/>
      <c r="AY84" s="721"/>
      <c r="AZ84" s="729"/>
      <c r="BA84" s="729"/>
      <c r="BB84" s="729"/>
      <c r="BC84" s="729"/>
      <c r="BD84" s="730"/>
      <c r="BE84" s="237"/>
      <c r="BF84" s="237"/>
      <c r="BG84" s="237"/>
      <c r="BH84" s="237"/>
      <c r="BI84" s="237"/>
      <c r="BJ84" s="237"/>
      <c r="BK84" s="237"/>
      <c r="BL84" s="237"/>
      <c r="BM84" s="237"/>
      <c r="BN84" s="237"/>
      <c r="BO84" s="237"/>
      <c r="BP84" s="237"/>
      <c r="BQ84" s="234">
        <v>78</v>
      </c>
      <c r="BR84" s="239"/>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879"/>
      <c r="EA84" s="226"/>
    </row>
    <row r="85" spans="1:131" ht="26.25" customHeight="1" x14ac:dyDescent="0.15">
      <c r="A85" s="234">
        <v>18</v>
      </c>
      <c r="B85" s="742"/>
      <c r="C85" s="743"/>
      <c r="D85" s="743"/>
      <c r="E85" s="743"/>
      <c r="F85" s="743"/>
      <c r="G85" s="743"/>
      <c r="H85" s="743"/>
      <c r="I85" s="743"/>
      <c r="J85" s="743"/>
      <c r="K85" s="743"/>
      <c r="L85" s="743"/>
      <c r="M85" s="743"/>
      <c r="N85" s="743"/>
      <c r="O85" s="743"/>
      <c r="P85" s="744"/>
      <c r="Q85" s="746"/>
      <c r="R85" s="721"/>
      <c r="S85" s="721"/>
      <c r="T85" s="721"/>
      <c r="U85" s="721"/>
      <c r="V85" s="721"/>
      <c r="W85" s="721"/>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729"/>
      <c r="BA85" s="729"/>
      <c r="BB85" s="729"/>
      <c r="BC85" s="729"/>
      <c r="BD85" s="730"/>
      <c r="BE85" s="237"/>
      <c r="BF85" s="237"/>
      <c r="BG85" s="237"/>
      <c r="BH85" s="237"/>
      <c r="BI85" s="237"/>
      <c r="BJ85" s="237"/>
      <c r="BK85" s="237"/>
      <c r="BL85" s="237"/>
      <c r="BM85" s="237"/>
      <c r="BN85" s="237"/>
      <c r="BO85" s="237"/>
      <c r="BP85" s="237"/>
      <c r="BQ85" s="234">
        <v>79</v>
      </c>
      <c r="BR85" s="239"/>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879"/>
      <c r="EA85" s="226"/>
    </row>
    <row r="86" spans="1:131" ht="26.25" customHeight="1" x14ac:dyDescent="0.15">
      <c r="A86" s="234">
        <v>19</v>
      </c>
      <c r="B86" s="742"/>
      <c r="C86" s="743"/>
      <c r="D86" s="743"/>
      <c r="E86" s="743"/>
      <c r="F86" s="743"/>
      <c r="G86" s="743"/>
      <c r="H86" s="743"/>
      <c r="I86" s="743"/>
      <c r="J86" s="743"/>
      <c r="K86" s="743"/>
      <c r="L86" s="743"/>
      <c r="M86" s="743"/>
      <c r="N86" s="743"/>
      <c r="O86" s="743"/>
      <c r="P86" s="744"/>
      <c r="Q86" s="746"/>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29"/>
      <c r="BA86" s="729"/>
      <c r="BB86" s="729"/>
      <c r="BC86" s="729"/>
      <c r="BD86" s="730"/>
      <c r="BE86" s="237"/>
      <c r="BF86" s="237"/>
      <c r="BG86" s="237"/>
      <c r="BH86" s="237"/>
      <c r="BI86" s="237"/>
      <c r="BJ86" s="237"/>
      <c r="BK86" s="237"/>
      <c r="BL86" s="237"/>
      <c r="BM86" s="237"/>
      <c r="BN86" s="237"/>
      <c r="BO86" s="237"/>
      <c r="BP86" s="237"/>
      <c r="BQ86" s="234">
        <v>80</v>
      </c>
      <c r="BR86" s="239"/>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879"/>
      <c r="EA86" s="226"/>
    </row>
    <row r="87" spans="1:131" ht="26.25" customHeight="1" x14ac:dyDescent="0.15">
      <c r="A87" s="240">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37"/>
      <c r="BF87" s="237"/>
      <c r="BG87" s="237"/>
      <c r="BH87" s="237"/>
      <c r="BI87" s="237"/>
      <c r="BJ87" s="237"/>
      <c r="BK87" s="237"/>
      <c r="BL87" s="237"/>
      <c r="BM87" s="237"/>
      <c r="BN87" s="237"/>
      <c r="BO87" s="237"/>
      <c r="BP87" s="237"/>
      <c r="BQ87" s="234">
        <v>81</v>
      </c>
      <c r="BR87" s="239"/>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879"/>
      <c r="EA87" s="226"/>
    </row>
    <row r="88" spans="1:131" ht="26.25" customHeight="1" thickBot="1" x14ac:dyDescent="0.2">
      <c r="A88" s="236" t="s">
        <v>394</v>
      </c>
      <c r="B88" s="819" t="s">
        <v>428</v>
      </c>
      <c r="C88" s="820"/>
      <c r="D88" s="820"/>
      <c r="E88" s="820"/>
      <c r="F88" s="820"/>
      <c r="G88" s="820"/>
      <c r="H88" s="820"/>
      <c r="I88" s="820"/>
      <c r="J88" s="820"/>
      <c r="K88" s="820"/>
      <c r="L88" s="820"/>
      <c r="M88" s="820"/>
      <c r="N88" s="820"/>
      <c r="O88" s="820"/>
      <c r="P88" s="821"/>
      <c r="Q88" s="862"/>
      <c r="R88" s="863"/>
      <c r="S88" s="863"/>
      <c r="T88" s="863"/>
      <c r="U88" s="863"/>
      <c r="V88" s="863"/>
      <c r="W88" s="863"/>
      <c r="X88" s="863"/>
      <c r="Y88" s="863"/>
      <c r="Z88" s="863"/>
      <c r="AA88" s="863"/>
      <c r="AB88" s="863"/>
      <c r="AC88" s="863"/>
      <c r="AD88" s="863"/>
      <c r="AE88" s="863"/>
      <c r="AF88" s="722">
        <v>14445</v>
      </c>
      <c r="AG88" s="722"/>
      <c r="AH88" s="722"/>
      <c r="AI88" s="722"/>
      <c r="AJ88" s="722"/>
      <c r="AK88" s="863"/>
      <c r="AL88" s="863"/>
      <c r="AM88" s="863"/>
      <c r="AN88" s="863"/>
      <c r="AO88" s="863"/>
      <c r="AP88" s="722">
        <v>2913</v>
      </c>
      <c r="AQ88" s="722"/>
      <c r="AR88" s="722"/>
      <c r="AS88" s="722"/>
      <c r="AT88" s="722"/>
      <c r="AU88" s="722" t="s">
        <v>520</v>
      </c>
      <c r="AV88" s="722"/>
      <c r="AW88" s="722"/>
      <c r="AX88" s="722"/>
      <c r="AY88" s="722"/>
      <c r="AZ88" s="870"/>
      <c r="BA88" s="870"/>
      <c r="BB88" s="870"/>
      <c r="BC88" s="870"/>
      <c r="BD88" s="871"/>
      <c r="BE88" s="237"/>
      <c r="BF88" s="237"/>
      <c r="BG88" s="237"/>
      <c r="BH88" s="237"/>
      <c r="BI88" s="237"/>
      <c r="BJ88" s="237"/>
      <c r="BK88" s="237"/>
      <c r="BL88" s="237"/>
      <c r="BM88" s="237"/>
      <c r="BN88" s="237"/>
      <c r="BO88" s="237"/>
      <c r="BP88" s="237"/>
      <c r="BQ88" s="234">
        <v>82</v>
      </c>
      <c r="BR88" s="239"/>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87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87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87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87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87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87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87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87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87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87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87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87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87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87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9" t="s">
        <v>429</v>
      </c>
      <c r="BS102" s="820"/>
      <c r="BT102" s="820"/>
      <c r="BU102" s="820"/>
      <c r="BV102" s="820"/>
      <c r="BW102" s="820"/>
      <c r="BX102" s="820"/>
      <c r="BY102" s="820"/>
      <c r="BZ102" s="820"/>
      <c r="CA102" s="820"/>
      <c r="CB102" s="820"/>
      <c r="CC102" s="820"/>
      <c r="CD102" s="820"/>
      <c r="CE102" s="820"/>
      <c r="CF102" s="820"/>
      <c r="CG102" s="821"/>
      <c r="CH102" s="889"/>
      <c r="CI102" s="890"/>
      <c r="CJ102" s="890"/>
      <c r="CK102" s="890"/>
      <c r="CL102" s="891"/>
      <c r="CM102" s="889"/>
      <c r="CN102" s="890"/>
      <c r="CO102" s="890"/>
      <c r="CP102" s="890"/>
      <c r="CQ102" s="891"/>
      <c r="CR102" s="723">
        <v>283</v>
      </c>
      <c r="CS102" s="724"/>
      <c r="CT102" s="724"/>
      <c r="CU102" s="724"/>
      <c r="CV102" s="725"/>
      <c r="CW102" s="723">
        <v>82</v>
      </c>
      <c r="CX102" s="724"/>
      <c r="CY102" s="724"/>
      <c r="CZ102" s="724"/>
      <c r="DA102" s="725"/>
      <c r="DB102" s="723">
        <v>1398</v>
      </c>
      <c r="DC102" s="724"/>
      <c r="DD102" s="724"/>
      <c r="DE102" s="724"/>
      <c r="DF102" s="725"/>
      <c r="DG102" s="723">
        <v>84</v>
      </c>
      <c r="DH102" s="724"/>
      <c r="DI102" s="724"/>
      <c r="DJ102" s="724"/>
      <c r="DK102" s="725"/>
      <c r="DL102" s="723" t="s">
        <v>520</v>
      </c>
      <c r="DM102" s="724"/>
      <c r="DN102" s="724"/>
      <c r="DO102" s="724"/>
      <c r="DP102" s="725"/>
      <c r="DQ102" s="723" t="s">
        <v>520</v>
      </c>
      <c r="DR102" s="724"/>
      <c r="DS102" s="724"/>
      <c r="DT102" s="724"/>
      <c r="DU102" s="725"/>
      <c r="DV102" s="819"/>
      <c r="DW102" s="820"/>
      <c r="DX102" s="820"/>
      <c r="DY102" s="820"/>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312</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312</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312</v>
      </c>
      <c r="DR109" s="893"/>
      <c r="DS109" s="893"/>
      <c r="DT109" s="893"/>
      <c r="DU109" s="894"/>
      <c r="DV109" s="892" t="s">
        <v>439</v>
      </c>
      <c r="DW109" s="893"/>
      <c r="DX109" s="893"/>
      <c r="DY109" s="893"/>
      <c r="DZ109" s="895"/>
    </row>
    <row r="110" spans="1:131" s="226" customFormat="1" ht="26.25" customHeight="1" x14ac:dyDescent="0.15">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5284025</v>
      </c>
      <c r="AB110" s="900"/>
      <c r="AC110" s="900"/>
      <c r="AD110" s="900"/>
      <c r="AE110" s="901"/>
      <c r="AF110" s="902">
        <v>5512657</v>
      </c>
      <c r="AG110" s="900"/>
      <c r="AH110" s="900"/>
      <c r="AI110" s="900"/>
      <c r="AJ110" s="901"/>
      <c r="AK110" s="902">
        <v>5549344</v>
      </c>
      <c r="AL110" s="900"/>
      <c r="AM110" s="900"/>
      <c r="AN110" s="900"/>
      <c r="AO110" s="901"/>
      <c r="AP110" s="903">
        <v>15.2</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49499088</v>
      </c>
      <c r="BR110" s="931"/>
      <c r="BS110" s="931"/>
      <c r="BT110" s="931"/>
      <c r="BU110" s="931"/>
      <c r="BV110" s="931">
        <v>48762092</v>
      </c>
      <c r="BW110" s="931"/>
      <c r="BX110" s="931"/>
      <c r="BY110" s="931"/>
      <c r="BZ110" s="931"/>
      <c r="CA110" s="931">
        <v>45675044</v>
      </c>
      <c r="CB110" s="931"/>
      <c r="CC110" s="931"/>
      <c r="CD110" s="931"/>
      <c r="CE110" s="931"/>
      <c r="CF110" s="944">
        <v>124.8</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246</v>
      </c>
      <c r="DH110" s="931"/>
      <c r="DI110" s="931"/>
      <c r="DJ110" s="931"/>
      <c r="DK110" s="931"/>
      <c r="DL110" s="931" t="s">
        <v>246</v>
      </c>
      <c r="DM110" s="931"/>
      <c r="DN110" s="931"/>
      <c r="DO110" s="931"/>
      <c r="DP110" s="931"/>
      <c r="DQ110" s="931" t="s">
        <v>420</v>
      </c>
      <c r="DR110" s="931"/>
      <c r="DS110" s="931"/>
      <c r="DT110" s="931"/>
      <c r="DU110" s="931"/>
      <c r="DV110" s="932" t="s">
        <v>445</v>
      </c>
      <c r="DW110" s="932"/>
      <c r="DX110" s="932"/>
      <c r="DY110" s="932"/>
      <c r="DZ110" s="933"/>
    </row>
    <row r="111" spans="1:131" s="226"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246</v>
      </c>
      <c r="AB111" s="938"/>
      <c r="AC111" s="938"/>
      <c r="AD111" s="938"/>
      <c r="AE111" s="939"/>
      <c r="AF111" s="940" t="s">
        <v>447</v>
      </c>
      <c r="AG111" s="938"/>
      <c r="AH111" s="938"/>
      <c r="AI111" s="938"/>
      <c r="AJ111" s="939"/>
      <c r="AK111" s="940" t="s">
        <v>246</v>
      </c>
      <c r="AL111" s="938"/>
      <c r="AM111" s="938"/>
      <c r="AN111" s="938"/>
      <c r="AO111" s="939"/>
      <c r="AP111" s="941" t="s">
        <v>420</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v>1465057</v>
      </c>
      <c r="BR111" s="926"/>
      <c r="BS111" s="926"/>
      <c r="BT111" s="926"/>
      <c r="BU111" s="926"/>
      <c r="BV111" s="926">
        <v>1651194</v>
      </c>
      <c r="BW111" s="926"/>
      <c r="BX111" s="926"/>
      <c r="BY111" s="926"/>
      <c r="BZ111" s="926"/>
      <c r="CA111" s="926">
        <v>1583267</v>
      </c>
      <c r="CB111" s="926"/>
      <c r="CC111" s="926"/>
      <c r="CD111" s="926"/>
      <c r="CE111" s="926"/>
      <c r="CF111" s="920">
        <v>4.3</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246</v>
      </c>
      <c r="DH111" s="926"/>
      <c r="DI111" s="926"/>
      <c r="DJ111" s="926"/>
      <c r="DK111" s="926"/>
      <c r="DL111" s="926" t="s">
        <v>447</v>
      </c>
      <c r="DM111" s="926"/>
      <c r="DN111" s="926"/>
      <c r="DO111" s="926"/>
      <c r="DP111" s="926"/>
      <c r="DQ111" s="926" t="s">
        <v>420</v>
      </c>
      <c r="DR111" s="926"/>
      <c r="DS111" s="926"/>
      <c r="DT111" s="926"/>
      <c r="DU111" s="926"/>
      <c r="DV111" s="927" t="s">
        <v>246</v>
      </c>
      <c r="DW111" s="927"/>
      <c r="DX111" s="927"/>
      <c r="DY111" s="927"/>
      <c r="DZ111" s="928"/>
    </row>
    <row r="112" spans="1:131" s="226" customFormat="1" ht="26.25" customHeight="1" x14ac:dyDescent="0.15">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246</v>
      </c>
      <c r="AB112" s="959"/>
      <c r="AC112" s="959"/>
      <c r="AD112" s="959"/>
      <c r="AE112" s="960"/>
      <c r="AF112" s="961" t="s">
        <v>246</v>
      </c>
      <c r="AG112" s="959"/>
      <c r="AH112" s="959"/>
      <c r="AI112" s="959"/>
      <c r="AJ112" s="960"/>
      <c r="AK112" s="961" t="s">
        <v>246</v>
      </c>
      <c r="AL112" s="959"/>
      <c r="AM112" s="959"/>
      <c r="AN112" s="959"/>
      <c r="AO112" s="960"/>
      <c r="AP112" s="962" t="s">
        <v>246</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7992743</v>
      </c>
      <c r="BR112" s="926"/>
      <c r="BS112" s="926"/>
      <c r="BT112" s="926"/>
      <c r="BU112" s="926"/>
      <c r="BV112" s="926">
        <v>9460177</v>
      </c>
      <c r="BW112" s="926"/>
      <c r="BX112" s="926"/>
      <c r="BY112" s="926"/>
      <c r="BZ112" s="926"/>
      <c r="CA112" s="926">
        <v>9604681</v>
      </c>
      <c r="CB112" s="926"/>
      <c r="CC112" s="926"/>
      <c r="CD112" s="926"/>
      <c r="CE112" s="926"/>
      <c r="CF112" s="920">
        <v>26.2</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246</v>
      </c>
      <c r="DH112" s="926"/>
      <c r="DI112" s="926"/>
      <c r="DJ112" s="926"/>
      <c r="DK112" s="926"/>
      <c r="DL112" s="926" t="s">
        <v>454</v>
      </c>
      <c r="DM112" s="926"/>
      <c r="DN112" s="926"/>
      <c r="DO112" s="926"/>
      <c r="DP112" s="926"/>
      <c r="DQ112" s="926" t="s">
        <v>246</v>
      </c>
      <c r="DR112" s="926"/>
      <c r="DS112" s="926"/>
      <c r="DT112" s="926"/>
      <c r="DU112" s="926"/>
      <c r="DV112" s="927" t="s">
        <v>447</v>
      </c>
      <c r="DW112" s="927"/>
      <c r="DX112" s="927"/>
      <c r="DY112" s="927"/>
      <c r="DZ112" s="928"/>
    </row>
    <row r="113" spans="1:130" s="226" customFormat="1" ht="26.25" customHeight="1" x14ac:dyDescent="0.15">
      <c r="A113" s="954"/>
      <c r="B113" s="955"/>
      <c r="C113" s="923" t="s">
        <v>455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408831</v>
      </c>
      <c r="AB113" s="938"/>
      <c r="AC113" s="938"/>
      <c r="AD113" s="938"/>
      <c r="AE113" s="939"/>
      <c r="AF113" s="940">
        <v>385554</v>
      </c>
      <c r="AG113" s="938"/>
      <c r="AH113" s="938"/>
      <c r="AI113" s="938"/>
      <c r="AJ113" s="939"/>
      <c r="AK113" s="940">
        <v>459314</v>
      </c>
      <c r="AL113" s="938"/>
      <c r="AM113" s="938"/>
      <c r="AN113" s="938"/>
      <c r="AO113" s="939"/>
      <c r="AP113" s="941">
        <v>1.3</v>
      </c>
      <c r="AQ113" s="942"/>
      <c r="AR113" s="942"/>
      <c r="AS113" s="942"/>
      <c r="AT113" s="943"/>
      <c r="AU113" s="908"/>
      <c r="AV113" s="909"/>
      <c r="AW113" s="909"/>
      <c r="AX113" s="909"/>
      <c r="AY113" s="909"/>
      <c r="AZ113" s="922" t="s">
        <v>456</v>
      </c>
      <c r="BA113" s="923"/>
      <c r="BB113" s="923"/>
      <c r="BC113" s="923"/>
      <c r="BD113" s="923"/>
      <c r="BE113" s="923"/>
      <c r="BF113" s="923"/>
      <c r="BG113" s="923"/>
      <c r="BH113" s="923"/>
      <c r="BI113" s="923"/>
      <c r="BJ113" s="923"/>
      <c r="BK113" s="923"/>
      <c r="BL113" s="923"/>
      <c r="BM113" s="923"/>
      <c r="BN113" s="923"/>
      <c r="BO113" s="923"/>
      <c r="BP113" s="924"/>
      <c r="BQ113" s="925" t="s">
        <v>246</v>
      </c>
      <c r="BR113" s="926"/>
      <c r="BS113" s="926"/>
      <c r="BT113" s="926"/>
      <c r="BU113" s="926"/>
      <c r="BV113" s="926" t="s">
        <v>445</v>
      </c>
      <c r="BW113" s="926"/>
      <c r="BX113" s="926"/>
      <c r="BY113" s="926"/>
      <c r="BZ113" s="926"/>
      <c r="CA113" s="926" t="s">
        <v>246</v>
      </c>
      <c r="CB113" s="926"/>
      <c r="CC113" s="926"/>
      <c r="CD113" s="926"/>
      <c r="CE113" s="926"/>
      <c r="CF113" s="920" t="s">
        <v>420</v>
      </c>
      <c r="CG113" s="921"/>
      <c r="CH113" s="921"/>
      <c r="CI113" s="921"/>
      <c r="CJ113" s="921"/>
      <c r="CK113" s="948"/>
      <c r="CL113" s="949"/>
      <c r="CM113" s="922" t="s">
        <v>457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454</v>
      </c>
      <c r="DH113" s="959"/>
      <c r="DI113" s="959"/>
      <c r="DJ113" s="959"/>
      <c r="DK113" s="960"/>
      <c r="DL113" s="961" t="s">
        <v>246</v>
      </c>
      <c r="DM113" s="959"/>
      <c r="DN113" s="959"/>
      <c r="DO113" s="959"/>
      <c r="DP113" s="960"/>
      <c r="DQ113" s="961" t="s">
        <v>445</v>
      </c>
      <c r="DR113" s="959"/>
      <c r="DS113" s="959"/>
      <c r="DT113" s="959"/>
      <c r="DU113" s="960"/>
      <c r="DV113" s="962" t="s">
        <v>246</v>
      </c>
      <c r="DW113" s="963"/>
      <c r="DX113" s="963"/>
      <c r="DY113" s="963"/>
      <c r="DZ113" s="964"/>
    </row>
    <row r="114" spans="1:130" s="226" customFormat="1" ht="26.25" customHeight="1" x14ac:dyDescent="0.15">
      <c r="A114" s="954"/>
      <c r="B114" s="955"/>
      <c r="C114" s="923" t="s">
        <v>458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6904</v>
      </c>
      <c r="AB114" s="959"/>
      <c r="AC114" s="959"/>
      <c r="AD114" s="959"/>
      <c r="AE114" s="960"/>
      <c r="AF114" s="961">
        <v>15</v>
      </c>
      <c r="AG114" s="959"/>
      <c r="AH114" s="959"/>
      <c r="AI114" s="959"/>
      <c r="AJ114" s="960"/>
      <c r="AK114" s="961">
        <v>20</v>
      </c>
      <c r="AL114" s="959"/>
      <c r="AM114" s="959"/>
      <c r="AN114" s="959"/>
      <c r="AO114" s="960"/>
      <c r="AP114" s="962">
        <v>0</v>
      </c>
      <c r="AQ114" s="963"/>
      <c r="AR114" s="963"/>
      <c r="AS114" s="963"/>
      <c r="AT114" s="964"/>
      <c r="AU114" s="908"/>
      <c r="AV114" s="909"/>
      <c r="AW114" s="909"/>
      <c r="AX114" s="909"/>
      <c r="AY114" s="909"/>
      <c r="AZ114" s="922" t="s">
        <v>459</v>
      </c>
      <c r="BA114" s="923"/>
      <c r="BB114" s="923"/>
      <c r="BC114" s="923"/>
      <c r="BD114" s="923"/>
      <c r="BE114" s="923"/>
      <c r="BF114" s="923"/>
      <c r="BG114" s="923"/>
      <c r="BH114" s="923"/>
      <c r="BI114" s="923"/>
      <c r="BJ114" s="923"/>
      <c r="BK114" s="923"/>
      <c r="BL114" s="923"/>
      <c r="BM114" s="923"/>
      <c r="BN114" s="923"/>
      <c r="BO114" s="923"/>
      <c r="BP114" s="924"/>
      <c r="BQ114" s="925">
        <v>4368100</v>
      </c>
      <c r="BR114" s="926"/>
      <c r="BS114" s="926"/>
      <c r="BT114" s="926"/>
      <c r="BU114" s="926"/>
      <c r="BV114" s="926">
        <v>3729147</v>
      </c>
      <c r="BW114" s="926"/>
      <c r="BX114" s="926"/>
      <c r="BY114" s="926"/>
      <c r="BZ114" s="926"/>
      <c r="CA114" s="926">
        <v>3056259</v>
      </c>
      <c r="CB114" s="926"/>
      <c r="CC114" s="926"/>
      <c r="CD114" s="926"/>
      <c r="CE114" s="926"/>
      <c r="CF114" s="920">
        <v>8.4</v>
      </c>
      <c r="CG114" s="921"/>
      <c r="CH114" s="921"/>
      <c r="CI114" s="921"/>
      <c r="CJ114" s="921"/>
      <c r="CK114" s="948"/>
      <c r="CL114" s="949"/>
      <c r="CM114" s="922" t="s">
        <v>460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447</v>
      </c>
      <c r="DH114" s="959"/>
      <c r="DI114" s="959"/>
      <c r="DJ114" s="959"/>
      <c r="DK114" s="960"/>
      <c r="DL114" s="961" t="s">
        <v>420</v>
      </c>
      <c r="DM114" s="959"/>
      <c r="DN114" s="959"/>
      <c r="DO114" s="959"/>
      <c r="DP114" s="960"/>
      <c r="DQ114" s="961" t="s">
        <v>445</v>
      </c>
      <c r="DR114" s="959"/>
      <c r="DS114" s="959"/>
      <c r="DT114" s="959"/>
      <c r="DU114" s="960"/>
      <c r="DV114" s="962" t="s">
        <v>246</v>
      </c>
      <c r="DW114" s="963"/>
      <c r="DX114" s="963"/>
      <c r="DY114" s="963"/>
      <c r="DZ114" s="964"/>
    </row>
    <row r="115" spans="1:130" s="226" customFormat="1" ht="26.25" customHeight="1" x14ac:dyDescent="0.15">
      <c r="A115" s="954"/>
      <c r="B115" s="955"/>
      <c r="C115" s="923" t="s">
        <v>461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104992</v>
      </c>
      <c r="AB115" s="938"/>
      <c r="AC115" s="938"/>
      <c r="AD115" s="938"/>
      <c r="AE115" s="939"/>
      <c r="AF115" s="940">
        <v>1732</v>
      </c>
      <c r="AG115" s="938"/>
      <c r="AH115" s="938"/>
      <c r="AI115" s="938"/>
      <c r="AJ115" s="939"/>
      <c r="AK115" s="940">
        <v>8242</v>
      </c>
      <c r="AL115" s="938"/>
      <c r="AM115" s="938"/>
      <c r="AN115" s="938"/>
      <c r="AO115" s="939"/>
      <c r="AP115" s="941">
        <v>0</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v>22123</v>
      </c>
      <c r="BR115" s="926"/>
      <c r="BS115" s="926"/>
      <c r="BT115" s="926"/>
      <c r="BU115" s="926"/>
      <c r="BV115" s="926">
        <v>3074</v>
      </c>
      <c r="BW115" s="926"/>
      <c r="BX115" s="926"/>
      <c r="BY115" s="926"/>
      <c r="BZ115" s="926"/>
      <c r="CA115" s="926">
        <v>5649</v>
      </c>
      <c r="CB115" s="926"/>
      <c r="CC115" s="926"/>
      <c r="CD115" s="926"/>
      <c r="CE115" s="926"/>
      <c r="CF115" s="920">
        <v>0</v>
      </c>
      <c r="CG115" s="921"/>
      <c r="CH115" s="921"/>
      <c r="CI115" s="921"/>
      <c r="CJ115" s="921"/>
      <c r="CK115" s="948"/>
      <c r="CL115" s="949"/>
      <c r="CM115" s="922" t="s">
        <v>463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1465057</v>
      </c>
      <c r="DH115" s="959"/>
      <c r="DI115" s="959"/>
      <c r="DJ115" s="959"/>
      <c r="DK115" s="960"/>
      <c r="DL115" s="961">
        <v>1651194</v>
      </c>
      <c r="DM115" s="959"/>
      <c r="DN115" s="959"/>
      <c r="DO115" s="959"/>
      <c r="DP115" s="960"/>
      <c r="DQ115" s="961">
        <v>1583267</v>
      </c>
      <c r="DR115" s="959"/>
      <c r="DS115" s="959"/>
      <c r="DT115" s="959"/>
      <c r="DU115" s="960"/>
      <c r="DV115" s="962">
        <v>4.3</v>
      </c>
      <c r="DW115" s="963"/>
      <c r="DX115" s="963"/>
      <c r="DY115" s="963"/>
      <c r="DZ115" s="964"/>
    </row>
    <row r="116" spans="1:130" s="226" customFormat="1" ht="26.25" customHeight="1" x14ac:dyDescent="0.15">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447</v>
      </c>
      <c r="AB116" s="959"/>
      <c r="AC116" s="959"/>
      <c r="AD116" s="959"/>
      <c r="AE116" s="960"/>
      <c r="AF116" s="961" t="s">
        <v>246</v>
      </c>
      <c r="AG116" s="959"/>
      <c r="AH116" s="959"/>
      <c r="AI116" s="959"/>
      <c r="AJ116" s="960"/>
      <c r="AK116" s="961" t="s">
        <v>445</v>
      </c>
      <c r="AL116" s="959"/>
      <c r="AM116" s="959"/>
      <c r="AN116" s="959"/>
      <c r="AO116" s="960"/>
      <c r="AP116" s="962" t="s">
        <v>246</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246</v>
      </c>
      <c r="BR116" s="926"/>
      <c r="BS116" s="926"/>
      <c r="BT116" s="926"/>
      <c r="BU116" s="926"/>
      <c r="BV116" s="926" t="s">
        <v>246</v>
      </c>
      <c r="BW116" s="926"/>
      <c r="BX116" s="926"/>
      <c r="BY116" s="926"/>
      <c r="BZ116" s="926"/>
      <c r="CA116" s="926" t="s">
        <v>447</v>
      </c>
      <c r="CB116" s="926"/>
      <c r="CC116" s="926"/>
      <c r="CD116" s="926"/>
      <c r="CE116" s="926"/>
      <c r="CF116" s="920" t="s">
        <v>246</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246</v>
      </c>
      <c r="DH116" s="959"/>
      <c r="DI116" s="959"/>
      <c r="DJ116" s="959"/>
      <c r="DK116" s="960"/>
      <c r="DL116" s="961" t="s">
        <v>246</v>
      </c>
      <c r="DM116" s="959"/>
      <c r="DN116" s="959"/>
      <c r="DO116" s="959"/>
      <c r="DP116" s="960"/>
      <c r="DQ116" s="961" t="s">
        <v>246</v>
      </c>
      <c r="DR116" s="959"/>
      <c r="DS116" s="959"/>
      <c r="DT116" s="959"/>
      <c r="DU116" s="960"/>
      <c r="DV116" s="962" t="s">
        <v>246</v>
      </c>
      <c r="DW116" s="963"/>
      <c r="DX116" s="963"/>
      <c r="DY116" s="963"/>
      <c r="DZ116" s="964"/>
    </row>
    <row r="117" spans="1:130" s="226"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467</v>
      </c>
      <c r="Z117" s="894"/>
      <c r="AA117" s="978">
        <v>5804752</v>
      </c>
      <c r="AB117" s="979"/>
      <c r="AC117" s="979"/>
      <c r="AD117" s="979"/>
      <c r="AE117" s="980"/>
      <c r="AF117" s="981">
        <v>5899958</v>
      </c>
      <c r="AG117" s="979"/>
      <c r="AH117" s="979"/>
      <c r="AI117" s="979"/>
      <c r="AJ117" s="980"/>
      <c r="AK117" s="981">
        <v>6016920</v>
      </c>
      <c r="AL117" s="979"/>
      <c r="AM117" s="979"/>
      <c r="AN117" s="979"/>
      <c r="AO117" s="980"/>
      <c r="AP117" s="982"/>
      <c r="AQ117" s="983"/>
      <c r="AR117" s="983"/>
      <c r="AS117" s="983"/>
      <c r="AT117" s="984"/>
      <c r="AU117" s="908"/>
      <c r="AV117" s="909"/>
      <c r="AW117" s="909"/>
      <c r="AX117" s="909"/>
      <c r="AY117" s="909"/>
      <c r="AZ117" s="974" t="s">
        <v>468</v>
      </c>
      <c r="BA117" s="975"/>
      <c r="BB117" s="975"/>
      <c r="BC117" s="975"/>
      <c r="BD117" s="975"/>
      <c r="BE117" s="975"/>
      <c r="BF117" s="975"/>
      <c r="BG117" s="975"/>
      <c r="BH117" s="975"/>
      <c r="BI117" s="975"/>
      <c r="BJ117" s="975"/>
      <c r="BK117" s="975"/>
      <c r="BL117" s="975"/>
      <c r="BM117" s="975"/>
      <c r="BN117" s="975"/>
      <c r="BO117" s="975"/>
      <c r="BP117" s="976"/>
      <c r="BQ117" s="925" t="s">
        <v>420</v>
      </c>
      <c r="BR117" s="926"/>
      <c r="BS117" s="926"/>
      <c r="BT117" s="926"/>
      <c r="BU117" s="926"/>
      <c r="BV117" s="926" t="s">
        <v>447</v>
      </c>
      <c r="BW117" s="926"/>
      <c r="BX117" s="926"/>
      <c r="BY117" s="926"/>
      <c r="BZ117" s="926"/>
      <c r="CA117" s="926" t="s">
        <v>447</v>
      </c>
      <c r="CB117" s="926"/>
      <c r="CC117" s="926"/>
      <c r="CD117" s="926"/>
      <c r="CE117" s="926"/>
      <c r="CF117" s="920" t="s">
        <v>246</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246</v>
      </c>
      <c r="DH117" s="959"/>
      <c r="DI117" s="959"/>
      <c r="DJ117" s="959"/>
      <c r="DK117" s="960"/>
      <c r="DL117" s="961" t="s">
        <v>246</v>
      </c>
      <c r="DM117" s="959"/>
      <c r="DN117" s="959"/>
      <c r="DO117" s="959"/>
      <c r="DP117" s="960"/>
      <c r="DQ117" s="961" t="s">
        <v>246</v>
      </c>
      <c r="DR117" s="959"/>
      <c r="DS117" s="959"/>
      <c r="DT117" s="959"/>
      <c r="DU117" s="960"/>
      <c r="DV117" s="962" t="s">
        <v>445</v>
      </c>
      <c r="DW117" s="963"/>
      <c r="DX117" s="963"/>
      <c r="DY117" s="963"/>
      <c r="DZ117" s="964"/>
    </row>
    <row r="118" spans="1:130" s="226" customFormat="1" ht="26.25" customHeight="1" x14ac:dyDescent="0.15">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312</v>
      </c>
      <c r="AL118" s="893"/>
      <c r="AM118" s="893"/>
      <c r="AN118" s="893"/>
      <c r="AO118" s="894"/>
      <c r="AP118" s="970" t="s">
        <v>439</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t="s">
        <v>246</v>
      </c>
      <c r="BR118" s="1000"/>
      <c r="BS118" s="1000"/>
      <c r="BT118" s="1000"/>
      <c r="BU118" s="1000"/>
      <c r="BV118" s="1000" t="s">
        <v>246</v>
      </c>
      <c r="BW118" s="1000"/>
      <c r="BX118" s="1000"/>
      <c r="BY118" s="1000"/>
      <c r="BZ118" s="1000"/>
      <c r="CA118" s="1000" t="s">
        <v>246</v>
      </c>
      <c r="CB118" s="1000"/>
      <c r="CC118" s="1000"/>
      <c r="CD118" s="1000"/>
      <c r="CE118" s="1000"/>
      <c r="CF118" s="920" t="s">
        <v>454</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246</v>
      </c>
      <c r="DH118" s="959"/>
      <c r="DI118" s="959"/>
      <c r="DJ118" s="959"/>
      <c r="DK118" s="960"/>
      <c r="DL118" s="961" t="s">
        <v>246</v>
      </c>
      <c r="DM118" s="959"/>
      <c r="DN118" s="959"/>
      <c r="DO118" s="959"/>
      <c r="DP118" s="960"/>
      <c r="DQ118" s="961" t="s">
        <v>454</v>
      </c>
      <c r="DR118" s="959"/>
      <c r="DS118" s="959"/>
      <c r="DT118" s="959"/>
      <c r="DU118" s="960"/>
      <c r="DV118" s="962" t="s">
        <v>246</v>
      </c>
      <c r="DW118" s="963"/>
      <c r="DX118" s="963"/>
      <c r="DY118" s="963"/>
      <c r="DZ118" s="964"/>
    </row>
    <row r="119" spans="1:130" s="226" customFormat="1" ht="26.25" customHeight="1" x14ac:dyDescent="0.15">
      <c r="A119" s="1057"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447</v>
      </c>
      <c r="AB119" s="900"/>
      <c r="AC119" s="900"/>
      <c r="AD119" s="900"/>
      <c r="AE119" s="901"/>
      <c r="AF119" s="902" t="s">
        <v>420</v>
      </c>
      <c r="AG119" s="900"/>
      <c r="AH119" s="900"/>
      <c r="AI119" s="900"/>
      <c r="AJ119" s="901"/>
      <c r="AK119" s="902" t="s">
        <v>447</v>
      </c>
      <c r="AL119" s="900"/>
      <c r="AM119" s="900"/>
      <c r="AN119" s="900"/>
      <c r="AO119" s="901"/>
      <c r="AP119" s="903" t="s">
        <v>445</v>
      </c>
      <c r="AQ119" s="904"/>
      <c r="AR119" s="904"/>
      <c r="AS119" s="904"/>
      <c r="AT119" s="905"/>
      <c r="AU119" s="910"/>
      <c r="AV119" s="911"/>
      <c r="AW119" s="911"/>
      <c r="AX119" s="911"/>
      <c r="AY119" s="911"/>
      <c r="AZ119" s="247" t="s">
        <v>190</v>
      </c>
      <c r="BA119" s="247"/>
      <c r="BB119" s="247"/>
      <c r="BC119" s="247"/>
      <c r="BD119" s="247"/>
      <c r="BE119" s="247"/>
      <c r="BF119" s="247"/>
      <c r="BG119" s="247"/>
      <c r="BH119" s="247"/>
      <c r="BI119" s="247"/>
      <c r="BJ119" s="247"/>
      <c r="BK119" s="247"/>
      <c r="BL119" s="247"/>
      <c r="BM119" s="247"/>
      <c r="BN119" s="247"/>
      <c r="BO119" s="977" t="s">
        <v>472</v>
      </c>
      <c r="BP119" s="1005"/>
      <c r="BQ119" s="999">
        <v>63347111</v>
      </c>
      <c r="BR119" s="1000"/>
      <c r="BS119" s="1000"/>
      <c r="BT119" s="1000"/>
      <c r="BU119" s="1000"/>
      <c r="BV119" s="1000">
        <v>63605684</v>
      </c>
      <c r="BW119" s="1000"/>
      <c r="BX119" s="1000"/>
      <c r="BY119" s="1000"/>
      <c r="BZ119" s="1000"/>
      <c r="CA119" s="1000">
        <v>59924900</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420</v>
      </c>
      <c r="DH119" s="986"/>
      <c r="DI119" s="986"/>
      <c r="DJ119" s="986"/>
      <c r="DK119" s="987"/>
      <c r="DL119" s="985" t="s">
        <v>246</v>
      </c>
      <c r="DM119" s="986"/>
      <c r="DN119" s="986"/>
      <c r="DO119" s="986"/>
      <c r="DP119" s="987"/>
      <c r="DQ119" s="985" t="s">
        <v>246</v>
      </c>
      <c r="DR119" s="986"/>
      <c r="DS119" s="986"/>
      <c r="DT119" s="986"/>
      <c r="DU119" s="987"/>
      <c r="DV119" s="988" t="s">
        <v>246</v>
      </c>
      <c r="DW119" s="989"/>
      <c r="DX119" s="989"/>
      <c r="DY119" s="989"/>
      <c r="DZ119" s="990"/>
    </row>
    <row r="120" spans="1:130" s="226" customFormat="1" ht="26.25" customHeight="1" x14ac:dyDescent="0.15">
      <c r="A120" s="1058"/>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246</v>
      </c>
      <c r="AB120" s="959"/>
      <c r="AC120" s="959"/>
      <c r="AD120" s="959"/>
      <c r="AE120" s="960"/>
      <c r="AF120" s="961" t="s">
        <v>447</v>
      </c>
      <c r="AG120" s="959"/>
      <c r="AH120" s="959"/>
      <c r="AI120" s="959"/>
      <c r="AJ120" s="960"/>
      <c r="AK120" s="961" t="s">
        <v>445</v>
      </c>
      <c r="AL120" s="959"/>
      <c r="AM120" s="959"/>
      <c r="AN120" s="959"/>
      <c r="AO120" s="960"/>
      <c r="AP120" s="962" t="s">
        <v>246</v>
      </c>
      <c r="AQ120" s="963"/>
      <c r="AR120" s="963"/>
      <c r="AS120" s="963"/>
      <c r="AT120" s="964"/>
      <c r="AU120" s="991" t="s">
        <v>474</v>
      </c>
      <c r="AV120" s="992"/>
      <c r="AW120" s="992"/>
      <c r="AX120" s="992"/>
      <c r="AY120" s="993"/>
      <c r="AZ120" s="929" t="s">
        <v>475</v>
      </c>
      <c r="BA120" s="897"/>
      <c r="BB120" s="897"/>
      <c r="BC120" s="897"/>
      <c r="BD120" s="897"/>
      <c r="BE120" s="897"/>
      <c r="BF120" s="897"/>
      <c r="BG120" s="897"/>
      <c r="BH120" s="897"/>
      <c r="BI120" s="897"/>
      <c r="BJ120" s="897"/>
      <c r="BK120" s="897"/>
      <c r="BL120" s="897"/>
      <c r="BM120" s="897"/>
      <c r="BN120" s="897"/>
      <c r="BO120" s="897"/>
      <c r="BP120" s="898"/>
      <c r="BQ120" s="930">
        <v>8068278</v>
      </c>
      <c r="BR120" s="931"/>
      <c r="BS120" s="931"/>
      <c r="BT120" s="931"/>
      <c r="BU120" s="931"/>
      <c r="BV120" s="931">
        <v>8893801</v>
      </c>
      <c r="BW120" s="931"/>
      <c r="BX120" s="931"/>
      <c r="BY120" s="931"/>
      <c r="BZ120" s="931"/>
      <c r="CA120" s="931">
        <v>7272571</v>
      </c>
      <c r="CB120" s="931"/>
      <c r="CC120" s="931"/>
      <c r="CD120" s="931"/>
      <c r="CE120" s="931"/>
      <c r="CF120" s="944">
        <v>19.899999999999999</v>
      </c>
      <c r="CG120" s="945"/>
      <c r="CH120" s="945"/>
      <c r="CI120" s="945"/>
      <c r="CJ120" s="945"/>
      <c r="CK120" s="1006" t="s">
        <v>476</v>
      </c>
      <c r="CL120" s="1007"/>
      <c r="CM120" s="1007"/>
      <c r="CN120" s="1007"/>
      <c r="CO120" s="1008"/>
      <c r="CP120" s="1014" t="s">
        <v>415</v>
      </c>
      <c r="CQ120" s="1015"/>
      <c r="CR120" s="1015"/>
      <c r="CS120" s="1015"/>
      <c r="CT120" s="1015"/>
      <c r="CU120" s="1015"/>
      <c r="CV120" s="1015"/>
      <c r="CW120" s="1015"/>
      <c r="CX120" s="1015"/>
      <c r="CY120" s="1015"/>
      <c r="CZ120" s="1015"/>
      <c r="DA120" s="1015"/>
      <c r="DB120" s="1015"/>
      <c r="DC120" s="1015"/>
      <c r="DD120" s="1015"/>
      <c r="DE120" s="1015"/>
      <c r="DF120" s="1016"/>
      <c r="DG120" s="930">
        <v>3339893</v>
      </c>
      <c r="DH120" s="931"/>
      <c r="DI120" s="931"/>
      <c r="DJ120" s="931"/>
      <c r="DK120" s="931"/>
      <c r="DL120" s="931">
        <v>5847559</v>
      </c>
      <c r="DM120" s="931"/>
      <c r="DN120" s="931"/>
      <c r="DO120" s="931"/>
      <c r="DP120" s="931"/>
      <c r="DQ120" s="931">
        <v>5960662</v>
      </c>
      <c r="DR120" s="931"/>
      <c r="DS120" s="931"/>
      <c r="DT120" s="931"/>
      <c r="DU120" s="931"/>
      <c r="DV120" s="932">
        <v>16.3</v>
      </c>
      <c r="DW120" s="932"/>
      <c r="DX120" s="932"/>
      <c r="DY120" s="932"/>
      <c r="DZ120" s="933"/>
    </row>
    <row r="121" spans="1:130" s="226" customFormat="1" ht="26.25" customHeight="1" x14ac:dyDescent="0.15">
      <c r="A121" s="1058"/>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445</v>
      </c>
      <c r="AB121" s="959"/>
      <c r="AC121" s="959"/>
      <c r="AD121" s="959"/>
      <c r="AE121" s="960"/>
      <c r="AF121" s="961" t="s">
        <v>445</v>
      </c>
      <c r="AG121" s="959"/>
      <c r="AH121" s="959"/>
      <c r="AI121" s="959"/>
      <c r="AJ121" s="960"/>
      <c r="AK121" s="961" t="s">
        <v>246</v>
      </c>
      <c r="AL121" s="959"/>
      <c r="AM121" s="959"/>
      <c r="AN121" s="959"/>
      <c r="AO121" s="960"/>
      <c r="AP121" s="962" t="s">
        <v>246</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3357711</v>
      </c>
      <c r="BR121" s="926"/>
      <c r="BS121" s="926"/>
      <c r="BT121" s="926"/>
      <c r="BU121" s="926"/>
      <c r="BV121" s="926">
        <v>2353878</v>
      </c>
      <c r="BW121" s="926"/>
      <c r="BX121" s="926"/>
      <c r="BY121" s="926"/>
      <c r="BZ121" s="926"/>
      <c r="CA121" s="926">
        <v>2435619</v>
      </c>
      <c r="CB121" s="926"/>
      <c r="CC121" s="926"/>
      <c r="CD121" s="926"/>
      <c r="CE121" s="926"/>
      <c r="CF121" s="920">
        <v>6.7</v>
      </c>
      <c r="CG121" s="921"/>
      <c r="CH121" s="921"/>
      <c r="CI121" s="921"/>
      <c r="CJ121" s="921"/>
      <c r="CK121" s="1009"/>
      <c r="CL121" s="1010"/>
      <c r="CM121" s="1010"/>
      <c r="CN121" s="1010"/>
      <c r="CO121" s="1011"/>
      <c r="CP121" s="1019" t="s">
        <v>413</v>
      </c>
      <c r="CQ121" s="1020"/>
      <c r="CR121" s="1020"/>
      <c r="CS121" s="1020"/>
      <c r="CT121" s="1020"/>
      <c r="CU121" s="1020"/>
      <c r="CV121" s="1020"/>
      <c r="CW121" s="1020"/>
      <c r="CX121" s="1020"/>
      <c r="CY121" s="1020"/>
      <c r="CZ121" s="1020"/>
      <c r="DA121" s="1020"/>
      <c r="DB121" s="1020"/>
      <c r="DC121" s="1020"/>
      <c r="DD121" s="1020"/>
      <c r="DE121" s="1020"/>
      <c r="DF121" s="1021"/>
      <c r="DG121" s="925">
        <v>2182861</v>
      </c>
      <c r="DH121" s="926"/>
      <c r="DI121" s="926"/>
      <c r="DJ121" s="926"/>
      <c r="DK121" s="926"/>
      <c r="DL121" s="926">
        <v>1295555</v>
      </c>
      <c r="DM121" s="926"/>
      <c r="DN121" s="926"/>
      <c r="DO121" s="926"/>
      <c r="DP121" s="926"/>
      <c r="DQ121" s="926">
        <v>1436435</v>
      </c>
      <c r="DR121" s="926"/>
      <c r="DS121" s="926"/>
      <c r="DT121" s="926"/>
      <c r="DU121" s="926"/>
      <c r="DV121" s="927">
        <v>3.9</v>
      </c>
      <c r="DW121" s="927"/>
      <c r="DX121" s="927"/>
      <c r="DY121" s="927"/>
      <c r="DZ121" s="928"/>
    </row>
    <row r="122" spans="1:130" s="226" customFormat="1" ht="26.25" customHeight="1" x14ac:dyDescent="0.15">
      <c r="A122" s="1058"/>
      <c r="B122" s="949"/>
      <c r="C122" s="922" t="s">
        <v>460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246</v>
      </c>
      <c r="AB122" s="959"/>
      <c r="AC122" s="959"/>
      <c r="AD122" s="959"/>
      <c r="AE122" s="960"/>
      <c r="AF122" s="961" t="s">
        <v>445</v>
      </c>
      <c r="AG122" s="959"/>
      <c r="AH122" s="959"/>
      <c r="AI122" s="959"/>
      <c r="AJ122" s="960"/>
      <c r="AK122" s="961" t="s">
        <v>447</v>
      </c>
      <c r="AL122" s="959"/>
      <c r="AM122" s="959"/>
      <c r="AN122" s="959"/>
      <c r="AO122" s="960"/>
      <c r="AP122" s="962" t="s">
        <v>246</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20036675</v>
      </c>
      <c r="BR122" s="1000"/>
      <c r="BS122" s="1000"/>
      <c r="BT122" s="1000"/>
      <c r="BU122" s="1000"/>
      <c r="BV122" s="1000">
        <v>18297947</v>
      </c>
      <c r="BW122" s="1000"/>
      <c r="BX122" s="1000"/>
      <c r="BY122" s="1000"/>
      <c r="BZ122" s="1000"/>
      <c r="CA122" s="1000">
        <v>17215500</v>
      </c>
      <c r="CB122" s="1000"/>
      <c r="CC122" s="1000"/>
      <c r="CD122" s="1000"/>
      <c r="CE122" s="1000"/>
      <c r="CF122" s="1017">
        <v>47.1</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v>1534618</v>
      </c>
      <c r="DH122" s="926"/>
      <c r="DI122" s="926"/>
      <c r="DJ122" s="926"/>
      <c r="DK122" s="926"/>
      <c r="DL122" s="926">
        <v>1480726</v>
      </c>
      <c r="DM122" s="926"/>
      <c r="DN122" s="926"/>
      <c r="DO122" s="926"/>
      <c r="DP122" s="926"/>
      <c r="DQ122" s="926">
        <v>1406780</v>
      </c>
      <c r="DR122" s="926"/>
      <c r="DS122" s="926"/>
      <c r="DT122" s="926"/>
      <c r="DU122" s="926"/>
      <c r="DV122" s="927">
        <v>3.8</v>
      </c>
      <c r="DW122" s="927"/>
      <c r="DX122" s="927"/>
      <c r="DY122" s="927"/>
      <c r="DZ122" s="928"/>
    </row>
    <row r="123" spans="1:130" s="226" customFormat="1" ht="26.25" customHeight="1" x14ac:dyDescent="0.15">
      <c r="A123" s="1058"/>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246</v>
      </c>
      <c r="AB123" s="959"/>
      <c r="AC123" s="959"/>
      <c r="AD123" s="959"/>
      <c r="AE123" s="960"/>
      <c r="AF123" s="961" t="s">
        <v>454</v>
      </c>
      <c r="AG123" s="959"/>
      <c r="AH123" s="959"/>
      <c r="AI123" s="959"/>
      <c r="AJ123" s="960"/>
      <c r="AK123" s="961" t="s">
        <v>246</v>
      </c>
      <c r="AL123" s="959"/>
      <c r="AM123" s="959"/>
      <c r="AN123" s="959"/>
      <c r="AO123" s="960"/>
      <c r="AP123" s="962" t="s">
        <v>246</v>
      </c>
      <c r="AQ123" s="963"/>
      <c r="AR123" s="963"/>
      <c r="AS123" s="963"/>
      <c r="AT123" s="964"/>
      <c r="AU123" s="997"/>
      <c r="AV123" s="998"/>
      <c r="AW123" s="998"/>
      <c r="AX123" s="998"/>
      <c r="AY123" s="998"/>
      <c r="AZ123" s="247" t="s">
        <v>190</v>
      </c>
      <c r="BA123" s="247"/>
      <c r="BB123" s="247"/>
      <c r="BC123" s="247"/>
      <c r="BD123" s="247"/>
      <c r="BE123" s="247"/>
      <c r="BF123" s="247"/>
      <c r="BG123" s="247"/>
      <c r="BH123" s="247"/>
      <c r="BI123" s="247"/>
      <c r="BJ123" s="247"/>
      <c r="BK123" s="247"/>
      <c r="BL123" s="247"/>
      <c r="BM123" s="247"/>
      <c r="BN123" s="247"/>
      <c r="BO123" s="977" t="s">
        <v>481</v>
      </c>
      <c r="BP123" s="1005"/>
      <c r="BQ123" s="1064">
        <v>31462664</v>
      </c>
      <c r="BR123" s="1031"/>
      <c r="BS123" s="1031"/>
      <c r="BT123" s="1031"/>
      <c r="BU123" s="1031"/>
      <c r="BV123" s="1031">
        <v>29545626</v>
      </c>
      <c r="BW123" s="1031"/>
      <c r="BX123" s="1031"/>
      <c r="BY123" s="1031"/>
      <c r="BZ123" s="1031"/>
      <c r="CA123" s="1031">
        <v>26923690</v>
      </c>
      <c r="CB123" s="1031"/>
      <c r="CC123" s="1031"/>
      <c r="CD123" s="1031"/>
      <c r="CE123" s="1031"/>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v>805741</v>
      </c>
      <c r="DH123" s="959"/>
      <c r="DI123" s="959"/>
      <c r="DJ123" s="959"/>
      <c r="DK123" s="960"/>
      <c r="DL123" s="961">
        <v>727242</v>
      </c>
      <c r="DM123" s="959"/>
      <c r="DN123" s="959"/>
      <c r="DO123" s="959"/>
      <c r="DP123" s="960"/>
      <c r="DQ123" s="961">
        <v>682421</v>
      </c>
      <c r="DR123" s="959"/>
      <c r="DS123" s="959"/>
      <c r="DT123" s="959"/>
      <c r="DU123" s="960"/>
      <c r="DV123" s="962">
        <v>1.9</v>
      </c>
      <c r="DW123" s="963"/>
      <c r="DX123" s="963"/>
      <c r="DY123" s="963"/>
      <c r="DZ123" s="964"/>
    </row>
    <row r="124" spans="1:130" s="226" customFormat="1" ht="26.25" customHeight="1" thickBot="1" x14ac:dyDescent="0.2">
      <c r="A124" s="1058"/>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454</v>
      </c>
      <c r="AB124" s="959"/>
      <c r="AC124" s="959"/>
      <c r="AD124" s="959"/>
      <c r="AE124" s="960"/>
      <c r="AF124" s="961" t="s">
        <v>246</v>
      </c>
      <c r="AG124" s="959"/>
      <c r="AH124" s="959"/>
      <c r="AI124" s="959"/>
      <c r="AJ124" s="960"/>
      <c r="AK124" s="961" t="s">
        <v>454</v>
      </c>
      <c r="AL124" s="959"/>
      <c r="AM124" s="959"/>
      <c r="AN124" s="959"/>
      <c r="AO124" s="960"/>
      <c r="AP124" s="962" t="s">
        <v>445</v>
      </c>
      <c r="AQ124" s="963"/>
      <c r="AR124" s="963"/>
      <c r="AS124" s="963"/>
      <c r="AT124" s="964"/>
      <c r="AU124" s="1060" t="s">
        <v>483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86.7</v>
      </c>
      <c r="BR124" s="1027"/>
      <c r="BS124" s="1027"/>
      <c r="BT124" s="1027"/>
      <c r="BU124" s="1027"/>
      <c r="BV124" s="1027">
        <v>99.4</v>
      </c>
      <c r="BW124" s="1027"/>
      <c r="BX124" s="1027"/>
      <c r="BY124" s="1027"/>
      <c r="BZ124" s="1027"/>
      <c r="CA124" s="1027">
        <v>90.1</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v>129630</v>
      </c>
      <c r="DH124" s="986"/>
      <c r="DI124" s="986"/>
      <c r="DJ124" s="986"/>
      <c r="DK124" s="987"/>
      <c r="DL124" s="985">
        <v>109095</v>
      </c>
      <c r="DM124" s="986"/>
      <c r="DN124" s="986"/>
      <c r="DO124" s="986"/>
      <c r="DP124" s="987"/>
      <c r="DQ124" s="985">
        <v>118383</v>
      </c>
      <c r="DR124" s="986"/>
      <c r="DS124" s="986"/>
      <c r="DT124" s="986"/>
      <c r="DU124" s="987"/>
      <c r="DV124" s="988">
        <v>0.3</v>
      </c>
      <c r="DW124" s="989"/>
      <c r="DX124" s="989"/>
      <c r="DY124" s="989"/>
      <c r="DZ124" s="990"/>
    </row>
    <row r="125" spans="1:130" s="226" customFormat="1" ht="26.25" customHeight="1" x14ac:dyDescent="0.15">
      <c r="A125" s="1058"/>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246</v>
      </c>
      <c r="AB125" s="959"/>
      <c r="AC125" s="959"/>
      <c r="AD125" s="959"/>
      <c r="AE125" s="960"/>
      <c r="AF125" s="961" t="s">
        <v>445</v>
      </c>
      <c r="AG125" s="959"/>
      <c r="AH125" s="959"/>
      <c r="AI125" s="959"/>
      <c r="AJ125" s="960"/>
      <c r="AK125" s="961" t="s">
        <v>246</v>
      </c>
      <c r="AL125" s="959"/>
      <c r="AM125" s="959"/>
      <c r="AN125" s="959"/>
      <c r="AO125" s="960"/>
      <c r="AP125" s="962" t="s">
        <v>246</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454</v>
      </c>
      <c r="DH125" s="931"/>
      <c r="DI125" s="931"/>
      <c r="DJ125" s="931"/>
      <c r="DK125" s="931"/>
      <c r="DL125" s="931" t="s">
        <v>445</v>
      </c>
      <c r="DM125" s="931"/>
      <c r="DN125" s="931"/>
      <c r="DO125" s="931"/>
      <c r="DP125" s="931"/>
      <c r="DQ125" s="931" t="s">
        <v>445</v>
      </c>
      <c r="DR125" s="931"/>
      <c r="DS125" s="931"/>
      <c r="DT125" s="931"/>
      <c r="DU125" s="931"/>
      <c r="DV125" s="932" t="s">
        <v>454</v>
      </c>
      <c r="DW125" s="932"/>
      <c r="DX125" s="932"/>
      <c r="DY125" s="932"/>
      <c r="DZ125" s="933"/>
    </row>
    <row r="126" spans="1:130" s="226" customFormat="1" ht="26.25" customHeight="1" thickBot="1" x14ac:dyDescent="0.2">
      <c r="A126" s="1058"/>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104992</v>
      </c>
      <c r="AB126" s="959"/>
      <c r="AC126" s="959"/>
      <c r="AD126" s="959"/>
      <c r="AE126" s="960"/>
      <c r="AF126" s="961">
        <v>1732</v>
      </c>
      <c r="AG126" s="959"/>
      <c r="AH126" s="959"/>
      <c r="AI126" s="959"/>
      <c r="AJ126" s="960"/>
      <c r="AK126" s="961">
        <v>8242</v>
      </c>
      <c r="AL126" s="959"/>
      <c r="AM126" s="959"/>
      <c r="AN126" s="959"/>
      <c r="AO126" s="960"/>
      <c r="AP126" s="962">
        <v>0</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454</v>
      </c>
      <c r="DH126" s="926"/>
      <c r="DI126" s="926"/>
      <c r="DJ126" s="926"/>
      <c r="DK126" s="926"/>
      <c r="DL126" s="926" t="s">
        <v>246</v>
      </c>
      <c r="DM126" s="926"/>
      <c r="DN126" s="926"/>
      <c r="DO126" s="926"/>
      <c r="DP126" s="926"/>
      <c r="DQ126" s="926" t="s">
        <v>246</v>
      </c>
      <c r="DR126" s="926"/>
      <c r="DS126" s="926"/>
      <c r="DT126" s="926"/>
      <c r="DU126" s="926"/>
      <c r="DV126" s="927" t="s">
        <v>445</v>
      </c>
      <c r="DW126" s="927"/>
      <c r="DX126" s="927"/>
      <c r="DY126" s="927"/>
      <c r="DZ126" s="928"/>
    </row>
    <row r="127" spans="1:130" s="226" customFormat="1" ht="26.25" customHeight="1" x14ac:dyDescent="0.15">
      <c r="A127" s="1059"/>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454</v>
      </c>
      <c r="AB127" s="959"/>
      <c r="AC127" s="959"/>
      <c r="AD127" s="959"/>
      <c r="AE127" s="960"/>
      <c r="AF127" s="961" t="s">
        <v>454</v>
      </c>
      <c r="AG127" s="959"/>
      <c r="AH127" s="959"/>
      <c r="AI127" s="959"/>
      <c r="AJ127" s="960"/>
      <c r="AK127" s="961" t="s">
        <v>246</v>
      </c>
      <c r="AL127" s="959"/>
      <c r="AM127" s="959"/>
      <c r="AN127" s="959"/>
      <c r="AO127" s="960"/>
      <c r="AP127" s="962" t="s">
        <v>246</v>
      </c>
      <c r="AQ127" s="963"/>
      <c r="AR127" s="963"/>
      <c r="AS127" s="963"/>
      <c r="AT127" s="964"/>
      <c r="AU127" s="228"/>
      <c r="AV127" s="228"/>
      <c r="AW127" s="228"/>
      <c r="AX127" s="1032" t="s">
        <v>489</v>
      </c>
      <c r="AY127" s="1033"/>
      <c r="AZ127" s="1033"/>
      <c r="BA127" s="1033"/>
      <c r="BB127" s="1033"/>
      <c r="BC127" s="1033"/>
      <c r="BD127" s="1033"/>
      <c r="BE127" s="1034"/>
      <c r="BF127" s="1035" t="s">
        <v>490</v>
      </c>
      <c r="BG127" s="1033"/>
      <c r="BH127" s="1033"/>
      <c r="BI127" s="1033"/>
      <c r="BJ127" s="1033"/>
      <c r="BK127" s="1033"/>
      <c r="BL127" s="1034"/>
      <c r="BM127" s="1035" t="s">
        <v>491</v>
      </c>
      <c r="BN127" s="1033"/>
      <c r="BO127" s="1033"/>
      <c r="BP127" s="1033"/>
      <c r="BQ127" s="1033"/>
      <c r="BR127" s="1033"/>
      <c r="BS127" s="1034"/>
      <c r="BT127" s="1035" t="s">
        <v>492</v>
      </c>
      <c r="BU127" s="1033"/>
      <c r="BV127" s="1033"/>
      <c r="BW127" s="1033"/>
      <c r="BX127" s="1033"/>
      <c r="BY127" s="1033"/>
      <c r="BZ127" s="1056"/>
      <c r="CA127" s="228"/>
      <c r="CB127" s="228"/>
      <c r="CC127" s="228"/>
      <c r="CD127" s="251"/>
      <c r="CE127" s="251"/>
      <c r="CF127" s="251"/>
      <c r="CG127" s="228"/>
      <c r="CH127" s="228"/>
      <c r="CI127" s="228"/>
      <c r="CJ127" s="250"/>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454</v>
      </c>
      <c r="DH127" s="926"/>
      <c r="DI127" s="926"/>
      <c r="DJ127" s="926"/>
      <c r="DK127" s="926"/>
      <c r="DL127" s="926" t="s">
        <v>445</v>
      </c>
      <c r="DM127" s="926"/>
      <c r="DN127" s="926"/>
      <c r="DO127" s="926"/>
      <c r="DP127" s="926"/>
      <c r="DQ127" s="926" t="s">
        <v>246</v>
      </c>
      <c r="DR127" s="926"/>
      <c r="DS127" s="926"/>
      <c r="DT127" s="926"/>
      <c r="DU127" s="926"/>
      <c r="DV127" s="927" t="s">
        <v>454</v>
      </c>
      <c r="DW127" s="927"/>
      <c r="DX127" s="927"/>
      <c r="DY127" s="927"/>
      <c r="DZ127" s="928"/>
    </row>
    <row r="128" spans="1:130" s="226" customFormat="1" ht="26.25" customHeight="1" thickBot="1" x14ac:dyDescent="0.2">
      <c r="A128" s="1042" t="s">
        <v>494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495</v>
      </c>
      <c r="X128" s="1044"/>
      <c r="Y128" s="1044"/>
      <c r="Z128" s="1045"/>
      <c r="AA128" s="1046">
        <v>183777</v>
      </c>
      <c r="AB128" s="1047"/>
      <c r="AC128" s="1047"/>
      <c r="AD128" s="1047"/>
      <c r="AE128" s="1048"/>
      <c r="AF128" s="1049">
        <v>205308</v>
      </c>
      <c r="AG128" s="1047"/>
      <c r="AH128" s="1047"/>
      <c r="AI128" s="1047"/>
      <c r="AJ128" s="1048"/>
      <c r="AK128" s="1049">
        <v>166640</v>
      </c>
      <c r="AL128" s="1047"/>
      <c r="AM128" s="1047"/>
      <c r="AN128" s="1047"/>
      <c r="AO128" s="1048"/>
      <c r="AP128" s="1050"/>
      <c r="AQ128" s="1051"/>
      <c r="AR128" s="1051"/>
      <c r="AS128" s="1051"/>
      <c r="AT128" s="1052"/>
      <c r="AU128" s="228"/>
      <c r="AV128" s="228"/>
      <c r="AW128" s="228"/>
      <c r="AX128" s="896" t="s">
        <v>496</v>
      </c>
      <c r="AY128" s="897"/>
      <c r="AZ128" s="897"/>
      <c r="BA128" s="897"/>
      <c r="BB128" s="897"/>
      <c r="BC128" s="897"/>
      <c r="BD128" s="897"/>
      <c r="BE128" s="898"/>
      <c r="BF128" s="1053" t="s">
        <v>420</v>
      </c>
      <c r="BG128" s="1054"/>
      <c r="BH128" s="1054"/>
      <c r="BI128" s="1054"/>
      <c r="BJ128" s="1054"/>
      <c r="BK128" s="1054"/>
      <c r="BL128" s="1055"/>
      <c r="BM128" s="1053">
        <v>11.49</v>
      </c>
      <c r="BN128" s="1054"/>
      <c r="BO128" s="1054"/>
      <c r="BP128" s="1054"/>
      <c r="BQ128" s="1054"/>
      <c r="BR128" s="1054"/>
      <c r="BS128" s="1055"/>
      <c r="BT128" s="1053">
        <v>20</v>
      </c>
      <c r="BU128" s="1054"/>
      <c r="BV128" s="1054"/>
      <c r="BW128" s="1054"/>
      <c r="BX128" s="1054"/>
      <c r="BY128" s="1054"/>
      <c r="BZ128" s="1076"/>
      <c r="CA128" s="251"/>
      <c r="CB128" s="251"/>
      <c r="CC128" s="251"/>
      <c r="CD128" s="251"/>
      <c r="CE128" s="251"/>
      <c r="CF128" s="251"/>
      <c r="CG128" s="228"/>
      <c r="CH128" s="228"/>
      <c r="CI128" s="228"/>
      <c r="CJ128" s="250"/>
      <c r="CK128" s="1024"/>
      <c r="CL128" s="1025"/>
      <c r="CM128" s="1025"/>
      <c r="CN128" s="1025"/>
      <c r="CO128" s="1026"/>
      <c r="CP128" s="1036" t="s">
        <v>497</v>
      </c>
      <c r="CQ128" s="768"/>
      <c r="CR128" s="768"/>
      <c r="CS128" s="768"/>
      <c r="CT128" s="768"/>
      <c r="CU128" s="768"/>
      <c r="CV128" s="768"/>
      <c r="CW128" s="768"/>
      <c r="CX128" s="768"/>
      <c r="CY128" s="768"/>
      <c r="CZ128" s="768"/>
      <c r="DA128" s="768"/>
      <c r="DB128" s="768"/>
      <c r="DC128" s="768"/>
      <c r="DD128" s="768"/>
      <c r="DE128" s="768"/>
      <c r="DF128" s="1037"/>
      <c r="DG128" s="1038">
        <v>22123</v>
      </c>
      <c r="DH128" s="1039"/>
      <c r="DI128" s="1039"/>
      <c r="DJ128" s="1039"/>
      <c r="DK128" s="1039"/>
      <c r="DL128" s="1039">
        <v>3074</v>
      </c>
      <c r="DM128" s="1039"/>
      <c r="DN128" s="1039"/>
      <c r="DO128" s="1039"/>
      <c r="DP128" s="1039"/>
      <c r="DQ128" s="1039">
        <v>5649</v>
      </c>
      <c r="DR128" s="1039"/>
      <c r="DS128" s="1039"/>
      <c r="DT128" s="1039"/>
      <c r="DU128" s="1039"/>
      <c r="DV128" s="1040">
        <v>0</v>
      </c>
      <c r="DW128" s="1040"/>
      <c r="DX128" s="1040"/>
      <c r="DY128" s="1040"/>
      <c r="DZ128" s="1041"/>
    </row>
    <row r="129" spans="1:131" s="226"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39256946</v>
      </c>
      <c r="AB129" s="959"/>
      <c r="AC129" s="959"/>
      <c r="AD129" s="959"/>
      <c r="AE129" s="960"/>
      <c r="AF129" s="961">
        <v>36631981</v>
      </c>
      <c r="AG129" s="959"/>
      <c r="AH129" s="959"/>
      <c r="AI129" s="959"/>
      <c r="AJ129" s="960"/>
      <c r="AK129" s="961">
        <v>38811892</v>
      </c>
      <c r="AL129" s="959"/>
      <c r="AM129" s="959"/>
      <c r="AN129" s="959"/>
      <c r="AO129" s="960"/>
      <c r="AP129" s="1073"/>
      <c r="AQ129" s="1074"/>
      <c r="AR129" s="1074"/>
      <c r="AS129" s="1074"/>
      <c r="AT129" s="1075"/>
      <c r="AU129" s="229"/>
      <c r="AV129" s="229"/>
      <c r="AW129" s="229"/>
      <c r="AX129" s="1065" t="s">
        <v>499</v>
      </c>
      <c r="AY129" s="923"/>
      <c r="AZ129" s="923"/>
      <c r="BA129" s="923"/>
      <c r="BB129" s="923"/>
      <c r="BC129" s="923"/>
      <c r="BD129" s="923"/>
      <c r="BE129" s="924"/>
      <c r="BF129" s="1066" t="s">
        <v>420</v>
      </c>
      <c r="BG129" s="1067"/>
      <c r="BH129" s="1067"/>
      <c r="BI129" s="1067"/>
      <c r="BJ129" s="1067"/>
      <c r="BK129" s="1067"/>
      <c r="BL129" s="1068"/>
      <c r="BM129" s="1066">
        <v>16.489999999999998</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500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501</v>
      </c>
      <c r="X130" s="1071"/>
      <c r="Y130" s="1071"/>
      <c r="Z130" s="1072"/>
      <c r="AA130" s="958">
        <v>2521099</v>
      </c>
      <c r="AB130" s="959"/>
      <c r="AC130" s="959"/>
      <c r="AD130" s="959"/>
      <c r="AE130" s="960"/>
      <c r="AF130" s="961">
        <v>2370273</v>
      </c>
      <c r="AG130" s="959"/>
      <c r="AH130" s="959"/>
      <c r="AI130" s="959"/>
      <c r="AJ130" s="960"/>
      <c r="AK130" s="961">
        <v>2222396</v>
      </c>
      <c r="AL130" s="959"/>
      <c r="AM130" s="959"/>
      <c r="AN130" s="959"/>
      <c r="AO130" s="960"/>
      <c r="AP130" s="1073"/>
      <c r="AQ130" s="1074"/>
      <c r="AR130" s="1074"/>
      <c r="AS130" s="1074"/>
      <c r="AT130" s="1075"/>
      <c r="AU130" s="229"/>
      <c r="AV130" s="229"/>
      <c r="AW130" s="229"/>
      <c r="AX130" s="1065" t="s">
        <v>502</v>
      </c>
      <c r="AY130" s="923"/>
      <c r="AZ130" s="923"/>
      <c r="BA130" s="923"/>
      <c r="BB130" s="923"/>
      <c r="BC130" s="923"/>
      <c r="BD130" s="923"/>
      <c r="BE130" s="924"/>
      <c r="BF130" s="1101">
        <v>9.3000000000000007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503</v>
      </c>
      <c r="X131" s="1108"/>
      <c r="Y131" s="1108"/>
      <c r="Z131" s="1109"/>
      <c r="AA131" s="1004">
        <v>36735847</v>
      </c>
      <c r="AB131" s="986"/>
      <c r="AC131" s="986"/>
      <c r="AD131" s="986"/>
      <c r="AE131" s="987"/>
      <c r="AF131" s="985">
        <v>34261708</v>
      </c>
      <c r="AG131" s="986"/>
      <c r="AH131" s="986"/>
      <c r="AI131" s="986"/>
      <c r="AJ131" s="987"/>
      <c r="AK131" s="985">
        <v>36589496</v>
      </c>
      <c r="AL131" s="986"/>
      <c r="AM131" s="986"/>
      <c r="AN131" s="986"/>
      <c r="AO131" s="987"/>
      <c r="AP131" s="1110"/>
      <c r="AQ131" s="1111"/>
      <c r="AR131" s="1111"/>
      <c r="AS131" s="1111"/>
      <c r="AT131" s="1112"/>
      <c r="AU131" s="229"/>
      <c r="AV131" s="229"/>
      <c r="AW131" s="229"/>
      <c r="AX131" s="1083" t="s">
        <v>504</v>
      </c>
      <c r="AY131" s="768"/>
      <c r="AZ131" s="768"/>
      <c r="BA131" s="768"/>
      <c r="BB131" s="768"/>
      <c r="BC131" s="768"/>
      <c r="BD131" s="768"/>
      <c r="BE131" s="1037"/>
      <c r="BF131" s="1084">
        <v>90.1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505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506</v>
      </c>
      <c r="W132" s="1094"/>
      <c r="X132" s="1094"/>
      <c r="Y132" s="1094"/>
      <c r="Z132" s="1095"/>
      <c r="AA132" s="1096">
        <v>8.4382864509999997</v>
      </c>
      <c r="AB132" s="1097"/>
      <c r="AC132" s="1097"/>
      <c r="AD132" s="1097"/>
      <c r="AE132" s="1098"/>
      <c r="AF132" s="1099">
        <v>9.7028933879999997</v>
      </c>
      <c r="AG132" s="1097"/>
      <c r="AH132" s="1097"/>
      <c r="AI132" s="1097"/>
      <c r="AJ132" s="1098"/>
      <c r="AK132" s="1099">
        <v>9.9150969450000002</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507</v>
      </c>
      <c r="W133" s="1077"/>
      <c r="X133" s="1077"/>
      <c r="Y133" s="1077"/>
      <c r="Z133" s="1078"/>
      <c r="AA133" s="1079">
        <v>7.9</v>
      </c>
      <c r="AB133" s="1080"/>
      <c r="AC133" s="1080"/>
      <c r="AD133" s="1080"/>
      <c r="AE133" s="1081"/>
      <c r="AF133" s="1079">
        <v>8.6</v>
      </c>
      <c r="AG133" s="1080"/>
      <c r="AH133" s="1080"/>
      <c r="AI133" s="1080"/>
      <c r="AJ133" s="1081"/>
      <c r="AK133" s="1079">
        <v>9.3000000000000007</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oHSz5I+jijtdiCNBoQFqutsIUyu9yChbeqjr8TuW3ZlEyUNQgSWqORNJKUwBELz1qabZ+9+9FTEFDV3WpRpw==" saltValue="vryzQ4Y5xLZxT1wmTti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Z77:BD77"/>
    <mergeCell ref="CR76:CV76"/>
    <mergeCell ref="CW76:DA76"/>
    <mergeCell ref="DB76:DF76"/>
    <mergeCell ref="DG76:DK76"/>
    <mergeCell ref="DL76:DP76"/>
    <mergeCell ref="DQ76:DU76"/>
    <mergeCell ref="DV78:DZ78"/>
    <mergeCell ref="DV74:DZ74"/>
    <mergeCell ref="AZ75:BD75"/>
    <mergeCell ref="CR74:CV74"/>
    <mergeCell ref="CW74:DA74"/>
    <mergeCell ref="DB74:DF74"/>
    <mergeCell ref="DG74:DK74"/>
    <mergeCell ref="DL74:DP74"/>
    <mergeCell ref="DQ74:DU74"/>
    <mergeCell ref="AZ74:BD74"/>
    <mergeCell ref="BS74:CG74"/>
    <mergeCell ref="CH74:CL74"/>
    <mergeCell ref="CM74:CQ74"/>
    <mergeCell ref="CR78:CV78"/>
    <mergeCell ref="CW78:DA78"/>
    <mergeCell ref="DB78:DF78"/>
    <mergeCell ref="DG78:DK78"/>
    <mergeCell ref="DL78:DP78"/>
    <mergeCell ref="DQ78:DU78"/>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B71:DF71"/>
    <mergeCell ref="V72:Z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V76:DZ76"/>
    <mergeCell ref="DG72:DK72"/>
    <mergeCell ref="DL72:DP72"/>
    <mergeCell ref="DQ72:DU72"/>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G71:DK71"/>
    <mergeCell ref="DL71:DP71"/>
    <mergeCell ref="DQ71:DU71"/>
    <mergeCell ref="DV71:DZ71"/>
    <mergeCell ref="BS71:CG71"/>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U68:AY68"/>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BE36:BI36"/>
    <mergeCell ref="BS36:CG36"/>
    <mergeCell ref="CH36:CL36"/>
    <mergeCell ref="CM36:CQ36"/>
    <mergeCell ref="DL35:DP35"/>
    <mergeCell ref="DQ35:DU35"/>
    <mergeCell ref="DV35:DZ35"/>
    <mergeCell ref="B36:P36"/>
    <mergeCell ref="AF36:AJ36"/>
    <mergeCell ref="CH35:CL35"/>
    <mergeCell ref="CM35:CQ35"/>
    <mergeCell ref="CR35:CV35"/>
    <mergeCell ref="CW35:DA35"/>
    <mergeCell ref="DB35:DF35"/>
    <mergeCell ref="DG35:DK35"/>
    <mergeCell ref="BE35:BI35"/>
    <mergeCell ref="BS35:CG35"/>
    <mergeCell ref="DB34:DF34"/>
    <mergeCell ref="DG34:DK34"/>
    <mergeCell ref="DL34:DP34"/>
    <mergeCell ref="DQ34:DU34"/>
    <mergeCell ref="DV34:DZ34"/>
    <mergeCell ref="B35:P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Q32:U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Q30:U30"/>
    <mergeCell ref="AK30:AO30"/>
    <mergeCell ref="AZ30:BD30"/>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Q29:U29"/>
    <mergeCell ref="Q28:U28"/>
    <mergeCell ref="AK28:AO28"/>
    <mergeCell ref="AK29:AO29"/>
    <mergeCell ref="AZ28:BD28"/>
    <mergeCell ref="AZ29:BD29"/>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Q23:U23"/>
    <mergeCell ref="V23:Z23"/>
    <mergeCell ref="AA23:AE23"/>
    <mergeCell ref="AP23:AT23"/>
    <mergeCell ref="DG22:DK22"/>
    <mergeCell ref="DL22:DP22"/>
    <mergeCell ref="DQ22:DU22"/>
    <mergeCell ref="DV22:DZ22"/>
    <mergeCell ref="B23:P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AK12:AO12"/>
    <mergeCell ref="AP12:AT12"/>
    <mergeCell ref="AU12:AY12"/>
    <mergeCell ref="DV11:DZ11"/>
    <mergeCell ref="B12:P12"/>
    <mergeCell ref="Q12:U12"/>
    <mergeCell ref="V12:Z12"/>
    <mergeCell ref="AA12:AE12"/>
    <mergeCell ref="AF12:AJ12"/>
    <mergeCell ref="AU11:AY11"/>
    <mergeCell ref="DV13:DZ13"/>
    <mergeCell ref="B14:P14"/>
    <mergeCell ref="Q14:U14"/>
    <mergeCell ref="V14:Z14"/>
    <mergeCell ref="AA14:AE14"/>
    <mergeCell ref="AF14:AJ14"/>
    <mergeCell ref="AK14:AO14"/>
    <mergeCell ref="AP14:AT14"/>
    <mergeCell ref="DV12:DZ12"/>
    <mergeCell ref="B13:P13"/>
    <mergeCell ref="Q13:U13"/>
    <mergeCell ref="V13:Z13"/>
    <mergeCell ref="AA13:AE13"/>
    <mergeCell ref="AF13:AJ13"/>
    <mergeCell ref="AK13:AO13"/>
    <mergeCell ref="AP13:AT13"/>
    <mergeCell ref="AU13:AY13"/>
    <mergeCell ref="AK9:AO9"/>
    <mergeCell ref="AP9:AT9"/>
    <mergeCell ref="AU9:AY9"/>
    <mergeCell ref="DV8:DZ8"/>
    <mergeCell ref="B9:P9"/>
    <mergeCell ref="Q9:U9"/>
    <mergeCell ref="V9:Z9"/>
    <mergeCell ref="AA9:AE9"/>
    <mergeCell ref="AF9:AJ9"/>
    <mergeCell ref="AU8:AY8"/>
    <mergeCell ref="BS9:CG9"/>
    <mergeCell ref="BS8:CG8"/>
    <mergeCell ref="CR8:CV8"/>
    <mergeCell ref="DG8:DK8"/>
    <mergeCell ref="DV10:DZ10"/>
    <mergeCell ref="B11:P11"/>
    <mergeCell ref="Q11:U11"/>
    <mergeCell ref="V11:Z11"/>
    <mergeCell ref="AA11:AE11"/>
    <mergeCell ref="AF11:AJ11"/>
    <mergeCell ref="AK11:AO11"/>
    <mergeCell ref="AP11:AT11"/>
    <mergeCell ref="DV9:DZ9"/>
    <mergeCell ref="B10:P10"/>
    <mergeCell ref="Q10:U10"/>
    <mergeCell ref="V10:Z10"/>
    <mergeCell ref="AA10:AE10"/>
    <mergeCell ref="AF10:AJ10"/>
    <mergeCell ref="AK10:AO10"/>
    <mergeCell ref="AP10:AT10"/>
    <mergeCell ref="AU10:AY10"/>
    <mergeCell ref="B8:P8"/>
    <mergeCell ref="Q8:U8"/>
    <mergeCell ref="V8:Z8"/>
    <mergeCell ref="AA8:AE8"/>
    <mergeCell ref="AF8:AJ8"/>
    <mergeCell ref="AK8:AO8"/>
    <mergeCell ref="AP8:AT8"/>
    <mergeCell ref="DV5:DZ6"/>
    <mergeCell ref="B7:P7"/>
    <mergeCell ref="Q7:U7"/>
    <mergeCell ref="V7:Z7"/>
    <mergeCell ref="AF7:AJ7"/>
    <mergeCell ref="AU7:AY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AA7:AE7"/>
    <mergeCell ref="AK7:AO7"/>
    <mergeCell ref="AP7:AT7"/>
    <mergeCell ref="BS7:CG7"/>
    <mergeCell ref="CR7:CV7"/>
    <mergeCell ref="DG7:DK7"/>
    <mergeCell ref="DV7:DZ7"/>
    <mergeCell ref="BS10:CG10"/>
    <mergeCell ref="BS12:CG12"/>
    <mergeCell ref="BS11:CG11"/>
    <mergeCell ref="BS13:CG13"/>
    <mergeCell ref="CH7:CL7"/>
    <mergeCell ref="CH9:CL9"/>
    <mergeCell ref="CH8:CL8"/>
    <mergeCell ref="CH10:CL10"/>
    <mergeCell ref="CH12:CL12"/>
    <mergeCell ref="CH11:CL11"/>
    <mergeCell ref="CH13:CL13"/>
    <mergeCell ref="CM7:CQ7"/>
    <mergeCell ref="CM9:CQ9"/>
    <mergeCell ref="CM8:CQ8"/>
    <mergeCell ref="CM10:CQ10"/>
    <mergeCell ref="CM12:CQ12"/>
    <mergeCell ref="CM11:CQ11"/>
    <mergeCell ref="CM13:CQ13"/>
    <mergeCell ref="CR10:CV10"/>
    <mergeCell ref="CR9:CV9"/>
    <mergeCell ref="CR11:CV11"/>
    <mergeCell ref="CR13:CV13"/>
    <mergeCell ref="CR12:CV12"/>
    <mergeCell ref="CW7:DA7"/>
    <mergeCell ref="CW8:DA8"/>
    <mergeCell ref="CW10:DA10"/>
    <mergeCell ref="CW9:DA9"/>
    <mergeCell ref="CW11:DA11"/>
    <mergeCell ref="CW13:DA13"/>
    <mergeCell ref="CW12:DA12"/>
    <mergeCell ref="DB7:DF7"/>
    <mergeCell ref="DB8:DF8"/>
    <mergeCell ref="DB10:DF10"/>
    <mergeCell ref="DB9:DF9"/>
    <mergeCell ref="DB11:DF11"/>
    <mergeCell ref="DB13:DF13"/>
    <mergeCell ref="DB12:DF12"/>
    <mergeCell ref="DG10:DK10"/>
    <mergeCell ref="DG9:DK9"/>
    <mergeCell ref="DG11:DK11"/>
    <mergeCell ref="DG13:DK13"/>
    <mergeCell ref="DG12:DK12"/>
    <mergeCell ref="DL7:DP7"/>
    <mergeCell ref="DL8:DP8"/>
    <mergeCell ref="DL10:DP10"/>
    <mergeCell ref="DL9:DP9"/>
    <mergeCell ref="DL11:DP11"/>
    <mergeCell ref="DL13:DP13"/>
    <mergeCell ref="DL12:DP12"/>
    <mergeCell ref="DQ7:DU7"/>
    <mergeCell ref="DQ8:DU8"/>
    <mergeCell ref="DQ10:DU10"/>
    <mergeCell ref="DQ9:DU9"/>
    <mergeCell ref="DQ11:DU11"/>
    <mergeCell ref="DQ13:DU13"/>
    <mergeCell ref="DQ12:DU12"/>
    <mergeCell ref="AU28:AY28"/>
    <mergeCell ref="AU30:AY30"/>
    <mergeCell ref="AU29:AY29"/>
    <mergeCell ref="AU31:AY31"/>
    <mergeCell ref="AU33:AY33"/>
    <mergeCell ref="AU32:AY32"/>
    <mergeCell ref="AU34:AY34"/>
    <mergeCell ref="AU36:AY36"/>
    <mergeCell ref="AU35:AY35"/>
    <mergeCell ref="Q31:U31"/>
    <mergeCell ref="Q33:U33"/>
    <mergeCell ref="Q35:U35"/>
    <mergeCell ref="Q34:U34"/>
    <mergeCell ref="Q36:U36"/>
    <mergeCell ref="V29:Z29"/>
    <mergeCell ref="V28:Z28"/>
    <mergeCell ref="V30:Z30"/>
    <mergeCell ref="V32:Z32"/>
    <mergeCell ref="V31:Z31"/>
    <mergeCell ref="V33:Z33"/>
    <mergeCell ref="V35:Z35"/>
    <mergeCell ref="V34:Z34"/>
    <mergeCell ref="V36:Z36"/>
    <mergeCell ref="AA29:AE29"/>
    <mergeCell ref="AA28:AE28"/>
    <mergeCell ref="AA30:AE30"/>
    <mergeCell ref="AA32:AE32"/>
    <mergeCell ref="AA31:AE31"/>
    <mergeCell ref="AA33:AE33"/>
    <mergeCell ref="AA35:AE35"/>
    <mergeCell ref="AA34:AE34"/>
    <mergeCell ref="AA36:AE36"/>
    <mergeCell ref="AK31:AO31"/>
    <mergeCell ref="AK33:AO33"/>
    <mergeCell ref="AK32:AO32"/>
    <mergeCell ref="AK34:AO34"/>
    <mergeCell ref="AK36:AO36"/>
    <mergeCell ref="AK35:AO35"/>
    <mergeCell ref="AP28:AT28"/>
    <mergeCell ref="AP30:AT30"/>
    <mergeCell ref="AP29:AT29"/>
    <mergeCell ref="AP31:AT31"/>
    <mergeCell ref="AP33:AT33"/>
    <mergeCell ref="AP32:AT32"/>
    <mergeCell ref="AP34:AT34"/>
    <mergeCell ref="AP36:AT36"/>
    <mergeCell ref="AP35:AT35"/>
    <mergeCell ref="AK70:AO70"/>
    <mergeCell ref="AP68:AT68"/>
    <mergeCell ref="AP69:AT69"/>
    <mergeCell ref="AP70:AT70"/>
    <mergeCell ref="AK68:AO68"/>
    <mergeCell ref="AZ31:BD31"/>
    <mergeCell ref="AZ33:BD33"/>
    <mergeCell ref="AZ32:BD32"/>
    <mergeCell ref="AZ34:BD34"/>
    <mergeCell ref="AZ36:BD36"/>
    <mergeCell ref="AZ35:BD35"/>
    <mergeCell ref="B68:P68"/>
    <mergeCell ref="B70:P70"/>
    <mergeCell ref="B69:P69"/>
    <mergeCell ref="B71:P71"/>
    <mergeCell ref="B72:P72"/>
    <mergeCell ref="B74:P74"/>
    <mergeCell ref="B73:P73"/>
    <mergeCell ref="B75:P75"/>
    <mergeCell ref="B76:P76"/>
    <mergeCell ref="B77:P77"/>
    <mergeCell ref="AP63:AT63"/>
    <mergeCell ref="AU63:AY63"/>
    <mergeCell ref="Q68:U68"/>
    <mergeCell ref="Q70:U70"/>
    <mergeCell ref="Q69:U69"/>
    <mergeCell ref="Q71:U71"/>
    <mergeCell ref="Q72:U72"/>
    <mergeCell ref="Q74:U74"/>
    <mergeCell ref="Q73:U73"/>
    <mergeCell ref="Q75:U75"/>
    <mergeCell ref="Q76:U76"/>
    <mergeCell ref="Q77:U77"/>
    <mergeCell ref="V68:Z68"/>
    <mergeCell ref="V70:Z70"/>
    <mergeCell ref="V69:Z69"/>
    <mergeCell ref="V71:Z71"/>
    <mergeCell ref="AP72:AT72"/>
    <mergeCell ref="AP73:AT73"/>
    <mergeCell ref="AP75:AT75"/>
    <mergeCell ref="AP74:AT74"/>
    <mergeCell ref="AP76:AT76"/>
    <mergeCell ref="AP77:AT77"/>
    <mergeCell ref="V73:Z73"/>
    <mergeCell ref="V75:Z75"/>
    <mergeCell ref="V76:Z76"/>
    <mergeCell ref="V77:Z77"/>
    <mergeCell ref="AA68:AE68"/>
    <mergeCell ref="AA70:AE70"/>
    <mergeCell ref="AA69:AE69"/>
    <mergeCell ref="AA71:AE71"/>
    <mergeCell ref="AA72:AE72"/>
    <mergeCell ref="AA74:AE74"/>
    <mergeCell ref="AA73:AE73"/>
    <mergeCell ref="AA75:AE75"/>
    <mergeCell ref="AA76:AE76"/>
    <mergeCell ref="AA77:AE77"/>
    <mergeCell ref="AF68:AJ68"/>
    <mergeCell ref="AF70:AJ70"/>
    <mergeCell ref="AF69:AJ69"/>
    <mergeCell ref="AF71:AJ71"/>
    <mergeCell ref="AF72:AJ72"/>
    <mergeCell ref="AF74:AJ74"/>
    <mergeCell ref="AF73:AJ73"/>
    <mergeCell ref="AF75:AJ75"/>
    <mergeCell ref="AF76:AJ76"/>
    <mergeCell ref="AF77:AJ77"/>
    <mergeCell ref="AP71:AT71"/>
    <mergeCell ref="V74:Z74"/>
    <mergeCell ref="AU69:AY69"/>
    <mergeCell ref="AU71:AY71"/>
    <mergeCell ref="AU70:AY70"/>
    <mergeCell ref="AU72:AY72"/>
    <mergeCell ref="AU73:AY73"/>
    <mergeCell ref="AU75:AY75"/>
    <mergeCell ref="AU74:AY74"/>
    <mergeCell ref="AU76:AY76"/>
    <mergeCell ref="AU77:AY77"/>
    <mergeCell ref="AU88:AY88"/>
    <mergeCell ref="CR102:CV102"/>
    <mergeCell ref="CW102:DA102"/>
    <mergeCell ref="DB102:DF102"/>
    <mergeCell ref="DG102:DK102"/>
    <mergeCell ref="DL102:DP102"/>
    <mergeCell ref="DQ102:DU102"/>
    <mergeCell ref="AK69:AO69"/>
    <mergeCell ref="AK71:AO71"/>
    <mergeCell ref="AK72:AO72"/>
    <mergeCell ref="AK74:AO74"/>
    <mergeCell ref="AK73:AO73"/>
    <mergeCell ref="AK75:AO75"/>
    <mergeCell ref="AK76:AO76"/>
    <mergeCell ref="AK77:AO77"/>
    <mergeCell ref="AZ72:BD72"/>
    <mergeCell ref="BS72:CG72"/>
    <mergeCell ref="CH72:CL72"/>
    <mergeCell ref="CM72:CQ72"/>
    <mergeCell ref="CH71:CL71"/>
    <mergeCell ref="CM71:CQ71"/>
    <mergeCell ref="CR71:CV71"/>
    <mergeCell ref="CW71:DA7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6d7kEojUow4BihI3q7tPyXQy5HL04LkAewzRIvAQB3lmIvmkQLrmPN9UgzQ/T361S7lqLeyTnTZRuCh6il44g==" saltValue="FtOPDQ8Do7OyD4UDTYoP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ujGaOmTYB3Q5ZNyvj/NWvd4RnPFMh0XnWxRMW5qoEkAzlDVE43O/wh4cAHLeRJdUX1n4zc61b4+qpqyL+FJDA==" saltValue="9OJDJwF3uRC92hX1/1cb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516</v>
      </c>
      <c r="AL9" s="1117"/>
      <c r="AM9" s="1117"/>
      <c r="AN9" s="1118"/>
      <c r="AO9" s="277">
        <v>12972728</v>
      </c>
      <c r="AP9" s="277">
        <v>99071</v>
      </c>
      <c r="AQ9" s="278">
        <v>62374</v>
      </c>
      <c r="AR9" s="279">
        <v>58.8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517</v>
      </c>
      <c r="AL10" s="1117"/>
      <c r="AM10" s="1117"/>
      <c r="AN10" s="1118"/>
      <c r="AO10" s="280">
        <v>17649</v>
      </c>
      <c r="AP10" s="280">
        <v>135</v>
      </c>
      <c r="AQ10" s="281">
        <v>4230</v>
      </c>
      <c r="AR10" s="282">
        <v>-96.8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518</v>
      </c>
      <c r="AL11" s="1117"/>
      <c r="AM11" s="1117"/>
      <c r="AN11" s="1118"/>
      <c r="AO11" s="280">
        <v>25326</v>
      </c>
      <c r="AP11" s="280">
        <v>193</v>
      </c>
      <c r="AQ11" s="281">
        <v>601</v>
      </c>
      <c r="AR11" s="282">
        <v>-67.900000000000006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519</v>
      </c>
      <c r="AL12" s="1117"/>
      <c r="AM12" s="1117"/>
      <c r="AN12" s="1118"/>
      <c r="AO12" s="280" t="s">
        <v>520</v>
      </c>
      <c r="AP12" s="280" t="s">
        <v>520</v>
      </c>
      <c r="AQ12" s="281">
        <v>13</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521</v>
      </c>
      <c r="AL13" s="1117"/>
      <c r="AM13" s="1117"/>
      <c r="AN13" s="1118"/>
      <c r="AO13" s="280">
        <v>451611</v>
      </c>
      <c r="AP13" s="280">
        <v>3449</v>
      </c>
      <c r="AQ13" s="281">
        <v>2559</v>
      </c>
      <c r="AR13" s="282">
        <v>34.799999999999997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522</v>
      </c>
      <c r="AL14" s="1117"/>
      <c r="AM14" s="1117"/>
      <c r="AN14" s="1118"/>
      <c r="AO14" s="280">
        <v>277916</v>
      </c>
      <c r="AP14" s="280">
        <v>2122</v>
      </c>
      <c r="AQ14" s="281">
        <v>1133</v>
      </c>
      <c r="AR14" s="282">
        <v>87.3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523</v>
      </c>
      <c r="AL15" s="1120"/>
      <c r="AM15" s="1120"/>
      <c r="AN15" s="1121"/>
      <c r="AO15" s="280">
        <v>-1079874</v>
      </c>
      <c r="AP15" s="280">
        <v>-8247</v>
      </c>
      <c r="AQ15" s="281">
        <v>-4006</v>
      </c>
      <c r="AR15" s="282">
        <v>105.9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190</v>
      </c>
      <c r="AL16" s="1120"/>
      <c r="AM16" s="1120"/>
      <c r="AN16" s="1121"/>
      <c r="AO16" s="280">
        <v>12665356</v>
      </c>
      <c r="AP16" s="280">
        <v>96723</v>
      </c>
      <c r="AQ16" s="281">
        <v>66904</v>
      </c>
      <c r="AR16" s="282">
        <v>44.6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528</v>
      </c>
      <c r="AL21" s="1123"/>
      <c r="AM21" s="1123"/>
      <c r="AN21" s="1124"/>
      <c r="AO21" s="293">
        <v>9.51</v>
      </c>
      <c r="AP21" s="294">
        <v>6.16</v>
      </c>
      <c r="AQ21" s="295">
        <v>3.35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529</v>
      </c>
      <c r="AL22" s="1123"/>
      <c r="AM22" s="1123"/>
      <c r="AN22" s="1124"/>
      <c r="AO22" s="298">
        <v>100.9</v>
      </c>
      <c r="AP22" s="299">
        <v>98.9</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530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533</v>
      </c>
      <c r="AL32" s="1131"/>
      <c r="AM32" s="1131"/>
      <c r="AN32" s="1132"/>
      <c r="AO32" s="308">
        <v>5549344</v>
      </c>
      <c r="AP32" s="308">
        <v>42380</v>
      </c>
      <c r="AQ32" s="309">
        <v>33699</v>
      </c>
      <c r="AR32" s="310">
        <v>25.8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534</v>
      </c>
      <c r="AL33" s="1131"/>
      <c r="AM33" s="1131"/>
      <c r="AN33" s="1132"/>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535</v>
      </c>
      <c r="AL34" s="1131"/>
      <c r="AM34" s="1131"/>
      <c r="AN34" s="1132"/>
      <c r="AO34" s="308" t="s">
        <v>520</v>
      </c>
      <c r="AP34" s="308" t="s">
        <v>520</v>
      </c>
      <c r="AQ34" s="309">
        <v>23</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536</v>
      </c>
      <c r="AL35" s="1131"/>
      <c r="AM35" s="1131"/>
      <c r="AN35" s="1132"/>
      <c r="AO35" s="308">
        <v>459314</v>
      </c>
      <c r="AP35" s="308">
        <v>3508</v>
      </c>
      <c r="AQ35" s="309">
        <v>5771</v>
      </c>
      <c r="AR35" s="310">
        <v>-39.200000000000003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537</v>
      </c>
      <c r="AL36" s="1131"/>
      <c r="AM36" s="1131"/>
      <c r="AN36" s="1132"/>
      <c r="AO36" s="308">
        <v>20</v>
      </c>
      <c r="AP36" s="308">
        <v>0</v>
      </c>
      <c r="AQ36" s="309">
        <v>1158</v>
      </c>
      <c r="AR36" s="310">
        <v>-100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538</v>
      </c>
      <c r="AL37" s="1131"/>
      <c r="AM37" s="1131"/>
      <c r="AN37" s="1132"/>
      <c r="AO37" s="308">
        <v>8242</v>
      </c>
      <c r="AP37" s="308">
        <v>63</v>
      </c>
      <c r="AQ37" s="309">
        <v>631</v>
      </c>
      <c r="AR37" s="310">
        <v>-90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539</v>
      </c>
      <c r="AL38" s="1134"/>
      <c r="AM38" s="1134"/>
      <c r="AN38" s="1135"/>
      <c r="AO38" s="311" t="s">
        <v>520</v>
      </c>
      <c r="AP38" s="311" t="s">
        <v>520</v>
      </c>
      <c r="AQ38" s="312">
        <v>0</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540</v>
      </c>
      <c r="AL39" s="1134"/>
      <c r="AM39" s="1134"/>
      <c r="AN39" s="1135"/>
      <c r="AO39" s="308">
        <v>-166640</v>
      </c>
      <c r="AP39" s="308">
        <v>-1273</v>
      </c>
      <c r="AQ39" s="309">
        <v>-6112</v>
      </c>
      <c r="AR39" s="310">
        <v>-79.2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541</v>
      </c>
      <c r="AL40" s="1131"/>
      <c r="AM40" s="1131"/>
      <c r="AN40" s="1132"/>
      <c r="AO40" s="308">
        <v>-2222396</v>
      </c>
      <c r="AP40" s="308">
        <v>-16972</v>
      </c>
      <c r="AQ40" s="309">
        <v>-25565</v>
      </c>
      <c r="AR40" s="310">
        <v>-33.6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304</v>
      </c>
      <c r="AL41" s="1137"/>
      <c r="AM41" s="1137"/>
      <c r="AN41" s="1138"/>
      <c r="AO41" s="308">
        <v>3627884</v>
      </c>
      <c r="AP41" s="308">
        <v>27706</v>
      </c>
      <c r="AQ41" s="309">
        <v>9604</v>
      </c>
      <c r="AR41" s="310">
        <v>188.5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511</v>
      </c>
      <c r="AN49" s="1127" t="s">
        <v>545</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9842639</v>
      </c>
      <c r="AN51" s="330">
        <v>73752</v>
      </c>
      <c r="AO51" s="331">
        <v>-19</v>
      </c>
      <c r="AP51" s="332">
        <v>66863</v>
      </c>
      <c r="AQ51" s="333">
        <v>-2.6</v>
      </c>
      <c r="AR51" s="334">
        <v>-16.399999999999999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7712335</v>
      </c>
      <c r="AN52" s="338">
        <v>57789</v>
      </c>
      <c r="AO52" s="339">
        <v>-16.5</v>
      </c>
      <c r="AP52" s="340">
        <v>32770</v>
      </c>
      <c r="AQ52" s="341">
        <v>1.4</v>
      </c>
      <c r="AR52" s="342">
        <v>-17.899999999999999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8584320</v>
      </c>
      <c r="AN53" s="330">
        <v>64673</v>
      </c>
      <c r="AO53" s="331">
        <v>-12.3</v>
      </c>
      <c r="AP53" s="332">
        <v>72051</v>
      </c>
      <c r="AQ53" s="333">
        <v>7.8</v>
      </c>
      <c r="AR53" s="334">
        <v>-20.100000000000001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7361018</v>
      </c>
      <c r="AN54" s="338">
        <v>55456</v>
      </c>
      <c r="AO54" s="339">
        <v>-4</v>
      </c>
      <c r="AP54" s="340">
        <v>34140</v>
      </c>
      <c r="AQ54" s="341">
        <v>4.2</v>
      </c>
      <c r="AR54" s="342">
        <v>-8.1999999999999993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10478148</v>
      </c>
      <c r="AN55" s="330">
        <v>79480</v>
      </c>
      <c r="AO55" s="331">
        <v>22.9</v>
      </c>
      <c r="AP55" s="332">
        <v>72756</v>
      </c>
      <c r="AQ55" s="333">
        <v>1</v>
      </c>
      <c r="AR55" s="334">
        <v>21.9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8139835</v>
      </c>
      <c r="AN56" s="338">
        <v>61744</v>
      </c>
      <c r="AO56" s="339">
        <v>11.3</v>
      </c>
      <c r="AP56" s="340">
        <v>32117</v>
      </c>
      <c r="AQ56" s="341">
        <v>-5.9</v>
      </c>
      <c r="AR56" s="342">
        <v>17.2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10392619</v>
      </c>
      <c r="AN57" s="330">
        <v>79748</v>
      </c>
      <c r="AO57" s="331">
        <v>0.3</v>
      </c>
      <c r="AP57" s="332">
        <v>43955</v>
      </c>
      <c r="AQ57" s="333">
        <v>-39.6</v>
      </c>
      <c r="AR57" s="334">
        <v>39.9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7263411</v>
      </c>
      <c r="AN58" s="338">
        <v>55736</v>
      </c>
      <c r="AO58" s="339">
        <v>-9.6999999999999993</v>
      </c>
      <c r="AP58" s="340">
        <v>21318</v>
      </c>
      <c r="AQ58" s="341">
        <v>-33.6</v>
      </c>
      <c r="AR58" s="342">
        <v>23.9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5940297</v>
      </c>
      <c r="AN59" s="330">
        <v>45365</v>
      </c>
      <c r="AO59" s="331">
        <v>-43.1</v>
      </c>
      <c r="AP59" s="332">
        <v>41921</v>
      </c>
      <c r="AQ59" s="333">
        <v>-4.5999999999999996</v>
      </c>
      <c r="AR59" s="334">
        <v>-38.5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5017121</v>
      </c>
      <c r="AN60" s="338">
        <v>38315</v>
      </c>
      <c r="AO60" s="339">
        <v>-31.3</v>
      </c>
      <c r="AP60" s="340">
        <v>21655</v>
      </c>
      <c r="AQ60" s="341">
        <v>1.6</v>
      </c>
      <c r="AR60" s="342">
        <v>-32.9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9047605</v>
      </c>
      <c r="AN61" s="345">
        <v>68604</v>
      </c>
      <c r="AO61" s="346">
        <v>-10.199999999999999</v>
      </c>
      <c r="AP61" s="347">
        <v>59509</v>
      </c>
      <c r="AQ61" s="348">
        <v>-7.6</v>
      </c>
      <c r="AR61" s="334">
        <v>-2.6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7098744</v>
      </c>
      <c r="AN62" s="338">
        <v>53808</v>
      </c>
      <c r="AO62" s="339">
        <v>-10</v>
      </c>
      <c r="AP62" s="340">
        <v>28400</v>
      </c>
      <c r="AQ62" s="341">
        <v>-6.5</v>
      </c>
      <c r="AR62" s="342">
        <v>-3.5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PURPUr8K3zQot5ZjOuez20ZJAOVTbqJOHkOxKZ3BxCj9HUWrAX8PrVN/kXJElOePgpFU4tNhNR4mikFQuYuGw==" saltValue="oIpQ3KKEWQMns4z5S0cQ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sTOvrXnBP61/4+f4B+/Ve/1PgFogsLqvDBbFgKdzZBTsCtvE2gznPaVGqMxG937Mt7lBGS6NIZzP+7WUIKknmQ==" saltValue="XyUbM/sNiJksHU73Ie8O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DbsVWM2/suLV7oj+pE4vLurPkJDEefWfQpnUQvkMQZdgoXGK9/t5807x3/WkqW4WBOjjZ5XDg+VbnsHL/sN9Lw==" saltValue="l+JNFNkP/nGVhVKYknn1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20.5</v>
      </c>
      <c r="G47" s="12">
        <v>19.09</v>
      </c>
      <c r="H47" s="12">
        <v>13.16</v>
      </c>
      <c r="I47" s="12">
        <v>15.93</v>
      </c>
      <c r="J47" s="13">
        <v>11.52</v>
      </c>
    </row>
    <row r="48" spans="2:10" ht="57.75" customHeight="1" x14ac:dyDescent="0.15">
      <c r="B48" s="14"/>
      <c r="C48" s="1141" t="s">
        <v>4</v>
      </c>
      <c r="D48" s="1141"/>
      <c r="E48" s="1142"/>
      <c r="F48" s="15">
        <v>6.42</v>
      </c>
      <c r="G48" s="16">
        <v>8.31</v>
      </c>
      <c r="H48" s="16">
        <v>8.66</v>
      </c>
      <c r="I48" s="16">
        <v>8.8800000000000008</v>
      </c>
      <c r="J48" s="17">
        <v>8.77</v>
      </c>
    </row>
    <row r="49" spans="2:10" ht="57.75" customHeight="1" thickBot="1" x14ac:dyDescent="0.2">
      <c r="B49" s="18"/>
      <c r="C49" s="1143" t="s">
        <v>5</v>
      </c>
      <c r="D49" s="1143"/>
      <c r="E49" s="1144"/>
      <c r="F49" s="19">
        <v>2.17</v>
      </c>
      <c r="G49" s="20">
        <v>0.36</v>
      </c>
      <c r="H49" s="20" t="s">
        <v>566</v>
      </c>
      <c r="I49" s="20">
        <v>1.43</v>
      </c>
      <c r="J49" s="21" t="s">
        <v>567</v>
      </c>
    </row>
    <row r="50" spans="2:10" x14ac:dyDescent="0.15"/>
  </sheetData>
  <sheetProtection algorithmName="SHA-512" hashValue="teJ3cBqUUy/F4VP+ulCsVsJD6JuzBlP0anzjX4yJgmZ5hsD31lhGO4kciW6rFiM3fDZ5wJ3zLjjvxjuEb/nnUQ==" saltValue="//tnp/aKfsobGhwL1xSk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568</v>
      </c>
      <c r="D34" s="1151"/>
      <c r="E34" s="1152"/>
      <c r="F34" s="32">
        <v>6.41</v>
      </c>
      <c r="G34" s="33">
        <v>8.31</v>
      </c>
      <c r="H34" s="33">
        <v>8.65</v>
      </c>
      <c r="I34" s="33">
        <v>8.8800000000000008</v>
      </c>
      <c r="J34" s="34">
        <v>8.76</v>
      </c>
      <c r="K34" s="22"/>
      <c r="L34" s="22"/>
      <c r="M34" s="22"/>
      <c r="N34" s="22"/>
      <c r="O34" s="22"/>
      <c r="P34" s="22"/>
    </row>
    <row r="35" spans="1:16" ht="39" customHeight="1" x14ac:dyDescent="0.15">
      <c r="A35" s="22"/>
      <c r="B35" s="35"/>
      <c r="C35" s="1145" t="s">
        <v>569</v>
      </c>
      <c r="D35" s="1146"/>
      <c r="E35" s="1147"/>
      <c r="F35" s="36">
        <v>7.01</v>
      </c>
      <c r="G35" s="37">
        <v>6.77</v>
      </c>
      <c r="H35" s="37">
        <v>6.48</v>
      </c>
      <c r="I35" s="37">
        <v>5.94</v>
      </c>
      <c r="J35" s="38">
        <v>5.54</v>
      </c>
      <c r="K35" s="22"/>
      <c r="L35" s="22"/>
      <c r="M35" s="22"/>
      <c r="N35" s="22"/>
      <c r="O35" s="22"/>
      <c r="P35" s="22"/>
    </row>
    <row r="36" spans="1:16" ht="39" customHeight="1" x14ac:dyDescent="0.15">
      <c r="A36" s="22"/>
      <c r="B36" s="35"/>
      <c r="C36" s="1145" t="s">
        <v>570</v>
      </c>
      <c r="D36" s="1146"/>
      <c r="E36" s="1147"/>
      <c r="F36" s="36">
        <v>0.88</v>
      </c>
      <c r="G36" s="37">
        <v>0.83</v>
      </c>
      <c r="H36" s="37">
        <v>0.72</v>
      </c>
      <c r="I36" s="37">
        <v>0.66</v>
      </c>
      <c r="J36" s="38">
        <v>0.5</v>
      </c>
      <c r="K36" s="22"/>
      <c r="L36" s="22"/>
      <c r="M36" s="22"/>
      <c r="N36" s="22"/>
      <c r="O36" s="22"/>
      <c r="P36" s="22"/>
    </row>
    <row r="37" spans="1:16" ht="39" customHeight="1" x14ac:dyDescent="0.15">
      <c r="A37" s="22"/>
      <c r="B37" s="35"/>
      <c r="C37" s="1145" t="s">
        <v>571</v>
      </c>
      <c r="D37" s="1146"/>
      <c r="E37" s="1147"/>
      <c r="F37" s="36">
        <v>0.65</v>
      </c>
      <c r="G37" s="37">
        <v>0.37</v>
      </c>
      <c r="H37" s="37">
        <v>0.39</v>
      </c>
      <c r="I37" s="37">
        <v>0.47</v>
      </c>
      <c r="J37" s="38">
        <v>0.5</v>
      </c>
      <c r="K37" s="22"/>
      <c r="L37" s="22"/>
      <c r="M37" s="22"/>
      <c r="N37" s="22"/>
      <c r="O37" s="22"/>
      <c r="P37" s="22"/>
    </row>
    <row r="38" spans="1:16" ht="39" customHeight="1" x14ac:dyDescent="0.15">
      <c r="A38" s="22"/>
      <c r="B38" s="35"/>
      <c r="C38" s="1145" t="s">
        <v>572</v>
      </c>
      <c r="D38" s="1146"/>
      <c r="E38" s="1147"/>
      <c r="F38" s="36">
        <v>1.88</v>
      </c>
      <c r="G38" s="37">
        <v>0.63</v>
      </c>
      <c r="H38" s="37">
        <v>0.52</v>
      </c>
      <c r="I38" s="37">
        <v>0.48</v>
      </c>
      <c r="J38" s="38">
        <v>0.41</v>
      </c>
      <c r="K38" s="22"/>
      <c r="L38" s="22"/>
      <c r="M38" s="22"/>
      <c r="N38" s="22"/>
      <c r="O38" s="22"/>
      <c r="P38" s="22"/>
    </row>
    <row r="39" spans="1:16" ht="39" customHeight="1" x14ac:dyDescent="0.15">
      <c r="A39" s="22"/>
      <c r="B39" s="35"/>
      <c r="C39" s="1145" t="s">
        <v>573</v>
      </c>
      <c r="D39" s="1146"/>
      <c r="E39" s="1147"/>
      <c r="F39" s="36">
        <v>0.5</v>
      </c>
      <c r="G39" s="37">
        <v>0.26</v>
      </c>
      <c r="H39" s="37">
        <v>0.38</v>
      </c>
      <c r="I39" s="37">
        <v>0.33</v>
      </c>
      <c r="J39" s="38">
        <v>0.4</v>
      </c>
      <c r="K39" s="22"/>
      <c r="L39" s="22"/>
      <c r="M39" s="22"/>
      <c r="N39" s="22"/>
      <c r="O39" s="22"/>
      <c r="P39" s="22"/>
    </row>
    <row r="40" spans="1:16" ht="39" customHeight="1" x14ac:dyDescent="0.15">
      <c r="A40" s="22"/>
      <c r="B40" s="35"/>
      <c r="C40" s="1145" t="s">
        <v>574</v>
      </c>
      <c r="D40" s="1146"/>
      <c r="E40" s="1147"/>
      <c r="F40" s="36">
        <v>0.02</v>
      </c>
      <c r="G40" s="37">
        <v>0.03</v>
      </c>
      <c r="H40" s="37">
        <v>0.02</v>
      </c>
      <c r="I40" s="37">
        <v>0.03</v>
      </c>
      <c r="J40" s="38">
        <v>0.05</v>
      </c>
      <c r="K40" s="22"/>
      <c r="L40" s="22"/>
      <c r="M40" s="22"/>
      <c r="N40" s="22"/>
      <c r="O40" s="22"/>
      <c r="P40" s="22"/>
    </row>
    <row r="41" spans="1:16" ht="39" customHeight="1" x14ac:dyDescent="0.15">
      <c r="A41" s="22"/>
      <c r="B41" s="35"/>
      <c r="C41" s="1145" t="s">
        <v>575</v>
      </c>
      <c r="D41" s="1146"/>
      <c r="E41" s="1147"/>
      <c r="F41" s="36">
        <v>0.04</v>
      </c>
      <c r="G41" s="37">
        <v>0.05</v>
      </c>
      <c r="H41" s="37">
        <v>0.01</v>
      </c>
      <c r="I41" s="37">
        <v>0.03</v>
      </c>
      <c r="J41" s="38">
        <v>0.02</v>
      </c>
      <c r="K41" s="22"/>
      <c r="L41" s="22"/>
      <c r="M41" s="22"/>
      <c r="N41" s="22"/>
      <c r="O41" s="22"/>
      <c r="P41" s="22"/>
    </row>
    <row r="42" spans="1:16" ht="39" customHeight="1" x14ac:dyDescent="0.15">
      <c r="A42" s="22"/>
      <c r="B42" s="39"/>
      <c r="C42" s="1145" t="s">
        <v>576</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577</v>
      </c>
      <c r="D43" s="1149"/>
      <c r="E43" s="1150"/>
      <c r="F43" s="41">
        <v>0.03</v>
      </c>
      <c r="G43" s="42">
        <v>0.03</v>
      </c>
      <c r="H43" s="42">
        <v>0.02</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O48mBKAn1uv0CEllvMv/FUON7a2QRvAq9V9XKn+J0Iwn+Qcl3ooO0Yy3krhXmKMl+f686f7PW9sX7R2K0TzQw==" saltValue="3gTdxxPToZVKiwYvrmDp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4906</v>
      </c>
      <c r="L45" s="60">
        <v>5149</v>
      </c>
      <c r="M45" s="60">
        <v>5284</v>
      </c>
      <c r="N45" s="60">
        <v>5513</v>
      </c>
      <c r="O45" s="61">
        <v>5549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520</v>
      </c>
      <c r="L46" s="64" t="s">
        <v>520</v>
      </c>
      <c r="M46" s="64" t="s">
        <v>520</v>
      </c>
      <c r="N46" s="64" t="s">
        <v>520</v>
      </c>
      <c r="O46" s="65" t="s">
        <v>520</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520</v>
      </c>
      <c r="L47" s="64" t="s">
        <v>520</v>
      </c>
      <c r="M47" s="64" t="s">
        <v>520</v>
      </c>
      <c r="N47" s="64" t="s">
        <v>520</v>
      </c>
      <c r="O47" s="65" t="s">
        <v>520</v>
      </c>
      <c r="P47" s="48"/>
      <c r="Q47" s="48"/>
      <c r="R47" s="48"/>
      <c r="S47" s="48"/>
      <c r="T47" s="48"/>
      <c r="U47" s="48"/>
    </row>
    <row r="48" spans="1:21" ht="30.75" customHeight="1" x14ac:dyDescent="0.15">
      <c r="A48" s="48"/>
      <c r="B48" s="1155"/>
      <c r="C48" s="1156"/>
      <c r="D48" s="62"/>
      <c r="E48" s="1161" t="s">
        <v>15</v>
      </c>
      <c r="F48" s="1161"/>
      <c r="G48" s="1161"/>
      <c r="H48" s="1161"/>
      <c r="I48" s="1161"/>
      <c r="J48" s="1162"/>
      <c r="K48" s="63">
        <v>700</v>
      </c>
      <c r="L48" s="64">
        <v>398</v>
      </c>
      <c r="M48" s="64">
        <v>409</v>
      </c>
      <c r="N48" s="64">
        <v>386</v>
      </c>
      <c r="O48" s="65">
        <v>459</v>
      </c>
      <c r="P48" s="48"/>
      <c r="Q48" s="48"/>
      <c r="R48" s="48"/>
      <c r="S48" s="48"/>
      <c r="T48" s="48"/>
      <c r="U48" s="48"/>
    </row>
    <row r="49" spans="1:21" ht="30.75" customHeight="1" x14ac:dyDescent="0.15">
      <c r="A49" s="48"/>
      <c r="B49" s="1155"/>
      <c r="C49" s="1156"/>
      <c r="D49" s="62"/>
      <c r="E49" s="1161" t="s">
        <v>16</v>
      </c>
      <c r="F49" s="1161"/>
      <c r="G49" s="1161"/>
      <c r="H49" s="1161"/>
      <c r="I49" s="1161"/>
      <c r="J49" s="1162"/>
      <c r="K49" s="63">
        <v>7</v>
      </c>
      <c r="L49" s="64">
        <v>19</v>
      </c>
      <c r="M49" s="64">
        <v>7</v>
      </c>
      <c r="N49" s="64">
        <v>0</v>
      </c>
      <c r="O49" s="65">
        <v>0</v>
      </c>
      <c r="P49" s="48"/>
      <c r="Q49" s="48"/>
      <c r="R49" s="48"/>
      <c r="S49" s="48"/>
      <c r="T49" s="48"/>
      <c r="U49" s="48"/>
    </row>
    <row r="50" spans="1:21" ht="30.75" customHeight="1" x14ac:dyDescent="0.15">
      <c r="A50" s="48"/>
      <c r="B50" s="1155"/>
      <c r="C50" s="1156"/>
      <c r="D50" s="62"/>
      <c r="E50" s="1161" t="s">
        <v>17</v>
      </c>
      <c r="F50" s="1161"/>
      <c r="G50" s="1161"/>
      <c r="H50" s="1161"/>
      <c r="I50" s="1161"/>
      <c r="J50" s="1162"/>
      <c r="K50" s="63">
        <v>34</v>
      </c>
      <c r="L50" s="64">
        <v>73</v>
      </c>
      <c r="M50" s="64">
        <v>105</v>
      </c>
      <c r="N50" s="64">
        <v>2</v>
      </c>
      <c r="O50" s="65">
        <v>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520</v>
      </c>
      <c r="L51" s="64" t="s">
        <v>520</v>
      </c>
      <c r="M51" s="64" t="s">
        <v>520</v>
      </c>
      <c r="N51" s="64" t="s">
        <v>520</v>
      </c>
      <c r="O51" s="65" t="s">
        <v>520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2960</v>
      </c>
      <c r="L52" s="64">
        <v>2818</v>
      </c>
      <c r="M52" s="64">
        <v>2705</v>
      </c>
      <c r="N52" s="64">
        <v>2575</v>
      </c>
      <c r="O52" s="65">
        <v>2389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2687</v>
      </c>
      <c r="L53" s="69">
        <v>2821</v>
      </c>
      <c r="M53" s="69">
        <v>3100</v>
      </c>
      <c r="N53" s="69">
        <v>3326</v>
      </c>
      <c r="O53" s="70">
        <v>3627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520</v>
      </c>
      <c r="L58" s="84" t="s">
        <v>520</v>
      </c>
      <c r="M58" s="84" t="s">
        <v>520</v>
      </c>
      <c r="N58" s="84" t="s">
        <v>520</v>
      </c>
      <c r="O58" s="85" t="s">
        <v>520</v>
      </c>
    </row>
    <row r="59" spans="1:21" ht="31.5" customHeight="1" x14ac:dyDescent="0.15">
      <c r="B59" s="1171"/>
      <c r="C59" s="1172"/>
      <c r="D59" s="1178" t="s">
        <v>28</v>
      </c>
      <c r="E59" s="1179"/>
      <c r="F59" s="1179"/>
      <c r="G59" s="1179"/>
      <c r="H59" s="1179"/>
      <c r="I59" s="1179"/>
      <c r="J59" s="1180"/>
      <c r="K59" s="86" t="s">
        <v>520</v>
      </c>
      <c r="L59" s="87" t="s">
        <v>520</v>
      </c>
      <c r="M59" s="87" t="s">
        <v>520</v>
      </c>
      <c r="N59" s="87" t="s">
        <v>520</v>
      </c>
      <c r="O59" s="88" t="s">
        <v>520</v>
      </c>
    </row>
    <row r="60" spans="1:21" ht="31.5" customHeight="1" thickBot="1" x14ac:dyDescent="0.2">
      <c r="B60" s="1173"/>
      <c r="C60" s="1174"/>
      <c r="D60" s="1181" t="s">
        <v>29</v>
      </c>
      <c r="E60" s="1182"/>
      <c r="F60" s="1182"/>
      <c r="G60" s="1182"/>
      <c r="H60" s="1182"/>
      <c r="I60" s="1182"/>
      <c r="J60" s="1183"/>
      <c r="K60" s="89" t="s">
        <v>520</v>
      </c>
      <c r="L60" s="90" t="s">
        <v>520</v>
      </c>
      <c r="M60" s="90" t="s">
        <v>520</v>
      </c>
      <c r="N60" s="90" t="s">
        <v>520</v>
      </c>
      <c r="O60" s="91" t="s">
        <v>520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dZFtLbz742+ozmJsjxuvIVJhxR8lKlAVyLyH/nfBlxhq7zdZjwOLGmcERUHfPs7l9jCb1eMCvcDvz7TYNyuA==" saltValue="bIl2wdINOAlUC+a1OIx6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84" t="s">
        <v>32</v>
      </c>
      <c r="C41" s="1185"/>
      <c r="D41" s="105"/>
      <c r="E41" s="1190" t="s">
        <v>33</v>
      </c>
      <c r="F41" s="1190"/>
      <c r="G41" s="1190"/>
      <c r="H41" s="1191"/>
      <c r="I41" s="351">
        <v>49423</v>
      </c>
      <c r="J41" s="352">
        <v>48006</v>
      </c>
      <c r="K41" s="352">
        <v>49499</v>
      </c>
      <c r="L41" s="352">
        <v>48762</v>
      </c>
      <c r="M41" s="353">
        <v>45675</v>
      </c>
    </row>
    <row r="42" spans="2:13" ht="27.75" customHeight="1" x14ac:dyDescent="0.15">
      <c r="B42" s="1186"/>
      <c r="C42" s="1187"/>
      <c r="D42" s="106"/>
      <c r="E42" s="1192" t="s">
        <v>34</v>
      </c>
      <c r="F42" s="1192"/>
      <c r="G42" s="1192"/>
      <c r="H42" s="1193"/>
      <c r="I42" s="354">
        <v>1606</v>
      </c>
      <c r="J42" s="355">
        <v>1558</v>
      </c>
      <c r="K42" s="355">
        <v>1465</v>
      </c>
      <c r="L42" s="355">
        <v>1651</v>
      </c>
      <c r="M42" s="356">
        <v>1583</v>
      </c>
    </row>
    <row r="43" spans="2:13" ht="27.75" customHeight="1" x14ac:dyDescent="0.15">
      <c r="B43" s="1186"/>
      <c r="C43" s="1187"/>
      <c r="D43" s="106"/>
      <c r="E43" s="1192" t="s">
        <v>35</v>
      </c>
      <c r="F43" s="1192"/>
      <c r="G43" s="1192"/>
      <c r="H43" s="1193"/>
      <c r="I43" s="354">
        <v>6884</v>
      </c>
      <c r="J43" s="355">
        <v>6895</v>
      </c>
      <c r="K43" s="355">
        <v>7993</v>
      </c>
      <c r="L43" s="355">
        <v>9460</v>
      </c>
      <c r="M43" s="356">
        <v>9605</v>
      </c>
    </row>
    <row r="44" spans="2:13" ht="27.75" customHeight="1" x14ac:dyDescent="0.15">
      <c r="B44" s="1186"/>
      <c r="C44" s="1187"/>
      <c r="D44" s="106"/>
      <c r="E44" s="1192" t="s">
        <v>36</v>
      </c>
      <c r="F44" s="1192"/>
      <c r="G44" s="1192"/>
      <c r="H44" s="1193"/>
      <c r="I44" s="354">
        <v>0</v>
      </c>
      <c r="J44" s="355" t="s">
        <v>520</v>
      </c>
      <c r="K44" s="355" t="s">
        <v>520</v>
      </c>
      <c r="L44" s="355" t="s">
        <v>520</v>
      </c>
      <c r="M44" s="356" t="s">
        <v>520</v>
      </c>
    </row>
    <row r="45" spans="2:13" ht="27.75" customHeight="1" x14ac:dyDescent="0.15">
      <c r="B45" s="1186"/>
      <c r="C45" s="1187"/>
      <c r="D45" s="106"/>
      <c r="E45" s="1192" t="s">
        <v>37</v>
      </c>
      <c r="F45" s="1192"/>
      <c r="G45" s="1192"/>
      <c r="H45" s="1193"/>
      <c r="I45" s="354">
        <v>5665</v>
      </c>
      <c r="J45" s="355">
        <v>5075</v>
      </c>
      <c r="K45" s="355">
        <v>4368</v>
      </c>
      <c r="L45" s="355">
        <v>3729</v>
      </c>
      <c r="M45" s="356">
        <v>3056</v>
      </c>
    </row>
    <row r="46" spans="2:13" ht="27.75" customHeight="1" x14ac:dyDescent="0.15">
      <c r="B46" s="1186"/>
      <c r="C46" s="1187"/>
      <c r="D46" s="107"/>
      <c r="E46" s="1192" t="s">
        <v>38</v>
      </c>
      <c r="F46" s="1192"/>
      <c r="G46" s="1192"/>
      <c r="H46" s="1193"/>
      <c r="I46" s="354">
        <v>15</v>
      </c>
      <c r="J46" s="355">
        <v>29</v>
      </c>
      <c r="K46" s="355">
        <v>22</v>
      </c>
      <c r="L46" s="355">
        <v>3</v>
      </c>
      <c r="M46" s="356">
        <v>6</v>
      </c>
    </row>
    <row r="47" spans="2:13" ht="27.75" customHeight="1" x14ac:dyDescent="0.15">
      <c r="B47" s="1186"/>
      <c r="C47" s="1187"/>
      <c r="D47" s="108"/>
      <c r="E47" s="1194" t="s">
        <v>39</v>
      </c>
      <c r="F47" s="1195"/>
      <c r="G47" s="1195"/>
      <c r="H47" s="1196"/>
      <c r="I47" s="354" t="s">
        <v>520</v>
      </c>
      <c r="J47" s="355" t="s">
        <v>520</v>
      </c>
      <c r="K47" s="355" t="s">
        <v>520</v>
      </c>
      <c r="L47" s="355" t="s">
        <v>520</v>
      </c>
      <c r="M47" s="356" t="s">
        <v>520</v>
      </c>
    </row>
    <row r="48" spans="2:13" ht="27.75" customHeight="1" x14ac:dyDescent="0.15">
      <c r="B48" s="1186"/>
      <c r="C48" s="1187"/>
      <c r="D48" s="106"/>
      <c r="E48" s="1192" t="s">
        <v>40</v>
      </c>
      <c r="F48" s="1192"/>
      <c r="G48" s="1192"/>
      <c r="H48" s="1193"/>
      <c r="I48" s="354" t="s">
        <v>520</v>
      </c>
      <c r="J48" s="355" t="s">
        <v>520</v>
      </c>
      <c r="K48" s="355" t="s">
        <v>520</v>
      </c>
      <c r="L48" s="355" t="s">
        <v>520</v>
      </c>
      <c r="M48" s="356" t="s">
        <v>520</v>
      </c>
    </row>
    <row r="49" spans="2:13" ht="27.75" customHeight="1" x14ac:dyDescent="0.15">
      <c r="B49" s="1188"/>
      <c r="C49" s="1189"/>
      <c r="D49" s="106"/>
      <c r="E49" s="1192" t="s">
        <v>41</v>
      </c>
      <c r="F49" s="1192"/>
      <c r="G49" s="1192"/>
      <c r="H49" s="1193"/>
      <c r="I49" s="354" t="s">
        <v>520</v>
      </c>
      <c r="J49" s="355" t="s">
        <v>520</v>
      </c>
      <c r="K49" s="355" t="s">
        <v>520</v>
      </c>
      <c r="L49" s="355" t="s">
        <v>520</v>
      </c>
      <c r="M49" s="356" t="s">
        <v>520</v>
      </c>
    </row>
    <row r="50" spans="2:13" ht="27.75" customHeight="1" x14ac:dyDescent="0.15">
      <c r="B50" s="1197" t="s">
        <v>42</v>
      </c>
      <c r="C50" s="1198"/>
      <c r="D50" s="109"/>
      <c r="E50" s="1192" t="s">
        <v>43</v>
      </c>
      <c r="F50" s="1192"/>
      <c r="G50" s="1192"/>
      <c r="H50" s="1193"/>
      <c r="I50" s="354">
        <v>10808</v>
      </c>
      <c r="J50" s="355">
        <v>10265</v>
      </c>
      <c r="K50" s="355">
        <v>8068</v>
      </c>
      <c r="L50" s="355">
        <v>8894</v>
      </c>
      <c r="M50" s="356">
        <v>7273</v>
      </c>
    </row>
    <row r="51" spans="2:13" ht="27.75" customHeight="1" x14ac:dyDescent="0.15">
      <c r="B51" s="1186"/>
      <c r="C51" s="1187"/>
      <c r="D51" s="106"/>
      <c r="E51" s="1192" t="s">
        <v>44</v>
      </c>
      <c r="F51" s="1192"/>
      <c r="G51" s="1192"/>
      <c r="H51" s="1193"/>
      <c r="I51" s="354">
        <v>2965</v>
      </c>
      <c r="J51" s="355">
        <v>2963</v>
      </c>
      <c r="K51" s="355">
        <v>3358</v>
      </c>
      <c r="L51" s="355">
        <v>2354</v>
      </c>
      <c r="M51" s="356">
        <v>2436</v>
      </c>
    </row>
    <row r="52" spans="2:13" ht="27.75" customHeight="1" x14ac:dyDescent="0.15">
      <c r="B52" s="1188"/>
      <c r="C52" s="1189"/>
      <c r="D52" s="106"/>
      <c r="E52" s="1192" t="s">
        <v>45</v>
      </c>
      <c r="F52" s="1192"/>
      <c r="G52" s="1192"/>
      <c r="H52" s="1193"/>
      <c r="I52" s="354">
        <v>22753</v>
      </c>
      <c r="J52" s="355">
        <v>20831</v>
      </c>
      <c r="K52" s="355">
        <v>20037</v>
      </c>
      <c r="L52" s="355">
        <v>18298</v>
      </c>
      <c r="M52" s="356">
        <v>17216</v>
      </c>
    </row>
    <row r="53" spans="2:13" ht="27.75" customHeight="1" thickBot="1" x14ac:dyDescent="0.2">
      <c r="B53" s="1199" t="s">
        <v>46</v>
      </c>
      <c r="C53" s="1200"/>
      <c r="D53" s="110"/>
      <c r="E53" s="1201" t="s">
        <v>47</v>
      </c>
      <c r="F53" s="1201"/>
      <c r="G53" s="1201"/>
      <c r="H53" s="1202"/>
      <c r="I53" s="357">
        <v>27067</v>
      </c>
      <c r="J53" s="358">
        <v>27503</v>
      </c>
      <c r="K53" s="358">
        <v>31884</v>
      </c>
      <c r="L53" s="358">
        <v>34060</v>
      </c>
      <c r="M53" s="359">
        <v>33001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3G6ukXhP9gcBaM4IGG+eXTdO25g6313EjfuZJ2t4zbB5mk/mHXUrrhanX3ghgeaswjgUW2E2d2UAXi5II8QWwQ==" saltValue="Q7899BJHLILtLfm1F202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0" sqref="F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05" t="s">
        <v>50</v>
      </c>
      <c r="D55" s="1205"/>
      <c r="E55" s="1206"/>
      <c r="F55" s="122">
        <v>5167</v>
      </c>
      <c r="G55" s="122">
        <v>5835</v>
      </c>
      <c r="H55" s="123">
        <v>4471</v>
      </c>
    </row>
    <row r="56" spans="2:8" ht="52.5" customHeight="1" x14ac:dyDescent="0.15">
      <c r="B56" s="124"/>
      <c r="C56" s="1207" t="s">
        <v>51</v>
      </c>
      <c r="D56" s="1207"/>
      <c r="E56" s="1208"/>
      <c r="F56" s="125">
        <v>1</v>
      </c>
      <c r="G56" s="125">
        <v>1</v>
      </c>
      <c r="H56" s="126">
        <v>1</v>
      </c>
    </row>
    <row r="57" spans="2:8" ht="53.25" customHeight="1" x14ac:dyDescent="0.15">
      <c r="B57" s="124"/>
      <c r="C57" s="1209" t="s">
        <v>52</v>
      </c>
      <c r="D57" s="1209"/>
      <c r="E57" s="1210"/>
      <c r="F57" s="127">
        <v>1812</v>
      </c>
      <c r="G57" s="127">
        <v>1519</v>
      </c>
      <c r="H57" s="128">
        <v>1295</v>
      </c>
    </row>
    <row r="58" spans="2:8" ht="45.75" customHeight="1" x14ac:dyDescent="0.15">
      <c r="B58" s="129"/>
      <c r="C58" s="1211" t="s">
        <v>601</v>
      </c>
      <c r="D58" s="1212"/>
      <c r="E58" s="1213"/>
      <c r="F58" s="360">
        <v>714</v>
      </c>
      <c r="G58" s="360">
        <v>719</v>
      </c>
      <c r="H58" s="361">
        <v>686</v>
      </c>
    </row>
    <row r="59" spans="2:8" ht="45.75" customHeight="1" x14ac:dyDescent="0.15">
      <c r="B59" s="129"/>
      <c r="C59" s="1211" t="s">
        <v>602</v>
      </c>
      <c r="D59" s="1212"/>
      <c r="E59" s="1213"/>
      <c r="F59" s="360">
        <v>204</v>
      </c>
      <c r="G59" s="360">
        <v>204</v>
      </c>
      <c r="H59" s="361">
        <v>204</v>
      </c>
    </row>
    <row r="60" spans="2:8" ht="45.75" customHeight="1" x14ac:dyDescent="0.15">
      <c r="B60" s="129"/>
      <c r="C60" s="1211" t="s">
        <v>603</v>
      </c>
      <c r="D60" s="1212"/>
      <c r="E60" s="1213"/>
      <c r="F60" s="360">
        <v>186</v>
      </c>
      <c r="G60" s="360">
        <v>165</v>
      </c>
      <c r="H60" s="361">
        <v>165</v>
      </c>
    </row>
    <row r="61" spans="2:8" ht="45.75" customHeight="1" x14ac:dyDescent="0.15">
      <c r="B61" s="129"/>
      <c r="C61" s="1211" t="s">
        <v>604</v>
      </c>
      <c r="D61" s="1212"/>
      <c r="E61" s="1213"/>
      <c r="F61" s="360">
        <v>91</v>
      </c>
      <c r="G61" s="360">
        <v>93</v>
      </c>
      <c r="H61" s="361">
        <v>94</v>
      </c>
    </row>
    <row r="62" spans="2:8" ht="45.75" customHeight="1" thickBot="1" x14ac:dyDescent="0.2">
      <c r="B62" s="130"/>
      <c r="C62" s="1214" t="s">
        <v>605</v>
      </c>
      <c r="D62" s="1215"/>
      <c r="E62" s="1216"/>
      <c r="F62" s="362">
        <v>217</v>
      </c>
      <c r="G62" s="362">
        <v>152</v>
      </c>
      <c r="H62" s="363">
        <v>87</v>
      </c>
    </row>
    <row r="63" spans="2:8" ht="52.5" customHeight="1" thickBot="1" x14ac:dyDescent="0.2">
      <c r="B63" s="131"/>
      <c r="C63" s="1203" t="s">
        <v>53</v>
      </c>
      <c r="D63" s="1203"/>
      <c r="E63" s="1204"/>
      <c r="F63" s="132">
        <v>6980</v>
      </c>
      <c r="G63" s="132">
        <v>7355</v>
      </c>
      <c r="H63" s="133">
        <v>5767</v>
      </c>
    </row>
    <row r="64" spans="2:8" x14ac:dyDescent="0.15"/>
  </sheetData>
  <sheetProtection algorithmName="SHA-512" hashValue="inuaLEitTuYbJ4njt/CY9jhEAqBnsuSkeXG4EvpMmMSWIIUBmJAAq0PsMIBzhL4DXHQQt+I+iT++Mfm9XQDLVw==" saltValue="iFkwp4nqV5e/wG+U2436d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558</v>
      </c>
      <c r="G2" s="147"/>
      <c r="H2" s="148"/>
    </row>
    <row r="3" spans="1:8" x14ac:dyDescent="0.15">
      <c r="A3" s="144" t="s">
        <v>551</v>
      </c>
      <c r="B3" s="149"/>
      <c r="C3" s="150"/>
      <c r="D3" s="151">
        <v>73752</v>
      </c>
      <c r="E3" s="152"/>
      <c r="F3" s="153">
        <v>66863</v>
      </c>
      <c r="G3" s="154"/>
      <c r="H3" s="155"/>
    </row>
    <row r="4" spans="1:8" x14ac:dyDescent="0.15">
      <c r="A4" s="156"/>
      <c r="B4" s="157"/>
      <c r="C4" s="158"/>
      <c r="D4" s="159">
        <v>57789</v>
      </c>
      <c r="E4" s="160"/>
      <c r="F4" s="161">
        <v>32770</v>
      </c>
      <c r="G4" s="162"/>
      <c r="H4" s="163"/>
    </row>
    <row r="5" spans="1:8" x14ac:dyDescent="0.15">
      <c r="A5" s="144" t="s">
        <v>553</v>
      </c>
      <c r="B5" s="149"/>
      <c r="C5" s="150"/>
      <c r="D5" s="151">
        <v>64673</v>
      </c>
      <c r="E5" s="152"/>
      <c r="F5" s="153">
        <v>72051</v>
      </c>
      <c r="G5" s="154"/>
      <c r="H5" s="155"/>
    </row>
    <row r="6" spans="1:8" x14ac:dyDescent="0.15">
      <c r="A6" s="156"/>
      <c r="B6" s="157"/>
      <c r="C6" s="158"/>
      <c r="D6" s="159">
        <v>55456</v>
      </c>
      <c r="E6" s="160"/>
      <c r="F6" s="161">
        <v>34140</v>
      </c>
      <c r="G6" s="162"/>
      <c r="H6" s="163"/>
    </row>
    <row r="7" spans="1:8" x14ac:dyDescent="0.15">
      <c r="A7" s="144" t="s">
        <v>554</v>
      </c>
      <c r="B7" s="149"/>
      <c r="C7" s="150"/>
      <c r="D7" s="151">
        <v>79480</v>
      </c>
      <c r="E7" s="152"/>
      <c r="F7" s="153">
        <v>72756</v>
      </c>
      <c r="G7" s="154"/>
      <c r="H7" s="155"/>
    </row>
    <row r="8" spans="1:8" x14ac:dyDescent="0.15">
      <c r="A8" s="156"/>
      <c r="B8" s="157"/>
      <c r="C8" s="158"/>
      <c r="D8" s="159">
        <v>61744</v>
      </c>
      <c r="E8" s="160"/>
      <c r="F8" s="161">
        <v>32117</v>
      </c>
      <c r="G8" s="162"/>
      <c r="H8" s="163"/>
    </row>
    <row r="9" spans="1:8" x14ac:dyDescent="0.15">
      <c r="A9" s="144" t="s">
        <v>555</v>
      </c>
      <c r="B9" s="149"/>
      <c r="C9" s="150"/>
      <c r="D9" s="151">
        <v>79748</v>
      </c>
      <c r="E9" s="152"/>
      <c r="F9" s="153">
        <v>43955</v>
      </c>
      <c r="G9" s="154"/>
      <c r="H9" s="155"/>
    </row>
    <row r="10" spans="1:8" x14ac:dyDescent="0.15">
      <c r="A10" s="156"/>
      <c r="B10" s="157"/>
      <c r="C10" s="158"/>
      <c r="D10" s="159">
        <v>55736</v>
      </c>
      <c r="E10" s="160"/>
      <c r="F10" s="161">
        <v>21318</v>
      </c>
      <c r="G10" s="162"/>
      <c r="H10" s="163"/>
    </row>
    <row r="11" spans="1:8" x14ac:dyDescent="0.15">
      <c r="A11" s="144" t="s">
        <v>556</v>
      </c>
      <c r="B11" s="149"/>
      <c r="C11" s="150"/>
      <c r="D11" s="151">
        <v>45365</v>
      </c>
      <c r="E11" s="152"/>
      <c r="F11" s="153">
        <v>41921</v>
      </c>
      <c r="G11" s="154"/>
      <c r="H11" s="155"/>
    </row>
    <row r="12" spans="1:8" x14ac:dyDescent="0.15">
      <c r="A12" s="156"/>
      <c r="B12" s="157"/>
      <c r="C12" s="164"/>
      <c r="D12" s="159">
        <v>38315</v>
      </c>
      <c r="E12" s="160"/>
      <c r="F12" s="161">
        <v>21655</v>
      </c>
      <c r="G12" s="162"/>
      <c r="H12" s="163"/>
    </row>
    <row r="13" spans="1:8" x14ac:dyDescent="0.15">
      <c r="A13" s="144"/>
      <c r="B13" s="149"/>
      <c r="C13" s="165"/>
      <c r="D13" s="166">
        <v>68604</v>
      </c>
      <c r="E13" s="167"/>
      <c r="F13" s="168">
        <v>59509</v>
      </c>
      <c r="G13" s="169"/>
      <c r="H13" s="155"/>
    </row>
    <row r="14" spans="1:8" x14ac:dyDescent="0.15">
      <c r="A14" s="156"/>
      <c r="B14" s="157"/>
      <c r="C14" s="158"/>
      <c r="D14" s="159">
        <v>53808</v>
      </c>
      <c r="E14" s="160"/>
      <c r="F14" s="161">
        <v>28400</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6.42</v>
      </c>
      <c r="C19" s="170">
        <f>ROUND(VALUE(SUBSTITUTE(実質収支比率等に係る経年分析!G$48,"▲","-")),2)</f>
        <v>8.31</v>
      </c>
      <c r="D19" s="170">
        <f>ROUND(VALUE(SUBSTITUTE(実質収支比率等に係る経年分析!H$48,"▲","-")),2)</f>
        <v>8.66</v>
      </c>
      <c r="E19" s="170">
        <f>ROUND(VALUE(SUBSTITUTE(実質収支比率等に係る経年分析!I$48,"▲","-")),2)</f>
        <v>8.8800000000000008</v>
      </c>
      <c r="F19" s="170">
        <f>ROUND(VALUE(SUBSTITUTE(実質収支比率等に係る経年分析!J$48,"▲","-")),2)</f>
        <v>8.77</v>
      </c>
    </row>
    <row r="20" spans="1:11" x14ac:dyDescent="0.15">
      <c r="A20" s="170" t="s">
        <v>57</v>
      </c>
      <c r="B20" s="170">
        <f>ROUND(VALUE(SUBSTITUTE(実質収支比率等に係る経年分析!F$47,"▲","-")),2)</f>
        <v>20.5</v>
      </c>
      <c r="C20" s="170">
        <f>ROUND(VALUE(SUBSTITUTE(実質収支比率等に係る経年分析!G$47,"▲","-")),2)</f>
        <v>19.09</v>
      </c>
      <c r="D20" s="170">
        <f>ROUND(VALUE(SUBSTITUTE(実質収支比率等に係る経年分析!H$47,"▲","-")),2)</f>
        <v>13.16</v>
      </c>
      <c r="E20" s="170">
        <f>ROUND(VALUE(SUBSTITUTE(実質収支比率等に係る経年分析!I$47,"▲","-")),2)</f>
        <v>15.93</v>
      </c>
      <c r="F20" s="170">
        <f>ROUND(VALUE(SUBSTITUTE(実質収支比率等に係る経年分析!J$47,"▲","-")),2)</f>
        <v>11.52</v>
      </c>
    </row>
    <row r="21" spans="1:11" x14ac:dyDescent="0.15">
      <c r="A21" s="170" t="s">
        <v>58</v>
      </c>
      <c r="B21" s="170">
        <f>IF(ISNUMBER(VALUE(SUBSTITUTE(実質収支比率等に係る経年分析!F$49,"▲","-"))),ROUND(VALUE(SUBSTITUTE(実質収支比率等に係る経年分析!F$49,"▲","-")),2),NA())</f>
        <v>2.17</v>
      </c>
      <c r="C21" s="170">
        <f>IF(ISNUMBER(VALUE(SUBSTITUTE(実質収支比率等に係る経年分析!G$49,"▲","-"))),ROUND(VALUE(SUBSTITUTE(実質収支比率等に係る経年分析!G$49,"▲","-")),2),NA())</f>
        <v>0.36</v>
      </c>
      <c r="D21" s="170">
        <f>IF(ISNUMBER(VALUE(SUBSTITUTE(実質収支比率等に係る経年分析!H$49,"▲","-"))),ROUND(VALUE(SUBSTITUTE(実質収支比率等に係る経年分析!H$49,"▲","-")),2),NA())</f>
        <v>-4.83</v>
      </c>
      <c r="E21" s="170">
        <f>IF(ISNUMBER(VALUE(SUBSTITUTE(実質収支比率等に係る経年分析!I$49,"▲","-"))),ROUND(VALUE(SUBSTITUTE(実質収支比率等に係る経年分析!I$49,"▲","-")),2),NA())</f>
        <v>1.43</v>
      </c>
      <c r="F21" s="170">
        <f>IF(ISNUMBER(VALUE(SUBSTITUTE(実質収支比率等に係る経年分析!J$49,"▲","-"))),ROUND(VALUE(SUBSTITUTE(実質収支比率等に係る経年分析!J$49,"▲","-")),2),NA())</f>
        <v>-3.13</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0.03</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0.03</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0.02</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0.03</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0.03</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0.04</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0.05</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0.03</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0.02</v>
      </c>
    </row>
    <row r="30" spans="1:11" x14ac:dyDescent="0.15">
      <c r="A30" s="171" t="str">
        <f>IF(連結実質赤字比率に係る赤字・黒字の構成分析!C$40="",NA(),連結実質赤字比率に係る赤字・黒字の構成分析!C$40)</f>
        <v>公設地方卸売市場特別会計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0.02</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0.03</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0.03</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0.05</v>
      </c>
    </row>
    <row r="31" spans="1:11" x14ac:dyDescent="0.15">
      <c r="A31" s="171" t="str">
        <f>IF(連結実質赤字比率に係る赤字・黒字の構成分析!C$39="",NA(),連結実質赤字比率に係る赤字・黒字の構成分析!C$39)</f>
        <v>介護保険特別会計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0.26</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0.38</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0.33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0.4</v>
      </c>
    </row>
    <row r="32" spans="1:11" x14ac:dyDescent="0.15">
      <c r="A32" s="171" t="str">
        <f>IF(連結実質赤字比率に係る赤字・黒字の構成分析!C$38="",NA(),連結実質赤字比率に係る赤字・黒字の構成分析!C$38)</f>
        <v>下水道事業会計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1.88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0.63</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0.52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0.48</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0.41</v>
      </c>
    </row>
    <row r="33" spans="1:16" x14ac:dyDescent="0.15">
      <c r="A33" s="171" t="str">
        <f>IF(連結実質赤字比率に係る赤字・黒字の構成分析!C$37="",NA(),連結実質赤字比率に係る赤字・黒字の構成分析!C$37)</f>
        <v>国民健康保険特別会計（事業勘定）</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0.65</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0.37</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0.47</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0.5</v>
      </c>
    </row>
    <row r="34" spans="1:16" x14ac:dyDescent="0.15">
      <c r="A34" s="171" t="str">
        <f>IF(連結実質赤字比率に係る赤字・黒字の構成分析!C$36="",NA(),連結実質赤字比率に係る赤字・黒字の構成分析!C$36)</f>
        <v>簡易水道事業会計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0.88</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0.83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0.72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0.66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0.5</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7.01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6.77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6.48</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5.94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5.54</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6.41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8.31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8.65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8.8800000000000008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8.76</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2960</v>
      </c>
      <c r="E42" s="172"/>
      <c r="F42" s="172"/>
      <c r="G42" s="172">
        <f>'実質公債費比率（分子）の構造'!L$52</f>
        <v>2818</v>
      </c>
      <c r="H42" s="172"/>
      <c r="I42" s="172"/>
      <c r="J42" s="172">
        <f>'実質公債費比率（分子）の構造'!M$52</f>
        <v>2705</v>
      </c>
      <c r="K42" s="172"/>
      <c r="L42" s="172"/>
      <c r="M42" s="172">
        <f>'実質公債費比率（分子）の構造'!N$52</f>
        <v>2575</v>
      </c>
      <c r="N42" s="172"/>
      <c r="O42" s="172"/>
      <c r="P42" s="172">
        <f>'実質公債費比率（分子）の構造'!O$52</f>
        <v>2389</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34</v>
      </c>
      <c r="C44" s="172"/>
      <c r="D44" s="172"/>
      <c r="E44" s="172">
        <f>'実質公債費比率（分子）の構造'!L$50</f>
        <v>73</v>
      </c>
      <c r="F44" s="172"/>
      <c r="G44" s="172"/>
      <c r="H44" s="172">
        <f>'実質公債費比率（分子）の構造'!M$50</f>
        <v>105</v>
      </c>
      <c r="I44" s="172"/>
      <c r="J44" s="172"/>
      <c r="K44" s="172">
        <f>'実質公債費比率（分子）の構造'!N$50</f>
        <v>2</v>
      </c>
      <c r="L44" s="172"/>
      <c r="M44" s="172"/>
      <c r="N44" s="172">
        <f>'実質公債費比率（分子）の構造'!O$50</f>
        <v>8</v>
      </c>
      <c r="O44" s="172"/>
      <c r="P44" s="172"/>
    </row>
    <row r="45" spans="1:16" x14ac:dyDescent="0.15">
      <c r="A45" s="172" t="s">
        <v>68</v>
      </c>
      <c r="B45" s="172">
        <f>'実質公債費比率（分子）の構造'!K$49</f>
        <v>7</v>
      </c>
      <c r="C45" s="172"/>
      <c r="D45" s="172"/>
      <c r="E45" s="172">
        <f>'実質公債費比率（分子）の構造'!L$49</f>
        <v>19</v>
      </c>
      <c r="F45" s="172"/>
      <c r="G45" s="172"/>
      <c r="H45" s="172">
        <f>'実質公債費比率（分子）の構造'!M$49</f>
        <v>7</v>
      </c>
      <c r="I45" s="172"/>
      <c r="J45" s="172"/>
      <c r="K45" s="172">
        <f>'実質公債費比率（分子）の構造'!N$49</f>
        <v>0</v>
      </c>
      <c r="L45" s="172"/>
      <c r="M45" s="172"/>
      <c r="N45" s="172">
        <f>'実質公債費比率（分子）の構造'!O$49</f>
        <v>0</v>
      </c>
      <c r="O45" s="172"/>
      <c r="P45" s="172"/>
    </row>
    <row r="46" spans="1:16" x14ac:dyDescent="0.15">
      <c r="A46" s="172" t="s">
        <v>69</v>
      </c>
      <c r="B46" s="172">
        <f>'実質公債費比率（分子）の構造'!K$48</f>
        <v>700</v>
      </c>
      <c r="C46" s="172"/>
      <c r="D46" s="172"/>
      <c r="E46" s="172">
        <f>'実質公債費比率（分子）の構造'!L$48</f>
        <v>398</v>
      </c>
      <c r="F46" s="172"/>
      <c r="G46" s="172"/>
      <c r="H46" s="172">
        <f>'実質公債費比率（分子）の構造'!M$48</f>
        <v>409</v>
      </c>
      <c r="I46" s="172"/>
      <c r="J46" s="172"/>
      <c r="K46" s="172">
        <f>'実質公債費比率（分子）の構造'!N$48</f>
        <v>386</v>
      </c>
      <c r="L46" s="172"/>
      <c r="M46" s="172"/>
      <c r="N46" s="172">
        <f>'実質公債費比率（分子）の構造'!O$48</f>
        <v>459</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4906</v>
      </c>
      <c r="C49" s="172"/>
      <c r="D49" s="172"/>
      <c r="E49" s="172">
        <f>'実質公債費比率（分子）の構造'!L$45</f>
        <v>5149</v>
      </c>
      <c r="F49" s="172"/>
      <c r="G49" s="172"/>
      <c r="H49" s="172">
        <f>'実質公債費比率（分子）の構造'!M$45</f>
        <v>5284</v>
      </c>
      <c r="I49" s="172"/>
      <c r="J49" s="172"/>
      <c r="K49" s="172">
        <f>'実質公債費比率（分子）の構造'!N$45</f>
        <v>5513</v>
      </c>
      <c r="L49" s="172"/>
      <c r="M49" s="172"/>
      <c r="N49" s="172">
        <f>'実質公債費比率（分子）の構造'!O$45</f>
        <v>5549</v>
      </c>
      <c r="O49" s="172"/>
      <c r="P49" s="172"/>
    </row>
    <row r="50" spans="1:16" x14ac:dyDescent="0.15">
      <c r="A50" s="172" t="s">
        <v>73</v>
      </c>
      <c r="B50" s="172" t="e">
        <f>NA()</f>
        <v>#N/A</v>
      </c>
      <c r="C50" s="172">
        <f>IF(ISNUMBER('実質公債費比率（分子）の構造'!K$53),'実質公債費比率（分子）の構造'!K$53,NA())</f>
        <v>2687</v>
      </c>
      <c r="D50" s="172" t="e">
        <f>NA()</f>
        <v>#N/A</v>
      </c>
      <c r="E50" s="172" t="e">
        <f>NA()</f>
        <v>#N/A</v>
      </c>
      <c r="F50" s="172">
        <f>IF(ISNUMBER('実質公債費比率（分子）の構造'!L$53),'実質公債費比率（分子）の構造'!L$53,NA())</f>
        <v>2821</v>
      </c>
      <c r="G50" s="172" t="e">
        <f>NA()</f>
        <v>#N/A</v>
      </c>
      <c r="H50" s="172" t="e">
        <f>NA()</f>
        <v>#N/A</v>
      </c>
      <c r="I50" s="172">
        <f>IF(ISNUMBER('実質公債費比率（分子）の構造'!M$53),'実質公債費比率（分子）の構造'!M$53,NA())</f>
        <v>3100</v>
      </c>
      <c r="J50" s="172" t="e">
        <f>NA()</f>
        <v>#N/A</v>
      </c>
      <c r="K50" s="172" t="e">
        <f>NA()</f>
        <v>#N/A</v>
      </c>
      <c r="L50" s="172">
        <f>IF(ISNUMBER('実質公債費比率（分子）の構造'!N$53),'実質公債費比率（分子）の構造'!N$53,NA())</f>
        <v>3326</v>
      </c>
      <c r="M50" s="172" t="e">
        <f>NA()</f>
        <v>#N/A</v>
      </c>
      <c r="N50" s="172" t="e">
        <f>NA()</f>
        <v>#N/A</v>
      </c>
      <c r="O50" s="172">
        <f>IF(ISNUMBER('実質公債費比率（分子）の構造'!O$53),'実質公債費比率（分子）の構造'!O$53,NA())</f>
        <v>3627</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22753</v>
      </c>
      <c r="E56" s="171"/>
      <c r="F56" s="171"/>
      <c r="G56" s="171">
        <f>'将来負担比率（分子）の構造'!J$52</f>
        <v>20831</v>
      </c>
      <c r="H56" s="171"/>
      <c r="I56" s="171"/>
      <c r="J56" s="171">
        <f>'将来負担比率（分子）の構造'!K$52</f>
        <v>20037</v>
      </c>
      <c r="K56" s="171"/>
      <c r="L56" s="171"/>
      <c r="M56" s="171">
        <f>'将来負担比率（分子）の構造'!L$52</f>
        <v>18298</v>
      </c>
      <c r="N56" s="171"/>
      <c r="O56" s="171"/>
      <c r="P56" s="171">
        <f>'将来負担比率（分子）の構造'!M$52</f>
        <v>17216</v>
      </c>
    </row>
    <row r="57" spans="1:16" x14ac:dyDescent="0.15">
      <c r="A57" s="171" t="s">
        <v>44</v>
      </c>
      <c r="B57" s="171"/>
      <c r="C57" s="171"/>
      <c r="D57" s="171">
        <f>'将来負担比率（分子）の構造'!I$51</f>
        <v>2965</v>
      </c>
      <c r="E57" s="171"/>
      <c r="F57" s="171"/>
      <c r="G57" s="171">
        <f>'将来負担比率（分子）の構造'!J$51</f>
        <v>2963</v>
      </c>
      <c r="H57" s="171"/>
      <c r="I57" s="171"/>
      <c r="J57" s="171">
        <f>'将来負担比率（分子）の構造'!K$51</f>
        <v>3358</v>
      </c>
      <c r="K57" s="171"/>
      <c r="L57" s="171"/>
      <c r="M57" s="171">
        <f>'将来負担比率（分子）の構造'!L$51</f>
        <v>2354</v>
      </c>
      <c r="N57" s="171"/>
      <c r="O57" s="171"/>
      <c r="P57" s="171">
        <f>'将来負担比率（分子）の構造'!M$51</f>
        <v>2436</v>
      </c>
    </row>
    <row r="58" spans="1:16" x14ac:dyDescent="0.15">
      <c r="A58" s="171" t="s">
        <v>43</v>
      </c>
      <c r="B58" s="171"/>
      <c r="C58" s="171"/>
      <c r="D58" s="171">
        <f>'将来負担比率（分子）の構造'!I$50</f>
        <v>10808</v>
      </c>
      <c r="E58" s="171"/>
      <c r="F58" s="171"/>
      <c r="G58" s="171">
        <f>'将来負担比率（分子）の構造'!J$50</f>
        <v>10265</v>
      </c>
      <c r="H58" s="171"/>
      <c r="I58" s="171"/>
      <c r="J58" s="171">
        <f>'将来負担比率（分子）の構造'!K$50</f>
        <v>8068</v>
      </c>
      <c r="K58" s="171"/>
      <c r="L58" s="171"/>
      <c r="M58" s="171">
        <f>'将来負担比率（分子）の構造'!L$50</f>
        <v>8894</v>
      </c>
      <c r="N58" s="171"/>
      <c r="O58" s="171"/>
      <c r="P58" s="171">
        <f>'将来負担比率（分子）の構造'!M$50</f>
        <v>7273</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f>'将来負担比率（分子）の構造'!I$46</f>
        <v>15</v>
      </c>
      <c r="C61" s="171"/>
      <c r="D61" s="171"/>
      <c r="E61" s="171">
        <f>'将来負担比率（分子）の構造'!J$46</f>
        <v>29</v>
      </c>
      <c r="F61" s="171"/>
      <c r="G61" s="171"/>
      <c r="H61" s="171">
        <f>'将来負担比率（分子）の構造'!K$46</f>
        <v>22</v>
      </c>
      <c r="I61" s="171"/>
      <c r="J61" s="171"/>
      <c r="K61" s="171">
        <f>'将来負担比率（分子）の構造'!L$46</f>
        <v>3</v>
      </c>
      <c r="L61" s="171"/>
      <c r="M61" s="171"/>
      <c r="N61" s="171">
        <f>'将来負担比率（分子）の構造'!M$46</f>
        <v>6</v>
      </c>
      <c r="O61" s="171"/>
      <c r="P61" s="171"/>
    </row>
    <row r="62" spans="1:16" x14ac:dyDescent="0.15">
      <c r="A62" s="171" t="s">
        <v>37</v>
      </c>
      <c r="B62" s="171">
        <f>'将来負担比率（分子）の構造'!I$45</f>
        <v>5665</v>
      </c>
      <c r="C62" s="171"/>
      <c r="D62" s="171"/>
      <c r="E62" s="171">
        <f>'将来負担比率（分子）の構造'!J$45</f>
        <v>5075</v>
      </c>
      <c r="F62" s="171"/>
      <c r="G62" s="171"/>
      <c r="H62" s="171">
        <f>'将来負担比率（分子）の構造'!K$45</f>
        <v>4368</v>
      </c>
      <c r="I62" s="171"/>
      <c r="J62" s="171"/>
      <c r="K62" s="171">
        <f>'将来負担比率（分子）の構造'!L$45</f>
        <v>3729</v>
      </c>
      <c r="L62" s="171"/>
      <c r="M62" s="171"/>
      <c r="N62" s="171">
        <f>'将来負担比率（分子）の構造'!M$45</f>
        <v>3056</v>
      </c>
      <c r="O62" s="171"/>
      <c r="P62" s="171"/>
    </row>
    <row r="63" spans="1:16" x14ac:dyDescent="0.15">
      <c r="A63" s="171" t="s">
        <v>36</v>
      </c>
      <c r="B63" s="171">
        <f>'将来負担比率（分子）の構造'!I$44</f>
        <v>0</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15">
      <c r="A64" s="171" t="s">
        <v>35</v>
      </c>
      <c r="B64" s="171">
        <f>'将来負担比率（分子）の構造'!I$43</f>
        <v>6884</v>
      </c>
      <c r="C64" s="171"/>
      <c r="D64" s="171"/>
      <c r="E64" s="171">
        <f>'将来負担比率（分子）の構造'!J$43</f>
        <v>6895</v>
      </c>
      <c r="F64" s="171"/>
      <c r="G64" s="171"/>
      <c r="H64" s="171">
        <f>'将来負担比率（分子）の構造'!K$43</f>
        <v>7993</v>
      </c>
      <c r="I64" s="171"/>
      <c r="J64" s="171"/>
      <c r="K64" s="171">
        <f>'将来負担比率（分子）の構造'!L$43</f>
        <v>9460</v>
      </c>
      <c r="L64" s="171"/>
      <c r="M64" s="171"/>
      <c r="N64" s="171">
        <f>'将来負担比率（分子）の構造'!M$43</f>
        <v>9605</v>
      </c>
      <c r="O64" s="171"/>
      <c r="P64" s="171"/>
    </row>
    <row r="65" spans="1:16" x14ac:dyDescent="0.15">
      <c r="A65" s="171" t="s">
        <v>34</v>
      </c>
      <c r="B65" s="171">
        <f>'将来負担比率（分子）の構造'!I$42</f>
        <v>1606</v>
      </c>
      <c r="C65" s="171"/>
      <c r="D65" s="171"/>
      <c r="E65" s="171">
        <f>'将来負担比率（分子）の構造'!J$42</f>
        <v>1558</v>
      </c>
      <c r="F65" s="171"/>
      <c r="G65" s="171"/>
      <c r="H65" s="171">
        <f>'将来負担比率（分子）の構造'!K$42</f>
        <v>1465</v>
      </c>
      <c r="I65" s="171"/>
      <c r="J65" s="171"/>
      <c r="K65" s="171">
        <f>'将来負担比率（分子）の構造'!L$42</f>
        <v>1651</v>
      </c>
      <c r="L65" s="171"/>
      <c r="M65" s="171"/>
      <c r="N65" s="171">
        <f>'将来負担比率（分子）の構造'!M$42</f>
        <v>1583</v>
      </c>
      <c r="O65" s="171"/>
      <c r="P65" s="171"/>
    </row>
    <row r="66" spans="1:16" x14ac:dyDescent="0.15">
      <c r="A66" s="171" t="s">
        <v>33</v>
      </c>
      <c r="B66" s="171">
        <f>'将来負担比率（分子）の構造'!I$41</f>
        <v>49423</v>
      </c>
      <c r="C66" s="171"/>
      <c r="D66" s="171"/>
      <c r="E66" s="171">
        <f>'将来負担比率（分子）の構造'!J$41</f>
        <v>48006</v>
      </c>
      <c r="F66" s="171"/>
      <c r="G66" s="171"/>
      <c r="H66" s="171">
        <f>'将来負担比率（分子）の構造'!K$41</f>
        <v>49499</v>
      </c>
      <c r="I66" s="171"/>
      <c r="J66" s="171"/>
      <c r="K66" s="171">
        <f>'将来負担比率（分子）の構造'!L$41</f>
        <v>48762</v>
      </c>
      <c r="L66" s="171"/>
      <c r="M66" s="171"/>
      <c r="N66" s="171">
        <f>'将来負担比率（分子）の構造'!M$41</f>
        <v>45675</v>
      </c>
      <c r="O66" s="171"/>
      <c r="P66" s="171"/>
    </row>
    <row r="67" spans="1:16" x14ac:dyDescent="0.15">
      <c r="A67" s="171" t="s">
        <v>77</v>
      </c>
      <c r="B67" s="171" t="e">
        <f>NA()</f>
        <v>#N/A</v>
      </c>
      <c r="C67" s="171">
        <f>IF(ISNUMBER('将来負担比率（分子）の構造'!I$53), IF('将来負担比率（分子）の構造'!I$53 &lt; 0, 0, '将来負担比率（分子）の構造'!I$53), NA())</f>
        <v>27067</v>
      </c>
      <c r="D67" s="171" t="e">
        <f>NA()</f>
        <v>#N/A</v>
      </c>
      <c r="E67" s="171" t="e">
        <f>NA()</f>
        <v>#N/A</v>
      </c>
      <c r="F67" s="171">
        <f>IF(ISNUMBER('将来負担比率（分子）の構造'!J$53), IF('将来負担比率（分子）の構造'!J$53 &lt; 0, 0, '将来負担比率（分子）の構造'!J$53), NA())</f>
        <v>27503</v>
      </c>
      <c r="G67" s="171" t="e">
        <f>NA()</f>
        <v>#N/A</v>
      </c>
      <c r="H67" s="171" t="e">
        <f>NA()</f>
        <v>#N/A</v>
      </c>
      <c r="I67" s="171">
        <f>IF(ISNUMBER('将来負担比率（分子）の構造'!K$53), IF('将来負担比率（分子）の構造'!K$53 &lt; 0, 0, '将来負担比率（分子）の構造'!K$53), NA())</f>
        <v>31884</v>
      </c>
      <c r="J67" s="171" t="e">
        <f>NA()</f>
        <v>#N/A</v>
      </c>
      <c r="K67" s="171" t="e">
        <f>NA()</f>
        <v>#N/A</v>
      </c>
      <c r="L67" s="171">
        <f>IF(ISNUMBER('将来負担比率（分子）の構造'!L$53), IF('将来負担比率（分子）の構造'!L$53 &lt; 0, 0, '将来負担比率（分子）の構造'!L$53), NA())</f>
        <v>34060</v>
      </c>
      <c r="M67" s="171" t="e">
        <f>NA()</f>
        <v>#N/A</v>
      </c>
      <c r="N67" s="171" t="e">
        <f>NA()</f>
        <v>#N/A</v>
      </c>
      <c r="O67" s="171">
        <f>IF(ISNUMBER('将来負担比率（分子）の構造'!M$53), IF('将来負担比率（分子）の構造'!M$53 &lt; 0, 0, '将来負担比率（分子）の構造'!M$53), NA())</f>
        <v>33001</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5167</v>
      </c>
      <c r="C72" s="175">
        <f>基金残高に係る経年分析!G55</f>
        <v>5835</v>
      </c>
      <c r="D72" s="175">
        <f>基金残高に係る経年分析!H55</f>
        <v>4471</v>
      </c>
    </row>
    <row r="73" spans="1:16" x14ac:dyDescent="0.15">
      <c r="A73" s="174" t="s">
        <v>80</v>
      </c>
      <c r="B73" s="175">
        <f>基金残高に係る経年分析!F56</f>
        <v>1</v>
      </c>
      <c r="C73" s="175">
        <f>基金残高に係る経年分析!G56</f>
        <v>1</v>
      </c>
      <c r="D73" s="175">
        <f>基金残高に係る経年分析!H56</f>
        <v>1</v>
      </c>
    </row>
    <row r="74" spans="1:16" x14ac:dyDescent="0.15">
      <c r="A74" s="174" t="s">
        <v>81</v>
      </c>
      <c r="B74" s="175">
        <f>基金残高に係る経年分析!F57</f>
        <v>1812</v>
      </c>
      <c r="C74" s="175">
        <f>基金残高に係る経年分析!G57</f>
        <v>1519</v>
      </c>
      <c r="D74" s="175">
        <f>基金残高に係る経年分析!H57</f>
        <v>1295</v>
      </c>
    </row>
  </sheetData>
  <sheetProtection algorithmName="SHA-512" hashValue="J9nDkZBhvkfKTTy+lfPw8ljMeGO50h9uGlcT4b70pMKvvSYccutk3Inq3rf59Havjd7IMvrQt2uGppG3+Dt9LQ==" saltValue="bgUuveLfF6TxdUcNpf349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