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01戸籍管理\01管理\01庶務\01事務概要\2023（令和５年度）版事務概要\事務概要（令和5年度版）（R４から変更）\"/>
    </mc:Choice>
  </mc:AlternateContent>
  <bookViews>
    <workbookView xWindow="0" yWindow="0" windowWidth="21600" windowHeight="9435"/>
  </bookViews>
  <sheets>
    <sheet name="R5" sheetId="1" r:id="rId1"/>
  </sheets>
  <definedNames>
    <definedName name="_xlnm.Print_Area" localSheetId="0">'R5'!$A$1:$AH$39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D41" i="1" l="1"/>
  <c r="D42" i="1"/>
  <c r="G61" i="1" l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C42" i="1"/>
  <c r="B42" i="1"/>
  <c r="E41" i="1"/>
  <c r="C41" i="1"/>
  <c r="P39" i="1"/>
  <c r="O39" i="1"/>
  <c r="G39" i="1"/>
  <c r="F39" i="1"/>
  <c r="H39" i="1" s="1"/>
  <c r="P38" i="1"/>
  <c r="O38" i="1"/>
  <c r="Q38" i="1" s="1"/>
  <c r="G38" i="1"/>
  <c r="F38" i="1"/>
  <c r="P37" i="1"/>
  <c r="Q37" i="1" s="1"/>
  <c r="O37" i="1"/>
  <c r="G37" i="1"/>
  <c r="F37" i="1"/>
  <c r="P36" i="1"/>
  <c r="O36" i="1"/>
  <c r="G36" i="1"/>
  <c r="F36" i="1"/>
  <c r="H36" i="1" s="1"/>
  <c r="P35" i="1"/>
  <c r="O35" i="1"/>
  <c r="Q35" i="1" s="1"/>
  <c r="G35" i="1"/>
  <c r="F35" i="1"/>
  <c r="P34" i="1"/>
  <c r="O34" i="1"/>
  <c r="Q34" i="1" s="1"/>
  <c r="G34" i="1"/>
  <c r="F34" i="1"/>
  <c r="H34" i="1" s="1"/>
  <c r="P33" i="1"/>
  <c r="O33" i="1"/>
  <c r="G33" i="1"/>
  <c r="F33" i="1"/>
  <c r="H33" i="1" s="1"/>
  <c r="P32" i="1"/>
  <c r="Q32" i="1" s="1"/>
  <c r="O32" i="1"/>
  <c r="G32" i="1"/>
  <c r="F32" i="1"/>
  <c r="P31" i="1"/>
  <c r="Q31" i="1" s="1"/>
  <c r="O31" i="1"/>
  <c r="G31" i="1"/>
  <c r="F31" i="1"/>
  <c r="H31" i="1" s="1"/>
  <c r="P30" i="1"/>
  <c r="O30" i="1"/>
  <c r="G30" i="1"/>
  <c r="F30" i="1"/>
  <c r="P29" i="1"/>
  <c r="O29" i="1"/>
  <c r="Q29" i="1" s="1"/>
  <c r="G29" i="1"/>
  <c r="F29" i="1"/>
  <c r="P28" i="1"/>
  <c r="O28" i="1"/>
  <c r="Q28" i="1" s="1"/>
  <c r="G28" i="1"/>
  <c r="F28" i="1"/>
  <c r="H28" i="1" s="1"/>
  <c r="P27" i="1"/>
  <c r="Q27" i="1" s="1"/>
  <c r="O27" i="1"/>
  <c r="G27" i="1"/>
  <c r="F27" i="1"/>
  <c r="P26" i="1"/>
  <c r="O26" i="1"/>
  <c r="G26" i="1"/>
  <c r="F26" i="1"/>
  <c r="P25" i="1"/>
  <c r="Q25" i="1" s="1"/>
  <c r="O25" i="1"/>
  <c r="G25" i="1"/>
  <c r="F25" i="1"/>
  <c r="AE24" i="1"/>
  <c r="AD24" i="1"/>
  <c r="AC24" i="1"/>
  <c r="AB24" i="1"/>
  <c r="P24" i="1"/>
  <c r="O24" i="1"/>
  <c r="Q24" i="1" s="1"/>
  <c r="G24" i="1"/>
  <c r="F24" i="1"/>
  <c r="P23" i="1"/>
  <c r="Q23" i="1" s="1"/>
  <c r="O23" i="1"/>
  <c r="G23" i="1"/>
  <c r="F23" i="1"/>
  <c r="P22" i="1"/>
  <c r="O22" i="1"/>
  <c r="G22" i="1"/>
  <c r="F22" i="1"/>
  <c r="H22" i="1" s="1"/>
  <c r="P21" i="1"/>
  <c r="O21" i="1"/>
  <c r="G21" i="1"/>
  <c r="F21" i="1"/>
  <c r="AG20" i="1"/>
  <c r="AF20" i="1"/>
  <c r="F61" i="1" s="1"/>
  <c r="H61" i="1" s="1"/>
  <c r="P20" i="1"/>
  <c r="O20" i="1"/>
  <c r="G20" i="1"/>
  <c r="F20" i="1"/>
  <c r="AG19" i="1"/>
  <c r="AF19" i="1"/>
  <c r="AH19" i="1" s="1"/>
  <c r="X19" i="1"/>
  <c r="W19" i="1"/>
  <c r="P19" i="1"/>
  <c r="O19" i="1"/>
  <c r="G19" i="1"/>
  <c r="F19" i="1"/>
  <c r="H19" i="1" s="1"/>
  <c r="AG18" i="1"/>
  <c r="AF18" i="1"/>
  <c r="AH18" i="1" s="1"/>
  <c r="X18" i="1"/>
  <c r="W18" i="1"/>
  <c r="P18" i="1"/>
  <c r="O18" i="1"/>
  <c r="Q18" i="1" s="1"/>
  <c r="G18" i="1"/>
  <c r="H18" i="1" s="1"/>
  <c r="F18" i="1"/>
  <c r="AG17" i="1"/>
  <c r="AF17" i="1"/>
  <c r="X17" i="1"/>
  <c r="W17" i="1"/>
  <c r="Y17" i="1" s="1"/>
  <c r="P17" i="1"/>
  <c r="O17" i="1"/>
  <c r="G17" i="1"/>
  <c r="F17" i="1"/>
  <c r="H17" i="1" s="1"/>
  <c r="AG16" i="1"/>
  <c r="AF16" i="1"/>
  <c r="AH16" i="1" s="1"/>
  <c r="X16" i="1"/>
  <c r="W16" i="1"/>
  <c r="P16" i="1"/>
  <c r="O16" i="1"/>
  <c r="Q16" i="1" s="1"/>
  <c r="G16" i="1"/>
  <c r="F16" i="1"/>
  <c r="H16" i="1" s="1"/>
  <c r="AG15" i="1"/>
  <c r="AF15" i="1"/>
  <c r="AH15" i="1" s="1"/>
  <c r="Y15" i="1"/>
  <c r="X15" i="1"/>
  <c r="W15" i="1"/>
  <c r="P15" i="1"/>
  <c r="O15" i="1"/>
  <c r="G15" i="1"/>
  <c r="F15" i="1"/>
  <c r="AF14" i="1"/>
  <c r="AH14" i="1" s="1"/>
  <c r="X14" i="1"/>
  <c r="W14" i="1"/>
  <c r="Y14" i="1" s="1"/>
  <c r="P14" i="1"/>
  <c r="O14" i="1"/>
  <c r="G14" i="1"/>
  <c r="F14" i="1"/>
  <c r="AF13" i="1"/>
  <c r="AH13" i="1" s="1"/>
  <c r="X13" i="1"/>
  <c r="W13" i="1"/>
  <c r="P13" i="1"/>
  <c r="O13" i="1"/>
  <c r="Q13" i="1" s="1"/>
  <c r="G13" i="1"/>
  <c r="F13" i="1"/>
  <c r="AG12" i="1"/>
  <c r="AF12" i="1"/>
  <c r="AH12" i="1" s="1"/>
  <c r="X12" i="1"/>
  <c r="W12" i="1"/>
  <c r="P12" i="1"/>
  <c r="O12" i="1"/>
  <c r="Q12" i="1" s="1"/>
  <c r="G12" i="1"/>
  <c r="F12" i="1"/>
  <c r="AG11" i="1"/>
  <c r="AF11" i="1"/>
  <c r="AH11" i="1" s="1"/>
  <c r="X11" i="1"/>
  <c r="W11" i="1"/>
  <c r="P11" i="1"/>
  <c r="O11" i="1"/>
  <c r="Q11" i="1" s="1"/>
  <c r="G11" i="1"/>
  <c r="F11" i="1"/>
  <c r="AG10" i="1"/>
  <c r="AF10" i="1"/>
  <c r="X10" i="1"/>
  <c r="W10" i="1"/>
  <c r="P10" i="1"/>
  <c r="O10" i="1"/>
  <c r="G10" i="1"/>
  <c r="F10" i="1"/>
  <c r="AG9" i="1"/>
  <c r="AF9" i="1"/>
  <c r="X9" i="1"/>
  <c r="W9" i="1"/>
  <c r="P9" i="1"/>
  <c r="O9" i="1"/>
  <c r="Q9" i="1" s="1"/>
  <c r="G9" i="1"/>
  <c r="F9" i="1"/>
  <c r="AG8" i="1"/>
  <c r="AF8" i="1"/>
  <c r="X8" i="1"/>
  <c r="W8" i="1"/>
  <c r="P8" i="1"/>
  <c r="O8" i="1"/>
  <c r="Q8" i="1" s="1"/>
  <c r="G8" i="1"/>
  <c r="F8" i="1"/>
  <c r="AG7" i="1"/>
  <c r="AF7" i="1"/>
  <c r="X7" i="1"/>
  <c r="W7" i="1"/>
  <c r="P7" i="1"/>
  <c r="O7" i="1"/>
  <c r="Q7" i="1" s="1"/>
  <c r="G7" i="1"/>
  <c r="F7" i="1"/>
  <c r="AG6" i="1"/>
  <c r="AF6" i="1"/>
  <c r="AH6" i="1" s="1"/>
  <c r="X6" i="1"/>
  <c r="W6" i="1"/>
  <c r="P6" i="1"/>
  <c r="O6" i="1"/>
  <c r="Q6" i="1" s="1"/>
  <c r="G6" i="1"/>
  <c r="F6" i="1"/>
  <c r="AG5" i="1"/>
  <c r="AF5" i="1"/>
  <c r="X5" i="1"/>
  <c r="W5" i="1"/>
  <c r="P5" i="1"/>
  <c r="O5" i="1"/>
  <c r="G5" i="1"/>
  <c r="F5" i="1"/>
  <c r="G60" i="1" l="1"/>
  <c r="G59" i="1"/>
  <c r="AH17" i="1"/>
  <c r="Y16" i="1"/>
  <c r="Y18" i="1"/>
  <c r="Q39" i="1"/>
  <c r="G54" i="1"/>
  <c r="Q36" i="1"/>
  <c r="Q33" i="1"/>
  <c r="Q26" i="1"/>
  <c r="Q22" i="1"/>
  <c r="Q21" i="1"/>
  <c r="Q20" i="1"/>
  <c r="Q17" i="1"/>
  <c r="Q14" i="1"/>
  <c r="H37" i="1"/>
  <c r="G46" i="1"/>
  <c r="H29" i="1"/>
  <c r="H24" i="1"/>
  <c r="H23" i="1"/>
  <c r="G43" i="1"/>
  <c r="H14" i="1"/>
  <c r="AG24" i="1"/>
  <c r="G58" i="1"/>
  <c r="AH9" i="1"/>
  <c r="AH7" i="1"/>
  <c r="AH8" i="1"/>
  <c r="Y19" i="1"/>
  <c r="G57" i="1"/>
  <c r="G55" i="1"/>
  <c r="G53" i="1"/>
  <c r="G52" i="1"/>
  <c r="G51" i="1"/>
  <c r="Q19" i="1"/>
  <c r="G50" i="1"/>
  <c r="G49" i="1"/>
  <c r="G48" i="1"/>
  <c r="H38" i="1"/>
  <c r="G47" i="1"/>
  <c r="H32" i="1"/>
  <c r="H27" i="1"/>
  <c r="H26" i="1"/>
  <c r="G45" i="1"/>
  <c r="H21" i="1"/>
  <c r="G44" i="1"/>
  <c r="H15" i="1"/>
  <c r="G42" i="1"/>
  <c r="F58" i="1"/>
  <c r="H7" i="1"/>
  <c r="AF24" i="1"/>
  <c r="AH20" i="1"/>
  <c r="F59" i="1"/>
  <c r="H59" i="1" s="1"/>
  <c r="F57" i="1"/>
  <c r="F56" i="1"/>
  <c r="Y13" i="1"/>
  <c r="Y12" i="1"/>
  <c r="Y11" i="1"/>
  <c r="Y10" i="1"/>
  <c r="Y9" i="1"/>
  <c r="Y8" i="1"/>
  <c r="Y7" i="1"/>
  <c r="F55" i="1"/>
  <c r="Y6" i="1"/>
  <c r="F54" i="1"/>
  <c r="F53" i="1"/>
  <c r="Q30" i="1"/>
  <c r="F52" i="1"/>
  <c r="H51" i="1"/>
  <c r="F50" i="1"/>
  <c r="F49" i="1"/>
  <c r="F48" i="1"/>
  <c r="F47" i="1"/>
  <c r="F46" i="1"/>
  <c r="F45" i="1"/>
  <c r="F44" i="1"/>
  <c r="H44" i="1" s="1"/>
  <c r="H20" i="1"/>
  <c r="F43" i="1"/>
  <c r="H43" i="1" s="1"/>
  <c r="H13" i="1"/>
  <c r="H12" i="1"/>
  <c r="F42" i="1"/>
  <c r="H42" i="1" s="1"/>
  <c r="H11" i="1"/>
  <c r="H9" i="1"/>
  <c r="F41" i="1"/>
  <c r="H8" i="1"/>
  <c r="H6" i="1"/>
  <c r="H5" i="1"/>
  <c r="Y5" i="1"/>
  <c r="Q15" i="1"/>
  <c r="H25" i="1"/>
  <c r="H30" i="1"/>
  <c r="H35" i="1"/>
  <c r="F51" i="1"/>
  <c r="G56" i="1"/>
  <c r="Q5" i="1"/>
  <c r="AH5" i="1"/>
  <c r="Q10" i="1"/>
  <c r="AH10" i="1"/>
  <c r="G41" i="1"/>
  <c r="F60" i="1"/>
  <c r="H60" i="1" s="1"/>
  <c r="H10" i="1"/>
  <c r="H58" i="1" l="1"/>
  <c r="H55" i="1"/>
  <c r="H54" i="1"/>
  <c r="H48" i="1"/>
  <c r="AH24" i="1"/>
  <c r="H57" i="1"/>
  <c r="H53" i="1"/>
  <c r="H52" i="1"/>
  <c r="H50" i="1"/>
  <c r="H49" i="1"/>
  <c r="H47" i="1"/>
  <c r="H46" i="1"/>
  <c r="H45" i="1"/>
  <c r="H41" i="1"/>
  <c r="H56" i="1"/>
</calcChain>
</file>

<file path=xl/sharedStrings.xml><?xml version="1.0" encoding="utf-8"?>
<sst xmlns="http://schemas.openxmlformats.org/spreadsheetml/2006/main" count="81" uniqueCount="33">
  <si>
    <t>2.住　民　基　本　台　帳</t>
    <phoneticPr fontId="2"/>
  </si>
  <si>
    <t>　年　齢　別　人　口</t>
    <phoneticPr fontId="2"/>
  </si>
  <si>
    <t>年齢</t>
    <rPh sb="0" eb="2">
      <t>ネンレイ</t>
    </rPh>
    <phoneticPr fontId="4"/>
  </si>
  <si>
    <t>男</t>
    <phoneticPr fontId="4"/>
  </si>
  <si>
    <t>女</t>
    <phoneticPr fontId="4"/>
  </si>
  <si>
    <t>計</t>
    <phoneticPr fontId="4"/>
  </si>
  <si>
    <t>年齢</t>
    <phoneticPr fontId="4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</si>
  <si>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</si>
  <si>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</si>
  <si>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総数</t>
    <rPh sb="0" eb="2">
      <t>ソウスウ</t>
    </rPh>
    <phoneticPr fontId="2"/>
  </si>
  <si>
    <t>100～</t>
    <phoneticPr fontId="4"/>
  </si>
  <si>
    <t>全</t>
    <rPh sb="0" eb="1">
      <t>ゼン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</si>
  <si>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</si>
  <si>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</si>
  <si>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</si>
  <si>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</si>
  <si>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</si>
  <si>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</si>
  <si>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</si>
  <si>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</si>
  <si>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</si>
  <si>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</si>
  <si>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</si>
  <si>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</si>
  <si>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</si>
  <si>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</si>
  <si>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</si>
  <si>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</si>
  <si>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</si>
  <si>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</si>
  <si>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</si>
  <si>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</si>
  <si>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令和5年3月31日現在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</si>
</sst>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0\)"/>
    <numFmt numFmtId="177" formatCode="#,##0_);[Red]\(#,##0\)"/>
    <numFmt numFmtId="178" formatCode="#,###&quot;人&quot;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7" fillId="0" borderId="10" xfId="0" applyNumberFormat="1" applyFont="1" applyFill="1" applyBorder="1" applyAlignment="1">
      <alignment horizontal="center" vertical="center"/>
    </xf>
    <xf numFmtId="37" fontId="8" fillId="0" borderId="2" xfId="0" applyNumberFormat="1" applyFont="1" applyFill="1" applyBorder="1" applyAlignment="1">
      <alignment horizontal="center" vertical="center"/>
    </xf>
    <xf numFmtId="37" fontId="8" fillId="0" borderId="4" xfId="0" applyNumberFormat="1" applyFont="1" applyFill="1" applyBorder="1" applyAlignment="1">
      <alignment horizontal="center" vertical="center"/>
    </xf>
    <xf numFmtId="37" fontId="8" fillId="0" borderId="5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center" vertical="center"/>
    </xf>
    <xf numFmtId="37" fontId="8" fillId="0" borderId="10" xfId="0" applyNumberFormat="1" applyFont="1" applyFill="1" applyBorder="1" applyAlignment="1">
      <alignment horizontal="center" vertical="center"/>
    </xf>
    <xf numFmtId="37" fontId="7" fillId="0" borderId="13" xfId="0" applyNumberFormat="1" applyFont="1" applyFill="1" applyBorder="1" applyAlignment="1">
      <alignment horizontal="center" vertical="center"/>
    </xf>
    <xf numFmtId="37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37" fontId="7" fillId="0" borderId="15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37" fontId="7" fillId="0" borderId="1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37" fontId="7" fillId="0" borderId="18" xfId="0" applyNumberFormat="1" applyFont="1" applyFill="1" applyBorder="1" applyAlignment="1">
      <alignment horizontal="center" vertical="center"/>
    </xf>
    <xf numFmtId="37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horizontal="right" vertical="center"/>
    </xf>
    <xf numFmtId="37" fontId="7" fillId="0" borderId="2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37" fontId="7" fillId="0" borderId="2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37" fontId="7" fillId="0" borderId="2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37" fontId="7" fillId="0" borderId="19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37" fontId="7" fillId="0" borderId="25" xfId="0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37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37" fontId="7" fillId="0" borderId="26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37" fontId="7" fillId="0" borderId="30" xfId="0" applyNumberFormat="1" applyFont="1" applyFill="1" applyBorder="1" applyAlignment="1">
      <alignment vertical="center"/>
    </xf>
    <xf numFmtId="37" fontId="7" fillId="0" borderId="31" xfId="0" applyNumberFormat="1" applyFont="1" applyFill="1" applyBorder="1" applyAlignment="1">
      <alignment horizontal="center" vertical="center"/>
    </xf>
    <xf numFmtId="37" fontId="7" fillId="0" borderId="32" xfId="0" applyNumberFormat="1" applyFont="1" applyFill="1" applyBorder="1" applyAlignment="1">
      <alignment vertical="center"/>
    </xf>
    <xf numFmtId="37" fontId="7" fillId="0" borderId="33" xfId="0" applyNumberFormat="1" applyFont="1" applyFill="1" applyBorder="1" applyAlignment="1">
      <alignment vertical="center"/>
    </xf>
    <xf numFmtId="37" fontId="7" fillId="0" borderId="34" xfId="0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7" fontId="8" fillId="0" borderId="37" xfId="0" applyNumberFormat="1" applyFont="1" applyFill="1" applyBorder="1" applyAlignment="1">
      <alignment horizontal="center" vertical="center"/>
    </xf>
    <xf numFmtId="37" fontId="7" fillId="0" borderId="38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vertical="center"/>
    </xf>
    <xf numFmtId="37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37" fontId="7" fillId="0" borderId="38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37" fontId="7" fillId="0" borderId="42" xfId="0" applyNumberFormat="1" applyFont="1" applyFill="1" applyBorder="1" applyAlignment="1">
      <alignment vertical="center"/>
    </xf>
    <xf numFmtId="37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37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vertical="center" shrinkToFit="1"/>
    </xf>
    <xf numFmtId="177" fontId="7" fillId="0" borderId="4" xfId="1" applyNumberFormat="1" applyFont="1" applyFill="1" applyBorder="1" applyAlignment="1">
      <alignment vertical="center" shrinkToFit="1"/>
    </xf>
    <xf numFmtId="177" fontId="7" fillId="0" borderId="2" xfId="1" applyNumberFormat="1" applyFont="1" applyFill="1" applyBorder="1" applyAlignment="1">
      <alignment vertical="center" shrinkToFit="1"/>
    </xf>
    <xf numFmtId="177" fontId="7" fillId="0" borderId="5" xfId="1" applyNumberFormat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5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right" vertical="center"/>
    </xf>
    <xf numFmtId="176" fontId="7" fillId="0" borderId="42" xfId="1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1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176" fontId="7" fillId="0" borderId="42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7" fontId="7" fillId="0" borderId="44" xfId="0" applyNumberFormat="1" applyFont="1" applyFill="1" applyBorder="1" applyAlignment="1">
      <alignment horizontal="center" vertical="center"/>
    </xf>
    <xf numFmtId="37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37" fontId="7" fillId="0" borderId="46" xfId="0" applyNumberFormat="1" applyFont="1" applyFill="1" applyBorder="1" applyAlignment="1">
      <alignment horizontal="right" vertical="center"/>
    </xf>
    <xf numFmtId="37" fontId="7" fillId="0" borderId="48" xfId="0" applyNumberFormat="1" applyFont="1" applyFill="1" applyBorder="1" applyAlignment="1">
      <alignment horizontal="center" vertical="center"/>
    </xf>
    <xf numFmtId="37" fontId="7" fillId="0" borderId="49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37" fontId="7" fillId="0" borderId="51" xfId="0" applyNumberFormat="1" applyFont="1" applyFill="1" applyBorder="1" applyAlignment="1">
      <alignment horizontal="right" vertical="center"/>
    </xf>
    <xf numFmtId="176" fontId="7" fillId="0" borderId="52" xfId="0" applyNumberFormat="1" applyFont="1" applyFill="1" applyBorder="1" applyAlignment="1">
      <alignment horizontal="right" vertical="center"/>
    </xf>
    <xf numFmtId="38" fontId="7" fillId="0" borderId="53" xfId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 shrinkToFit="1"/>
    </xf>
    <xf numFmtId="37" fontId="7" fillId="0" borderId="54" xfId="0" applyNumberFormat="1" applyFont="1" applyFill="1" applyBorder="1" applyAlignment="1">
      <alignment horizontal="right" vertical="center"/>
    </xf>
    <xf numFmtId="176" fontId="7" fillId="0" borderId="55" xfId="0" applyNumberFormat="1" applyFont="1" applyFill="1" applyBorder="1" applyAlignment="1">
      <alignment horizontal="right" vertical="center"/>
    </xf>
    <xf numFmtId="38" fontId="7" fillId="0" borderId="56" xfId="1" applyFont="1" applyFill="1" applyBorder="1" applyAlignment="1">
      <alignment horizontal="right" vertical="center"/>
    </xf>
    <xf numFmtId="37" fontId="7" fillId="0" borderId="57" xfId="0" applyNumberFormat="1" applyFont="1" applyFill="1" applyBorder="1" applyAlignment="1">
      <alignment horizontal="center" vertical="center" shrinkToFit="1"/>
    </xf>
    <xf numFmtId="37" fontId="7" fillId="0" borderId="57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37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38" fontId="7" fillId="0" borderId="58" xfId="1" applyFont="1" applyFill="1" applyBorder="1" applyAlignment="1">
      <alignment horizontal="right" vertical="center"/>
    </xf>
    <xf numFmtId="37" fontId="7" fillId="0" borderId="44" xfId="0" applyNumberFormat="1" applyFont="1" applyFill="1" applyBorder="1" applyAlignment="1">
      <alignment horizontal="right" vertical="center" shrinkToFit="1"/>
    </xf>
    <xf numFmtId="176" fontId="9" fillId="0" borderId="47" xfId="0" applyNumberFormat="1" applyFont="1" applyFill="1" applyBorder="1" applyAlignment="1">
      <alignment horizontal="right" vertical="center"/>
    </xf>
    <xf numFmtId="38" fontId="7" fillId="0" borderId="54" xfId="1" applyFont="1" applyFill="1" applyBorder="1" applyAlignment="1">
      <alignment horizontal="right" vertical="center"/>
    </xf>
    <xf numFmtId="176" fontId="7" fillId="0" borderId="47" xfId="1" applyNumberFormat="1" applyFont="1" applyFill="1" applyBorder="1" applyAlignment="1">
      <alignment horizontal="right" vertical="center"/>
    </xf>
    <xf numFmtId="38" fontId="7" fillId="0" borderId="61" xfId="1" applyFont="1" applyFill="1" applyBorder="1" applyAlignment="1">
      <alignment horizontal="right" vertical="center"/>
    </xf>
    <xf numFmtId="37" fontId="7" fillId="0" borderId="62" xfId="0" applyNumberFormat="1" applyFont="1" applyFill="1" applyBorder="1" applyAlignment="1">
      <alignment horizontal="right" vertical="center"/>
    </xf>
    <xf numFmtId="176" fontId="7" fillId="0" borderId="54" xfId="1" applyNumberFormat="1" applyFont="1" applyFill="1" applyBorder="1" applyAlignment="1">
      <alignment horizontal="right" vertical="center"/>
    </xf>
    <xf numFmtId="37" fontId="7" fillId="0" borderId="56" xfId="0" applyNumberFormat="1" applyFont="1" applyFill="1" applyBorder="1" applyAlignment="1">
      <alignment vertical="center"/>
    </xf>
    <xf numFmtId="37" fontId="7" fillId="0" borderId="61" xfId="0" applyNumberFormat="1" applyFont="1" applyFill="1" applyBorder="1" applyAlignment="1">
      <alignment horizontal="right" vertical="center"/>
    </xf>
    <xf numFmtId="37" fontId="7" fillId="0" borderId="62" xfId="0" applyNumberFormat="1" applyFont="1" applyFill="1" applyBorder="1" applyAlignment="1">
      <alignment horizontal="right" vertical="center" shrinkToFit="1"/>
    </xf>
    <xf numFmtId="37" fontId="7" fillId="0" borderId="56" xfId="0" applyNumberFormat="1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center" vertical="center" shrinkToFit="1"/>
    </xf>
    <xf numFmtId="38" fontId="7" fillId="0" borderId="59" xfId="1" applyFont="1" applyFill="1" applyBorder="1" applyAlignment="1">
      <alignment horizontal="right" vertical="center"/>
    </xf>
    <xf numFmtId="37" fontId="9" fillId="0" borderId="59" xfId="0" applyNumberFormat="1" applyFont="1" applyFill="1" applyBorder="1" applyAlignment="1">
      <alignment horizontal="right" vertical="center"/>
    </xf>
    <xf numFmtId="176" fontId="7" fillId="0" borderId="60" xfId="1" applyNumberFormat="1" applyFont="1" applyFill="1" applyBorder="1" applyAlignment="1">
      <alignment horizontal="right" vertical="center"/>
    </xf>
    <xf numFmtId="37" fontId="9" fillId="0" borderId="58" xfId="0" applyNumberFormat="1" applyFont="1" applyFill="1" applyBorder="1" applyAlignment="1">
      <alignment vertical="center"/>
    </xf>
    <xf numFmtId="37" fontId="7" fillId="0" borderId="61" xfId="0" applyNumberFormat="1" applyFont="1" applyFill="1" applyBorder="1" applyAlignment="1">
      <alignment horizontal="right" vertical="center" shrinkToFit="1"/>
    </xf>
    <xf numFmtId="37" fontId="7" fillId="0" borderId="62" xfId="0" applyNumberFormat="1" applyFont="1" applyFill="1" applyBorder="1" applyAlignment="1">
      <alignment horizontal="center" vertical="center"/>
    </xf>
    <xf numFmtId="176" fontId="7" fillId="0" borderId="56" xfId="0" applyNumberFormat="1" applyFont="1" applyFill="1" applyBorder="1" applyAlignment="1">
      <alignment vertical="center"/>
    </xf>
    <xf numFmtId="37" fontId="7" fillId="0" borderId="45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37" fontId="7" fillId="0" borderId="62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37" fontId="7" fillId="0" borderId="59" xfId="0" applyNumberFormat="1" applyFont="1" applyFill="1" applyBorder="1" applyAlignment="1">
      <alignment horizontal="center" vertical="center"/>
    </xf>
    <xf numFmtId="176" fontId="7" fillId="0" borderId="58" xfId="0" applyNumberFormat="1" applyFont="1" applyFill="1" applyBorder="1" applyAlignment="1">
      <alignment vertical="center"/>
    </xf>
    <xf numFmtId="37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7" fontId="7" fillId="0" borderId="61" xfId="0" applyNumberFormat="1" applyFont="1" applyFill="1" applyBorder="1" applyAlignment="1">
      <alignment horizontal="center" vertical="center"/>
    </xf>
    <xf numFmtId="37" fontId="7" fillId="0" borderId="46" xfId="0" applyNumberFormat="1" applyFont="1" applyFill="1" applyBorder="1" applyAlignment="1">
      <alignment vertical="center"/>
    </xf>
    <xf numFmtId="37" fontId="7" fillId="0" borderId="61" xfId="0" applyNumberFormat="1" applyFont="1" applyFill="1" applyBorder="1" applyAlignment="1">
      <alignment horizontal="center" vertical="center" shrinkToFit="1"/>
    </xf>
    <xf numFmtId="37" fontId="7" fillId="0" borderId="38" xfId="0" applyNumberFormat="1" applyFont="1" applyFill="1" applyBorder="1" applyAlignment="1">
      <alignment horizontal="center" vertical="center"/>
    </xf>
    <xf numFmtId="37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7" fontId="7" fillId="0" borderId="1" xfId="0" applyNumberFormat="1" applyFont="1" applyFill="1" applyBorder="1" applyAlignment="1">
      <alignment horizontal="center" vertical="center"/>
    </xf>
    <xf numFmtId="37" fontId="7" fillId="0" borderId="12" xfId="0" applyNumberFormat="1" applyFont="1" applyFill="1" applyBorder="1" applyAlignment="1">
      <alignment horizontal="center" vertical="center"/>
    </xf>
    <xf numFmtId="37" fontId="7" fillId="0" borderId="2" xfId="0" applyNumberFormat="1" applyFont="1" applyFill="1" applyBorder="1" applyAlignment="1">
      <alignment horizontal="center" vertical="center"/>
    </xf>
    <xf numFmtId="37" fontId="7" fillId="0" borderId="3" xfId="0" applyNumberFormat="1" applyFont="1" applyFill="1" applyBorder="1" applyAlignment="1">
      <alignment horizontal="center" vertical="center"/>
    </xf>
    <xf numFmtId="37" fontId="7" fillId="0" borderId="4" xfId="0" applyNumberFormat="1" applyFont="1" applyFill="1" applyBorder="1" applyAlignment="1">
      <alignment horizontal="center" vertical="center"/>
    </xf>
    <xf numFmtId="37" fontId="7" fillId="0" borderId="5" xfId="0" applyNumberFormat="1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horizontal="center" vertical="center"/>
    </xf>
    <xf numFmtId="37" fontId="7" fillId="0" borderId="7" xfId="0" applyNumberFormat="1" applyFont="1" applyFill="1" applyBorder="1" applyAlignment="1">
      <alignment horizontal="center" vertical="center"/>
    </xf>
    <xf numFmtId="37" fontId="7" fillId="0" borderId="8" xfId="0" applyNumberFormat="1" applyFont="1" applyFill="1" applyBorder="1" applyAlignment="1">
      <alignment horizontal="center" vertical="center"/>
    </xf>
    <xf numFmtId="37" fontId="7" fillId="0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/>
            </a:pPr>
            <a:r>
              <a:rPr lang="ja-JP" altLang="en-US" sz="1000" baseline="0"/>
              <a:t>年齢別グラフ</a:t>
            </a:r>
            <a:endParaRPr lang="en-US" altLang="ja-JP" sz="1000" baseline="0"/>
          </a:p>
          <a:p>
            <a:pPr>
              <a:defRPr sz="1000" baseline="0"/>
            </a:pPr>
            <a:r>
              <a:rPr lang="ja-JP" altLang="en-US" sz="1000" baseline="0"/>
              <a:t>単位：</a:t>
            </a:r>
            <a:r>
              <a:rPr lang="en-US" altLang="ja-JP" sz="1000" baseline="0"/>
              <a:t>1000</a:t>
            </a:r>
            <a:r>
              <a:rPr lang="ja-JP" altLang="en-US" sz="1000" baseline="0"/>
              <a:t>人　　内訳：日本人人口（外国人人口）</a:t>
            </a:r>
            <a:endParaRPr lang="en-US" altLang="ja-JP" sz="1000" baseline="0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'R5'!$B$3:$B$4</c:f>
              <c:strCache>
                <c:ptCount val="2"/>
                <c:pt idx="0">
                  <c:v>男</c:v>
                </c:pt>
                <c:pt idx="1">
                  <c:v>日本人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18"/>
              <c:layout>
                <c:manualLayout>
                  <c:x val="3.156725366248324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0A-4A46-8F87-68580F6004E6}"/>
                </c:ext>
              </c:extLst>
            </c:dLbl>
            <c:dLbl>
              <c:idx val="19"/>
              <c:layout>
                <c:manualLayout>
                  <c:x val="2.811838850913318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0A-4A46-8F87-68580F6004E6}"/>
                </c:ext>
              </c:extLst>
            </c:dLbl>
            <c:dLbl>
              <c:idx val="20"/>
              <c:layout>
                <c:manualLayout>
                  <c:x val="8.0928012369148331E-2"/>
                  <c:y val="6.090917446193667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(0)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0A-4A46-8F87-68580F600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'R5'!$A$41:$A$61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'R5'!$B$41:$B$61</c:f>
              <c:numCache>
                <c:formatCode>#,##0_);\(#,##0\)</c:formatCode>
                <c:ptCount val="21"/>
                <c:pt idx="0">
                  <c:v>1986</c:v>
                </c:pt>
                <c:pt idx="1">
                  <c:v>2704</c:v>
                </c:pt>
                <c:pt idx="2">
                  <c:v>3180</c:v>
                </c:pt>
                <c:pt idx="3">
                  <c:v>3237</c:v>
                </c:pt>
                <c:pt idx="4">
                  <c:v>3860</c:v>
                </c:pt>
                <c:pt idx="5">
                  <c:v>3652</c:v>
                </c:pt>
                <c:pt idx="6" formatCode="#,##0_);[Red]\(#,##0\)">
                  <c:v>3451</c:v>
                </c:pt>
                <c:pt idx="7" formatCode="#,##0_);[Red]\(#,##0\)">
                  <c:v>3765</c:v>
                </c:pt>
                <c:pt idx="8" formatCode="#,##0_);[Red]\(#,##0\)">
                  <c:v>4486</c:v>
                </c:pt>
                <c:pt idx="9" formatCode="#,##0_);[Red]\(#,##0\)">
                  <c:v>5061</c:v>
                </c:pt>
                <c:pt idx="10">
                  <c:v>4967</c:v>
                </c:pt>
                <c:pt idx="11">
                  <c:v>3751</c:v>
                </c:pt>
                <c:pt idx="12">
                  <c:v>3441</c:v>
                </c:pt>
                <c:pt idx="13">
                  <c:v>3611</c:v>
                </c:pt>
                <c:pt idx="14">
                  <c:v>4237</c:v>
                </c:pt>
                <c:pt idx="15">
                  <c:v>3101</c:v>
                </c:pt>
                <c:pt idx="16">
                  <c:v>1976</c:v>
                </c:pt>
                <c:pt idx="17">
                  <c:v>1066</c:v>
                </c:pt>
                <c:pt idx="18">
                  <c:v>392</c:v>
                </c:pt>
                <c:pt idx="19">
                  <c:v>88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A-4A46-8F87-68580F6004E6}"/>
            </c:ext>
          </c:extLst>
        </c:ser>
        <c:ser>
          <c:idx val="1"/>
          <c:order val="1"/>
          <c:tx>
            <c:strRef>
              <c:f>'R5'!$C$3:$C$4</c:f>
              <c:strCache>
                <c:ptCount val="2"/>
                <c:pt idx="0">
                  <c:v>男</c:v>
                </c:pt>
                <c:pt idx="1">
                  <c:v>外国人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0A-4A46-8F87-68580F6004E6}"/>
                </c:ext>
              </c:extLst>
            </c:dLbl>
            <c:dLbl>
              <c:idx val="19"/>
              <c:layout>
                <c:manualLayout>
                  <c:x val="-5.6011720497292729E-2"/>
                  <c:y val="-3.38403598523906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0A-4A46-8F87-68580F6004E6}"/>
                </c:ext>
              </c:extLst>
            </c:dLbl>
            <c:dLbl>
              <c:idx val="20"/>
              <c:layout>
                <c:manualLayout>
                  <c:x val="-4.2933420630436439E-2"/>
                  <c:y val="-6.226530397778790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0A-4A46-8F87-68580F600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'R5'!$A$41:$A$61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'R5'!$C$41:$C$61</c:f>
              <c:numCache>
                <c:formatCode>\(0\)</c:formatCode>
                <c:ptCount val="21"/>
                <c:pt idx="0">
                  <c:v>152</c:v>
                </c:pt>
                <c:pt idx="1">
                  <c:v>74</c:v>
                </c:pt>
                <c:pt idx="2">
                  <c:v>72</c:v>
                </c:pt>
                <c:pt idx="3">
                  <c:v>107</c:v>
                </c:pt>
                <c:pt idx="4">
                  <c:v>484</c:v>
                </c:pt>
                <c:pt idx="5">
                  <c:v>765</c:v>
                </c:pt>
                <c:pt idx="6">
                  <c:v>683</c:v>
                </c:pt>
                <c:pt idx="7">
                  <c:v>361</c:v>
                </c:pt>
                <c:pt idx="8">
                  <c:v>233</c:v>
                </c:pt>
                <c:pt idx="9">
                  <c:v>153</c:v>
                </c:pt>
                <c:pt idx="10">
                  <c:v>150</c:v>
                </c:pt>
                <c:pt idx="11">
                  <c:v>107</c:v>
                </c:pt>
                <c:pt idx="12">
                  <c:v>74</c:v>
                </c:pt>
                <c:pt idx="13">
                  <c:v>45</c:v>
                </c:pt>
                <c:pt idx="14">
                  <c:v>31</c:v>
                </c:pt>
                <c:pt idx="15">
                  <c:v>13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0A-4A46-8F87-68580F60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860096"/>
        <c:axId val="128330368"/>
      </c:barChart>
      <c:barChart>
        <c:barDir val="bar"/>
        <c:grouping val="stacked"/>
        <c:varyColors val="0"/>
        <c:ser>
          <c:idx val="2"/>
          <c:order val="2"/>
          <c:tx>
            <c:strRef>
              <c:f>'R5'!$D$3:$D$4</c:f>
              <c:strCache>
                <c:ptCount val="2"/>
                <c:pt idx="0">
                  <c:v>女</c:v>
                </c:pt>
                <c:pt idx="1">
                  <c:v>日本人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19"/>
              <c:layout>
                <c:manualLayout>
                  <c:x val="2.671620905022625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0A-4A46-8F87-68580F6004E6}"/>
                </c:ext>
              </c:extLst>
            </c:dLbl>
            <c:dLbl>
              <c:idx val="20"/>
              <c:layout>
                <c:manualLayout>
                  <c:x val="1.8337723055246377E-2"/>
                  <c:y val="-3.38384589273051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0A-4A46-8F87-68580F600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'R5'!$A$41:$A$61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'R5'!$D$41:$D$61</c:f>
              <c:numCache>
                <c:formatCode>#,##0_);\(#,##0\)</c:formatCode>
                <c:ptCount val="21"/>
                <c:pt idx="0">
                  <c:v>1984</c:v>
                </c:pt>
                <c:pt idx="1">
                  <c:v>2541</c:v>
                </c:pt>
                <c:pt idx="2">
                  <c:v>2951</c:v>
                </c:pt>
                <c:pt idx="3">
                  <c:v>3006</c:v>
                </c:pt>
                <c:pt idx="4">
                  <c:v>4196</c:v>
                </c:pt>
                <c:pt idx="5">
                  <c:v>3523</c:v>
                </c:pt>
                <c:pt idx="6" formatCode="#,##0_);[Red]\(#,##0\)">
                  <c:v>3099</c:v>
                </c:pt>
                <c:pt idx="7">
                  <c:v>3617</c:v>
                </c:pt>
                <c:pt idx="8">
                  <c:v>4279</c:v>
                </c:pt>
                <c:pt idx="9">
                  <c:v>4703</c:v>
                </c:pt>
                <c:pt idx="10">
                  <c:v>4522</c:v>
                </c:pt>
                <c:pt idx="11">
                  <c:v>3471</c:v>
                </c:pt>
                <c:pt idx="12">
                  <c:v>3280</c:v>
                </c:pt>
                <c:pt idx="13">
                  <c:v>3610</c:v>
                </c:pt>
                <c:pt idx="14">
                  <c:v>4353</c:v>
                </c:pt>
                <c:pt idx="15">
                  <c:v>3383</c:v>
                </c:pt>
                <c:pt idx="16">
                  <c:v>2489</c:v>
                </c:pt>
                <c:pt idx="17">
                  <c:v>1801</c:v>
                </c:pt>
                <c:pt idx="18">
                  <c:v>1044</c:v>
                </c:pt>
                <c:pt idx="19">
                  <c:v>352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0A-4A46-8F87-68580F6004E6}"/>
            </c:ext>
          </c:extLst>
        </c:ser>
        <c:ser>
          <c:idx val="3"/>
          <c:order val="3"/>
          <c:tx>
            <c:strRef>
              <c:f>'R5'!$E$3:$E$4</c:f>
              <c:strCache>
                <c:ptCount val="2"/>
                <c:pt idx="0">
                  <c:v>女</c:v>
                </c:pt>
                <c:pt idx="1">
                  <c:v>外国人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solidFill>
                <a:sysClr val="windowText" lastClr="00000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8"/>
              <c:layout>
                <c:manualLayout>
                  <c:x val="3.112232964188367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0A-4A46-8F87-68580F6004E6}"/>
                </c:ext>
              </c:extLst>
            </c:dLbl>
            <c:dLbl>
              <c:idx val="9"/>
              <c:layout>
                <c:manualLayout>
                  <c:x val="3.1745540067889676E-2"/>
                  <c:y val="-3.65950786246705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D0A-4A46-8F87-68580F6004E6}"/>
                </c:ext>
              </c:extLst>
            </c:dLbl>
            <c:dLbl>
              <c:idx val="19"/>
              <c:layout>
                <c:manualLayout>
                  <c:x val="5.015092745010490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0A-4A46-8F87-68580F6004E6}"/>
                </c:ext>
              </c:extLst>
            </c:dLbl>
            <c:dLbl>
              <c:idx val="20"/>
              <c:layout>
                <c:manualLayout>
                  <c:x val="3.97946274520896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0A-4A46-8F87-68580F600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'R5'!$A$41:$A$61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'R5'!$E$41:$E$61</c:f>
              <c:numCache>
                <c:formatCode>\(0\)</c:formatCode>
                <c:ptCount val="21"/>
                <c:pt idx="0">
                  <c:v>142</c:v>
                </c:pt>
                <c:pt idx="1">
                  <c:v>62</c:v>
                </c:pt>
                <c:pt idx="2">
                  <c:v>54</c:v>
                </c:pt>
                <c:pt idx="3">
                  <c:v>86</c:v>
                </c:pt>
                <c:pt idx="4">
                  <c:v>382</c:v>
                </c:pt>
                <c:pt idx="5">
                  <c:v>643</c:v>
                </c:pt>
                <c:pt idx="6">
                  <c:v>429</c:v>
                </c:pt>
                <c:pt idx="7">
                  <c:v>253</c:v>
                </c:pt>
                <c:pt idx="8">
                  <c:v>208</c:v>
                </c:pt>
                <c:pt idx="9">
                  <c:v>205</c:v>
                </c:pt>
                <c:pt idx="10">
                  <c:v>312</c:v>
                </c:pt>
                <c:pt idx="11">
                  <c:v>266</c:v>
                </c:pt>
                <c:pt idx="12">
                  <c:v>166</c:v>
                </c:pt>
                <c:pt idx="13">
                  <c:v>82</c:v>
                </c:pt>
                <c:pt idx="14">
                  <c:v>38</c:v>
                </c:pt>
                <c:pt idx="15">
                  <c:v>23</c:v>
                </c:pt>
                <c:pt idx="16">
                  <c:v>6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D0A-4A46-8F87-68580F60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8348928"/>
        <c:axId val="128338560"/>
      </c:barChart>
      <c:catAx>
        <c:axId val="125860096"/>
        <c:scaling>
          <c:orientation val="minMax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28330368"/>
        <c:crosses val="autoZero"/>
        <c:auto val="1"/>
        <c:lblAlgn val="ctr"/>
        <c:lblOffset val="0"/>
        <c:tickLblSkip val="1"/>
        <c:noMultiLvlLbl val="0"/>
      </c:catAx>
      <c:valAx>
        <c:axId val="128330368"/>
        <c:scaling>
          <c:orientation val="maxMin"/>
          <c:max val="6000"/>
          <c:min val="-7000"/>
        </c:scaling>
        <c:delete val="0"/>
        <c:axPos val="b"/>
        <c:majorGridlines/>
        <c:numFmt formatCode="#,##0;" sourceLinked="0"/>
        <c:majorTickMark val="out"/>
        <c:minorTickMark val="none"/>
        <c:tickLblPos val="nextTo"/>
        <c:crossAx val="125860096"/>
        <c:crosses val="autoZero"/>
        <c:crossBetween val="between"/>
        <c:majorUnit val="1000"/>
        <c:minorUnit val="1000"/>
      </c:valAx>
      <c:valAx>
        <c:axId val="128338560"/>
        <c:scaling>
          <c:orientation val="minMax"/>
          <c:max val="6000"/>
          <c:min val="-7000"/>
        </c:scaling>
        <c:delete val="0"/>
        <c:axPos val="t"/>
        <c:numFmt formatCode="#,##0;" sourceLinked="0"/>
        <c:majorTickMark val="out"/>
        <c:minorTickMark val="none"/>
        <c:tickLblPos val="nextTo"/>
        <c:crossAx val="128348928"/>
        <c:crosses val="max"/>
        <c:crossBetween val="between"/>
        <c:majorUnit val="1000"/>
        <c:minorUnit val="1000"/>
      </c:valAx>
      <c:catAx>
        <c:axId val="128348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338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1116419551284827E-2"/>
          <c:y val="0.14112541487944849"/>
          <c:w val="0.98184481353087183"/>
          <c:h val="6.22428939952179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-3" verticalDpi="0"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144516</xdr:colOff>
      <xdr:row>24</xdr:row>
      <xdr:rowOff>78828</xdr:rowOff>
    </xdr:from>
    <xdr:to>
      <xdr:col>33</xdr:col>
      <xdr:colOff>294166</xdr:colOff>
      <xdr:row>38</xdr:row>
      <xdr:rowOff>231504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D9F7C1-D2C5-4981-9833-62F375DEB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0.43028</cdr:x>
      <cdr:y>0.29397</cdr:y>
    </cdr:from>
    <cdr:to>
      <cdr:x>0.47733</cdr:x>
      <cdr:y>0.35471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69582" y="1101588"/>
          <a:ext cx="291880" cy="227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 sz="700">
              <a:solidFill>
                <a:schemeClr val="tx1"/>
              </a:solidFill>
              <a:latin typeface="+mn-ea"/>
              <a:ea typeface="+mn-ea"/>
            </a:rPr>
            <a:t>4</a:t>
          </a:r>
        </a:p>
        <a:p xmlns:a="http://schemas.openxmlformats.org/drawingml/2006/main">
          <a:endParaRPr lang="ja-JP" sz="700">
            <a:latin typeface="+mn-ea"/>
            <a:ea typeface="+mn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3"/>
  <sheetViews>
    <sheetView tabSelected="1" topLeftCell="R1" zoomScaleNormal="100" zoomScaleSheetLayoutView="100" workbookViewId="0">
      <pane ySplit="4" topLeftCell="A20" activePane="bottomLeft" state="frozen"/>
      <selection pane="bottomLeft" activeCell="AI24" sqref="AI24"/>
    </sheetView>
  </sheetViews>
  <sheetFormatPr defaultColWidth="8.875" defaultRowHeight="18.75" customHeight="1"/>
  <cols>
    <col min="1" max="1" width="4.125" style="1" customWidth="1"/>
    <col min="2" max="8" width="5.375" style="1" customWidth="1"/>
    <col min="9" max="9" width="1.375" style="1" customWidth="1"/>
    <col min="10" max="10" width="4.125" style="1" customWidth="1"/>
    <col min="11" max="17" width="5.375" style="1" customWidth="1"/>
    <col min="18" max="18" width="4.125" style="1" customWidth="1"/>
    <col min="19" max="25" width="5.375" style="1" customWidth="1"/>
    <col min="26" max="26" width="1.375" style="1" customWidth="1"/>
    <col min="27" max="27" width="4.125" style="1" customWidth="1"/>
    <col min="28" max="31" width="5.375" style="1" customWidth="1"/>
    <col min="32" max="32" width="5.875" style="1" customWidth="1"/>
    <col min="33" max="34" width="5.375" style="1" customWidth="1"/>
    <col min="35" max="16384" width="8.875" style="1"/>
  </cols>
  <sheetData>
    <row r="1" spans="1:34" ht="30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 t="s">
        <v>1</v>
      </c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</row>
    <row r="2" spans="1:34" ht="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9" t="s">
        <v>32</v>
      </c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4" ht="20.25" customHeight="1">
      <c r="A3" s="160" t="s">
        <v>2</v>
      </c>
      <c r="B3" s="162" t="s">
        <v>3</v>
      </c>
      <c r="C3" s="163"/>
      <c r="D3" s="162" t="s">
        <v>4</v>
      </c>
      <c r="E3" s="164"/>
      <c r="F3" s="162" t="s">
        <v>5</v>
      </c>
      <c r="G3" s="165"/>
      <c r="H3" s="164"/>
      <c r="I3" s="9"/>
      <c r="J3" s="160" t="s">
        <v>2</v>
      </c>
      <c r="K3" s="162" t="s">
        <v>3</v>
      </c>
      <c r="L3" s="164"/>
      <c r="M3" s="162" t="s">
        <v>4</v>
      </c>
      <c r="N3" s="164"/>
      <c r="O3" s="162" t="s">
        <v>5</v>
      </c>
      <c r="P3" s="166"/>
      <c r="Q3" s="164"/>
      <c r="R3" s="160" t="s">
        <v>6</v>
      </c>
      <c r="S3" s="167" t="s">
        <v>3</v>
      </c>
      <c r="T3" s="168"/>
      <c r="U3" s="167" t="s">
        <v>4</v>
      </c>
      <c r="V3" s="168"/>
      <c r="W3" s="155" t="s">
        <v>5</v>
      </c>
      <c r="X3" s="155"/>
      <c r="Y3" s="155"/>
      <c r="Z3" s="10"/>
      <c r="AA3" s="160" t="s">
        <v>6</v>
      </c>
      <c r="AB3" s="167" t="s">
        <v>3</v>
      </c>
      <c r="AC3" s="168"/>
      <c r="AD3" s="167" t="s">
        <v>4</v>
      </c>
      <c r="AE3" s="168"/>
      <c r="AF3" s="167" t="s">
        <v>5</v>
      </c>
      <c r="AG3" s="169"/>
      <c r="AH3" s="168"/>
    </row>
    <row r="4" spans="1:34" s="2" customFormat="1" ht="20.25" customHeight="1">
      <c r="A4" s="161"/>
      <c r="B4" s="11" t="s">
        <v>7</v>
      </c>
      <c r="C4" s="12" t="s">
        <v>8</v>
      </c>
      <c r="D4" s="11" t="s">
        <v>7</v>
      </c>
      <c r="E4" s="12" t="s">
        <v>8</v>
      </c>
      <c r="F4" s="11" t="s">
        <v>7</v>
      </c>
      <c r="G4" s="13" t="s">
        <v>8</v>
      </c>
      <c r="H4" s="12" t="s">
        <v>9</v>
      </c>
      <c r="I4" s="14"/>
      <c r="J4" s="161"/>
      <c r="K4" s="11" t="s">
        <v>7</v>
      </c>
      <c r="L4" s="12" t="s">
        <v>8</v>
      </c>
      <c r="M4" s="11" t="s">
        <v>7</v>
      </c>
      <c r="N4" s="12" t="s">
        <v>8</v>
      </c>
      <c r="O4" s="11" t="s">
        <v>7</v>
      </c>
      <c r="P4" s="13" t="s">
        <v>8</v>
      </c>
      <c r="Q4" s="12" t="s">
        <v>9</v>
      </c>
      <c r="R4" s="161"/>
      <c r="S4" s="11" t="s">
        <v>7</v>
      </c>
      <c r="T4" s="12" t="s">
        <v>8</v>
      </c>
      <c r="U4" s="11" t="s">
        <v>7</v>
      </c>
      <c r="V4" s="12" t="s">
        <v>8</v>
      </c>
      <c r="W4" s="11" t="s">
        <v>7</v>
      </c>
      <c r="X4" s="13" t="s">
        <v>8</v>
      </c>
      <c r="Y4" s="12" t="s">
        <v>9</v>
      </c>
      <c r="Z4" s="15"/>
      <c r="AA4" s="161"/>
      <c r="AB4" s="11" t="s">
        <v>7</v>
      </c>
      <c r="AC4" s="12" t="s">
        <v>8</v>
      </c>
      <c r="AD4" s="11" t="s">
        <v>7</v>
      </c>
      <c r="AE4" s="12" t="s">
        <v>8</v>
      </c>
      <c r="AF4" s="11" t="s">
        <v>7</v>
      </c>
      <c r="AG4" s="13" t="s">
        <v>8</v>
      </c>
      <c r="AH4" s="12" t="s">
        <v>9</v>
      </c>
    </row>
    <row r="5" spans="1:34" ht="20.25" customHeight="1">
      <c r="A5" s="16">
        <v>0</v>
      </c>
      <c r="B5" s="17">
        <v>350</v>
      </c>
      <c r="C5" s="18">
        <v>37</v>
      </c>
      <c r="D5" s="19">
        <v>343</v>
      </c>
      <c r="E5" s="18">
        <v>34</v>
      </c>
      <c r="F5" s="17">
        <f>SUM(B5+D5)</f>
        <v>693</v>
      </c>
      <c r="G5" s="20">
        <f>SUM(C5+E5)</f>
        <v>71</v>
      </c>
      <c r="H5" s="21">
        <f>SUM(F5:G5)</f>
        <v>764</v>
      </c>
      <c r="I5" s="22"/>
      <c r="J5" s="23">
        <v>35</v>
      </c>
      <c r="K5" s="24">
        <v>705</v>
      </c>
      <c r="L5" s="18">
        <v>90</v>
      </c>
      <c r="M5" s="17">
        <v>648</v>
      </c>
      <c r="N5" s="18">
        <v>77</v>
      </c>
      <c r="O5" s="17">
        <f t="shared" ref="O5:P20" si="0">SUM(K5+M5)</f>
        <v>1353</v>
      </c>
      <c r="P5" s="25">
        <f t="shared" si="0"/>
        <v>167</v>
      </c>
      <c r="Q5" s="26">
        <f t="shared" ref="Q5:Q39" si="1">SUM(O5+P5)</f>
        <v>1520</v>
      </c>
      <c r="R5" s="23">
        <v>70</v>
      </c>
      <c r="S5" s="19">
        <v>780</v>
      </c>
      <c r="T5" s="27">
        <v>8</v>
      </c>
      <c r="U5" s="28">
        <v>806</v>
      </c>
      <c r="V5" s="29">
        <v>5</v>
      </c>
      <c r="W5" s="30">
        <f t="shared" ref="W5:X19" si="2">SUM(S5+U5)</f>
        <v>1586</v>
      </c>
      <c r="X5" s="31">
        <f t="shared" si="2"/>
        <v>13</v>
      </c>
      <c r="Y5" s="32">
        <f t="shared" ref="Y5:Y19" si="3">SUM(W5+X5)</f>
        <v>1599</v>
      </c>
      <c r="Z5" s="27"/>
      <c r="AA5" s="9">
        <v>85</v>
      </c>
      <c r="AB5" s="17">
        <v>270</v>
      </c>
      <c r="AC5" s="27"/>
      <c r="AD5" s="28">
        <v>422</v>
      </c>
      <c r="AE5" s="29">
        <v>2</v>
      </c>
      <c r="AF5" s="30">
        <f t="shared" ref="AF5:AG20" si="4">SUM(AB5+AD5)</f>
        <v>692</v>
      </c>
      <c r="AG5" s="31">
        <f t="shared" si="4"/>
        <v>2</v>
      </c>
      <c r="AH5" s="26">
        <f t="shared" ref="AH5:AH20" si="5">SUM(AF5+AG5)</f>
        <v>694</v>
      </c>
    </row>
    <row r="6" spans="1:34" ht="20.25" customHeight="1">
      <c r="A6" s="16">
        <v>1</v>
      </c>
      <c r="B6" s="17">
        <v>392</v>
      </c>
      <c r="C6" s="18">
        <v>33</v>
      </c>
      <c r="D6" s="17">
        <v>390</v>
      </c>
      <c r="E6" s="18">
        <v>35</v>
      </c>
      <c r="F6" s="17">
        <f t="shared" ref="F6:G29" si="6">SUM(B6+D6)</f>
        <v>782</v>
      </c>
      <c r="G6" s="33">
        <f>SUM(C6+E6)</f>
        <v>68</v>
      </c>
      <c r="H6" s="21">
        <f t="shared" ref="H6:H29" si="7">SUM(F6:G6)</f>
        <v>850</v>
      </c>
      <c r="I6" s="22"/>
      <c r="J6" s="16">
        <v>36</v>
      </c>
      <c r="K6" s="24">
        <v>678</v>
      </c>
      <c r="L6" s="18">
        <v>67</v>
      </c>
      <c r="M6" s="17">
        <v>671</v>
      </c>
      <c r="N6" s="18">
        <v>48</v>
      </c>
      <c r="O6" s="17">
        <f t="shared" si="0"/>
        <v>1349</v>
      </c>
      <c r="P6" s="25">
        <f t="shared" si="0"/>
        <v>115</v>
      </c>
      <c r="Q6" s="26">
        <f t="shared" si="1"/>
        <v>1464</v>
      </c>
      <c r="R6" s="23">
        <v>71</v>
      </c>
      <c r="S6" s="19">
        <v>874</v>
      </c>
      <c r="T6" s="27">
        <v>9</v>
      </c>
      <c r="U6" s="28">
        <v>827</v>
      </c>
      <c r="V6" s="29">
        <v>9</v>
      </c>
      <c r="W6" s="30">
        <f t="shared" si="2"/>
        <v>1701</v>
      </c>
      <c r="X6" s="31">
        <f t="shared" si="2"/>
        <v>18</v>
      </c>
      <c r="Y6" s="32">
        <f t="shared" si="3"/>
        <v>1719</v>
      </c>
      <c r="Z6" s="27"/>
      <c r="AA6" s="9">
        <v>86</v>
      </c>
      <c r="AB6" s="17">
        <v>244</v>
      </c>
      <c r="AC6" s="27"/>
      <c r="AD6" s="28">
        <v>427</v>
      </c>
      <c r="AE6" s="29"/>
      <c r="AF6" s="30">
        <f t="shared" si="4"/>
        <v>671</v>
      </c>
      <c r="AG6" s="31">
        <f t="shared" si="4"/>
        <v>0</v>
      </c>
      <c r="AH6" s="26">
        <f t="shared" si="5"/>
        <v>671</v>
      </c>
    </row>
    <row r="7" spans="1:34" ht="20.25" customHeight="1">
      <c r="A7" s="16">
        <v>2</v>
      </c>
      <c r="B7" s="17">
        <v>376</v>
      </c>
      <c r="C7" s="18">
        <v>38</v>
      </c>
      <c r="D7" s="17">
        <v>381</v>
      </c>
      <c r="E7" s="18">
        <v>33</v>
      </c>
      <c r="F7" s="17">
        <f t="shared" si="6"/>
        <v>757</v>
      </c>
      <c r="G7" s="33">
        <f t="shared" si="6"/>
        <v>71</v>
      </c>
      <c r="H7" s="21">
        <f t="shared" si="7"/>
        <v>828</v>
      </c>
      <c r="I7" s="22"/>
      <c r="J7" s="16">
        <v>37</v>
      </c>
      <c r="K7" s="24">
        <v>755</v>
      </c>
      <c r="L7" s="18">
        <v>83</v>
      </c>
      <c r="M7" s="17">
        <v>712</v>
      </c>
      <c r="N7" s="18">
        <v>47</v>
      </c>
      <c r="O7" s="17">
        <f t="shared" si="0"/>
        <v>1467</v>
      </c>
      <c r="P7" s="25">
        <f t="shared" si="0"/>
        <v>130</v>
      </c>
      <c r="Q7" s="26">
        <f t="shared" si="1"/>
        <v>1597</v>
      </c>
      <c r="R7" s="16">
        <v>72</v>
      </c>
      <c r="S7" s="17">
        <v>795</v>
      </c>
      <c r="T7" s="27">
        <v>6</v>
      </c>
      <c r="U7" s="28">
        <v>870</v>
      </c>
      <c r="V7" s="29">
        <v>7</v>
      </c>
      <c r="W7" s="30">
        <f t="shared" si="2"/>
        <v>1665</v>
      </c>
      <c r="X7" s="31">
        <f t="shared" si="2"/>
        <v>13</v>
      </c>
      <c r="Y7" s="32">
        <f t="shared" si="3"/>
        <v>1678</v>
      </c>
      <c r="Z7" s="27"/>
      <c r="AA7" s="9">
        <v>87</v>
      </c>
      <c r="AB7" s="17">
        <v>212</v>
      </c>
      <c r="AC7" s="27"/>
      <c r="AD7" s="28">
        <v>404</v>
      </c>
      <c r="AE7" s="29">
        <v>1</v>
      </c>
      <c r="AF7" s="30">
        <f t="shared" si="4"/>
        <v>616</v>
      </c>
      <c r="AG7" s="31">
        <f t="shared" si="4"/>
        <v>1</v>
      </c>
      <c r="AH7" s="26">
        <f t="shared" si="5"/>
        <v>617</v>
      </c>
    </row>
    <row r="8" spans="1:34" ht="20.25" customHeight="1">
      <c r="A8" s="16">
        <v>3</v>
      </c>
      <c r="B8" s="17">
        <v>433</v>
      </c>
      <c r="C8" s="18">
        <v>31</v>
      </c>
      <c r="D8" s="17">
        <v>424</v>
      </c>
      <c r="E8" s="18">
        <v>21</v>
      </c>
      <c r="F8" s="17">
        <f t="shared" si="6"/>
        <v>857</v>
      </c>
      <c r="G8" s="33">
        <f t="shared" si="6"/>
        <v>52</v>
      </c>
      <c r="H8" s="21">
        <f t="shared" si="7"/>
        <v>909</v>
      </c>
      <c r="I8" s="22"/>
      <c r="J8" s="16">
        <v>38</v>
      </c>
      <c r="K8" s="24">
        <v>838</v>
      </c>
      <c r="L8" s="18">
        <v>61</v>
      </c>
      <c r="M8" s="17">
        <v>757</v>
      </c>
      <c r="N8" s="18">
        <v>45</v>
      </c>
      <c r="O8" s="17">
        <f t="shared" si="0"/>
        <v>1595</v>
      </c>
      <c r="P8" s="25">
        <f t="shared" si="0"/>
        <v>106</v>
      </c>
      <c r="Q8" s="26">
        <f t="shared" si="1"/>
        <v>1701</v>
      </c>
      <c r="R8" s="16">
        <v>73</v>
      </c>
      <c r="S8" s="17">
        <v>896</v>
      </c>
      <c r="T8" s="27">
        <v>3</v>
      </c>
      <c r="U8" s="28">
        <v>924</v>
      </c>
      <c r="V8" s="29">
        <v>6</v>
      </c>
      <c r="W8" s="30">
        <f t="shared" si="2"/>
        <v>1820</v>
      </c>
      <c r="X8" s="31">
        <f t="shared" si="2"/>
        <v>9</v>
      </c>
      <c r="Y8" s="32">
        <f t="shared" si="3"/>
        <v>1829</v>
      </c>
      <c r="Z8" s="27"/>
      <c r="AA8" s="9">
        <v>88</v>
      </c>
      <c r="AB8" s="17">
        <v>185</v>
      </c>
      <c r="AC8" s="27">
        <v>1</v>
      </c>
      <c r="AD8" s="28">
        <v>293</v>
      </c>
      <c r="AE8" s="29"/>
      <c r="AF8" s="30">
        <f t="shared" si="4"/>
        <v>478</v>
      </c>
      <c r="AG8" s="31">
        <f t="shared" si="4"/>
        <v>1</v>
      </c>
      <c r="AH8" s="26">
        <f t="shared" si="5"/>
        <v>479</v>
      </c>
    </row>
    <row r="9" spans="1:34" ht="20.25" customHeight="1">
      <c r="A9" s="34">
        <v>4</v>
      </c>
      <c r="B9" s="35">
        <v>435</v>
      </c>
      <c r="C9" s="36">
        <v>13</v>
      </c>
      <c r="D9" s="35">
        <v>446</v>
      </c>
      <c r="E9" s="36">
        <v>19</v>
      </c>
      <c r="F9" s="35">
        <f t="shared" si="6"/>
        <v>881</v>
      </c>
      <c r="G9" s="37">
        <f t="shared" si="6"/>
        <v>32</v>
      </c>
      <c r="H9" s="38">
        <f t="shared" si="7"/>
        <v>913</v>
      </c>
      <c r="I9" s="22"/>
      <c r="J9" s="34">
        <v>39</v>
      </c>
      <c r="K9" s="39">
        <v>789</v>
      </c>
      <c r="L9" s="36">
        <v>60</v>
      </c>
      <c r="M9" s="35">
        <v>829</v>
      </c>
      <c r="N9" s="36">
        <v>36</v>
      </c>
      <c r="O9" s="35">
        <f t="shared" si="0"/>
        <v>1618</v>
      </c>
      <c r="P9" s="40">
        <f t="shared" si="0"/>
        <v>96</v>
      </c>
      <c r="Q9" s="41">
        <f t="shared" si="1"/>
        <v>1714</v>
      </c>
      <c r="R9" s="16">
        <v>74</v>
      </c>
      <c r="S9" s="17">
        <v>892</v>
      </c>
      <c r="T9" s="27">
        <v>5</v>
      </c>
      <c r="U9" s="28">
        <v>926</v>
      </c>
      <c r="V9" s="42">
        <v>11</v>
      </c>
      <c r="W9" s="30">
        <f t="shared" si="2"/>
        <v>1818</v>
      </c>
      <c r="X9" s="43">
        <f t="shared" si="2"/>
        <v>16</v>
      </c>
      <c r="Y9" s="32">
        <f t="shared" si="3"/>
        <v>1834</v>
      </c>
      <c r="Z9" s="27"/>
      <c r="AA9" s="44">
        <v>89</v>
      </c>
      <c r="AB9" s="35">
        <v>155</v>
      </c>
      <c r="AC9" s="45">
        <v>1</v>
      </c>
      <c r="AD9" s="46">
        <v>255</v>
      </c>
      <c r="AE9" s="47"/>
      <c r="AF9" s="48">
        <f t="shared" si="4"/>
        <v>410</v>
      </c>
      <c r="AG9" s="49">
        <f t="shared" si="4"/>
        <v>1</v>
      </c>
      <c r="AH9" s="41">
        <f t="shared" si="5"/>
        <v>411</v>
      </c>
    </row>
    <row r="10" spans="1:34" ht="20.25" customHeight="1">
      <c r="A10" s="16">
        <v>5</v>
      </c>
      <c r="B10" s="17">
        <v>527</v>
      </c>
      <c r="C10" s="18">
        <v>13</v>
      </c>
      <c r="D10" s="17">
        <v>459</v>
      </c>
      <c r="E10" s="18">
        <v>17</v>
      </c>
      <c r="F10" s="17">
        <f t="shared" si="6"/>
        <v>986</v>
      </c>
      <c r="G10" s="33">
        <f t="shared" si="6"/>
        <v>30</v>
      </c>
      <c r="H10" s="21">
        <f t="shared" si="7"/>
        <v>1016</v>
      </c>
      <c r="I10" s="22"/>
      <c r="J10" s="16">
        <v>40</v>
      </c>
      <c r="K10" s="24">
        <v>882</v>
      </c>
      <c r="L10" s="18">
        <v>56</v>
      </c>
      <c r="M10" s="17">
        <v>827</v>
      </c>
      <c r="N10" s="18">
        <v>44</v>
      </c>
      <c r="O10" s="17">
        <f t="shared" si="0"/>
        <v>1709</v>
      </c>
      <c r="P10" s="25">
        <f t="shared" si="0"/>
        <v>100</v>
      </c>
      <c r="Q10" s="26">
        <f t="shared" si="1"/>
        <v>1809</v>
      </c>
      <c r="R10" s="50">
        <v>75</v>
      </c>
      <c r="S10" s="51">
        <v>844</v>
      </c>
      <c r="T10" s="52">
        <v>5</v>
      </c>
      <c r="U10" s="53">
        <v>885</v>
      </c>
      <c r="V10" s="54">
        <v>10</v>
      </c>
      <c r="W10" s="55">
        <f t="shared" si="2"/>
        <v>1729</v>
      </c>
      <c r="X10" s="56">
        <f t="shared" si="2"/>
        <v>15</v>
      </c>
      <c r="Y10" s="57">
        <f t="shared" si="3"/>
        <v>1744</v>
      </c>
      <c r="Z10" s="27"/>
      <c r="AA10" s="9">
        <v>90</v>
      </c>
      <c r="AB10" s="17">
        <v>122</v>
      </c>
      <c r="AC10" s="27">
        <v>1</v>
      </c>
      <c r="AD10" s="28">
        <v>289</v>
      </c>
      <c r="AE10" s="29">
        <v>1</v>
      </c>
      <c r="AF10" s="30">
        <f t="shared" si="4"/>
        <v>411</v>
      </c>
      <c r="AG10" s="31">
        <f t="shared" si="4"/>
        <v>2</v>
      </c>
      <c r="AH10" s="26">
        <f t="shared" si="5"/>
        <v>413</v>
      </c>
    </row>
    <row r="11" spans="1:34" ht="20.25" customHeight="1">
      <c r="A11" s="16">
        <v>6</v>
      </c>
      <c r="B11" s="17">
        <v>501</v>
      </c>
      <c r="C11" s="18">
        <v>18</v>
      </c>
      <c r="D11" s="17">
        <v>477</v>
      </c>
      <c r="E11" s="18">
        <v>13</v>
      </c>
      <c r="F11" s="17">
        <f t="shared" si="6"/>
        <v>978</v>
      </c>
      <c r="G11" s="33">
        <f t="shared" si="6"/>
        <v>31</v>
      </c>
      <c r="H11" s="21">
        <f t="shared" si="7"/>
        <v>1009</v>
      </c>
      <c r="I11" s="22"/>
      <c r="J11" s="16">
        <v>41</v>
      </c>
      <c r="K11" s="24">
        <v>875</v>
      </c>
      <c r="L11" s="18">
        <v>50</v>
      </c>
      <c r="M11" s="17">
        <v>845</v>
      </c>
      <c r="N11" s="18">
        <v>34</v>
      </c>
      <c r="O11" s="17">
        <f t="shared" si="0"/>
        <v>1720</v>
      </c>
      <c r="P11" s="25">
        <f t="shared" si="0"/>
        <v>84</v>
      </c>
      <c r="Q11" s="26">
        <f t="shared" si="1"/>
        <v>1804</v>
      </c>
      <c r="R11" s="58">
        <v>76</v>
      </c>
      <c r="S11" s="17">
        <v>722</v>
      </c>
      <c r="T11" s="27">
        <v>2</v>
      </c>
      <c r="U11" s="28">
        <v>793</v>
      </c>
      <c r="V11" s="29">
        <v>5</v>
      </c>
      <c r="W11" s="30">
        <f t="shared" si="2"/>
        <v>1515</v>
      </c>
      <c r="X11" s="31">
        <f t="shared" si="2"/>
        <v>7</v>
      </c>
      <c r="Y11" s="26">
        <f t="shared" si="3"/>
        <v>1522</v>
      </c>
      <c r="Z11" s="27"/>
      <c r="AA11" s="9">
        <v>91</v>
      </c>
      <c r="AB11" s="17">
        <v>99</v>
      </c>
      <c r="AC11" s="27"/>
      <c r="AD11" s="28">
        <v>210</v>
      </c>
      <c r="AE11" s="29"/>
      <c r="AF11" s="30">
        <f t="shared" si="4"/>
        <v>309</v>
      </c>
      <c r="AG11" s="31">
        <f t="shared" si="4"/>
        <v>0</v>
      </c>
      <c r="AH11" s="26">
        <f t="shared" si="5"/>
        <v>309</v>
      </c>
    </row>
    <row r="12" spans="1:34" ht="20.25" customHeight="1">
      <c r="A12" s="16">
        <v>7</v>
      </c>
      <c r="B12" s="17">
        <v>553</v>
      </c>
      <c r="C12" s="18">
        <v>9</v>
      </c>
      <c r="D12" s="17">
        <v>504</v>
      </c>
      <c r="E12" s="18">
        <v>7</v>
      </c>
      <c r="F12" s="17">
        <f t="shared" si="6"/>
        <v>1057</v>
      </c>
      <c r="G12" s="33">
        <f t="shared" si="6"/>
        <v>16</v>
      </c>
      <c r="H12" s="21">
        <f t="shared" si="7"/>
        <v>1073</v>
      </c>
      <c r="I12" s="22"/>
      <c r="J12" s="16">
        <v>42</v>
      </c>
      <c r="K12" s="24">
        <v>815</v>
      </c>
      <c r="L12" s="18">
        <v>35</v>
      </c>
      <c r="M12" s="17">
        <v>826</v>
      </c>
      <c r="N12" s="18">
        <v>45</v>
      </c>
      <c r="O12" s="17">
        <f t="shared" si="0"/>
        <v>1641</v>
      </c>
      <c r="P12" s="25">
        <f t="shared" si="0"/>
        <v>80</v>
      </c>
      <c r="Q12" s="26">
        <f t="shared" si="1"/>
        <v>1721</v>
      </c>
      <c r="R12" s="58">
        <v>77</v>
      </c>
      <c r="S12" s="17">
        <v>410</v>
      </c>
      <c r="T12" s="27">
        <v>3</v>
      </c>
      <c r="U12" s="28">
        <v>426</v>
      </c>
      <c r="V12" s="29">
        <v>4</v>
      </c>
      <c r="W12" s="30">
        <f t="shared" si="2"/>
        <v>836</v>
      </c>
      <c r="X12" s="31">
        <f t="shared" si="2"/>
        <v>7</v>
      </c>
      <c r="Y12" s="26">
        <f t="shared" si="3"/>
        <v>843</v>
      </c>
      <c r="Z12" s="27"/>
      <c r="AA12" s="9">
        <v>92</v>
      </c>
      <c r="AB12" s="17">
        <v>67</v>
      </c>
      <c r="AC12" s="27"/>
      <c r="AD12" s="28">
        <v>212</v>
      </c>
      <c r="AE12" s="29"/>
      <c r="AF12" s="30">
        <f t="shared" si="4"/>
        <v>279</v>
      </c>
      <c r="AG12" s="31">
        <f t="shared" si="4"/>
        <v>0</v>
      </c>
      <c r="AH12" s="26">
        <f t="shared" si="5"/>
        <v>279</v>
      </c>
    </row>
    <row r="13" spans="1:34" ht="20.25" customHeight="1">
      <c r="A13" s="16">
        <v>8</v>
      </c>
      <c r="B13" s="17">
        <v>530</v>
      </c>
      <c r="C13" s="18">
        <v>19</v>
      </c>
      <c r="D13" s="17">
        <v>548</v>
      </c>
      <c r="E13" s="18">
        <v>15</v>
      </c>
      <c r="F13" s="17">
        <f t="shared" si="6"/>
        <v>1078</v>
      </c>
      <c r="G13" s="33">
        <f t="shared" si="6"/>
        <v>34</v>
      </c>
      <c r="H13" s="21">
        <f t="shared" si="7"/>
        <v>1112</v>
      </c>
      <c r="I13" s="22"/>
      <c r="J13" s="16">
        <v>43</v>
      </c>
      <c r="K13" s="24">
        <v>936</v>
      </c>
      <c r="L13" s="18">
        <v>47</v>
      </c>
      <c r="M13" s="17">
        <v>913</v>
      </c>
      <c r="N13" s="18">
        <v>49</v>
      </c>
      <c r="O13" s="17">
        <f t="shared" si="0"/>
        <v>1849</v>
      </c>
      <c r="P13" s="25">
        <f t="shared" si="0"/>
        <v>96</v>
      </c>
      <c r="Q13" s="26">
        <f t="shared" si="1"/>
        <v>1945</v>
      </c>
      <c r="R13" s="58">
        <v>78</v>
      </c>
      <c r="S13" s="17">
        <v>537</v>
      </c>
      <c r="T13" s="27">
        <v>2</v>
      </c>
      <c r="U13" s="28">
        <v>615</v>
      </c>
      <c r="V13" s="29">
        <v>3</v>
      </c>
      <c r="W13" s="30">
        <f t="shared" si="2"/>
        <v>1152</v>
      </c>
      <c r="X13" s="31">
        <f t="shared" si="2"/>
        <v>5</v>
      </c>
      <c r="Y13" s="26">
        <f t="shared" si="3"/>
        <v>1157</v>
      </c>
      <c r="Z13" s="27"/>
      <c r="AA13" s="9">
        <v>93</v>
      </c>
      <c r="AB13" s="17">
        <v>63</v>
      </c>
      <c r="AC13" s="27"/>
      <c r="AD13" s="28">
        <v>191</v>
      </c>
      <c r="AE13" s="29"/>
      <c r="AF13" s="30">
        <f t="shared" si="4"/>
        <v>254</v>
      </c>
      <c r="AG13" s="31">
        <v>0</v>
      </c>
      <c r="AH13" s="26">
        <f t="shared" si="5"/>
        <v>254</v>
      </c>
    </row>
    <row r="14" spans="1:34" ht="20.25" customHeight="1">
      <c r="A14" s="34">
        <v>9</v>
      </c>
      <c r="B14" s="35">
        <v>593</v>
      </c>
      <c r="C14" s="36">
        <v>15</v>
      </c>
      <c r="D14" s="35">
        <v>553</v>
      </c>
      <c r="E14" s="36">
        <v>10</v>
      </c>
      <c r="F14" s="35">
        <f t="shared" si="6"/>
        <v>1146</v>
      </c>
      <c r="G14" s="37">
        <f t="shared" si="6"/>
        <v>25</v>
      </c>
      <c r="H14" s="38">
        <f t="shared" si="7"/>
        <v>1171</v>
      </c>
      <c r="I14" s="22"/>
      <c r="J14" s="34">
        <v>44</v>
      </c>
      <c r="K14" s="39">
        <v>978</v>
      </c>
      <c r="L14" s="36">
        <v>45</v>
      </c>
      <c r="M14" s="35">
        <v>868</v>
      </c>
      <c r="N14" s="36">
        <v>36</v>
      </c>
      <c r="O14" s="35">
        <f t="shared" si="0"/>
        <v>1846</v>
      </c>
      <c r="P14" s="40">
        <f t="shared" si="0"/>
        <v>81</v>
      </c>
      <c r="Q14" s="41">
        <f t="shared" si="1"/>
        <v>1927</v>
      </c>
      <c r="R14" s="34">
        <v>79</v>
      </c>
      <c r="S14" s="35">
        <v>588</v>
      </c>
      <c r="T14" s="45">
        <v>1</v>
      </c>
      <c r="U14" s="46">
        <v>664</v>
      </c>
      <c r="V14" s="47">
        <v>1</v>
      </c>
      <c r="W14" s="48">
        <f t="shared" si="2"/>
        <v>1252</v>
      </c>
      <c r="X14" s="49">
        <f t="shared" si="2"/>
        <v>2</v>
      </c>
      <c r="Y14" s="41">
        <f t="shared" si="3"/>
        <v>1254</v>
      </c>
      <c r="Z14" s="27"/>
      <c r="AA14" s="44">
        <v>94</v>
      </c>
      <c r="AB14" s="35">
        <v>41</v>
      </c>
      <c r="AC14" s="45"/>
      <c r="AD14" s="46">
        <v>142</v>
      </c>
      <c r="AE14" s="47"/>
      <c r="AF14" s="48">
        <f t="shared" si="4"/>
        <v>183</v>
      </c>
      <c r="AG14" s="49">
        <v>0</v>
      </c>
      <c r="AH14" s="41">
        <f t="shared" si="5"/>
        <v>183</v>
      </c>
    </row>
    <row r="15" spans="1:34" ht="20.25" customHeight="1">
      <c r="A15" s="16">
        <v>10</v>
      </c>
      <c r="B15" s="17">
        <v>599</v>
      </c>
      <c r="C15" s="18">
        <v>15</v>
      </c>
      <c r="D15" s="17">
        <v>564</v>
      </c>
      <c r="E15" s="18">
        <v>13</v>
      </c>
      <c r="F15" s="17">
        <f t="shared" si="6"/>
        <v>1163</v>
      </c>
      <c r="G15" s="33">
        <f t="shared" si="6"/>
        <v>28</v>
      </c>
      <c r="H15" s="21">
        <f t="shared" si="7"/>
        <v>1191</v>
      </c>
      <c r="I15" s="22"/>
      <c r="J15" s="16">
        <v>45</v>
      </c>
      <c r="K15" s="24">
        <v>959</v>
      </c>
      <c r="L15" s="18">
        <v>27</v>
      </c>
      <c r="M15" s="17">
        <v>887</v>
      </c>
      <c r="N15" s="18">
        <v>28</v>
      </c>
      <c r="O15" s="17">
        <f t="shared" si="0"/>
        <v>1846</v>
      </c>
      <c r="P15" s="25">
        <f t="shared" si="0"/>
        <v>55</v>
      </c>
      <c r="Q15" s="26">
        <f t="shared" si="1"/>
        <v>1901</v>
      </c>
      <c r="R15" s="58">
        <v>80</v>
      </c>
      <c r="S15" s="17">
        <v>483</v>
      </c>
      <c r="T15" s="27">
        <v>1</v>
      </c>
      <c r="U15" s="28">
        <v>587</v>
      </c>
      <c r="V15" s="29">
        <v>1</v>
      </c>
      <c r="W15" s="30">
        <f t="shared" si="2"/>
        <v>1070</v>
      </c>
      <c r="X15" s="31">
        <f t="shared" si="2"/>
        <v>2</v>
      </c>
      <c r="Y15" s="26">
        <f t="shared" si="3"/>
        <v>1072</v>
      </c>
      <c r="Z15" s="27"/>
      <c r="AA15" s="9">
        <v>95</v>
      </c>
      <c r="AB15" s="17">
        <v>37</v>
      </c>
      <c r="AC15" s="27"/>
      <c r="AD15" s="28">
        <v>108</v>
      </c>
      <c r="AE15" s="29"/>
      <c r="AF15" s="30">
        <f t="shared" si="4"/>
        <v>145</v>
      </c>
      <c r="AG15" s="31">
        <f t="shared" si="4"/>
        <v>0</v>
      </c>
      <c r="AH15" s="26">
        <f t="shared" si="5"/>
        <v>145</v>
      </c>
    </row>
    <row r="16" spans="1:34" ht="20.25" customHeight="1">
      <c r="A16" s="16">
        <v>11</v>
      </c>
      <c r="B16" s="17">
        <v>673</v>
      </c>
      <c r="C16" s="18">
        <v>16</v>
      </c>
      <c r="D16" s="17">
        <v>576</v>
      </c>
      <c r="E16" s="18">
        <v>11</v>
      </c>
      <c r="F16" s="17">
        <f t="shared" si="6"/>
        <v>1249</v>
      </c>
      <c r="G16" s="33">
        <f t="shared" si="6"/>
        <v>27</v>
      </c>
      <c r="H16" s="21">
        <f t="shared" si="7"/>
        <v>1276</v>
      </c>
      <c r="I16" s="22"/>
      <c r="J16" s="16">
        <v>46</v>
      </c>
      <c r="K16" s="24">
        <v>993</v>
      </c>
      <c r="L16" s="18">
        <v>37</v>
      </c>
      <c r="M16" s="17">
        <v>901</v>
      </c>
      <c r="N16" s="18">
        <v>40</v>
      </c>
      <c r="O16" s="17">
        <f t="shared" si="0"/>
        <v>1894</v>
      </c>
      <c r="P16" s="25">
        <f t="shared" si="0"/>
        <v>77</v>
      </c>
      <c r="Q16" s="26">
        <f t="shared" si="1"/>
        <v>1971</v>
      </c>
      <c r="R16" s="58">
        <v>81</v>
      </c>
      <c r="S16" s="17">
        <v>451</v>
      </c>
      <c r="T16" s="27">
        <v>1</v>
      </c>
      <c r="U16" s="28">
        <v>530</v>
      </c>
      <c r="V16" s="29">
        <v>1</v>
      </c>
      <c r="W16" s="30">
        <f t="shared" si="2"/>
        <v>981</v>
      </c>
      <c r="X16" s="31">
        <f t="shared" si="2"/>
        <v>2</v>
      </c>
      <c r="Y16" s="26">
        <f t="shared" si="3"/>
        <v>983</v>
      </c>
      <c r="Z16" s="27"/>
      <c r="AA16" s="9">
        <v>96</v>
      </c>
      <c r="AB16" s="17">
        <v>25</v>
      </c>
      <c r="AC16" s="27"/>
      <c r="AD16" s="28">
        <v>99</v>
      </c>
      <c r="AE16" s="29"/>
      <c r="AF16" s="30">
        <f t="shared" si="4"/>
        <v>124</v>
      </c>
      <c r="AG16" s="31">
        <f t="shared" si="4"/>
        <v>0</v>
      </c>
      <c r="AH16" s="26">
        <f t="shared" si="5"/>
        <v>124</v>
      </c>
    </row>
    <row r="17" spans="1:37" ht="20.25" customHeight="1">
      <c r="A17" s="16">
        <v>12</v>
      </c>
      <c r="B17" s="17">
        <v>626</v>
      </c>
      <c r="C17" s="18">
        <v>18</v>
      </c>
      <c r="D17" s="17">
        <v>603</v>
      </c>
      <c r="E17" s="18">
        <v>10</v>
      </c>
      <c r="F17" s="17">
        <f t="shared" si="6"/>
        <v>1229</v>
      </c>
      <c r="G17" s="33">
        <f t="shared" si="6"/>
        <v>28</v>
      </c>
      <c r="H17" s="21">
        <f t="shared" si="7"/>
        <v>1257</v>
      </c>
      <c r="I17" s="22"/>
      <c r="J17" s="16">
        <v>47</v>
      </c>
      <c r="K17" s="24">
        <v>977</v>
      </c>
      <c r="L17" s="18">
        <v>33</v>
      </c>
      <c r="M17" s="17">
        <v>938</v>
      </c>
      <c r="N17" s="18">
        <v>45</v>
      </c>
      <c r="O17" s="17">
        <f t="shared" si="0"/>
        <v>1915</v>
      </c>
      <c r="P17" s="25">
        <f t="shared" si="0"/>
        <v>78</v>
      </c>
      <c r="Q17" s="26">
        <f t="shared" si="1"/>
        <v>1993</v>
      </c>
      <c r="R17" s="58">
        <v>82</v>
      </c>
      <c r="S17" s="17">
        <v>403</v>
      </c>
      <c r="T17" s="27">
        <v>1</v>
      </c>
      <c r="U17" s="28">
        <v>530</v>
      </c>
      <c r="V17" s="29"/>
      <c r="W17" s="30">
        <f t="shared" si="2"/>
        <v>933</v>
      </c>
      <c r="X17" s="31">
        <f t="shared" si="2"/>
        <v>1</v>
      </c>
      <c r="Y17" s="26">
        <f t="shared" si="3"/>
        <v>934</v>
      </c>
      <c r="Z17" s="27"/>
      <c r="AA17" s="9">
        <v>97</v>
      </c>
      <c r="AB17" s="17">
        <v>19</v>
      </c>
      <c r="AC17" s="27"/>
      <c r="AD17" s="59">
        <v>66</v>
      </c>
      <c r="AE17" s="29"/>
      <c r="AF17" s="30">
        <f t="shared" si="4"/>
        <v>85</v>
      </c>
      <c r="AG17" s="31">
        <f t="shared" si="4"/>
        <v>0</v>
      </c>
      <c r="AH17" s="26">
        <f t="shared" si="5"/>
        <v>85</v>
      </c>
    </row>
    <row r="18" spans="1:37" ht="20.25" customHeight="1">
      <c r="A18" s="16">
        <v>13</v>
      </c>
      <c r="B18" s="17">
        <v>608</v>
      </c>
      <c r="C18" s="18">
        <v>13</v>
      </c>
      <c r="D18" s="17">
        <v>593</v>
      </c>
      <c r="E18" s="18">
        <v>10</v>
      </c>
      <c r="F18" s="17">
        <f t="shared" si="6"/>
        <v>1201</v>
      </c>
      <c r="G18" s="33">
        <f t="shared" si="6"/>
        <v>23</v>
      </c>
      <c r="H18" s="21">
        <f t="shared" si="7"/>
        <v>1224</v>
      </c>
      <c r="I18" s="22"/>
      <c r="J18" s="16">
        <v>48</v>
      </c>
      <c r="K18" s="24">
        <v>1045</v>
      </c>
      <c r="L18" s="18">
        <v>29</v>
      </c>
      <c r="M18" s="17">
        <v>959</v>
      </c>
      <c r="N18" s="18">
        <v>47</v>
      </c>
      <c r="O18" s="17">
        <f t="shared" si="0"/>
        <v>2004</v>
      </c>
      <c r="P18" s="25">
        <f t="shared" si="0"/>
        <v>76</v>
      </c>
      <c r="Q18" s="26">
        <f t="shared" si="1"/>
        <v>2080</v>
      </c>
      <c r="R18" s="58">
        <v>83</v>
      </c>
      <c r="S18" s="17">
        <v>349</v>
      </c>
      <c r="T18" s="27"/>
      <c r="U18" s="28">
        <v>471</v>
      </c>
      <c r="V18" s="29">
        <v>2</v>
      </c>
      <c r="W18" s="30">
        <f t="shared" si="2"/>
        <v>820</v>
      </c>
      <c r="X18" s="31">
        <f t="shared" si="2"/>
        <v>2</v>
      </c>
      <c r="Y18" s="26">
        <f t="shared" si="3"/>
        <v>822</v>
      </c>
      <c r="Z18" s="27"/>
      <c r="AA18" s="9">
        <v>98</v>
      </c>
      <c r="AB18" s="17">
        <v>4</v>
      </c>
      <c r="AC18" s="27"/>
      <c r="AD18" s="28">
        <v>36</v>
      </c>
      <c r="AE18" s="29"/>
      <c r="AF18" s="30">
        <f t="shared" si="4"/>
        <v>40</v>
      </c>
      <c r="AG18" s="31">
        <f t="shared" si="4"/>
        <v>0</v>
      </c>
      <c r="AH18" s="26">
        <f t="shared" si="5"/>
        <v>40</v>
      </c>
    </row>
    <row r="19" spans="1:37" ht="20.25" customHeight="1">
      <c r="A19" s="34">
        <v>14</v>
      </c>
      <c r="B19" s="35">
        <v>674</v>
      </c>
      <c r="C19" s="36">
        <v>10</v>
      </c>
      <c r="D19" s="35">
        <v>615</v>
      </c>
      <c r="E19" s="36">
        <v>10</v>
      </c>
      <c r="F19" s="35">
        <f t="shared" si="6"/>
        <v>1289</v>
      </c>
      <c r="G19" s="37">
        <f t="shared" si="6"/>
        <v>20</v>
      </c>
      <c r="H19" s="38">
        <f t="shared" si="7"/>
        <v>1309</v>
      </c>
      <c r="I19" s="22"/>
      <c r="J19" s="16">
        <v>49</v>
      </c>
      <c r="K19" s="24">
        <v>1087</v>
      </c>
      <c r="L19" s="18">
        <v>27</v>
      </c>
      <c r="M19" s="17">
        <v>1018</v>
      </c>
      <c r="N19" s="36">
        <v>45</v>
      </c>
      <c r="O19" s="17">
        <f t="shared" si="0"/>
        <v>2105</v>
      </c>
      <c r="P19" s="25">
        <f t="shared" si="0"/>
        <v>72</v>
      </c>
      <c r="Q19" s="26">
        <f t="shared" si="1"/>
        <v>2177</v>
      </c>
      <c r="R19" s="58">
        <v>84</v>
      </c>
      <c r="S19" s="17">
        <v>290</v>
      </c>
      <c r="T19" s="27">
        <v>2</v>
      </c>
      <c r="U19" s="28">
        <v>371</v>
      </c>
      <c r="V19" s="29">
        <v>2</v>
      </c>
      <c r="W19" s="30">
        <f t="shared" si="2"/>
        <v>661</v>
      </c>
      <c r="X19" s="31">
        <f t="shared" si="2"/>
        <v>4</v>
      </c>
      <c r="Y19" s="26">
        <f t="shared" si="3"/>
        <v>665</v>
      </c>
      <c r="Z19" s="27"/>
      <c r="AA19" s="9">
        <v>99</v>
      </c>
      <c r="AB19" s="35">
        <v>3</v>
      </c>
      <c r="AC19" s="45"/>
      <c r="AD19" s="60">
        <v>43</v>
      </c>
      <c r="AE19" s="47"/>
      <c r="AF19" s="48">
        <f t="shared" si="4"/>
        <v>46</v>
      </c>
      <c r="AG19" s="49">
        <f t="shared" si="4"/>
        <v>0</v>
      </c>
      <c r="AH19" s="41">
        <f t="shared" si="5"/>
        <v>46</v>
      </c>
    </row>
    <row r="20" spans="1:37" ht="20.25" customHeight="1">
      <c r="A20" s="16">
        <v>15</v>
      </c>
      <c r="B20" s="17">
        <v>654</v>
      </c>
      <c r="C20" s="18">
        <v>15</v>
      </c>
      <c r="D20" s="17">
        <v>573</v>
      </c>
      <c r="E20" s="18">
        <v>17</v>
      </c>
      <c r="F20" s="17">
        <f t="shared" si="6"/>
        <v>1227</v>
      </c>
      <c r="G20" s="33">
        <f t="shared" si="6"/>
        <v>32</v>
      </c>
      <c r="H20" s="21">
        <f t="shared" si="7"/>
        <v>1259</v>
      </c>
      <c r="I20" s="22"/>
      <c r="J20" s="61">
        <v>50</v>
      </c>
      <c r="K20" s="62">
        <v>1008</v>
      </c>
      <c r="L20" s="63">
        <v>40</v>
      </c>
      <c r="M20" s="55">
        <v>1019</v>
      </c>
      <c r="N20" s="18">
        <v>49</v>
      </c>
      <c r="O20" s="55">
        <f t="shared" si="0"/>
        <v>2027</v>
      </c>
      <c r="P20" s="64">
        <f t="shared" si="0"/>
        <v>89</v>
      </c>
      <c r="Q20" s="65">
        <f t="shared" si="1"/>
        <v>2116</v>
      </c>
      <c r="R20" s="66"/>
      <c r="S20" s="66"/>
      <c r="T20" s="66"/>
      <c r="U20" s="66"/>
      <c r="V20" s="66"/>
      <c r="W20" s="66"/>
      <c r="X20" s="66"/>
      <c r="Y20" s="66"/>
      <c r="Z20" s="27"/>
      <c r="AA20" s="67" t="s">
        <v>10</v>
      </c>
      <c r="AB20" s="68">
        <v>4</v>
      </c>
      <c r="AC20" s="69"/>
      <c r="AD20" s="70">
        <v>55</v>
      </c>
      <c r="AE20" s="71"/>
      <c r="AF20" s="72">
        <f t="shared" si="4"/>
        <v>59</v>
      </c>
      <c r="AG20" s="73">
        <f t="shared" si="4"/>
        <v>0</v>
      </c>
      <c r="AH20" s="74">
        <f t="shared" si="5"/>
        <v>59</v>
      </c>
    </row>
    <row r="21" spans="1:37" ht="20.25" customHeight="1">
      <c r="A21" s="16">
        <v>16</v>
      </c>
      <c r="B21" s="17">
        <v>649</v>
      </c>
      <c r="C21" s="18">
        <v>14</v>
      </c>
      <c r="D21" s="17">
        <v>626</v>
      </c>
      <c r="E21" s="18">
        <v>10</v>
      </c>
      <c r="F21" s="17">
        <f t="shared" si="6"/>
        <v>1275</v>
      </c>
      <c r="G21" s="33">
        <f t="shared" si="6"/>
        <v>24</v>
      </c>
      <c r="H21" s="21">
        <f t="shared" si="7"/>
        <v>1299</v>
      </c>
      <c r="I21" s="22"/>
      <c r="J21" s="16">
        <v>51</v>
      </c>
      <c r="K21" s="75">
        <v>1051</v>
      </c>
      <c r="L21" s="42">
        <v>27</v>
      </c>
      <c r="M21" s="30">
        <v>918</v>
      </c>
      <c r="N21" s="18">
        <v>56</v>
      </c>
      <c r="O21" s="30">
        <f t="shared" ref="O21:P39" si="8">SUM(K21+M21)</f>
        <v>1969</v>
      </c>
      <c r="P21" s="43">
        <f t="shared" si="8"/>
        <v>83</v>
      </c>
      <c r="Q21" s="32">
        <f t="shared" si="1"/>
        <v>2052</v>
      </c>
      <c r="R21" s="76"/>
      <c r="S21" s="76"/>
      <c r="T21" s="76"/>
      <c r="U21" s="76"/>
      <c r="V21" s="76"/>
      <c r="W21" s="76"/>
      <c r="X21" s="76"/>
      <c r="Y21" s="76"/>
      <c r="Z21" s="31"/>
      <c r="AA21" s="76"/>
      <c r="AB21" s="76"/>
      <c r="AC21" s="76"/>
      <c r="AD21" s="76"/>
      <c r="AE21" s="76"/>
      <c r="AF21" s="76"/>
      <c r="AG21" s="76"/>
      <c r="AH21" s="76"/>
    </row>
    <row r="22" spans="1:37" ht="20.25" customHeight="1">
      <c r="A22" s="16">
        <v>17</v>
      </c>
      <c r="B22" s="17">
        <v>651</v>
      </c>
      <c r="C22" s="18">
        <v>8</v>
      </c>
      <c r="D22" s="17">
        <v>551</v>
      </c>
      <c r="E22" s="18">
        <v>8</v>
      </c>
      <c r="F22" s="17">
        <f t="shared" si="6"/>
        <v>1202</v>
      </c>
      <c r="G22" s="33">
        <f t="shared" si="6"/>
        <v>16</v>
      </c>
      <c r="H22" s="21">
        <f t="shared" si="7"/>
        <v>1218</v>
      </c>
      <c r="I22" s="22"/>
      <c r="J22" s="16">
        <v>52</v>
      </c>
      <c r="K22" s="75">
        <v>1031</v>
      </c>
      <c r="L22" s="42">
        <v>24</v>
      </c>
      <c r="M22" s="30">
        <v>922</v>
      </c>
      <c r="N22" s="18">
        <v>69</v>
      </c>
      <c r="O22" s="30">
        <f t="shared" si="8"/>
        <v>1953</v>
      </c>
      <c r="P22" s="43">
        <f t="shared" si="8"/>
        <v>93</v>
      </c>
      <c r="Q22" s="32">
        <f t="shared" si="1"/>
        <v>2046</v>
      </c>
      <c r="R22" s="76"/>
      <c r="S22" s="76"/>
      <c r="T22" s="76"/>
      <c r="U22" s="76"/>
      <c r="V22" s="76"/>
      <c r="W22" s="77"/>
      <c r="X22" s="76"/>
      <c r="Y22" s="76"/>
      <c r="Z22" s="27"/>
      <c r="AA22" s="160" t="s">
        <v>6</v>
      </c>
      <c r="AB22" s="167" t="s">
        <v>3</v>
      </c>
      <c r="AC22" s="168"/>
      <c r="AD22" s="167" t="s">
        <v>4</v>
      </c>
      <c r="AE22" s="168"/>
      <c r="AF22" s="167" t="s">
        <v>5</v>
      </c>
      <c r="AG22" s="169"/>
      <c r="AH22" s="168"/>
    </row>
    <row r="23" spans="1:37" ht="20.25" customHeight="1">
      <c r="A23" s="16">
        <v>18</v>
      </c>
      <c r="B23" s="17">
        <v>625</v>
      </c>
      <c r="C23" s="18">
        <v>25</v>
      </c>
      <c r="D23" s="17">
        <v>643</v>
      </c>
      <c r="E23" s="18">
        <v>21</v>
      </c>
      <c r="F23" s="17">
        <f t="shared" si="6"/>
        <v>1268</v>
      </c>
      <c r="G23" s="33">
        <f t="shared" si="6"/>
        <v>46</v>
      </c>
      <c r="H23" s="21">
        <f t="shared" si="7"/>
        <v>1314</v>
      </c>
      <c r="I23" s="22"/>
      <c r="J23" s="16">
        <v>53</v>
      </c>
      <c r="K23" s="75">
        <v>962</v>
      </c>
      <c r="L23" s="42">
        <v>31</v>
      </c>
      <c r="M23" s="30">
        <v>850</v>
      </c>
      <c r="N23" s="18">
        <v>66</v>
      </c>
      <c r="O23" s="30">
        <f t="shared" si="8"/>
        <v>1812</v>
      </c>
      <c r="P23" s="43">
        <f t="shared" si="8"/>
        <v>97</v>
      </c>
      <c r="Q23" s="32">
        <f t="shared" si="1"/>
        <v>1909</v>
      </c>
      <c r="R23" s="76"/>
      <c r="S23" s="76"/>
      <c r="T23" s="76"/>
      <c r="U23" s="76"/>
      <c r="V23" s="76"/>
      <c r="W23" s="76"/>
      <c r="X23" s="76"/>
      <c r="Y23" s="76"/>
      <c r="Z23" s="27"/>
      <c r="AA23" s="161"/>
      <c r="AB23" s="11" t="s">
        <v>7</v>
      </c>
      <c r="AC23" s="12" t="s">
        <v>8</v>
      </c>
      <c r="AD23" s="11" t="s">
        <v>7</v>
      </c>
      <c r="AE23" s="12" t="s">
        <v>8</v>
      </c>
      <c r="AF23" s="11" t="s">
        <v>7</v>
      </c>
      <c r="AG23" s="13" t="s">
        <v>8</v>
      </c>
      <c r="AH23" s="12" t="s">
        <v>9</v>
      </c>
    </row>
    <row r="24" spans="1:37" ht="20.25" customHeight="1">
      <c r="A24" s="34">
        <v>19</v>
      </c>
      <c r="B24" s="35">
        <v>658</v>
      </c>
      <c r="C24" s="36">
        <v>45</v>
      </c>
      <c r="D24" s="35">
        <v>613</v>
      </c>
      <c r="E24" s="36">
        <v>30</v>
      </c>
      <c r="F24" s="35">
        <f t="shared" si="6"/>
        <v>1271</v>
      </c>
      <c r="G24" s="37">
        <f t="shared" si="6"/>
        <v>75</v>
      </c>
      <c r="H24" s="38">
        <f t="shared" si="7"/>
        <v>1346</v>
      </c>
      <c r="I24" s="22"/>
      <c r="J24" s="34">
        <v>54</v>
      </c>
      <c r="K24" s="78">
        <v>915</v>
      </c>
      <c r="L24" s="79">
        <v>28</v>
      </c>
      <c r="M24" s="48">
        <v>813</v>
      </c>
      <c r="N24" s="36">
        <v>72</v>
      </c>
      <c r="O24" s="48">
        <f t="shared" si="8"/>
        <v>1728</v>
      </c>
      <c r="P24" s="80">
        <f t="shared" si="8"/>
        <v>100</v>
      </c>
      <c r="Q24" s="81">
        <f t="shared" si="1"/>
        <v>1828</v>
      </c>
      <c r="R24" s="76"/>
      <c r="S24" s="76"/>
      <c r="T24" s="76"/>
      <c r="U24" s="76"/>
      <c r="V24" s="76"/>
      <c r="W24" s="76"/>
      <c r="X24" s="28"/>
      <c r="Y24" s="28"/>
      <c r="Z24" s="27"/>
      <c r="AA24" s="82" t="s">
        <v>11</v>
      </c>
      <c r="AB24" s="83">
        <f>SUM(B5:B39,K5:K39,S5:S19,AB5:AB20)</f>
        <v>62016</v>
      </c>
      <c r="AC24" s="84">
        <f>SUM(C5:C39,L5:L39,T5:T19,AC5:AC20)</f>
        <v>3512</v>
      </c>
      <c r="AD24" s="85">
        <f>SUM(D5:D39,M5:M39,U5:U19,AD5:AD20)</f>
        <v>62259</v>
      </c>
      <c r="AE24" s="84">
        <f>SUM(E5:E39,N5:N39,V5:V19,AE5:AE20)</f>
        <v>3361</v>
      </c>
      <c r="AF24" s="85">
        <f>SUM(AB24,AD24)</f>
        <v>124275</v>
      </c>
      <c r="AG24" s="86">
        <f>SUM(AC24,AE24)</f>
        <v>6873</v>
      </c>
      <c r="AH24" s="84">
        <f>SUM(AF24:AG24)</f>
        <v>131148</v>
      </c>
    </row>
    <row r="25" spans="1:37" ht="20.25" customHeight="1">
      <c r="A25" s="16">
        <v>20</v>
      </c>
      <c r="B25" s="17">
        <v>730</v>
      </c>
      <c r="C25" s="18">
        <v>71</v>
      </c>
      <c r="D25" s="17">
        <v>743</v>
      </c>
      <c r="E25" s="18">
        <v>46</v>
      </c>
      <c r="F25" s="17">
        <f t="shared" si="6"/>
        <v>1473</v>
      </c>
      <c r="G25" s="33">
        <f t="shared" si="6"/>
        <v>117</v>
      </c>
      <c r="H25" s="21">
        <f t="shared" si="7"/>
        <v>1590</v>
      </c>
      <c r="I25" s="22"/>
      <c r="J25" s="16">
        <v>55</v>
      </c>
      <c r="K25" s="75">
        <v>860</v>
      </c>
      <c r="L25" s="42">
        <v>17</v>
      </c>
      <c r="M25" s="30">
        <v>767</v>
      </c>
      <c r="N25" s="42">
        <v>48</v>
      </c>
      <c r="O25" s="30">
        <f t="shared" si="8"/>
        <v>1627</v>
      </c>
      <c r="P25" s="43">
        <f t="shared" si="8"/>
        <v>65</v>
      </c>
      <c r="Q25" s="32">
        <f t="shared" si="1"/>
        <v>1692</v>
      </c>
      <c r="X25" s="3"/>
      <c r="Y25" s="3"/>
      <c r="Z25" s="4"/>
      <c r="AA25" s="5"/>
      <c r="AB25" s="5"/>
      <c r="AC25" s="5"/>
      <c r="AD25" s="5"/>
    </row>
    <row r="26" spans="1:37" ht="20.25" customHeight="1">
      <c r="A26" s="16">
        <v>21</v>
      </c>
      <c r="B26" s="17">
        <v>772</v>
      </c>
      <c r="C26" s="18">
        <v>90</v>
      </c>
      <c r="D26" s="17">
        <v>750</v>
      </c>
      <c r="E26" s="18">
        <v>63</v>
      </c>
      <c r="F26" s="17">
        <f t="shared" si="6"/>
        <v>1522</v>
      </c>
      <c r="G26" s="33">
        <f t="shared" si="6"/>
        <v>153</v>
      </c>
      <c r="H26" s="21">
        <f t="shared" si="7"/>
        <v>1675</v>
      </c>
      <c r="I26" s="22"/>
      <c r="J26" s="16">
        <v>56</v>
      </c>
      <c r="K26" s="75">
        <v>667</v>
      </c>
      <c r="L26" s="42">
        <v>24</v>
      </c>
      <c r="M26" s="30">
        <v>603</v>
      </c>
      <c r="N26" s="42">
        <v>64</v>
      </c>
      <c r="O26" s="30">
        <f t="shared" si="8"/>
        <v>1270</v>
      </c>
      <c r="P26" s="43">
        <f t="shared" si="8"/>
        <v>88</v>
      </c>
      <c r="Q26" s="32">
        <f t="shared" si="1"/>
        <v>1358</v>
      </c>
      <c r="X26" s="3"/>
      <c r="Y26" s="3"/>
      <c r="Z26" s="4"/>
      <c r="AA26" s="5"/>
      <c r="AB26" s="5"/>
      <c r="AC26" s="5"/>
      <c r="AD26" s="5"/>
    </row>
    <row r="27" spans="1:37" ht="20.25" customHeight="1">
      <c r="A27" s="16">
        <v>22</v>
      </c>
      <c r="B27" s="17">
        <v>842</v>
      </c>
      <c r="C27" s="18">
        <v>109</v>
      </c>
      <c r="D27" s="17">
        <v>899</v>
      </c>
      <c r="E27" s="18">
        <v>76</v>
      </c>
      <c r="F27" s="17">
        <f t="shared" si="6"/>
        <v>1741</v>
      </c>
      <c r="G27" s="33">
        <f t="shared" si="6"/>
        <v>185</v>
      </c>
      <c r="H27" s="21">
        <f t="shared" si="7"/>
        <v>1926</v>
      </c>
      <c r="I27" s="22"/>
      <c r="J27" s="16">
        <v>57</v>
      </c>
      <c r="K27" s="75">
        <v>790</v>
      </c>
      <c r="L27" s="42">
        <v>27</v>
      </c>
      <c r="M27" s="30">
        <v>712</v>
      </c>
      <c r="N27" s="42">
        <v>61</v>
      </c>
      <c r="O27" s="30">
        <f t="shared" si="8"/>
        <v>1502</v>
      </c>
      <c r="P27" s="43">
        <f t="shared" si="8"/>
        <v>88</v>
      </c>
      <c r="Q27" s="32">
        <f t="shared" si="1"/>
        <v>1590</v>
      </c>
      <c r="X27" s="3"/>
      <c r="Y27" s="3"/>
      <c r="Z27" s="4"/>
      <c r="AA27" s="5"/>
      <c r="AB27" s="5"/>
      <c r="AC27" s="5"/>
      <c r="AD27" s="5"/>
    </row>
    <row r="28" spans="1:37" ht="20.25" customHeight="1">
      <c r="A28" s="16">
        <v>23</v>
      </c>
      <c r="B28" s="17">
        <v>813</v>
      </c>
      <c r="C28" s="18">
        <v>113</v>
      </c>
      <c r="D28" s="17">
        <v>910</v>
      </c>
      <c r="E28" s="18">
        <v>89</v>
      </c>
      <c r="F28" s="17">
        <f t="shared" si="6"/>
        <v>1723</v>
      </c>
      <c r="G28" s="33">
        <f t="shared" si="6"/>
        <v>202</v>
      </c>
      <c r="H28" s="21">
        <f t="shared" si="7"/>
        <v>1925</v>
      </c>
      <c r="I28" s="22"/>
      <c r="J28" s="16">
        <v>58</v>
      </c>
      <c r="K28" s="75">
        <v>714</v>
      </c>
      <c r="L28" s="42">
        <v>20</v>
      </c>
      <c r="M28" s="30">
        <v>705</v>
      </c>
      <c r="N28" s="42">
        <v>34</v>
      </c>
      <c r="O28" s="30">
        <f t="shared" si="8"/>
        <v>1419</v>
      </c>
      <c r="P28" s="43">
        <f t="shared" si="8"/>
        <v>54</v>
      </c>
      <c r="Q28" s="32">
        <f t="shared" si="1"/>
        <v>1473</v>
      </c>
      <c r="X28" s="3"/>
      <c r="Y28" s="3"/>
      <c r="Z28" s="4"/>
      <c r="AA28" s="5"/>
      <c r="AB28" s="5"/>
      <c r="AC28" s="5"/>
      <c r="AD28" s="5"/>
    </row>
    <row r="29" spans="1:37" ht="20.25" customHeight="1">
      <c r="A29" s="16">
        <v>24</v>
      </c>
      <c r="B29" s="17">
        <v>703</v>
      </c>
      <c r="C29" s="18">
        <v>101</v>
      </c>
      <c r="D29" s="17">
        <v>894</v>
      </c>
      <c r="E29" s="18">
        <v>108</v>
      </c>
      <c r="F29" s="17">
        <f t="shared" si="6"/>
        <v>1597</v>
      </c>
      <c r="G29" s="33">
        <f t="shared" si="6"/>
        <v>209</v>
      </c>
      <c r="H29" s="21">
        <f t="shared" si="7"/>
        <v>1806</v>
      </c>
      <c r="I29" s="22"/>
      <c r="J29" s="34">
        <v>59</v>
      </c>
      <c r="K29" s="78">
        <v>720</v>
      </c>
      <c r="L29" s="79">
        <v>19</v>
      </c>
      <c r="M29" s="48">
        <v>684</v>
      </c>
      <c r="N29" s="79">
        <v>59</v>
      </c>
      <c r="O29" s="48">
        <f t="shared" si="8"/>
        <v>1404</v>
      </c>
      <c r="P29" s="80">
        <f t="shared" si="8"/>
        <v>78</v>
      </c>
      <c r="Q29" s="81">
        <f t="shared" si="1"/>
        <v>1482</v>
      </c>
      <c r="X29" s="3"/>
      <c r="Y29" s="3"/>
      <c r="Z29" s="4"/>
      <c r="AA29" s="5"/>
      <c r="AB29" s="5"/>
      <c r="AC29" s="5"/>
      <c r="AD29" s="5"/>
      <c r="AE29" s="5"/>
    </row>
    <row r="30" spans="1:37" ht="20.25" customHeight="1">
      <c r="A30" s="61">
        <v>25</v>
      </c>
      <c r="B30" s="87">
        <v>813</v>
      </c>
      <c r="C30" s="88">
        <v>162</v>
      </c>
      <c r="D30" s="51">
        <v>895</v>
      </c>
      <c r="E30" s="88">
        <v>127</v>
      </c>
      <c r="F30" s="51">
        <f t="shared" ref="F30:G39" si="9">SUM(B30+D30)</f>
        <v>1708</v>
      </c>
      <c r="G30" s="89">
        <f t="shared" si="9"/>
        <v>289</v>
      </c>
      <c r="H30" s="57">
        <f t="shared" ref="H30:H39" si="10">SUM(F30+G30)</f>
        <v>1997</v>
      </c>
      <c r="I30" s="90"/>
      <c r="J30" s="16">
        <v>60</v>
      </c>
      <c r="K30" s="75">
        <v>712</v>
      </c>
      <c r="L30" s="42">
        <v>13</v>
      </c>
      <c r="M30" s="30">
        <v>630</v>
      </c>
      <c r="N30" s="42">
        <v>36</v>
      </c>
      <c r="O30" s="30">
        <f t="shared" si="8"/>
        <v>1342</v>
      </c>
      <c r="P30" s="43">
        <f t="shared" si="8"/>
        <v>49</v>
      </c>
      <c r="Q30" s="32">
        <f t="shared" si="1"/>
        <v>1391</v>
      </c>
      <c r="X30" s="3"/>
      <c r="Y30" s="3"/>
      <c r="Z30" s="5"/>
      <c r="AA30" s="5"/>
      <c r="AB30" s="5"/>
      <c r="AC30" s="5"/>
      <c r="AD30" s="5"/>
      <c r="AI30" s="5"/>
      <c r="AJ30" s="5"/>
      <c r="AK30" s="5"/>
    </row>
    <row r="31" spans="1:37" ht="20.25" customHeight="1">
      <c r="A31" s="16">
        <v>26</v>
      </c>
      <c r="B31" s="24">
        <v>802</v>
      </c>
      <c r="C31" s="18">
        <v>138</v>
      </c>
      <c r="D31" s="17">
        <v>746</v>
      </c>
      <c r="E31" s="18">
        <v>139</v>
      </c>
      <c r="F31" s="17">
        <f t="shared" si="9"/>
        <v>1548</v>
      </c>
      <c r="G31" s="25">
        <f t="shared" si="9"/>
        <v>277</v>
      </c>
      <c r="H31" s="26">
        <f t="shared" si="10"/>
        <v>1825</v>
      </c>
      <c r="I31" s="22"/>
      <c r="J31" s="16">
        <v>61</v>
      </c>
      <c r="K31" s="75">
        <v>690</v>
      </c>
      <c r="L31" s="42">
        <v>16</v>
      </c>
      <c r="M31" s="30">
        <v>627</v>
      </c>
      <c r="N31" s="42">
        <v>29</v>
      </c>
      <c r="O31" s="30">
        <f t="shared" si="8"/>
        <v>1317</v>
      </c>
      <c r="P31" s="43">
        <f t="shared" si="8"/>
        <v>45</v>
      </c>
      <c r="Q31" s="32">
        <f t="shared" si="1"/>
        <v>1362</v>
      </c>
      <c r="X31" s="5"/>
      <c r="Y31" s="5"/>
      <c r="Z31" s="4"/>
      <c r="AA31" s="5"/>
      <c r="AB31" s="5"/>
      <c r="AC31" s="5"/>
      <c r="AD31" s="5"/>
      <c r="AE31" s="5"/>
    </row>
    <row r="32" spans="1:37" ht="20.25" customHeight="1">
      <c r="A32" s="16">
        <v>27</v>
      </c>
      <c r="B32" s="24">
        <v>723</v>
      </c>
      <c r="C32" s="18">
        <v>168</v>
      </c>
      <c r="D32" s="17">
        <v>676</v>
      </c>
      <c r="E32" s="18">
        <v>125</v>
      </c>
      <c r="F32" s="17">
        <f t="shared" si="9"/>
        <v>1399</v>
      </c>
      <c r="G32" s="25">
        <f t="shared" si="9"/>
        <v>293</v>
      </c>
      <c r="H32" s="26">
        <f t="shared" si="10"/>
        <v>1692</v>
      </c>
      <c r="I32" s="22"/>
      <c r="J32" s="16">
        <v>62</v>
      </c>
      <c r="K32" s="75">
        <v>662</v>
      </c>
      <c r="L32" s="42">
        <v>12</v>
      </c>
      <c r="M32" s="30">
        <v>685</v>
      </c>
      <c r="N32" s="42">
        <v>46</v>
      </c>
      <c r="O32" s="30">
        <f t="shared" si="8"/>
        <v>1347</v>
      </c>
      <c r="P32" s="43">
        <f t="shared" si="8"/>
        <v>58</v>
      </c>
      <c r="Q32" s="32">
        <f t="shared" si="1"/>
        <v>1405</v>
      </c>
      <c r="X32" s="6"/>
      <c r="Y32" s="6"/>
      <c r="Z32" s="4"/>
      <c r="AA32" s="5"/>
      <c r="AB32" s="5"/>
      <c r="AC32" s="5"/>
      <c r="AD32" s="5"/>
      <c r="AE32" s="5"/>
    </row>
    <row r="33" spans="1:37" ht="20.25" customHeight="1">
      <c r="A33" s="16">
        <v>28</v>
      </c>
      <c r="B33" s="24">
        <v>669</v>
      </c>
      <c r="C33" s="18">
        <v>149</v>
      </c>
      <c r="D33" s="17">
        <v>643</v>
      </c>
      <c r="E33" s="18">
        <v>115</v>
      </c>
      <c r="F33" s="17">
        <f t="shared" si="9"/>
        <v>1312</v>
      </c>
      <c r="G33" s="25">
        <f t="shared" si="9"/>
        <v>264</v>
      </c>
      <c r="H33" s="26">
        <f t="shared" si="10"/>
        <v>1576</v>
      </c>
      <c r="I33" s="22"/>
      <c r="J33" s="16">
        <v>63</v>
      </c>
      <c r="K33" s="75">
        <v>664</v>
      </c>
      <c r="L33" s="42">
        <v>16</v>
      </c>
      <c r="M33" s="30">
        <v>657</v>
      </c>
      <c r="N33" s="42">
        <v>30</v>
      </c>
      <c r="O33" s="30">
        <f t="shared" si="8"/>
        <v>1321</v>
      </c>
      <c r="P33" s="43">
        <f t="shared" si="8"/>
        <v>46</v>
      </c>
      <c r="Q33" s="32">
        <f t="shared" si="1"/>
        <v>1367</v>
      </c>
      <c r="X33" s="6"/>
      <c r="Y33" s="6"/>
      <c r="Z33" s="4"/>
      <c r="AA33" s="5"/>
      <c r="AB33" s="5"/>
      <c r="AC33" s="5"/>
      <c r="AD33" s="5"/>
      <c r="AE33" s="5"/>
    </row>
    <row r="34" spans="1:37" ht="20.25" customHeight="1">
      <c r="A34" s="34">
        <v>29</v>
      </c>
      <c r="B34" s="39">
        <v>645</v>
      </c>
      <c r="C34" s="36">
        <v>148</v>
      </c>
      <c r="D34" s="35">
        <v>563</v>
      </c>
      <c r="E34" s="36">
        <v>137</v>
      </c>
      <c r="F34" s="35">
        <f t="shared" si="9"/>
        <v>1208</v>
      </c>
      <c r="G34" s="40">
        <f t="shared" si="9"/>
        <v>285</v>
      </c>
      <c r="H34" s="41">
        <f t="shared" si="10"/>
        <v>1493</v>
      </c>
      <c r="I34" s="22"/>
      <c r="J34" s="34">
        <v>64</v>
      </c>
      <c r="K34" s="78">
        <v>713</v>
      </c>
      <c r="L34" s="79">
        <v>17</v>
      </c>
      <c r="M34" s="48">
        <v>681</v>
      </c>
      <c r="N34" s="79">
        <v>25</v>
      </c>
      <c r="O34" s="48">
        <f t="shared" si="8"/>
        <v>1394</v>
      </c>
      <c r="P34" s="80">
        <f t="shared" si="8"/>
        <v>42</v>
      </c>
      <c r="Q34" s="81">
        <f t="shared" si="1"/>
        <v>1436</v>
      </c>
      <c r="X34" s="6"/>
      <c r="Y34" s="6"/>
      <c r="Z34" s="4"/>
      <c r="AA34" s="5"/>
      <c r="AB34" s="5"/>
      <c r="AC34" s="5"/>
      <c r="AD34" s="5"/>
    </row>
    <row r="35" spans="1:37" ht="20.25" customHeight="1">
      <c r="A35" s="16">
        <v>30</v>
      </c>
      <c r="B35" s="24">
        <v>644</v>
      </c>
      <c r="C35" s="18">
        <v>155</v>
      </c>
      <c r="D35" s="17">
        <v>586</v>
      </c>
      <c r="E35" s="18">
        <v>97</v>
      </c>
      <c r="F35" s="17">
        <f t="shared" si="9"/>
        <v>1230</v>
      </c>
      <c r="G35" s="25">
        <f t="shared" si="9"/>
        <v>252</v>
      </c>
      <c r="H35" s="26">
        <f t="shared" si="10"/>
        <v>1482</v>
      </c>
      <c r="I35" s="90"/>
      <c r="J35" s="16">
        <v>65</v>
      </c>
      <c r="K35" s="75">
        <v>594</v>
      </c>
      <c r="L35" s="42">
        <v>10</v>
      </c>
      <c r="M35" s="30">
        <v>684</v>
      </c>
      <c r="N35" s="42">
        <v>21</v>
      </c>
      <c r="O35" s="30">
        <f t="shared" si="8"/>
        <v>1278</v>
      </c>
      <c r="P35" s="43">
        <f t="shared" si="8"/>
        <v>31</v>
      </c>
      <c r="Q35" s="32">
        <f t="shared" si="1"/>
        <v>1309</v>
      </c>
      <c r="X35" s="6"/>
      <c r="Y35" s="6"/>
      <c r="Z35" s="5"/>
      <c r="AA35" s="5"/>
      <c r="AB35" s="5"/>
      <c r="AC35" s="3"/>
      <c r="AD35" s="3"/>
      <c r="AE35" s="7"/>
      <c r="AF35" s="7"/>
      <c r="AG35" s="7"/>
      <c r="AI35" s="5"/>
      <c r="AJ35" s="5"/>
      <c r="AK35" s="5"/>
    </row>
    <row r="36" spans="1:37" ht="20.25" customHeight="1">
      <c r="A36" s="16">
        <v>31</v>
      </c>
      <c r="B36" s="24">
        <v>677</v>
      </c>
      <c r="C36" s="18">
        <v>135</v>
      </c>
      <c r="D36" s="17">
        <v>616</v>
      </c>
      <c r="E36" s="18">
        <v>101</v>
      </c>
      <c r="F36" s="17">
        <f t="shared" si="9"/>
        <v>1293</v>
      </c>
      <c r="G36" s="25">
        <f t="shared" si="9"/>
        <v>236</v>
      </c>
      <c r="H36" s="26">
        <f t="shared" si="10"/>
        <v>1529</v>
      </c>
      <c r="I36" s="90"/>
      <c r="J36" s="16">
        <v>66</v>
      </c>
      <c r="K36" s="75">
        <v>724</v>
      </c>
      <c r="L36" s="42">
        <v>13</v>
      </c>
      <c r="M36" s="30">
        <v>674</v>
      </c>
      <c r="N36" s="42">
        <v>21</v>
      </c>
      <c r="O36" s="30">
        <f t="shared" si="8"/>
        <v>1398</v>
      </c>
      <c r="P36" s="43">
        <f t="shared" si="8"/>
        <v>34</v>
      </c>
      <c r="Q36" s="32">
        <f t="shared" si="1"/>
        <v>1432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3"/>
      <c r="AD36" s="3"/>
      <c r="AE36" s="7"/>
      <c r="AF36" s="7"/>
      <c r="AG36" s="7"/>
      <c r="AI36" s="5"/>
      <c r="AJ36" s="5"/>
      <c r="AK36" s="5"/>
    </row>
    <row r="37" spans="1:37" ht="20.25" customHeight="1">
      <c r="A37" s="16">
        <v>32</v>
      </c>
      <c r="B37" s="24">
        <v>715</v>
      </c>
      <c r="C37" s="18">
        <v>160</v>
      </c>
      <c r="D37" s="17">
        <v>590</v>
      </c>
      <c r="E37" s="18">
        <v>91</v>
      </c>
      <c r="F37" s="17">
        <f t="shared" si="9"/>
        <v>1305</v>
      </c>
      <c r="G37" s="25">
        <f t="shared" si="9"/>
        <v>251</v>
      </c>
      <c r="H37" s="26">
        <f t="shared" si="10"/>
        <v>1556</v>
      </c>
      <c r="I37" s="90"/>
      <c r="J37" s="16">
        <v>67</v>
      </c>
      <c r="K37" s="75">
        <v>757</v>
      </c>
      <c r="L37" s="42">
        <v>5</v>
      </c>
      <c r="M37" s="30">
        <v>720</v>
      </c>
      <c r="N37" s="42">
        <v>21</v>
      </c>
      <c r="O37" s="30">
        <f t="shared" si="8"/>
        <v>1477</v>
      </c>
      <c r="P37" s="43">
        <f t="shared" si="8"/>
        <v>26</v>
      </c>
      <c r="Q37" s="32">
        <f t="shared" si="1"/>
        <v>1503</v>
      </c>
      <c r="Z37" s="5"/>
      <c r="AA37" s="5"/>
      <c r="AB37" s="5"/>
      <c r="AC37" s="5"/>
      <c r="AD37" s="5"/>
      <c r="AI37" s="5"/>
    </row>
    <row r="38" spans="1:37" ht="20.25" customHeight="1">
      <c r="A38" s="16">
        <v>33</v>
      </c>
      <c r="B38" s="24">
        <v>664</v>
      </c>
      <c r="C38" s="18">
        <v>129</v>
      </c>
      <c r="D38" s="17">
        <v>618</v>
      </c>
      <c r="E38" s="18">
        <v>74</v>
      </c>
      <c r="F38" s="17">
        <f t="shared" si="9"/>
        <v>1282</v>
      </c>
      <c r="G38" s="25">
        <f t="shared" si="9"/>
        <v>203</v>
      </c>
      <c r="H38" s="26">
        <f t="shared" si="10"/>
        <v>1485</v>
      </c>
      <c r="I38" s="90"/>
      <c r="J38" s="16">
        <v>68</v>
      </c>
      <c r="K38" s="75">
        <v>810</v>
      </c>
      <c r="L38" s="42">
        <v>9</v>
      </c>
      <c r="M38" s="30">
        <v>795</v>
      </c>
      <c r="N38" s="42">
        <v>12</v>
      </c>
      <c r="O38" s="30">
        <f t="shared" si="8"/>
        <v>1605</v>
      </c>
      <c r="P38" s="43">
        <f t="shared" si="8"/>
        <v>21</v>
      </c>
      <c r="Q38" s="32">
        <f t="shared" si="1"/>
        <v>1626</v>
      </c>
      <c r="Z38" s="5"/>
      <c r="AA38" s="5"/>
      <c r="AB38" s="5"/>
      <c r="AC38" s="5"/>
      <c r="AD38" s="5"/>
      <c r="AI38" s="5"/>
    </row>
    <row r="39" spans="1:37" ht="20.25" customHeight="1">
      <c r="A39" s="91">
        <v>34</v>
      </c>
      <c r="B39" s="92">
        <v>751</v>
      </c>
      <c r="C39" s="93">
        <v>104</v>
      </c>
      <c r="D39" s="92">
        <v>689</v>
      </c>
      <c r="E39" s="94">
        <v>66</v>
      </c>
      <c r="F39" s="68">
        <f t="shared" si="9"/>
        <v>1440</v>
      </c>
      <c r="G39" s="95">
        <f t="shared" si="9"/>
        <v>170</v>
      </c>
      <c r="H39" s="74">
        <f t="shared" si="10"/>
        <v>1610</v>
      </c>
      <c r="I39" s="90"/>
      <c r="J39" s="91">
        <v>69</v>
      </c>
      <c r="K39" s="96">
        <v>726</v>
      </c>
      <c r="L39" s="97">
        <v>8</v>
      </c>
      <c r="M39" s="98">
        <v>737</v>
      </c>
      <c r="N39" s="97">
        <v>7</v>
      </c>
      <c r="O39" s="72">
        <f t="shared" si="8"/>
        <v>1463</v>
      </c>
      <c r="P39" s="99">
        <f t="shared" si="8"/>
        <v>15</v>
      </c>
      <c r="Q39" s="100">
        <f t="shared" si="1"/>
        <v>1478</v>
      </c>
      <c r="Z39" s="5"/>
      <c r="AA39" s="5"/>
      <c r="AB39" s="5"/>
      <c r="AC39" s="5"/>
      <c r="AD39" s="5"/>
      <c r="AI39" s="5"/>
    </row>
    <row r="40" spans="1:37" ht="18.75" customHeight="1">
      <c r="A40" s="76"/>
      <c r="B40" s="76"/>
      <c r="C40" s="76"/>
      <c r="D40" s="76"/>
      <c r="E40" s="76"/>
      <c r="F40" s="76"/>
      <c r="G40" s="76"/>
      <c r="H40" s="76"/>
      <c r="I40" s="76"/>
      <c r="J40" s="90"/>
      <c r="K40" s="90"/>
      <c r="L40" s="90"/>
      <c r="M40" s="90"/>
      <c r="N40" s="28"/>
      <c r="O40" s="28"/>
      <c r="P40" s="76"/>
      <c r="Q40" s="76"/>
      <c r="AA40" s="5"/>
      <c r="AB40" s="5"/>
      <c r="AC40" s="5"/>
      <c r="AD40" s="5"/>
    </row>
    <row r="41" spans="1:37" ht="18.75" customHeight="1">
      <c r="A41" s="101" t="s">
        <v>12</v>
      </c>
      <c r="B41" s="102">
        <f>SUM(B5:B9)</f>
        <v>1986</v>
      </c>
      <c r="C41" s="103">
        <f t="shared" ref="C41:G41" si="11">SUM(C5:C9)</f>
        <v>152</v>
      </c>
      <c r="D41" s="102">
        <f t="shared" si="11"/>
        <v>1984</v>
      </c>
      <c r="E41" s="103">
        <f t="shared" si="11"/>
        <v>142</v>
      </c>
      <c r="F41" s="102">
        <f t="shared" si="11"/>
        <v>3970</v>
      </c>
      <c r="G41" s="104">
        <f t="shared" si="11"/>
        <v>294</v>
      </c>
      <c r="H41" s="105">
        <f t="shared" ref="H41" si="12">SUM(H5:H9)</f>
        <v>4264</v>
      </c>
      <c r="I41" s="76"/>
      <c r="J41" s="90"/>
      <c r="K41" s="90"/>
      <c r="L41" s="90"/>
      <c r="M41" s="90"/>
      <c r="N41" s="28"/>
      <c r="O41" s="28"/>
      <c r="P41" s="76"/>
      <c r="Q41" s="76"/>
      <c r="AA41" s="5"/>
      <c r="AB41" s="5"/>
      <c r="AC41" s="5"/>
      <c r="AD41" s="5"/>
    </row>
    <row r="42" spans="1:37" ht="18.75" customHeight="1">
      <c r="A42" s="106" t="s">
        <v>13</v>
      </c>
      <c r="B42" s="107">
        <f t="shared" ref="B42:G42" si="13">SUM(B10:B14)</f>
        <v>2704</v>
      </c>
      <c r="C42" s="108">
        <f t="shared" si="13"/>
        <v>74</v>
      </c>
      <c r="D42" s="107">
        <f t="shared" si="13"/>
        <v>2541</v>
      </c>
      <c r="E42" s="108">
        <f t="shared" si="13"/>
        <v>62</v>
      </c>
      <c r="F42" s="109">
        <f t="shared" si="13"/>
        <v>5245</v>
      </c>
      <c r="G42" s="110">
        <f t="shared" si="13"/>
        <v>136</v>
      </c>
      <c r="H42" s="111">
        <f>SUM(F42:G42)</f>
        <v>5381</v>
      </c>
      <c r="I42" s="76"/>
      <c r="J42" s="90"/>
      <c r="K42" s="90"/>
      <c r="L42" s="90"/>
      <c r="M42" s="90"/>
      <c r="N42" s="28"/>
      <c r="O42" s="28"/>
      <c r="P42" s="76"/>
      <c r="Q42" s="76"/>
      <c r="Z42" s="3"/>
      <c r="AA42" s="5"/>
      <c r="AB42" s="5"/>
      <c r="AC42" s="5"/>
      <c r="AD42" s="5"/>
    </row>
    <row r="43" spans="1:37" ht="18.75" customHeight="1">
      <c r="A43" s="112" t="s">
        <v>14</v>
      </c>
      <c r="B43" s="102">
        <f t="shared" ref="B43:G43" si="14">SUM(B15:B19)</f>
        <v>3180</v>
      </c>
      <c r="C43" s="103">
        <f t="shared" si="14"/>
        <v>72</v>
      </c>
      <c r="D43" s="102">
        <f t="shared" si="14"/>
        <v>2951</v>
      </c>
      <c r="E43" s="103">
        <f t="shared" si="14"/>
        <v>54</v>
      </c>
      <c r="F43" s="113">
        <f t="shared" si="14"/>
        <v>6131</v>
      </c>
      <c r="G43" s="114">
        <f t="shared" si="14"/>
        <v>126</v>
      </c>
      <c r="H43" s="115">
        <f>SUM(F43:G43)</f>
        <v>6257</v>
      </c>
      <c r="I43" s="76"/>
      <c r="J43" s="90"/>
      <c r="K43" s="90"/>
      <c r="L43" s="90"/>
      <c r="M43" s="90"/>
      <c r="N43" s="28"/>
      <c r="O43" s="28"/>
      <c r="P43" s="76"/>
      <c r="Q43" s="76"/>
      <c r="Y43" s="5"/>
      <c r="Z43" s="3"/>
      <c r="AA43" s="5"/>
      <c r="AB43" s="5"/>
      <c r="AC43" s="5"/>
      <c r="AD43" s="5"/>
    </row>
    <row r="44" spans="1:37" ht="18.75" customHeight="1">
      <c r="A44" s="112" t="s">
        <v>15</v>
      </c>
      <c r="B44" s="102">
        <f t="shared" ref="B44:G44" si="15">SUM(B20:B24)</f>
        <v>3237</v>
      </c>
      <c r="C44" s="103">
        <f t="shared" si="15"/>
        <v>107</v>
      </c>
      <c r="D44" s="102">
        <f t="shared" si="15"/>
        <v>3006</v>
      </c>
      <c r="E44" s="103">
        <f t="shared" si="15"/>
        <v>86</v>
      </c>
      <c r="F44" s="113">
        <f t="shared" si="15"/>
        <v>6243</v>
      </c>
      <c r="G44" s="114">
        <f t="shared" si="15"/>
        <v>193</v>
      </c>
      <c r="H44" s="115">
        <f>SUM(F44:G44)</f>
        <v>6436</v>
      </c>
      <c r="I44" s="76"/>
      <c r="J44" s="90"/>
      <c r="K44" s="90"/>
      <c r="L44" s="90"/>
      <c r="M44" s="90"/>
      <c r="N44" s="28"/>
      <c r="O44" s="28"/>
      <c r="P44" s="90"/>
      <c r="Q44" s="90"/>
      <c r="Z44" s="3"/>
      <c r="AA44" s="5"/>
      <c r="AB44" s="5"/>
      <c r="AC44" s="5"/>
      <c r="AD44" s="5"/>
    </row>
    <row r="45" spans="1:37" ht="18.75" customHeight="1">
      <c r="A45" s="116" t="s">
        <v>16</v>
      </c>
      <c r="B45" s="117">
        <f t="shared" ref="B45:G45" si="16">SUM(B25:B29)</f>
        <v>3860</v>
      </c>
      <c r="C45" s="118">
        <f t="shared" si="16"/>
        <v>484</v>
      </c>
      <c r="D45" s="119">
        <f t="shared" si="16"/>
        <v>4196</v>
      </c>
      <c r="E45" s="118">
        <f t="shared" si="16"/>
        <v>382</v>
      </c>
      <c r="F45" s="117">
        <f t="shared" si="16"/>
        <v>8056</v>
      </c>
      <c r="G45" s="120">
        <f t="shared" si="16"/>
        <v>866</v>
      </c>
      <c r="H45" s="121">
        <f>SUM(F45:G45)</f>
        <v>8922</v>
      </c>
      <c r="I45" s="76"/>
      <c r="J45" s="76"/>
      <c r="K45" s="76"/>
      <c r="L45" s="90"/>
      <c r="M45" s="90"/>
      <c r="N45" s="90"/>
      <c r="O45" s="90"/>
      <c r="P45" s="90"/>
      <c r="Q45" s="90"/>
      <c r="Z45" s="3"/>
      <c r="AA45" s="5"/>
      <c r="AB45" s="5"/>
      <c r="AC45" s="5"/>
      <c r="AD45" s="5"/>
    </row>
    <row r="46" spans="1:37" ht="18.75" customHeight="1">
      <c r="A46" s="122" t="s">
        <v>17</v>
      </c>
      <c r="B46" s="102">
        <f t="shared" ref="B46:H46" si="17">SUM(B30:B34)</f>
        <v>3652</v>
      </c>
      <c r="C46" s="103">
        <f t="shared" si="17"/>
        <v>765</v>
      </c>
      <c r="D46" s="102">
        <f t="shared" si="17"/>
        <v>3523</v>
      </c>
      <c r="E46" s="103">
        <f t="shared" si="17"/>
        <v>643</v>
      </c>
      <c r="F46" s="102">
        <f t="shared" si="17"/>
        <v>7175</v>
      </c>
      <c r="G46" s="123">
        <f t="shared" si="17"/>
        <v>1408</v>
      </c>
      <c r="H46" s="105">
        <f t="shared" si="17"/>
        <v>8583</v>
      </c>
      <c r="I46" s="76"/>
      <c r="J46" s="76"/>
      <c r="K46" s="76"/>
      <c r="L46" s="90"/>
      <c r="M46" s="90"/>
      <c r="N46" s="90"/>
      <c r="O46" s="90"/>
      <c r="P46" s="90"/>
      <c r="Q46" s="90"/>
      <c r="Z46" s="3"/>
      <c r="AA46" s="5"/>
      <c r="AB46" s="5"/>
      <c r="AC46" s="5"/>
      <c r="AD46" s="5"/>
    </row>
    <row r="47" spans="1:37" ht="18.75" customHeight="1">
      <c r="A47" s="112" t="s">
        <v>18</v>
      </c>
      <c r="B47" s="124">
        <f t="shared" ref="B47:G47" si="18">SUM(B35:B39)</f>
        <v>3451</v>
      </c>
      <c r="C47" s="125">
        <f t="shared" si="18"/>
        <v>683</v>
      </c>
      <c r="D47" s="126">
        <f t="shared" si="18"/>
        <v>3099</v>
      </c>
      <c r="E47" s="104">
        <f t="shared" si="18"/>
        <v>429</v>
      </c>
      <c r="F47" s="127">
        <f t="shared" si="18"/>
        <v>6550</v>
      </c>
      <c r="G47" s="128">
        <f t="shared" si="18"/>
        <v>1112</v>
      </c>
      <c r="H47" s="129">
        <f t="shared" ref="H47:H61" si="19">SUM(F47+G47)</f>
        <v>7662</v>
      </c>
      <c r="I47" s="76"/>
      <c r="J47" s="76"/>
      <c r="K47" s="76"/>
      <c r="L47" s="90"/>
      <c r="M47" s="90"/>
      <c r="N47" s="90"/>
      <c r="O47" s="90"/>
      <c r="P47" s="90"/>
      <c r="Q47" s="90"/>
      <c r="Z47" s="3"/>
      <c r="AA47" s="5"/>
      <c r="AB47" s="5"/>
      <c r="AC47" s="5"/>
      <c r="AD47" s="5"/>
    </row>
    <row r="48" spans="1:37" ht="18.75" customHeight="1">
      <c r="A48" s="112" t="s">
        <v>19</v>
      </c>
      <c r="B48" s="124">
        <f t="shared" ref="B48:G48" si="20">SUM(K5:K9)</f>
        <v>3765</v>
      </c>
      <c r="C48" s="104">
        <f t="shared" si="20"/>
        <v>361</v>
      </c>
      <c r="D48" s="130">
        <f t="shared" si="20"/>
        <v>3617</v>
      </c>
      <c r="E48" s="104">
        <f t="shared" si="20"/>
        <v>253</v>
      </c>
      <c r="F48" s="131">
        <f t="shared" si="20"/>
        <v>7382</v>
      </c>
      <c r="G48" s="128">
        <f t="shared" si="20"/>
        <v>614</v>
      </c>
      <c r="H48" s="132">
        <f t="shared" si="19"/>
        <v>7996</v>
      </c>
      <c r="I48" s="76"/>
      <c r="J48" s="76"/>
      <c r="K48" s="76"/>
      <c r="L48" s="90"/>
      <c r="M48" s="90"/>
      <c r="N48" s="90"/>
      <c r="O48" s="90"/>
      <c r="P48" s="90"/>
      <c r="Q48" s="90"/>
      <c r="Z48" s="3"/>
      <c r="AA48" s="5"/>
      <c r="AB48" s="5"/>
      <c r="AC48" s="5"/>
      <c r="AD48" s="5"/>
    </row>
    <row r="49" spans="1:30" ht="18.75" customHeight="1">
      <c r="A49" s="112" t="s">
        <v>20</v>
      </c>
      <c r="B49" s="124">
        <f t="shared" ref="B49:G49" si="21">SUM(K10:K14)</f>
        <v>4486</v>
      </c>
      <c r="C49" s="104">
        <f t="shared" si="21"/>
        <v>233</v>
      </c>
      <c r="D49" s="130">
        <f t="shared" si="21"/>
        <v>4279</v>
      </c>
      <c r="E49" s="104">
        <f t="shared" si="21"/>
        <v>208</v>
      </c>
      <c r="F49" s="131">
        <f>SUM(O10:O14)</f>
        <v>8765</v>
      </c>
      <c r="G49" s="128">
        <f t="shared" si="21"/>
        <v>441</v>
      </c>
      <c r="H49" s="132">
        <f t="shared" si="19"/>
        <v>9206</v>
      </c>
      <c r="I49" s="76"/>
      <c r="J49" s="76"/>
      <c r="K49" s="76"/>
      <c r="L49" s="90"/>
      <c r="M49" s="90"/>
      <c r="N49" s="90"/>
      <c r="O49" s="90"/>
      <c r="P49" s="90"/>
      <c r="Q49" s="90"/>
      <c r="Z49" s="5"/>
      <c r="AA49" s="5"/>
      <c r="AB49" s="5"/>
      <c r="AC49" s="5"/>
      <c r="AD49" s="5"/>
    </row>
    <row r="50" spans="1:30" ht="18.75" customHeight="1">
      <c r="A50" s="133" t="s">
        <v>21</v>
      </c>
      <c r="B50" s="134">
        <f t="shared" ref="B50:G50" si="22">SUM(K15:K19)</f>
        <v>5061</v>
      </c>
      <c r="C50" s="118">
        <f t="shared" si="22"/>
        <v>153</v>
      </c>
      <c r="D50" s="119">
        <f t="shared" si="22"/>
        <v>4703</v>
      </c>
      <c r="E50" s="118">
        <f t="shared" si="22"/>
        <v>205</v>
      </c>
      <c r="F50" s="135">
        <f t="shared" si="22"/>
        <v>9764</v>
      </c>
      <c r="G50" s="136">
        <f t="shared" si="22"/>
        <v>358</v>
      </c>
      <c r="H50" s="137">
        <f>SUM(F50+G50)</f>
        <v>10122</v>
      </c>
      <c r="I50" s="90"/>
      <c r="J50" s="76"/>
      <c r="K50" s="76"/>
      <c r="L50" s="90"/>
      <c r="M50" s="90"/>
      <c r="N50" s="90"/>
      <c r="O50" s="90"/>
      <c r="P50" s="90"/>
      <c r="Q50" s="90"/>
      <c r="Z50" s="6"/>
      <c r="AA50" s="5"/>
      <c r="AB50" s="5"/>
      <c r="AC50" s="5"/>
      <c r="AD50" s="5"/>
    </row>
    <row r="51" spans="1:30" ht="18.75" customHeight="1">
      <c r="A51" s="138" t="s">
        <v>22</v>
      </c>
      <c r="B51" s="127">
        <f t="shared" ref="B51:H51" si="23">SUM(K20:K24)</f>
        <v>4967</v>
      </c>
      <c r="C51" s="103">
        <f t="shared" si="23"/>
        <v>150</v>
      </c>
      <c r="D51" s="130">
        <f t="shared" si="23"/>
        <v>4522</v>
      </c>
      <c r="E51" s="103">
        <f t="shared" si="23"/>
        <v>312</v>
      </c>
      <c r="F51" s="130">
        <f t="shared" si="23"/>
        <v>9489</v>
      </c>
      <c r="G51" s="104">
        <f t="shared" si="23"/>
        <v>462</v>
      </c>
      <c r="H51" s="105">
        <f t="shared" si="23"/>
        <v>9951</v>
      </c>
      <c r="I51" s="90"/>
      <c r="J51" s="76"/>
      <c r="K51" s="76"/>
      <c r="L51" s="90"/>
      <c r="M51" s="90"/>
      <c r="N51" s="90"/>
      <c r="O51" s="90"/>
      <c r="P51" s="90"/>
      <c r="Q51" s="90"/>
      <c r="Z51" s="6"/>
      <c r="AA51" s="5"/>
      <c r="AB51" s="5"/>
      <c r="AC51" s="5"/>
      <c r="AD51" s="5"/>
    </row>
    <row r="52" spans="1:30" ht="18.75" customHeight="1">
      <c r="A52" s="112" t="s">
        <v>23</v>
      </c>
      <c r="B52" s="139">
        <f t="shared" ref="B52:G52" si="24">SUM(K25:K29)</f>
        <v>3751</v>
      </c>
      <c r="C52" s="140">
        <f t="shared" si="24"/>
        <v>107</v>
      </c>
      <c r="D52" s="141">
        <f t="shared" si="24"/>
        <v>3471</v>
      </c>
      <c r="E52" s="142">
        <f t="shared" si="24"/>
        <v>266</v>
      </c>
      <c r="F52" s="143">
        <f t="shared" si="24"/>
        <v>7222</v>
      </c>
      <c r="G52" s="144">
        <f t="shared" si="24"/>
        <v>373</v>
      </c>
      <c r="H52" s="145">
        <f t="shared" si="19"/>
        <v>7595</v>
      </c>
      <c r="I52" s="90"/>
      <c r="J52" s="76"/>
      <c r="K52" s="76"/>
      <c r="L52" s="90"/>
      <c r="M52" s="90"/>
      <c r="N52" s="90"/>
      <c r="O52" s="90"/>
      <c r="P52" s="90"/>
      <c r="Q52" s="90"/>
      <c r="Z52" s="6"/>
      <c r="AA52" s="5"/>
      <c r="AB52" s="5"/>
      <c r="AC52" s="5"/>
      <c r="AD52" s="5"/>
    </row>
    <row r="53" spans="1:30" ht="18.75" customHeight="1">
      <c r="A53" s="112" t="s">
        <v>24</v>
      </c>
      <c r="B53" s="139">
        <f t="shared" ref="B53:G53" si="25">SUM(K30:K34)</f>
        <v>3441</v>
      </c>
      <c r="C53" s="140">
        <f t="shared" si="25"/>
        <v>74</v>
      </c>
      <c r="D53" s="141">
        <f t="shared" si="25"/>
        <v>3280</v>
      </c>
      <c r="E53" s="142">
        <f t="shared" si="25"/>
        <v>166</v>
      </c>
      <c r="F53" s="143">
        <f t="shared" si="25"/>
        <v>6721</v>
      </c>
      <c r="G53" s="144">
        <f t="shared" si="25"/>
        <v>240</v>
      </c>
      <c r="H53" s="145">
        <f t="shared" si="19"/>
        <v>6961</v>
      </c>
      <c r="I53" s="90"/>
      <c r="J53" s="90"/>
      <c r="K53" s="76"/>
      <c r="L53" s="76"/>
      <c r="M53" s="76"/>
      <c r="N53" s="76"/>
      <c r="O53" s="76"/>
      <c r="P53" s="76"/>
      <c r="Q53" s="76"/>
      <c r="Z53" s="6"/>
    </row>
    <row r="54" spans="1:30" ht="18.75" customHeight="1">
      <c r="A54" s="112" t="s">
        <v>25</v>
      </c>
      <c r="B54" s="139">
        <f t="shared" ref="B54:G54" si="26">SUM(K35:K39)</f>
        <v>3611</v>
      </c>
      <c r="C54" s="140">
        <f t="shared" si="26"/>
        <v>45</v>
      </c>
      <c r="D54" s="141">
        <f t="shared" si="26"/>
        <v>3610</v>
      </c>
      <c r="E54" s="142">
        <f t="shared" si="26"/>
        <v>82</v>
      </c>
      <c r="F54" s="143">
        <f t="shared" si="26"/>
        <v>7221</v>
      </c>
      <c r="G54" s="144">
        <f t="shared" si="26"/>
        <v>127</v>
      </c>
      <c r="H54" s="145">
        <f t="shared" si="19"/>
        <v>7348</v>
      </c>
      <c r="I54" s="90"/>
      <c r="J54" s="76"/>
      <c r="K54" s="76"/>
      <c r="L54" s="90"/>
      <c r="M54" s="90"/>
      <c r="N54" s="90"/>
      <c r="O54" s="90"/>
      <c r="P54" s="90"/>
      <c r="Q54" s="90"/>
      <c r="Z54" s="5"/>
      <c r="AA54" s="5"/>
      <c r="AB54" s="5"/>
      <c r="AC54" s="5"/>
      <c r="AD54" s="5"/>
    </row>
    <row r="55" spans="1:30" ht="18.75" customHeight="1">
      <c r="A55" s="133" t="s">
        <v>26</v>
      </c>
      <c r="B55" s="146">
        <f t="shared" ref="B55:G55" si="27">SUM(S5:S9)</f>
        <v>4237</v>
      </c>
      <c r="C55" s="147">
        <f t="shared" si="27"/>
        <v>31</v>
      </c>
      <c r="D55" s="148">
        <f t="shared" si="27"/>
        <v>4353</v>
      </c>
      <c r="E55" s="147">
        <f t="shared" si="27"/>
        <v>38</v>
      </c>
      <c r="F55" s="148">
        <f t="shared" si="27"/>
        <v>8590</v>
      </c>
      <c r="G55" s="149">
        <f t="shared" si="27"/>
        <v>69</v>
      </c>
      <c r="H55" s="150">
        <f t="shared" si="19"/>
        <v>8659</v>
      </c>
      <c r="I55" s="76"/>
      <c r="J55" s="76"/>
      <c r="K55" s="76"/>
      <c r="L55" s="90"/>
      <c r="M55" s="90"/>
      <c r="N55" s="90"/>
      <c r="O55" s="90"/>
      <c r="P55" s="90"/>
      <c r="Q55" s="90"/>
      <c r="AA55" s="5"/>
      <c r="AB55" s="5"/>
      <c r="AC55" s="5"/>
      <c r="AD55" s="5"/>
    </row>
    <row r="56" spans="1:30" ht="18.75" customHeight="1">
      <c r="A56" s="138" t="s">
        <v>27</v>
      </c>
      <c r="B56" s="151">
        <f t="shared" ref="B56:H56" si="28">SUM(S10:S14)</f>
        <v>3101</v>
      </c>
      <c r="C56" s="103">
        <f t="shared" si="28"/>
        <v>13</v>
      </c>
      <c r="D56" s="130">
        <f t="shared" si="28"/>
        <v>3383</v>
      </c>
      <c r="E56" s="103">
        <f t="shared" si="28"/>
        <v>23</v>
      </c>
      <c r="F56" s="130">
        <f t="shared" si="28"/>
        <v>6484</v>
      </c>
      <c r="G56" s="104">
        <f t="shared" si="28"/>
        <v>36</v>
      </c>
      <c r="H56" s="105">
        <f t="shared" si="28"/>
        <v>6520</v>
      </c>
      <c r="I56" s="76"/>
      <c r="J56" s="76"/>
      <c r="K56" s="76"/>
      <c r="L56" s="90"/>
      <c r="M56" s="90"/>
      <c r="N56" s="90"/>
      <c r="O56" s="90"/>
      <c r="P56" s="90"/>
      <c r="Q56" s="90"/>
      <c r="AA56" s="5"/>
      <c r="AB56" s="5"/>
      <c r="AC56" s="5"/>
      <c r="AD56" s="5"/>
    </row>
    <row r="57" spans="1:30" ht="18.75" customHeight="1">
      <c r="A57" s="112" t="s">
        <v>28</v>
      </c>
      <c r="B57" s="139">
        <f t="shared" ref="B57:G57" si="29">SUM(S15:S19)</f>
        <v>1976</v>
      </c>
      <c r="C57" s="140">
        <f t="shared" si="29"/>
        <v>5</v>
      </c>
      <c r="D57" s="141">
        <f t="shared" si="29"/>
        <v>2489</v>
      </c>
      <c r="E57" s="142">
        <f t="shared" si="29"/>
        <v>6</v>
      </c>
      <c r="F57" s="143">
        <f t="shared" si="29"/>
        <v>4465</v>
      </c>
      <c r="G57" s="144">
        <f t="shared" si="29"/>
        <v>11</v>
      </c>
      <c r="H57" s="152">
        <f t="shared" si="19"/>
        <v>4476</v>
      </c>
      <c r="I57" s="76"/>
      <c r="J57" s="76"/>
      <c r="K57" s="76"/>
      <c r="L57" s="90"/>
      <c r="M57" s="90"/>
      <c r="N57" s="90"/>
      <c r="O57" s="90"/>
      <c r="P57" s="90"/>
      <c r="Q57" s="90"/>
      <c r="AA57" s="5"/>
      <c r="AB57" s="5"/>
      <c r="AC57" s="5"/>
      <c r="AD57" s="5"/>
    </row>
    <row r="58" spans="1:30" ht="18.75" customHeight="1">
      <c r="A58" s="112" t="s">
        <v>29</v>
      </c>
      <c r="B58" s="139">
        <f t="shared" ref="B58:G58" si="30">SUM(AB5:AB9)</f>
        <v>1066</v>
      </c>
      <c r="C58" s="140">
        <f t="shared" si="30"/>
        <v>2</v>
      </c>
      <c r="D58" s="141">
        <f t="shared" si="30"/>
        <v>1801</v>
      </c>
      <c r="E58" s="142">
        <f t="shared" si="30"/>
        <v>3</v>
      </c>
      <c r="F58" s="143">
        <f t="shared" si="30"/>
        <v>2867</v>
      </c>
      <c r="G58" s="144">
        <f t="shared" si="30"/>
        <v>5</v>
      </c>
      <c r="H58" s="152">
        <f t="shared" si="19"/>
        <v>2872</v>
      </c>
      <c r="I58" s="76"/>
      <c r="J58" s="76"/>
      <c r="K58" s="76"/>
      <c r="L58" s="90"/>
      <c r="M58" s="90"/>
      <c r="N58" s="90"/>
      <c r="O58" s="90"/>
      <c r="P58" s="90"/>
      <c r="Q58" s="90"/>
      <c r="AA58" s="5"/>
      <c r="AB58" s="5"/>
      <c r="AC58" s="5"/>
      <c r="AD58" s="5"/>
    </row>
    <row r="59" spans="1:30" ht="18.75" customHeight="1">
      <c r="A59" s="153" t="s">
        <v>30</v>
      </c>
      <c r="B59" s="139">
        <f t="shared" ref="B59:G59" si="31">SUM(AB10:AB14)</f>
        <v>392</v>
      </c>
      <c r="C59" s="140">
        <f>SUM(AC10:AC14)</f>
        <v>1</v>
      </c>
      <c r="D59" s="141">
        <f t="shared" si="31"/>
        <v>1044</v>
      </c>
      <c r="E59" s="142">
        <f t="shared" si="31"/>
        <v>1</v>
      </c>
      <c r="F59" s="143">
        <f t="shared" si="31"/>
        <v>1436</v>
      </c>
      <c r="G59" s="144">
        <f t="shared" si="31"/>
        <v>2</v>
      </c>
      <c r="H59" s="152">
        <f t="shared" si="19"/>
        <v>1438</v>
      </c>
      <c r="I59" s="76"/>
      <c r="J59" s="76"/>
      <c r="K59" s="76"/>
      <c r="L59" s="90"/>
      <c r="M59" s="90"/>
      <c r="N59" s="90"/>
      <c r="O59" s="90"/>
      <c r="P59" s="90"/>
      <c r="Q59" s="90"/>
      <c r="AA59" s="5"/>
      <c r="AB59" s="5"/>
      <c r="AC59" s="5"/>
      <c r="AD59" s="5"/>
    </row>
    <row r="60" spans="1:30" ht="18.75" customHeight="1">
      <c r="A60" s="112" t="s">
        <v>31</v>
      </c>
      <c r="B60" s="78">
        <f t="shared" ref="B60:G60" si="32">SUM(AB15:AB19)</f>
        <v>88</v>
      </c>
      <c r="C60" s="45">
        <f t="shared" si="32"/>
        <v>0</v>
      </c>
      <c r="D60" s="46">
        <f t="shared" si="32"/>
        <v>352</v>
      </c>
      <c r="E60" s="47">
        <f t="shared" si="32"/>
        <v>0</v>
      </c>
      <c r="F60" s="48">
        <f t="shared" si="32"/>
        <v>440</v>
      </c>
      <c r="G60" s="49">
        <f t="shared" si="32"/>
        <v>0</v>
      </c>
      <c r="H60" s="41">
        <f t="shared" si="19"/>
        <v>440</v>
      </c>
      <c r="I60" s="76"/>
      <c r="J60" s="76"/>
      <c r="K60" s="76"/>
      <c r="L60" s="90"/>
      <c r="M60" s="90"/>
      <c r="N60" s="90"/>
      <c r="O60" s="90"/>
      <c r="P60" s="90"/>
      <c r="Q60" s="90"/>
      <c r="AA60" s="5"/>
      <c r="AB60" s="5"/>
      <c r="AC60" s="5"/>
      <c r="AD60" s="5"/>
    </row>
    <row r="61" spans="1:30" ht="18.75" customHeight="1">
      <c r="A61" s="67" t="s">
        <v>10</v>
      </c>
      <c r="B61" s="154">
        <f>SUM(AB20)</f>
        <v>4</v>
      </c>
      <c r="C61" s="69">
        <f>SUM(AC20)</f>
        <v>0</v>
      </c>
      <c r="D61" s="70">
        <f>SUM(AD20)</f>
        <v>55</v>
      </c>
      <c r="E61" s="71">
        <v>0</v>
      </c>
      <c r="F61" s="72">
        <f>SUM(AF20)</f>
        <v>59</v>
      </c>
      <c r="G61" s="73">
        <f>SUM(C61+E61)</f>
        <v>0</v>
      </c>
      <c r="H61" s="74">
        <f t="shared" si="19"/>
        <v>59</v>
      </c>
      <c r="I61" s="76"/>
      <c r="J61" s="76"/>
      <c r="K61" s="76"/>
      <c r="L61" s="90"/>
      <c r="M61" s="90"/>
      <c r="N61" s="90"/>
      <c r="O61" s="90"/>
      <c r="P61" s="90"/>
      <c r="Q61" s="90"/>
      <c r="AA61" s="5"/>
      <c r="AB61" s="5"/>
      <c r="AC61" s="5"/>
      <c r="AD61" s="5"/>
    </row>
    <row r="62" spans="1:30" ht="18.75" customHeight="1"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AA62" s="5"/>
      <c r="AB62" s="5"/>
      <c r="AC62" s="5"/>
      <c r="AD62" s="5"/>
    </row>
    <row r="63" spans="1:30" ht="18.75" customHeight="1">
      <c r="H63" s="5"/>
      <c r="I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  <c r="AA63" s="5"/>
      <c r="AB63" s="5"/>
      <c r="AC63" s="5"/>
      <c r="AD63" s="5"/>
    </row>
    <row r="64" spans="1:30" ht="18.75" customHeight="1"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AA64" s="5"/>
      <c r="AB64" s="5"/>
      <c r="AC64" s="5"/>
      <c r="AD64" s="5"/>
    </row>
    <row r="65" spans="1:30" ht="18.75" customHeight="1"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AA65" s="5"/>
      <c r="AB65" s="5"/>
      <c r="AC65" s="5"/>
      <c r="AD65" s="5"/>
    </row>
    <row r="66" spans="1:30" ht="18.75" customHeight="1"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AA66" s="5"/>
      <c r="AB66" s="5"/>
      <c r="AC66" s="5"/>
      <c r="AD66" s="5"/>
    </row>
    <row r="67" spans="1:30" ht="18.75" customHeight="1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AA67" s="5"/>
      <c r="AB67" s="5"/>
      <c r="AC67" s="5"/>
      <c r="AD67" s="5"/>
    </row>
    <row r="68" spans="1:30" ht="18.75" customHeight="1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AA68" s="5"/>
      <c r="AB68" s="5"/>
      <c r="AC68" s="5"/>
      <c r="AD68" s="5"/>
    </row>
    <row r="69" spans="1:30" ht="18.75" customHeight="1">
      <c r="A69" s="5"/>
      <c r="B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AA69" s="5"/>
      <c r="AB69" s="5"/>
      <c r="AC69" s="5"/>
      <c r="AD69" s="5"/>
    </row>
    <row r="70" spans="1:30" ht="18.75" customHeight="1">
      <c r="A70" s="5"/>
      <c r="B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AA70" s="5"/>
      <c r="AB70" s="5"/>
      <c r="AC70" s="5"/>
      <c r="AD70" s="5"/>
    </row>
    <row r="71" spans="1:30" ht="18.75" customHeight="1">
      <c r="A71" s="5"/>
      <c r="B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AA71" s="5"/>
      <c r="AB71" s="5"/>
      <c r="AC71" s="5"/>
      <c r="AD71" s="5"/>
    </row>
    <row r="72" spans="1:30" ht="18.75" customHeight="1">
      <c r="A72" s="5"/>
      <c r="B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AA72" s="5"/>
      <c r="AB72" s="5"/>
      <c r="AC72" s="5"/>
      <c r="AD72" s="5"/>
    </row>
    <row r="73" spans="1:30" ht="18.75" customHeight="1">
      <c r="A73" s="5"/>
      <c r="B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AA73" s="5"/>
      <c r="AB73" s="5"/>
      <c r="AC73" s="5"/>
      <c r="AD73" s="5"/>
    </row>
    <row r="74" spans="1:30" ht="18.75" customHeight="1">
      <c r="A74" s="5"/>
      <c r="B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AA74" s="5"/>
      <c r="AB74" s="5"/>
      <c r="AC74" s="5"/>
      <c r="AD74" s="5"/>
    </row>
    <row r="75" spans="1:30" ht="18.75" customHeight="1">
      <c r="A75" s="5"/>
      <c r="B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AA75" s="5"/>
      <c r="AB75" s="5"/>
      <c r="AC75" s="5"/>
      <c r="AD75" s="5"/>
    </row>
    <row r="76" spans="1:30" ht="18.75" customHeight="1">
      <c r="A76" s="5"/>
      <c r="B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AA76" s="5"/>
      <c r="AB76" s="5"/>
      <c r="AC76" s="5"/>
      <c r="AD76" s="5"/>
    </row>
    <row r="77" spans="1:30" ht="18.75" customHeight="1">
      <c r="A77" s="5"/>
      <c r="B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AA77" s="5"/>
      <c r="AB77" s="5"/>
      <c r="AC77" s="5"/>
      <c r="AD77" s="5"/>
    </row>
    <row r="78" spans="1:30" ht="18.75" customHeight="1">
      <c r="A78" s="5"/>
      <c r="B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AA78" s="5"/>
      <c r="AB78" s="5"/>
      <c r="AC78" s="5"/>
      <c r="AD78" s="5"/>
    </row>
    <row r="79" spans="1:30" ht="18.75" customHeight="1">
      <c r="A79" s="5"/>
      <c r="B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AA79" s="5"/>
      <c r="AB79" s="5"/>
      <c r="AC79" s="5"/>
      <c r="AD79" s="5"/>
    </row>
    <row r="80" spans="1:30" ht="18.75" customHeight="1">
      <c r="A80" s="5"/>
      <c r="B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AA80" s="5"/>
      <c r="AB80" s="5"/>
      <c r="AC80" s="5"/>
      <c r="AD80" s="5"/>
    </row>
    <row r="81" spans="1:30" ht="18.75" customHeight="1">
      <c r="A81" s="5"/>
      <c r="B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AA81" s="5"/>
      <c r="AB81" s="5"/>
      <c r="AC81" s="5"/>
      <c r="AD81" s="5"/>
    </row>
    <row r="82" spans="1:30" ht="18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8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8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8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8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8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8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8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8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8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8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8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8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8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8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8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8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8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8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8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8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8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8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8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8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8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8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8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8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8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8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8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8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8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8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8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8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8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8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8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8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8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8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8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8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8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8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8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8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8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8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8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8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8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8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8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8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8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8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8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8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8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8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8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8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8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8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8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8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8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8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8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8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8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8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8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8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8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8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8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8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8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8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8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8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8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8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8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8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8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8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8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8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8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8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8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8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8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8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8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8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8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8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8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8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8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8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8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8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8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8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8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8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8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8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8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8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8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8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8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8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8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8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8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8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8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8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8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8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8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8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8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8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8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8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8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8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8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8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8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8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8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8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8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8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8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8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8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8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8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8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8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8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8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8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8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8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8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8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8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8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8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8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8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8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8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8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8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8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8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8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8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Z254" s="5"/>
      <c r="AA254" s="5"/>
      <c r="AB254" s="5"/>
      <c r="AC254" s="5"/>
      <c r="AD254" s="5"/>
    </row>
    <row r="255" spans="1:30" ht="18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Z255" s="5"/>
      <c r="AA255" s="5"/>
      <c r="AB255" s="5"/>
      <c r="AC255" s="5"/>
      <c r="AD255" s="5"/>
    </row>
    <row r="256" spans="1:30" ht="18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Z256" s="5"/>
      <c r="AA256" s="5"/>
      <c r="AB256" s="5"/>
      <c r="AC256" s="5"/>
      <c r="AD256" s="5"/>
    </row>
    <row r="257" spans="1:30" ht="18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Z257" s="5"/>
      <c r="AA257" s="5"/>
      <c r="AB257" s="5"/>
      <c r="AC257" s="5"/>
      <c r="AD257" s="5"/>
    </row>
    <row r="258" spans="1:30" ht="18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Z258" s="5"/>
    </row>
    <row r="259" spans="1:30" ht="18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Z259" s="5"/>
    </row>
    <row r="260" spans="1:30" ht="18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Z260" s="5"/>
    </row>
    <row r="261" spans="1:30" ht="18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Z261" s="5"/>
    </row>
    <row r="262" spans="1:30" ht="18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Z262" s="5"/>
    </row>
    <row r="263" spans="1:30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Z263" s="5"/>
    </row>
    <row r="264" spans="1:30" ht="18.75" customHeight="1">
      <c r="A264" s="5"/>
      <c r="B264" s="5"/>
      <c r="C264" s="5"/>
      <c r="D264" s="5"/>
      <c r="E264" s="5"/>
      <c r="F264" s="5"/>
      <c r="G264" s="5"/>
      <c r="H264" s="5"/>
      <c r="I264" s="5"/>
      <c r="Z264" s="5"/>
    </row>
    <row r="265" spans="1:30" ht="18.75" customHeight="1">
      <c r="A265" s="5"/>
      <c r="B265" s="5"/>
      <c r="C265" s="5"/>
      <c r="D265" s="5"/>
      <c r="E265" s="5"/>
      <c r="F265" s="5"/>
      <c r="G265" s="5"/>
      <c r="H265" s="5"/>
      <c r="I265" s="5"/>
      <c r="Z265" s="5"/>
    </row>
    <row r="266" spans="1:30" ht="18.75" customHeight="1">
      <c r="A266" s="5"/>
      <c r="B266" s="5"/>
      <c r="C266" s="5"/>
      <c r="D266" s="5"/>
      <c r="E266" s="5"/>
      <c r="F266" s="5"/>
      <c r="G266" s="5"/>
      <c r="H266" s="5"/>
      <c r="I266" s="5"/>
      <c r="Z266" s="5"/>
    </row>
    <row r="267" spans="1:30" ht="18.75" customHeight="1">
      <c r="A267" s="5"/>
      <c r="B267" s="5"/>
      <c r="C267" s="5"/>
      <c r="D267" s="5"/>
      <c r="E267" s="5"/>
      <c r="F267" s="5"/>
      <c r="G267" s="5"/>
      <c r="H267" s="5"/>
      <c r="I267" s="5"/>
      <c r="Z267" s="5"/>
    </row>
    <row r="268" spans="1:30" ht="18.75" customHeight="1">
      <c r="A268" s="5"/>
      <c r="B268" s="5"/>
      <c r="C268" s="5"/>
      <c r="D268" s="5"/>
      <c r="E268" s="5"/>
      <c r="F268" s="5"/>
      <c r="G268" s="5"/>
      <c r="H268" s="5"/>
      <c r="I268" s="5"/>
      <c r="Z268" s="5"/>
    </row>
    <row r="269" spans="1:30" ht="18.75" customHeight="1">
      <c r="A269" s="5"/>
      <c r="B269" s="5"/>
      <c r="C269" s="5"/>
      <c r="D269" s="5"/>
      <c r="E269" s="5"/>
      <c r="F269" s="5"/>
      <c r="G269" s="5"/>
      <c r="H269" s="5"/>
      <c r="I269" s="5"/>
      <c r="Z269" s="5"/>
    </row>
    <row r="270" spans="1:30" ht="18.75" customHeight="1">
      <c r="A270" s="5"/>
      <c r="B270" s="5"/>
      <c r="C270" s="5"/>
      <c r="D270" s="5"/>
      <c r="E270" s="5"/>
      <c r="F270" s="5"/>
      <c r="G270" s="5"/>
      <c r="H270" s="5"/>
      <c r="I270" s="5"/>
      <c r="Z270" s="5"/>
    </row>
    <row r="271" spans="1:30" ht="18.75" customHeight="1">
      <c r="A271" s="5"/>
      <c r="B271" s="5"/>
      <c r="C271" s="5"/>
      <c r="D271" s="5"/>
      <c r="E271" s="5"/>
      <c r="F271" s="5"/>
      <c r="G271" s="5"/>
      <c r="H271" s="5"/>
      <c r="I271" s="5"/>
      <c r="Z271" s="5"/>
    </row>
    <row r="272" spans="1:30" ht="18.75" customHeight="1">
      <c r="A272" s="5"/>
      <c r="B272" s="5"/>
      <c r="C272" s="5"/>
      <c r="D272" s="5"/>
      <c r="E272" s="5"/>
      <c r="F272" s="5"/>
      <c r="G272" s="5"/>
      <c r="H272" s="5"/>
      <c r="I272" s="5"/>
      <c r="Z272" s="5"/>
    </row>
    <row r="273" spans="1:26" ht="18.75" customHeight="1">
      <c r="A273" s="5"/>
      <c r="B273" s="5"/>
      <c r="C273" s="5"/>
      <c r="D273" s="5"/>
      <c r="E273" s="5"/>
      <c r="F273" s="5"/>
      <c r="G273" s="5"/>
      <c r="H273" s="5"/>
      <c r="I273" s="5"/>
      <c r="Z273" s="5"/>
    </row>
  </sheetData>
  <mergeCells count="24">
    <mergeCell ref="AA3:AA4"/>
    <mergeCell ref="AB3:AC3"/>
    <mergeCell ref="AD3:AE3"/>
    <mergeCell ref="AF3:AH3"/>
    <mergeCell ref="AA22:AA23"/>
    <mergeCell ref="AB22:AC22"/>
    <mergeCell ref="AD22:AE22"/>
    <mergeCell ref="AF22:AH22"/>
    <mergeCell ref="W3:Y3"/>
    <mergeCell ref="A1:Q1"/>
    <mergeCell ref="R1:AH1"/>
    <mergeCell ref="A2:Q2"/>
    <mergeCell ref="R2:AH2"/>
    <mergeCell ref="A3:A4"/>
    <mergeCell ref="B3:C3"/>
    <mergeCell ref="D3:E3"/>
    <mergeCell ref="F3:H3"/>
    <mergeCell ref="J3:J4"/>
    <mergeCell ref="K3:L3"/>
    <mergeCell ref="M3:N3"/>
    <mergeCell ref="O3:Q3"/>
    <mergeCell ref="R3:R4"/>
    <mergeCell ref="S3:T3"/>
    <mergeCell ref="U3:V3"/>
  </mergeCells>
  <phoneticPr fontId="2"/>
  <printOptions horizontalCentered="1" gridLinesSet="0"/>
  <pageMargins left="0.78740157480314965" right="0.78740157480314965" top="0.78740157480314965" bottom="0.78740157480314965" header="0" footer="0.31496062992125984"/>
  <pageSetup paperSize="9" firstPageNumber="19" orientation="portrait" useFirstPageNumber="1" r:id="rId1"/>
  <headerFooter scaleWithDoc="0" alignWithMargins="0">
    <oddFooter>&amp;C&amp;"ＭＳ 明朝,標準"&amp;12&amp;P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