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1戸籍管理\01管理\01庶務\01事務概要\2023（令和５年度）版事務概要\事務概要（令和5年度版）（R４から変更）\"/>
    </mc:Choice>
  </mc:AlternateContent>
  <bookViews>
    <workbookView xWindow="0" yWindow="0" windowWidth="21600" windowHeight="9435" activeTab="1"/>
  </bookViews>
  <sheets>
    <sheet name="総括1(R４ok)" sheetId="1" r:id="rId1"/>
    <sheet name="発行1(R4) " sheetId="3" r:id="rId2"/>
  </sheets>
  <definedNames>
    <definedName name="_xlnm.Print_Area" localSheetId="1">'発行1(R4) 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25" i="1"/>
  <c r="M9" i="3"/>
  <c r="G21" i="3" l="1"/>
  <c r="C21" i="3"/>
  <c r="K15" i="3"/>
  <c r="G16" i="3" s="1"/>
  <c r="K17" i="3"/>
  <c r="C18" i="3" s="1"/>
  <c r="K19" i="3"/>
  <c r="G20" i="3" s="1"/>
  <c r="K13" i="3"/>
  <c r="K14" i="3" s="1"/>
  <c r="C14" i="3"/>
  <c r="L9" i="3"/>
  <c r="K9" i="3"/>
  <c r="J9" i="3"/>
  <c r="I9" i="3"/>
  <c r="H9" i="3"/>
  <c r="G9" i="3"/>
  <c r="F9" i="3"/>
  <c r="E9" i="3"/>
  <c r="D9" i="3"/>
  <c r="C9" i="3"/>
  <c r="B9" i="3"/>
  <c r="N8" i="3"/>
  <c r="N7" i="3"/>
  <c r="N6" i="3"/>
  <c r="N5" i="3"/>
  <c r="K20" i="3" l="1"/>
  <c r="C20" i="3"/>
  <c r="K18" i="3"/>
  <c r="G18" i="3"/>
  <c r="K21" i="3"/>
  <c r="K22" i="3" s="1"/>
  <c r="K16" i="3"/>
  <c r="C16" i="3"/>
  <c r="G14" i="3"/>
  <c r="N9" i="3"/>
  <c r="G22" i="3" l="1"/>
  <c r="C22" i="3"/>
  <c r="G25" i="1" l="1"/>
  <c r="H25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C25" i="1"/>
  <c r="D25" i="1"/>
  <c r="E25" i="1"/>
  <c r="F25" i="1"/>
  <c r="D34" i="1"/>
  <c r="C34" i="1"/>
  <c r="D33" i="1"/>
  <c r="C33" i="1"/>
  <c r="D32" i="1"/>
  <c r="C32" i="1"/>
  <c r="D31" i="1"/>
  <c r="D35" i="1" s="1"/>
  <c r="C31" i="1"/>
  <c r="E30" i="1"/>
  <c r="D30" i="1"/>
  <c r="C30" i="1"/>
  <c r="H30" i="1"/>
  <c r="G30" i="1"/>
  <c r="F35" i="1" l="1"/>
  <c r="E35" i="1"/>
  <c r="G35" i="1"/>
  <c r="H35" i="1"/>
  <c r="C35" i="1"/>
  <c r="L17" i="1"/>
  <c r="K17" i="1"/>
  <c r="J17" i="1"/>
  <c r="L16" i="1"/>
  <c r="K16" i="1"/>
  <c r="J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8" i="1"/>
  <c r="K8" i="1"/>
  <c r="J8" i="1"/>
  <c r="I8" i="1"/>
  <c r="H8" i="1"/>
  <c r="G8" i="1"/>
  <c r="F8" i="1"/>
  <c r="E8" i="1"/>
  <c r="D8" i="1"/>
  <c r="C8" i="1"/>
  <c r="H18" i="1" l="1"/>
  <c r="C18" i="1"/>
  <c r="I18" i="1"/>
  <c r="D18" i="1"/>
  <c r="J18" i="1"/>
  <c r="F18" i="1"/>
  <c r="L18" i="1"/>
  <c r="G18" i="1"/>
  <c r="E18" i="1"/>
  <c r="K18" i="1"/>
</calcChain>
</file>

<file path=xl/sharedStrings.xml><?xml version="1.0" encoding="utf-8"?>
<sst xmlns="http://schemas.openxmlformats.org/spreadsheetml/2006/main" count="88" uniqueCount="48">
  <si>
    <t>H18</t>
    <phoneticPr fontId="6"/>
  </si>
  <si>
    <t>R元</t>
    <rPh sb="1" eb="2">
      <t>ガン</t>
    </rPh>
    <phoneticPr fontId="6"/>
  </si>
  <si>
    <t>コンビニ</t>
    <phoneticPr fontId="6"/>
  </si>
  <si>
    <t>住　民　票</t>
    <rPh sb="0" eb="1">
      <t>ジュウ</t>
    </rPh>
    <rPh sb="2" eb="3">
      <t>タミ</t>
    </rPh>
    <rPh sb="4" eb="5">
      <t>ヒョウ</t>
    </rPh>
    <phoneticPr fontId="6"/>
  </si>
  <si>
    <t>印鑑証明書</t>
    <rPh sb="4" eb="5">
      <t>ショ</t>
    </rPh>
    <phoneticPr fontId="6"/>
  </si>
  <si>
    <t>戸籍謄抄本</t>
    <rPh sb="0" eb="2">
      <t>コセキ</t>
    </rPh>
    <rPh sb="2" eb="3">
      <t>トウ</t>
    </rPh>
    <rPh sb="3" eb="5">
      <t>ショウホン</t>
    </rPh>
    <phoneticPr fontId="6"/>
  </si>
  <si>
    <t>戸籍の附票</t>
    <rPh sb="0" eb="2">
      <t>コセキ</t>
    </rPh>
    <rPh sb="3" eb="4">
      <t>フ</t>
    </rPh>
    <rPh sb="4" eb="5">
      <t>ヒョウ</t>
    </rPh>
    <phoneticPr fontId="6"/>
  </si>
  <si>
    <t>小計</t>
    <rPh sb="0" eb="2">
      <t>ショウケイ</t>
    </rPh>
    <phoneticPr fontId="6"/>
  </si>
  <si>
    <t>自動交付機</t>
    <rPh sb="0" eb="2">
      <t>ジドウ</t>
    </rPh>
    <rPh sb="2" eb="4">
      <t>コウフ</t>
    </rPh>
    <rPh sb="4" eb="5">
      <t>キ</t>
    </rPh>
    <phoneticPr fontId="6"/>
  </si>
  <si>
    <t>計</t>
    <rPh sb="0" eb="1">
      <t>ケイ</t>
    </rPh>
    <phoneticPr fontId="6"/>
  </si>
  <si>
    <t>合　　　計</t>
    <rPh sb="0" eb="1">
      <t>アイ</t>
    </rPh>
    <rPh sb="4" eb="5">
      <t>ケイ</t>
    </rPh>
    <phoneticPr fontId="6"/>
  </si>
  <si>
    <t>※平成19年3月1日から市役所市民課前・三里塚コミュニティセンターの自動交付機が稼働</t>
    <rPh sb="9" eb="10">
      <t>ニチ</t>
    </rPh>
    <rPh sb="12" eb="15">
      <t>シヤクショ</t>
    </rPh>
    <rPh sb="15" eb="18">
      <t>シミンカ</t>
    </rPh>
    <rPh sb="18" eb="19">
      <t>マエ</t>
    </rPh>
    <rPh sb="20" eb="22">
      <t>サンリ</t>
    </rPh>
    <rPh sb="22" eb="23">
      <t>ヅカ</t>
    </rPh>
    <rPh sb="34" eb="36">
      <t>ジドウ</t>
    </rPh>
    <rPh sb="36" eb="38">
      <t>コウフ</t>
    </rPh>
    <rPh sb="38" eb="39">
      <t>キ</t>
    </rPh>
    <rPh sb="40" eb="42">
      <t>カドウ</t>
    </rPh>
    <phoneticPr fontId="6"/>
  </si>
  <si>
    <t>※平成20年9月2日から中央公民館の自動交付機が稼働</t>
    <rPh sb="9" eb="10">
      <t>ニチ</t>
    </rPh>
    <rPh sb="12" eb="14">
      <t>チュウオウ</t>
    </rPh>
    <rPh sb="14" eb="17">
      <t>コウミンカン</t>
    </rPh>
    <rPh sb="18" eb="20">
      <t>ジドウ</t>
    </rPh>
    <rPh sb="20" eb="22">
      <t>コウフ</t>
    </rPh>
    <rPh sb="22" eb="23">
      <t>キ</t>
    </rPh>
    <rPh sb="24" eb="26">
      <t>カドウ</t>
    </rPh>
    <phoneticPr fontId="6"/>
  </si>
  <si>
    <t>※平成25年7月16日からコンビニ交付開始</t>
    <rPh sb="10" eb="11">
      <t>ニチ</t>
    </rPh>
    <rPh sb="17" eb="19">
      <t>コウフ</t>
    </rPh>
    <rPh sb="19" eb="21">
      <t>カイシ</t>
    </rPh>
    <phoneticPr fontId="6"/>
  </si>
  <si>
    <t>※平成29年7月30日で自動交付機の稼働終了</t>
    <rPh sb="10" eb="11">
      <t>ニチ</t>
    </rPh>
    <rPh sb="12" eb="14">
      <t>ジドウ</t>
    </rPh>
    <rPh sb="14" eb="16">
      <t>コウフ</t>
    </rPh>
    <rPh sb="16" eb="17">
      <t>キ</t>
    </rPh>
    <rPh sb="18" eb="20">
      <t>カドウ</t>
    </rPh>
    <rPh sb="20" eb="22">
      <t>シュウリョウ</t>
    </rPh>
    <phoneticPr fontId="6"/>
  </si>
  <si>
    <t>合計</t>
    <rPh sb="0" eb="2">
      <t>ゴウケイ</t>
    </rPh>
    <phoneticPr fontId="8"/>
  </si>
  <si>
    <t>H28</t>
    <phoneticPr fontId="2"/>
  </si>
  <si>
    <t>2</t>
    <phoneticPr fontId="2"/>
  </si>
  <si>
    <t>3</t>
    <phoneticPr fontId="2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</si>
  <si>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</si>
  <si>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</si>
  <si>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</si>
  <si>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</si>
  <si>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</si>
  <si>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</si>
  <si>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</si>
  <si>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</si>
  <si>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</si>
  <si>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</si>
  <si>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</si>
  <si>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</si>
  <si>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住　民　票</t>
  </si>
  <si>
    <t>印鑑証明書</t>
  </si>
  <si>
    <t>戸籍謄抄本</t>
  </si>
  <si>
    <t>戸籍の附票</t>
  </si>
  <si>
    <t>合　計</t>
    <rPh sb="0" eb="1">
      <t>ゴウ</t>
    </rPh>
    <rPh sb="2" eb="3">
      <t>ケイ</t>
    </rPh>
    <phoneticPr fontId="8"/>
  </si>
  <si>
    <t>コンビニ交付取扱件数（月別）</t>
    <rPh sb="4" eb="6">
      <t>コウフ</t>
    </rPh>
    <rPh sb="6" eb="8">
      <t>トリアツカ</t>
    </rPh>
    <rPh sb="8" eb="10">
      <t>ケンスウ</t>
    </rPh>
    <rPh sb="11" eb="13">
      <t>ツキベツ</t>
    </rPh>
    <phoneticPr fontId="2"/>
  </si>
  <si>
    <t>コンビニ交付</t>
    <rPh sb="4" eb="6">
      <t>コウフ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</si>
  <si>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</si>
  <si>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</si>
  <si>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窓　　　口</t>
    <rPh sb="0" eb="1">
      <t>マド</t>
    </rPh>
    <rPh sb="4" eb="5">
      <t>クチ</t>
    </rPh>
    <phoneticPr fontId="2"/>
  </si>
  <si>
    <t>合　　　計</t>
    <rPh sb="0" eb="1">
      <t>アイ</t>
    </rPh>
    <rPh sb="4" eb="5">
      <t>ケイ</t>
    </rPh>
    <phoneticPr fontId="2"/>
  </si>
  <si>
    <t>ビ　ス　取　扱　件　数</t>
    <phoneticPr fontId="2"/>
  </si>
  <si>
    <t>　　　　　　　　　　　　　　　　　　10.自　動　交　付　サ　ー 　</t>
    <rPh sb="21" eb="22">
      <t>ジ</t>
    </rPh>
    <rPh sb="23" eb="24">
      <t>ドウ</t>
    </rPh>
    <rPh sb="25" eb="26">
      <t>コウ</t>
    </rPh>
    <rPh sb="27" eb="28">
      <t>フ</t>
    </rPh>
    <phoneticPr fontId="3"/>
  </si>
  <si>
    <t>4</t>
    <phoneticPr fontId="2"/>
  </si>
  <si>
    <t>令和4年度</t>
    <rPh sb="0" eb="2">
      <t>レイワ</t>
    </rPh>
    <rPh sb="3" eb="5">
      <t>ネンド</t>
    </rPh>
    <rPh sb="4" eb="5">
      <t>ド</t>
    </rPh>
    <phoneticPr fontId="8"/>
  </si>
  <si>
    <t>コンビニ交付取扱件数割合（令和4年度）</t>
    <rPh sb="4" eb="6">
      <t>コウフ</t>
    </rPh>
    <rPh sb="6" eb="8">
      <t>トリアツカ</t>
    </rPh>
    <rPh sb="8" eb="10">
      <t>ケンスウ</t>
    </rPh>
    <rPh sb="10" eb="12">
      <t>ワリアイ</t>
    </rPh>
    <rPh sb="13" eb="15">
      <t>レイワ</t>
    </rPh>
    <rPh sb="16" eb="18">
      <t>ネンド</t>
    </rPh>
    <phoneticPr fontId="2"/>
  </si>
  <si>
    <t>令和4年度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</si>
</sst>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);[Red]\(#,##0\)"/>
    <numFmt numFmtId="178" formatCode="#,##0_ "/>
    <numFmt numFmtId="179" formatCode="0.0%"/>
  </numFmts>
  <fonts count="13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1" applyFont="1" applyFill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 textRotation="255" shrinkToFit="1"/>
    </xf>
    <xf numFmtId="177" fontId="4" fillId="0" borderId="0" xfId="1" applyNumberFormat="1" applyFont="1" applyFill="1" applyAlignment="1">
      <alignment vertical="center" shrinkToFit="1"/>
    </xf>
    <xf numFmtId="49" fontId="10" fillId="0" borderId="4" xfId="1" applyNumberFormat="1" applyFont="1" applyFill="1" applyBorder="1" applyAlignment="1">
      <alignment horizontal="center" vertical="center" shrinkToFit="1"/>
    </xf>
    <xf numFmtId="49" fontId="10" fillId="0" borderId="5" xfId="1" applyNumberFormat="1" applyFont="1" applyFill="1" applyBorder="1" applyAlignment="1">
      <alignment horizontal="center" vertical="center" shrinkToFit="1"/>
    </xf>
    <xf numFmtId="0" fontId="10" fillId="0" borderId="6" xfId="1" applyNumberFormat="1" applyFont="1" applyFill="1" applyBorder="1" applyAlignment="1">
      <alignment horizontal="center" vertical="center" shrinkToFit="1"/>
    </xf>
    <xf numFmtId="37" fontId="10" fillId="0" borderId="7" xfId="1" applyNumberFormat="1" applyFont="1" applyFill="1" applyBorder="1" applyAlignment="1">
      <alignment horizontal="center" vertical="center" shrinkToFit="1"/>
    </xf>
    <xf numFmtId="37" fontId="10" fillId="0" borderId="42" xfId="1" applyNumberFormat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vertical="center" shrinkToFit="1"/>
    </xf>
    <xf numFmtId="176" fontId="10" fillId="0" borderId="9" xfId="1" applyNumberFormat="1" applyFont="1" applyFill="1" applyBorder="1" applyAlignment="1">
      <alignment horizontal="center" vertical="center" shrinkToFit="1"/>
    </xf>
    <xf numFmtId="176" fontId="10" fillId="0" borderId="10" xfId="1" applyNumberFormat="1" applyFont="1" applyFill="1" applyBorder="1" applyAlignment="1">
      <alignment vertical="center" shrinkToFit="1"/>
    </xf>
    <xf numFmtId="176" fontId="10" fillId="0" borderId="11" xfId="2" applyNumberFormat="1" applyFont="1" applyFill="1" applyBorder="1" applyAlignment="1">
      <alignment vertical="center" shrinkToFit="1"/>
    </xf>
    <xf numFmtId="176" fontId="10" fillId="0" borderId="11" xfId="1" applyNumberFormat="1" applyFont="1" applyFill="1" applyBorder="1" applyAlignment="1">
      <alignment vertical="center" shrinkToFit="1"/>
    </xf>
    <xf numFmtId="176" fontId="10" fillId="0" borderId="12" xfId="1" applyNumberFormat="1" applyFont="1" applyFill="1" applyBorder="1" applyAlignment="1">
      <alignment vertical="center" shrinkToFit="1"/>
    </xf>
    <xf numFmtId="38" fontId="10" fillId="0" borderId="13" xfId="2" applyFont="1" applyFill="1" applyBorder="1" applyAlignment="1">
      <alignment vertical="center" shrinkToFit="1"/>
    </xf>
    <xf numFmtId="38" fontId="10" fillId="0" borderId="40" xfId="2" applyFont="1" applyFill="1" applyBorder="1" applyAlignment="1">
      <alignment vertical="center" shrinkToFit="1"/>
    </xf>
    <xf numFmtId="176" fontId="10" fillId="0" borderId="16" xfId="1" applyNumberFormat="1" applyFont="1" applyFill="1" applyBorder="1" applyAlignment="1">
      <alignment horizontal="center"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76" fontId="10" fillId="0" borderId="18" xfId="1" applyNumberFormat="1" applyFont="1" applyFill="1" applyBorder="1" applyAlignment="1">
      <alignment vertical="center" shrinkToFit="1"/>
    </xf>
    <xf numFmtId="176" fontId="10" fillId="0" borderId="19" xfId="1" applyNumberFormat="1" applyFont="1" applyFill="1" applyBorder="1" applyAlignment="1">
      <alignment vertical="center" shrinkToFit="1"/>
    </xf>
    <xf numFmtId="38" fontId="10" fillId="0" borderId="19" xfId="2" applyFont="1" applyFill="1" applyBorder="1" applyAlignment="1">
      <alignment vertical="center" shrinkToFit="1"/>
    </xf>
    <xf numFmtId="38" fontId="10" fillId="0" borderId="16" xfId="2" applyFont="1" applyFill="1" applyBorder="1" applyAlignment="1">
      <alignment vertical="center" shrinkToFit="1"/>
    </xf>
    <xf numFmtId="176" fontId="10" fillId="0" borderId="21" xfId="1" applyNumberFormat="1" applyFont="1" applyFill="1" applyBorder="1" applyAlignment="1">
      <alignment horizontal="center" vertical="center" shrinkToFit="1"/>
    </xf>
    <xf numFmtId="176" fontId="10" fillId="0" borderId="22" xfId="1" applyNumberFormat="1" applyFont="1" applyFill="1" applyBorder="1" applyAlignment="1">
      <alignment vertical="center" shrinkToFit="1"/>
    </xf>
    <xf numFmtId="176" fontId="10" fillId="0" borderId="23" xfId="1" applyNumberFormat="1" applyFont="1" applyFill="1" applyBorder="1" applyAlignment="1">
      <alignment vertical="center" shrinkToFit="1"/>
    </xf>
    <xf numFmtId="176" fontId="10" fillId="0" borderId="24" xfId="1" applyNumberFormat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>
      <alignment horizontal="center" vertical="center" shrinkToFit="1"/>
    </xf>
    <xf numFmtId="176" fontId="10" fillId="0" borderId="27" xfId="2" applyNumberFormat="1" applyFont="1" applyFill="1" applyBorder="1" applyAlignment="1">
      <alignment vertical="center" shrinkToFit="1"/>
    </xf>
    <xf numFmtId="176" fontId="10" fillId="0" borderId="28" xfId="2" applyNumberFormat="1" applyFont="1" applyFill="1" applyBorder="1" applyAlignment="1">
      <alignment vertical="center" shrinkToFit="1"/>
    </xf>
    <xf numFmtId="176" fontId="10" fillId="0" borderId="29" xfId="2" applyNumberFormat="1" applyFont="1" applyFill="1" applyBorder="1" applyAlignment="1">
      <alignment vertical="center" shrinkToFit="1"/>
    </xf>
    <xf numFmtId="38" fontId="10" fillId="0" borderId="29" xfId="2" applyFont="1" applyFill="1" applyBorder="1" applyAlignment="1">
      <alignment vertical="center" shrinkToFit="1"/>
    </xf>
    <xf numFmtId="38" fontId="10" fillId="0" borderId="26" xfId="2" applyFont="1" applyFill="1" applyBorder="1" applyAlignment="1">
      <alignment vertical="center" shrinkToFit="1"/>
    </xf>
    <xf numFmtId="176" fontId="10" fillId="0" borderId="30" xfId="1" applyNumberFormat="1" applyFont="1" applyFill="1" applyBorder="1" applyAlignment="1">
      <alignment vertical="center" shrinkToFit="1"/>
    </xf>
    <xf numFmtId="176" fontId="10" fillId="0" borderId="31" xfId="2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13" xfId="2" applyNumberFormat="1" applyFont="1" applyFill="1" applyBorder="1" applyAlignment="1">
      <alignment vertical="center" shrinkToFit="1"/>
    </xf>
    <xf numFmtId="38" fontId="10" fillId="0" borderId="12" xfId="2" applyFont="1" applyFill="1" applyBorder="1" applyAlignment="1">
      <alignment vertical="center" shrinkToFit="1"/>
    </xf>
    <xf numFmtId="176" fontId="10" fillId="0" borderId="32" xfId="1" applyNumberFormat="1" applyFont="1" applyFill="1" applyBorder="1" applyAlignment="1">
      <alignment vertical="center" shrinkToFit="1"/>
    </xf>
    <xf numFmtId="176" fontId="10" fillId="0" borderId="20" xfId="1" applyNumberFormat="1" applyFont="1" applyFill="1" applyBorder="1" applyAlignment="1">
      <alignment vertical="center" shrinkToFit="1"/>
    </xf>
    <xf numFmtId="38" fontId="10" fillId="0" borderId="24" xfId="2" applyFont="1" applyFill="1" applyBorder="1" applyAlignment="1">
      <alignment vertical="center" shrinkToFit="1"/>
    </xf>
    <xf numFmtId="38" fontId="10" fillId="0" borderId="21" xfId="2" applyFont="1" applyFill="1" applyBorder="1" applyAlignment="1">
      <alignment vertical="center" shrinkToFit="1"/>
    </xf>
    <xf numFmtId="176" fontId="10" fillId="0" borderId="9" xfId="2" applyNumberFormat="1" applyFont="1" applyFill="1" applyBorder="1" applyAlignment="1">
      <alignment vertical="center" shrinkToFit="1"/>
    </xf>
    <xf numFmtId="176" fontId="10" fillId="0" borderId="16" xfId="1" applyNumberFormat="1" applyFont="1" applyFill="1" applyBorder="1" applyAlignment="1">
      <alignment vertical="center" shrinkToFit="1"/>
    </xf>
    <xf numFmtId="176" fontId="10" fillId="0" borderId="21" xfId="1" applyNumberFormat="1" applyFont="1" applyFill="1" applyBorder="1" applyAlignment="1">
      <alignment vertical="center" shrinkToFit="1"/>
    </xf>
    <xf numFmtId="176" fontId="10" fillId="0" borderId="0" xfId="1" applyNumberFormat="1" applyFont="1" applyFill="1" applyBorder="1" applyAlignment="1">
      <alignment vertical="center" textRotation="255" shrinkToFit="1"/>
    </xf>
    <xf numFmtId="176" fontId="10" fillId="0" borderId="0" xfId="1" applyNumberFormat="1" applyFont="1" applyFill="1" applyBorder="1" applyAlignment="1">
      <alignment horizontal="center" vertical="center" shrinkToFit="1"/>
    </xf>
    <xf numFmtId="176" fontId="10" fillId="0" borderId="0" xfId="2" applyNumberFormat="1" applyFont="1" applyFill="1" applyBorder="1" applyAlignment="1">
      <alignment vertical="center" shrinkToFit="1"/>
    </xf>
    <xf numFmtId="38" fontId="10" fillId="0" borderId="0" xfId="2" applyFont="1" applyFill="1" applyBorder="1" applyAlignment="1">
      <alignment vertical="center" shrinkToFit="1"/>
    </xf>
    <xf numFmtId="0" fontId="10" fillId="0" borderId="41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49" fontId="10" fillId="0" borderId="42" xfId="1" applyNumberFormat="1" applyFont="1" applyFill="1" applyBorder="1" applyAlignment="1">
      <alignment horizontal="center" vertical="center" shrinkToFit="1"/>
    </xf>
    <xf numFmtId="0" fontId="10" fillId="0" borderId="0" xfId="1" applyNumberFormat="1" applyFont="1" applyFill="1" applyBorder="1" applyAlignment="1">
      <alignment horizontal="center" vertical="center" shrinkToFit="1"/>
    </xf>
    <xf numFmtId="37" fontId="10" fillId="0" borderId="0" xfId="1" applyNumberFormat="1" applyFont="1" applyFill="1" applyBorder="1" applyAlignment="1">
      <alignment horizontal="center" vertical="center" shrinkToFit="1"/>
    </xf>
    <xf numFmtId="38" fontId="10" fillId="0" borderId="44" xfId="2" applyFont="1" applyFill="1" applyBorder="1" applyAlignment="1">
      <alignment vertical="center" shrinkToFit="1"/>
    </xf>
    <xf numFmtId="38" fontId="10" fillId="0" borderId="14" xfId="2" applyFont="1" applyFill="1" applyBorder="1" applyAlignment="1">
      <alignment vertical="center" shrinkToFit="1"/>
    </xf>
    <xf numFmtId="176" fontId="10" fillId="0" borderId="9" xfId="1" applyNumberFormat="1" applyFont="1" applyFill="1" applyBorder="1" applyAlignment="1">
      <alignment vertical="center" shrinkToFit="1"/>
    </xf>
    <xf numFmtId="176" fontId="10" fillId="0" borderId="0" xfId="1" applyNumberFormat="1" applyFont="1" applyFill="1" applyBorder="1" applyAlignment="1">
      <alignment vertical="center" shrinkToFit="1"/>
    </xf>
    <xf numFmtId="38" fontId="10" fillId="0" borderId="34" xfId="2" applyFont="1" applyFill="1" applyBorder="1" applyAlignment="1">
      <alignment vertical="center" shrinkToFit="1"/>
    </xf>
    <xf numFmtId="38" fontId="10" fillId="0" borderId="20" xfId="2" applyFont="1" applyFill="1" applyBorder="1" applyAlignment="1">
      <alignment vertical="center" shrinkToFit="1"/>
    </xf>
    <xf numFmtId="176" fontId="10" fillId="0" borderId="36" xfId="1" applyNumberFormat="1" applyFont="1" applyFill="1" applyBorder="1" applyAlignment="1">
      <alignment vertical="center" shrinkToFit="1"/>
    </xf>
    <xf numFmtId="176" fontId="10" fillId="0" borderId="26" xfId="2" applyNumberFormat="1" applyFont="1" applyFill="1" applyBorder="1" applyAlignment="1">
      <alignment vertical="center" shrinkToFit="1"/>
    </xf>
    <xf numFmtId="38" fontId="10" fillId="0" borderId="48" xfId="2" applyFont="1" applyFill="1" applyBorder="1" applyAlignment="1">
      <alignment vertical="center" shrinkToFit="1"/>
    </xf>
    <xf numFmtId="176" fontId="10" fillId="0" borderId="45" xfId="1" applyNumberFormat="1" applyFont="1" applyFill="1" applyBorder="1" applyAlignment="1">
      <alignment vertical="center" shrinkToFit="1"/>
    </xf>
    <xf numFmtId="38" fontId="10" fillId="0" borderId="49" xfId="2" applyFont="1" applyFill="1" applyBorder="1" applyAlignment="1">
      <alignment vertical="center" shrinkToFit="1"/>
    </xf>
    <xf numFmtId="176" fontId="10" fillId="0" borderId="46" xfId="1" applyNumberFormat="1" applyFont="1" applyFill="1" applyBorder="1" applyAlignment="1">
      <alignment vertical="center" shrinkToFit="1"/>
    </xf>
    <xf numFmtId="176" fontId="10" fillId="0" borderId="47" xfId="1" applyNumberFormat="1" applyFont="1" applyFill="1" applyBorder="1" applyAlignment="1">
      <alignment vertical="center" shrinkToFit="1"/>
    </xf>
    <xf numFmtId="38" fontId="10" fillId="0" borderId="37" xfId="2" applyFont="1" applyFill="1" applyBorder="1" applyAlignment="1">
      <alignment vertical="center" shrinkToFit="1"/>
    </xf>
    <xf numFmtId="38" fontId="10" fillId="0" borderId="28" xfId="2" applyFont="1" applyFill="1" applyBorder="1" applyAlignment="1">
      <alignment vertical="center" shrinkToFit="1"/>
    </xf>
    <xf numFmtId="176" fontId="10" fillId="0" borderId="33" xfId="2" applyNumberFormat="1" applyFont="1" applyFill="1" applyBorder="1" applyAlignment="1">
      <alignment vertical="center" shrinkToFit="1"/>
    </xf>
    <xf numFmtId="176" fontId="10" fillId="0" borderId="34" xfId="1" applyNumberFormat="1" applyFont="1" applyFill="1" applyBorder="1" applyAlignment="1">
      <alignment vertical="center" shrinkToFit="1"/>
    </xf>
    <xf numFmtId="176" fontId="10" fillId="0" borderId="35" xfId="1" applyNumberFormat="1" applyFont="1" applyFill="1" applyBorder="1" applyAlignment="1">
      <alignment vertical="center" shrinkToFit="1"/>
    </xf>
    <xf numFmtId="0" fontId="11" fillId="0" borderId="0" xfId="3" applyFont="1" applyFill="1" applyAlignment="1">
      <alignment horizontal="right" vertical="top" shrinkToFit="1"/>
    </xf>
    <xf numFmtId="0" fontId="12" fillId="0" borderId="0" xfId="3" applyFont="1" applyFill="1" applyAlignment="1">
      <alignment vertical="center" shrinkToFit="1"/>
    </xf>
    <xf numFmtId="0" fontId="5" fillId="0" borderId="0" xfId="3" applyFont="1" applyFill="1" applyAlignment="1">
      <alignment vertical="center" shrinkToFit="1"/>
    </xf>
    <xf numFmtId="38" fontId="5" fillId="0" borderId="43" xfId="4" applyFont="1" applyFill="1" applyBorder="1" applyAlignment="1">
      <alignment horizontal="center" vertical="center" shrinkToFit="1"/>
    </xf>
    <xf numFmtId="38" fontId="5" fillId="0" borderId="4" xfId="4" applyFont="1" applyFill="1" applyBorder="1" applyAlignment="1">
      <alignment horizontal="center" vertical="center" shrinkToFit="1"/>
    </xf>
    <xf numFmtId="38" fontId="5" fillId="0" borderId="5" xfId="4" applyFont="1" applyFill="1" applyBorder="1" applyAlignment="1">
      <alignment horizontal="center" vertical="center" shrinkToFit="1"/>
    </xf>
    <xf numFmtId="38" fontId="5" fillId="0" borderId="6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vertical="center" shrinkToFit="1"/>
    </xf>
    <xf numFmtId="38" fontId="5" fillId="0" borderId="39" xfId="4" applyFont="1" applyFill="1" applyBorder="1" applyAlignment="1">
      <alignment vertical="center" shrinkToFit="1"/>
    </xf>
    <xf numFmtId="38" fontId="5" fillId="0" borderId="36" xfId="4" applyFont="1" applyFill="1" applyBorder="1" applyAlignment="1">
      <alignment vertical="center" shrinkToFit="1"/>
    </xf>
    <xf numFmtId="38" fontId="5" fillId="0" borderId="24" xfId="4" applyFont="1" applyFill="1" applyBorder="1" applyAlignment="1">
      <alignment vertical="center" shrinkToFit="1"/>
    </xf>
    <xf numFmtId="38" fontId="5" fillId="0" borderId="50" xfId="4" applyFont="1" applyFill="1" applyBorder="1" applyAlignment="1">
      <alignment horizontal="center" vertical="center" shrinkToFit="1"/>
    </xf>
    <xf numFmtId="38" fontId="5" fillId="0" borderId="34" xfId="4" applyFont="1" applyFill="1" applyBorder="1" applyAlignment="1">
      <alignment vertical="center" shrinkToFit="1"/>
    </xf>
    <xf numFmtId="38" fontId="5" fillId="0" borderId="20" xfId="4" applyFont="1" applyFill="1" applyBorder="1" applyAlignment="1">
      <alignment vertical="center" shrinkToFit="1"/>
    </xf>
    <xf numFmtId="38" fontId="5" fillId="0" borderId="50" xfId="4" applyFont="1" applyFill="1" applyBorder="1" applyAlignment="1">
      <alignment vertical="center" shrinkToFit="1"/>
    </xf>
    <xf numFmtId="38" fontId="5" fillId="0" borderId="51" xfId="4" applyFont="1" applyFill="1" applyBorder="1" applyAlignment="1">
      <alignment horizontal="center" vertical="center" shrinkToFit="1"/>
    </xf>
    <xf numFmtId="38" fontId="5" fillId="0" borderId="52" xfId="4" applyFont="1" applyFill="1" applyBorder="1" applyAlignment="1">
      <alignment horizontal="center" vertical="center" shrinkToFit="1"/>
    </xf>
    <xf numFmtId="38" fontId="5" fillId="0" borderId="28" xfId="4" applyFont="1" applyFill="1" applyBorder="1" applyAlignment="1">
      <alignment vertical="center" shrinkToFit="1"/>
    </xf>
    <xf numFmtId="38" fontId="5" fillId="0" borderId="29" xfId="4" applyFont="1" applyFill="1" applyBorder="1" applyAlignment="1">
      <alignment vertical="center" shrinkToFit="1"/>
    </xf>
    <xf numFmtId="38" fontId="5" fillId="0" borderId="52" xfId="4" applyFont="1" applyFill="1" applyBorder="1" applyAlignment="1">
      <alignment vertical="center" shrinkToFit="1"/>
    </xf>
    <xf numFmtId="0" fontId="5" fillId="0" borderId="9" xfId="3" applyFont="1" applyFill="1" applyBorder="1" applyAlignment="1">
      <alignment horizontal="center" vertical="center" shrinkToFit="1"/>
    </xf>
    <xf numFmtId="0" fontId="5" fillId="0" borderId="26" xfId="3" applyFont="1" applyFill="1" applyBorder="1" applyAlignment="1">
      <alignment horizontal="center" vertical="center" shrinkToFit="1"/>
    </xf>
    <xf numFmtId="0" fontId="5" fillId="0" borderId="21" xfId="3" applyFont="1" applyFill="1" applyBorder="1" applyAlignment="1">
      <alignment horizontal="center" vertical="center" shrinkToFit="1"/>
    </xf>
    <xf numFmtId="38" fontId="5" fillId="0" borderId="54" xfId="4" applyFont="1" applyFill="1" applyBorder="1" applyAlignment="1">
      <alignment horizontal="center" vertical="center" shrinkToFit="1"/>
    </xf>
    <xf numFmtId="38" fontId="5" fillId="0" borderId="55" xfId="4" applyFont="1" applyFill="1" applyBorder="1" applyAlignment="1">
      <alignment vertical="center" shrinkToFit="1"/>
    </xf>
    <xf numFmtId="38" fontId="5" fillId="0" borderId="56" xfId="4" applyFont="1" applyFill="1" applyBorder="1" applyAlignment="1">
      <alignment vertical="center" shrinkToFit="1"/>
    </xf>
    <xf numFmtId="38" fontId="5" fillId="0" borderId="54" xfId="4" applyFont="1" applyFill="1" applyBorder="1" applyAlignment="1">
      <alignment vertical="center" shrinkToFit="1"/>
    </xf>
    <xf numFmtId="38" fontId="5" fillId="0" borderId="57" xfId="4" applyFont="1" applyFill="1" applyBorder="1" applyAlignment="1">
      <alignment horizontal="center" vertical="center" shrinkToFit="1"/>
    </xf>
    <xf numFmtId="38" fontId="5" fillId="0" borderId="7" xfId="4" applyFont="1" applyFill="1" applyBorder="1" applyAlignment="1">
      <alignment vertical="center" shrinkToFit="1"/>
    </xf>
    <xf numFmtId="38" fontId="5" fillId="0" borderId="57" xfId="4" applyFont="1" applyFill="1" applyBorder="1" applyAlignment="1">
      <alignment vertical="center" shrinkToFit="1"/>
    </xf>
    <xf numFmtId="38" fontId="5" fillId="0" borderId="37" xfId="4" applyFont="1" applyFill="1" applyBorder="1" applyAlignment="1">
      <alignment vertical="center" shrinkToFit="1"/>
    </xf>
    <xf numFmtId="49" fontId="10" fillId="0" borderId="6" xfId="1" applyNumberFormat="1" applyFont="1" applyFill="1" applyBorder="1" applyAlignment="1">
      <alignment horizontal="center" vertical="center" shrinkToFit="1"/>
    </xf>
    <xf numFmtId="176" fontId="10" fillId="0" borderId="13" xfId="1" applyNumberFormat="1" applyFont="1" applyFill="1" applyBorder="1" applyAlignment="1">
      <alignment vertical="center" shrinkToFit="1"/>
    </xf>
    <xf numFmtId="176" fontId="10" fillId="0" borderId="48" xfId="1" applyNumberFormat="1" applyFont="1" applyFill="1" applyBorder="1" applyAlignment="1">
      <alignment vertical="center" shrinkToFit="1"/>
    </xf>
    <xf numFmtId="176" fontId="10" fillId="0" borderId="49" xfId="1" applyNumberFormat="1" applyFont="1" applyFill="1" applyBorder="1" applyAlignment="1">
      <alignment vertical="center" shrinkToFit="1"/>
    </xf>
    <xf numFmtId="176" fontId="10" fillId="0" borderId="59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/>
    </xf>
    <xf numFmtId="177" fontId="10" fillId="0" borderId="0" xfId="1" applyNumberFormat="1" applyFont="1" applyFill="1" applyAlignment="1">
      <alignment horizontal="left" vertical="center" shrinkToFit="1"/>
    </xf>
    <xf numFmtId="0" fontId="4" fillId="0" borderId="1" xfId="1" applyFont="1" applyFill="1" applyBorder="1" applyAlignment="1">
      <alignment vertical="top" shrinkToFit="1"/>
    </xf>
    <xf numFmtId="49" fontId="10" fillId="0" borderId="2" xfId="1" applyNumberFormat="1" applyFont="1" applyFill="1" applyBorder="1" applyAlignment="1">
      <alignment vertical="center" shrinkToFit="1"/>
    </xf>
    <xf numFmtId="49" fontId="10" fillId="0" borderId="3" xfId="1" applyNumberFormat="1" applyFont="1" applyFill="1" applyBorder="1" applyAlignment="1">
      <alignment vertical="center" shrinkToFit="1"/>
    </xf>
    <xf numFmtId="176" fontId="10" fillId="0" borderId="8" xfId="1" applyNumberFormat="1" applyFont="1" applyFill="1" applyBorder="1" applyAlignment="1">
      <alignment vertical="center" textRotation="255" wrapText="1" shrinkToFit="1"/>
    </xf>
    <xf numFmtId="176" fontId="10" fillId="0" borderId="15" xfId="1" applyNumberFormat="1" applyFont="1" applyFill="1" applyBorder="1" applyAlignment="1">
      <alignment vertical="center" textRotation="255" shrinkToFit="1"/>
    </xf>
    <xf numFmtId="176" fontId="10" fillId="0" borderId="25" xfId="1" applyNumberFormat="1" applyFont="1" applyFill="1" applyBorder="1" applyAlignment="1">
      <alignment vertical="center" textRotation="255" shrinkToFit="1"/>
    </xf>
    <xf numFmtId="176" fontId="10" fillId="0" borderId="33" xfId="1" applyNumberFormat="1" applyFont="1" applyFill="1" applyBorder="1" applyAlignment="1">
      <alignment vertical="center" textRotation="255" shrinkToFit="1"/>
    </xf>
    <xf numFmtId="176" fontId="10" fillId="0" borderId="34" xfId="1" applyNumberFormat="1" applyFont="1" applyFill="1" applyBorder="1" applyAlignment="1">
      <alignment vertical="center" textRotation="255" shrinkToFit="1"/>
    </xf>
    <xf numFmtId="176" fontId="10" fillId="0" borderId="35" xfId="1" applyNumberFormat="1" applyFont="1" applyFill="1" applyBorder="1" applyAlignment="1">
      <alignment vertical="center" textRotation="255" shrinkToFit="1"/>
    </xf>
    <xf numFmtId="176" fontId="10" fillId="0" borderId="37" xfId="1" applyNumberFormat="1" applyFont="1" applyFill="1" applyBorder="1" applyAlignment="1">
      <alignment vertical="center" textRotation="255" shrinkToFit="1"/>
    </xf>
    <xf numFmtId="177" fontId="10" fillId="0" borderId="38" xfId="1" applyNumberFormat="1" applyFont="1" applyFill="1" applyBorder="1" applyAlignment="1">
      <alignment horizontal="left" vertical="center" shrinkToFit="1"/>
    </xf>
    <xf numFmtId="177" fontId="10" fillId="0" borderId="0" xfId="1" applyNumberFormat="1" applyFont="1" applyFill="1" applyBorder="1" applyAlignment="1">
      <alignment horizontal="left" vertical="center" shrinkToFit="1"/>
    </xf>
    <xf numFmtId="0" fontId="5" fillId="0" borderId="38" xfId="3" applyFont="1" applyFill="1" applyBorder="1" applyAlignment="1">
      <alignment vertical="center" shrinkToFit="1"/>
    </xf>
    <xf numFmtId="0" fontId="7" fillId="0" borderId="0" xfId="3" applyFont="1" applyFill="1" applyAlignment="1">
      <alignment horizontal="center" vertical="center" shrinkToFit="1"/>
    </xf>
    <xf numFmtId="0" fontId="5" fillId="0" borderId="8" xfId="3" applyFont="1" applyFill="1" applyBorder="1" applyAlignment="1">
      <alignment horizontal="center" vertical="center" shrinkToFit="1"/>
    </xf>
    <xf numFmtId="0" fontId="5" fillId="0" borderId="53" xfId="3" applyFont="1" applyFill="1" applyBorder="1" applyAlignment="1">
      <alignment horizontal="center" vertical="center" shrinkToFit="1"/>
    </xf>
    <xf numFmtId="0" fontId="5" fillId="0" borderId="58" xfId="3" applyFont="1" applyFill="1" applyBorder="1" applyAlignment="1">
      <alignment horizontal="center" vertical="center" shrinkToFit="1"/>
    </xf>
    <xf numFmtId="0" fontId="5" fillId="0" borderId="39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 shrinkToFit="1"/>
    </xf>
    <xf numFmtId="38" fontId="5" fillId="0" borderId="41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center" vertical="center" shrinkToFit="1"/>
    </xf>
    <xf numFmtId="178" fontId="5" fillId="0" borderId="30" xfId="3" applyNumberFormat="1" applyFont="1" applyFill="1" applyBorder="1" applyAlignment="1">
      <alignment horizontal="center" vertical="center" shrinkToFit="1"/>
    </xf>
    <xf numFmtId="178" fontId="5" fillId="0" borderId="31" xfId="3" applyNumberFormat="1" applyFont="1" applyFill="1" applyBorder="1" applyAlignment="1">
      <alignment horizontal="center" vertical="center" shrinkToFit="1"/>
    </xf>
    <xf numFmtId="179" fontId="5" fillId="0" borderId="27" xfId="3" applyNumberFormat="1" applyFont="1" applyFill="1" applyBorder="1" applyAlignment="1">
      <alignment horizontal="center" vertical="center" shrinkToFit="1"/>
    </xf>
    <xf numFmtId="179" fontId="5" fillId="0" borderId="28" xfId="3" applyNumberFormat="1" applyFont="1" applyFill="1" applyBorder="1" applyAlignment="1">
      <alignment horizontal="center" vertical="center" shrinkToFit="1"/>
    </xf>
    <xf numFmtId="179" fontId="5" fillId="0" borderId="29" xfId="3" applyNumberFormat="1" applyFont="1" applyFill="1" applyBorder="1" applyAlignment="1">
      <alignment horizontal="center" vertical="center" shrinkToFit="1"/>
    </xf>
    <xf numFmtId="178" fontId="5" fillId="0" borderId="13" xfId="3" applyNumberFormat="1" applyFont="1" applyFill="1" applyBorder="1" applyAlignment="1">
      <alignment horizontal="center" vertical="center" shrinkToFit="1"/>
    </xf>
    <xf numFmtId="0" fontId="11" fillId="0" borderId="0" xfId="3" applyFont="1" applyFill="1" applyAlignment="1">
      <alignment vertical="center" shrinkToFit="1"/>
    </xf>
    <xf numFmtId="38" fontId="5" fillId="0" borderId="25" xfId="4" applyFont="1" applyFill="1" applyBorder="1" applyAlignment="1">
      <alignment horizontal="center" vertical="center" shrinkToFit="1"/>
    </xf>
    <xf numFmtId="179" fontId="5" fillId="0" borderId="37" xfId="3" applyNumberFormat="1" applyFont="1" applyFill="1" applyBorder="1" applyAlignment="1">
      <alignment horizontal="center" vertical="center" shrinkToFit="1"/>
    </xf>
    <xf numFmtId="179" fontId="5" fillId="0" borderId="26" xfId="3" applyNumberFormat="1" applyFont="1" applyFill="1" applyBorder="1" applyAlignment="1">
      <alignment horizontal="center" vertical="center" shrinkToFit="1"/>
    </xf>
    <xf numFmtId="178" fontId="5" fillId="0" borderId="33" xfId="3" applyNumberFormat="1" applyFont="1" applyFill="1" applyBorder="1" applyAlignment="1">
      <alignment horizontal="center" vertical="center" shrinkToFit="1"/>
    </xf>
    <xf numFmtId="178" fontId="5" fillId="0" borderId="9" xfId="3" applyNumberFormat="1" applyFont="1" applyFill="1" applyBorder="1" applyAlignment="1">
      <alignment horizontal="center" vertical="center" shrinkToFit="1"/>
    </xf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Layout" topLeftCell="A19" zoomScale="80" zoomScaleNormal="100" zoomScaleSheetLayoutView="75" zoomScalePageLayoutView="80" workbookViewId="0">
      <selection activeCell="A39" sqref="A38:L39"/>
    </sheetView>
  </sheetViews>
  <sheetFormatPr defaultRowHeight="22.5" customHeight="1"/>
  <cols>
    <col min="1" max="1" width="4.375" style="6" customWidth="1"/>
    <col min="2" max="2" width="11.75" style="1" customWidth="1"/>
    <col min="3" max="10" width="6.625" style="7" customWidth="1"/>
    <col min="11" max="12" width="6.625" style="2" customWidth="1"/>
    <col min="13" max="16384" width="9" style="1"/>
  </cols>
  <sheetData>
    <row r="1" spans="1:12" ht="30" customHeight="1">
      <c r="A1" s="113" t="s">
        <v>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9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2" s="13" customFormat="1" ht="20.100000000000001" customHeight="1">
      <c r="A3" s="116"/>
      <c r="B3" s="117"/>
      <c r="C3" s="8" t="s">
        <v>0</v>
      </c>
      <c r="D3" s="9">
        <v>19</v>
      </c>
      <c r="E3" s="9">
        <v>20</v>
      </c>
      <c r="F3" s="9">
        <v>21</v>
      </c>
      <c r="G3" s="9">
        <v>22</v>
      </c>
      <c r="H3" s="9">
        <v>23</v>
      </c>
      <c r="I3" s="9">
        <v>24</v>
      </c>
      <c r="J3" s="10">
        <v>25</v>
      </c>
      <c r="K3" s="11">
        <v>26</v>
      </c>
      <c r="L3" s="12">
        <v>27</v>
      </c>
    </row>
    <row r="4" spans="1:12" s="13" customFormat="1" ht="20.100000000000001" customHeight="1">
      <c r="A4" s="118" t="s">
        <v>2</v>
      </c>
      <c r="B4" s="14" t="s">
        <v>3</v>
      </c>
      <c r="C4" s="15"/>
      <c r="D4" s="16"/>
      <c r="E4" s="17"/>
      <c r="F4" s="17"/>
      <c r="G4" s="17"/>
      <c r="H4" s="17"/>
      <c r="I4" s="16"/>
      <c r="J4" s="18">
        <v>1494</v>
      </c>
      <c r="K4" s="19">
        <v>2630</v>
      </c>
      <c r="L4" s="20">
        <v>2963</v>
      </c>
    </row>
    <row r="5" spans="1:12" s="13" customFormat="1" ht="20.100000000000001" customHeight="1">
      <c r="A5" s="119"/>
      <c r="B5" s="21" t="s">
        <v>4</v>
      </c>
      <c r="C5" s="22"/>
      <c r="D5" s="23"/>
      <c r="E5" s="23"/>
      <c r="F5" s="23"/>
      <c r="G5" s="23"/>
      <c r="H5" s="23"/>
      <c r="I5" s="23"/>
      <c r="J5" s="24">
        <v>1159</v>
      </c>
      <c r="K5" s="25">
        <v>2385</v>
      </c>
      <c r="L5" s="26">
        <v>2607</v>
      </c>
    </row>
    <row r="6" spans="1:12" s="13" customFormat="1" ht="20.100000000000001" customHeight="1">
      <c r="A6" s="119"/>
      <c r="B6" s="27" t="s">
        <v>5</v>
      </c>
      <c r="C6" s="28"/>
      <c r="D6" s="29"/>
      <c r="E6" s="29"/>
      <c r="F6" s="29"/>
      <c r="G6" s="29"/>
      <c r="H6" s="29"/>
      <c r="I6" s="29"/>
      <c r="J6" s="24">
        <v>173</v>
      </c>
      <c r="K6" s="25">
        <v>305</v>
      </c>
      <c r="L6" s="26">
        <v>338</v>
      </c>
    </row>
    <row r="7" spans="1:12" s="13" customFormat="1" ht="20.100000000000001" customHeight="1">
      <c r="A7" s="119"/>
      <c r="B7" s="27" t="s">
        <v>6</v>
      </c>
      <c r="C7" s="22"/>
      <c r="D7" s="23"/>
      <c r="E7" s="23"/>
      <c r="F7" s="23"/>
      <c r="G7" s="23"/>
      <c r="H7" s="23"/>
      <c r="I7" s="23"/>
      <c r="J7" s="30">
        <v>36</v>
      </c>
      <c r="K7" s="25">
        <v>61</v>
      </c>
      <c r="L7" s="26">
        <v>55</v>
      </c>
    </row>
    <row r="8" spans="1:12" s="13" customFormat="1" ht="20.100000000000001" customHeight="1">
      <c r="A8" s="120"/>
      <c r="B8" s="31" t="s">
        <v>7</v>
      </c>
      <c r="C8" s="32">
        <f t="shared" ref="C8:I8" si="0">SUM(C4:C5)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4">
        <f t="shared" ref="J8:L8" si="1">SUM(J4:J7)</f>
        <v>2862</v>
      </c>
      <c r="K8" s="35">
        <f t="shared" si="1"/>
        <v>5381</v>
      </c>
      <c r="L8" s="36">
        <f t="shared" si="1"/>
        <v>5963</v>
      </c>
    </row>
    <row r="9" spans="1:12" s="13" customFormat="1" ht="20.100000000000001" customHeight="1">
      <c r="A9" s="118" t="s">
        <v>8</v>
      </c>
      <c r="B9" s="14" t="s">
        <v>3</v>
      </c>
      <c r="C9" s="37">
        <v>159</v>
      </c>
      <c r="D9" s="38">
        <v>2510</v>
      </c>
      <c r="E9" s="39">
        <v>3762</v>
      </c>
      <c r="F9" s="39">
        <v>4869</v>
      </c>
      <c r="G9" s="39">
        <v>5402</v>
      </c>
      <c r="H9" s="39">
        <v>5504</v>
      </c>
      <c r="I9" s="38">
        <v>5795</v>
      </c>
      <c r="J9" s="40">
        <v>6633</v>
      </c>
      <c r="K9" s="41">
        <v>5651</v>
      </c>
      <c r="L9" s="20">
        <v>5428</v>
      </c>
    </row>
    <row r="10" spans="1:12" s="13" customFormat="1" ht="20.100000000000001" customHeight="1">
      <c r="A10" s="119"/>
      <c r="B10" s="21" t="s">
        <v>4</v>
      </c>
      <c r="C10" s="42">
        <v>175</v>
      </c>
      <c r="D10" s="43">
        <v>3169</v>
      </c>
      <c r="E10" s="43">
        <v>5102</v>
      </c>
      <c r="F10" s="43">
        <v>6669</v>
      </c>
      <c r="G10" s="43">
        <v>7628</v>
      </c>
      <c r="H10" s="43">
        <v>8176</v>
      </c>
      <c r="I10" s="43">
        <v>8821</v>
      </c>
      <c r="J10" s="24">
        <v>9024</v>
      </c>
      <c r="K10" s="25">
        <v>8048</v>
      </c>
      <c r="L10" s="26">
        <v>8110</v>
      </c>
    </row>
    <row r="11" spans="1:12" s="13" customFormat="1" ht="20.100000000000001" customHeight="1">
      <c r="A11" s="119"/>
      <c r="B11" s="27" t="s">
        <v>5</v>
      </c>
      <c r="C11" s="28"/>
      <c r="D11" s="29"/>
      <c r="E11" s="29"/>
      <c r="F11" s="29"/>
      <c r="G11" s="29"/>
      <c r="H11" s="29"/>
      <c r="I11" s="29"/>
      <c r="J11" s="30">
        <v>181</v>
      </c>
      <c r="K11" s="25">
        <v>352</v>
      </c>
      <c r="L11" s="26">
        <v>308</v>
      </c>
    </row>
    <row r="12" spans="1:12" s="13" customFormat="1" ht="20.100000000000001" customHeight="1">
      <c r="A12" s="119"/>
      <c r="B12" s="27" t="s">
        <v>6</v>
      </c>
      <c r="C12" s="22"/>
      <c r="D12" s="23"/>
      <c r="E12" s="23"/>
      <c r="F12" s="23"/>
      <c r="G12" s="23"/>
      <c r="H12" s="23"/>
      <c r="I12" s="23"/>
      <c r="J12" s="30">
        <v>10</v>
      </c>
      <c r="K12" s="25">
        <v>12</v>
      </c>
      <c r="L12" s="26">
        <v>17</v>
      </c>
    </row>
    <row r="13" spans="1:12" s="13" customFormat="1" ht="20.100000000000001" customHeight="1">
      <c r="A13" s="120"/>
      <c r="B13" s="31" t="s">
        <v>7</v>
      </c>
      <c r="C13" s="32">
        <f t="shared" ref="C13:I13" si="2">SUM(C9:C10)</f>
        <v>334</v>
      </c>
      <c r="D13" s="33">
        <f t="shared" si="2"/>
        <v>5679</v>
      </c>
      <c r="E13" s="33">
        <f t="shared" si="2"/>
        <v>8864</v>
      </c>
      <c r="F13" s="33">
        <f t="shared" si="2"/>
        <v>11538</v>
      </c>
      <c r="G13" s="33">
        <f t="shared" si="2"/>
        <v>13030</v>
      </c>
      <c r="H13" s="33">
        <f t="shared" si="2"/>
        <v>13680</v>
      </c>
      <c r="I13" s="33">
        <f t="shared" si="2"/>
        <v>14616</v>
      </c>
      <c r="J13" s="34">
        <f t="shared" ref="J13:L13" si="3">SUM(J9:J12)</f>
        <v>15848</v>
      </c>
      <c r="K13" s="44">
        <f t="shared" si="3"/>
        <v>14063</v>
      </c>
      <c r="L13" s="45">
        <f t="shared" si="3"/>
        <v>13863</v>
      </c>
    </row>
    <row r="14" spans="1:12" s="13" customFormat="1" ht="20.100000000000001" customHeight="1">
      <c r="A14" s="121" t="s">
        <v>9</v>
      </c>
      <c r="B14" s="14" t="s">
        <v>3</v>
      </c>
      <c r="C14" s="37">
        <f>C4+C9</f>
        <v>159</v>
      </c>
      <c r="D14" s="38">
        <f t="shared" ref="D14:L17" si="4">D4+D9</f>
        <v>2510</v>
      </c>
      <c r="E14" s="39">
        <f t="shared" si="4"/>
        <v>3762</v>
      </c>
      <c r="F14" s="39">
        <f t="shared" si="4"/>
        <v>4869</v>
      </c>
      <c r="G14" s="39">
        <f t="shared" si="4"/>
        <v>5402</v>
      </c>
      <c r="H14" s="39">
        <f t="shared" si="4"/>
        <v>5504</v>
      </c>
      <c r="I14" s="38">
        <f t="shared" si="4"/>
        <v>5795</v>
      </c>
      <c r="J14" s="40">
        <f t="shared" si="4"/>
        <v>8127</v>
      </c>
      <c r="K14" s="40">
        <f t="shared" si="4"/>
        <v>8281</v>
      </c>
      <c r="L14" s="46">
        <f t="shared" si="4"/>
        <v>8391</v>
      </c>
    </row>
    <row r="15" spans="1:12" s="13" customFormat="1" ht="20.100000000000001" customHeight="1">
      <c r="A15" s="122"/>
      <c r="B15" s="21" t="s">
        <v>4</v>
      </c>
      <c r="C15" s="42">
        <f>C5+C10</f>
        <v>175</v>
      </c>
      <c r="D15" s="43">
        <f t="shared" si="4"/>
        <v>3169</v>
      </c>
      <c r="E15" s="43">
        <f t="shared" si="4"/>
        <v>5102</v>
      </c>
      <c r="F15" s="43">
        <f t="shared" si="4"/>
        <v>6669</v>
      </c>
      <c r="G15" s="43">
        <f t="shared" si="4"/>
        <v>7628</v>
      </c>
      <c r="H15" s="43">
        <f t="shared" si="4"/>
        <v>8176</v>
      </c>
      <c r="I15" s="43">
        <f t="shared" si="4"/>
        <v>8821</v>
      </c>
      <c r="J15" s="24">
        <f t="shared" si="4"/>
        <v>10183</v>
      </c>
      <c r="K15" s="24">
        <f t="shared" si="4"/>
        <v>10433</v>
      </c>
      <c r="L15" s="47">
        <f t="shared" si="4"/>
        <v>10717</v>
      </c>
    </row>
    <row r="16" spans="1:12" s="13" customFormat="1" ht="20.100000000000001" customHeight="1">
      <c r="A16" s="123"/>
      <c r="B16" s="27" t="s">
        <v>5</v>
      </c>
      <c r="C16" s="28"/>
      <c r="D16" s="29"/>
      <c r="E16" s="29"/>
      <c r="F16" s="29"/>
      <c r="G16" s="29"/>
      <c r="H16" s="29"/>
      <c r="I16" s="29"/>
      <c r="J16" s="30">
        <f t="shared" si="4"/>
        <v>354</v>
      </c>
      <c r="K16" s="30">
        <f t="shared" si="4"/>
        <v>657</v>
      </c>
      <c r="L16" s="48">
        <f t="shared" si="4"/>
        <v>646</v>
      </c>
    </row>
    <row r="17" spans="1:12" s="13" customFormat="1" ht="20.100000000000001" customHeight="1">
      <c r="A17" s="123"/>
      <c r="B17" s="27" t="s">
        <v>6</v>
      </c>
      <c r="C17" s="22"/>
      <c r="D17" s="23"/>
      <c r="E17" s="23"/>
      <c r="F17" s="23"/>
      <c r="G17" s="23"/>
      <c r="H17" s="23"/>
      <c r="I17" s="23"/>
      <c r="J17" s="30">
        <f t="shared" si="4"/>
        <v>46</v>
      </c>
      <c r="K17" s="30">
        <f t="shared" si="4"/>
        <v>73</v>
      </c>
      <c r="L17" s="48">
        <f t="shared" si="4"/>
        <v>72</v>
      </c>
    </row>
    <row r="18" spans="1:12" s="13" customFormat="1" ht="20.100000000000001" customHeight="1">
      <c r="A18" s="124"/>
      <c r="B18" s="31" t="s">
        <v>10</v>
      </c>
      <c r="C18" s="32">
        <f>SUM(C14:C17)</f>
        <v>334</v>
      </c>
      <c r="D18" s="33">
        <f t="shared" ref="D18:L18" si="5">SUM(D14:D17)</f>
        <v>5679</v>
      </c>
      <c r="E18" s="33">
        <f t="shared" si="5"/>
        <v>8864</v>
      </c>
      <c r="F18" s="33">
        <f t="shared" si="5"/>
        <v>11538</v>
      </c>
      <c r="G18" s="33">
        <f t="shared" si="5"/>
        <v>13030</v>
      </c>
      <c r="H18" s="33">
        <f t="shared" si="5"/>
        <v>13680</v>
      </c>
      <c r="I18" s="33">
        <f t="shared" si="5"/>
        <v>14616</v>
      </c>
      <c r="J18" s="34">
        <f t="shared" si="5"/>
        <v>18710</v>
      </c>
      <c r="K18" s="35">
        <f t="shared" si="5"/>
        <v>19444</v>
      </c>
      <c r="L18" s="36">
        <f t="shared" si="5"/>
        <v>19826</v>
      </c>
    </row>
    <row r="19" spans="1:12" s="13" customFormat="1" ht="20.100000000000001" customHeight="1">
      <c r="A19" s="49"/>
      <c r="B19" s="50"/>
      <c r="C19" s="51"/>
      <c r="D19" s="51"/>
      <c r="E19" s="51"/>
      <c r="F19" s="51"/>
      <c r="G19" s="51"/>
      <c r="H19" s="51"/>
      <c r="I19" s="51"/>
      <c r="J19" s="51"/>
      <c r="K19" s="52"/>
      <c r="L19" s="52"/>
    </row>
    <row r="20" spans="1:12" s="13" customFormat="1" ht="20.100000000000001" customHeight="1">
      <c r="A20" s="116"/>
      <c r="B20" s="117"/>
      <c r="C20" s="53" t="s">
        <v>16</v>
      </c>
      <c r="D20" s="54">
        <v>29</v>
      </c>
      <c r="E20" s="55">
        <v>30</v>
      </c>
      <c r="F20" s="55" t="s">
        <v>1</v>
      </c>
      <c r="G20" s="9" t="s">
        <v>17</v>
      </c>
      <c r="H20" s="108" t="s">
        <v>18</v>
      </c>
      <c r="I20" s="56" t="s">
        <v>44</v>
      </c>
      <c r="J20" s="57"/>
      <c r="K20" s="58"/>
      <c r="L20" s="58"/>
    </row>
    <row r="21" spans="1:12" s="13" customFormat="1" ht="20.100000000000001" customHeight="1">
      <c r="A21" s="118" t="s">
        <v>2</v>
      </c>
      <c r="B21" s="14" t="s">
        <v>3</v>
      </c>
      <c r="C21" s="59">
        <v>2993</v>
      </c>
      <c r="D21" s="60">
        <v>3159</v>
      </c>
      <c r="E21" s="41">
        <v>3344</v>
      </c>
      <c r="F21" s="41">
        <v>3800</v>
      </c>
      <c r="G21" s="39">
        <v>5558</v>
      </c>
      <c r="H21" s="109">
        <v>8425</v>
      </c>
      <c r="I21" s="61">
        <v>11809</v>
      </c>
      <c r="J21" s="62"/>
      <c r="K21" s="52"/>
      <c r="L21" s="52"/>
    </row>
    <row r="22" spans="1:12" s="13" customFormat="1" ht="20.100000000000001" customHeight="1">
      <c r="A22" s="119"/>
      <c r="B22" s="21" t="s">
        <v>4</v>
      </c>
      <c r="C22" s="63">
        <v>2963</v>
      </c>
      <c r="D22" s="64">
        <v>3654</v>
      </c>
      <c r="E22" s="25">
        <v>3661</v>
      </c>
      <c r="F22" s="25">
        <v>3644</v>
      </c>
      <c r="G22" s="43">
        <v>4542</v>
      </c>
      <c r="H22" s="24">
        <v>6512</v>
      </c>
      <c r="I22" s="47">
        <v>8633</v>
      </c>
      <c r="J22" s="62"/>
      <c r="K22" s="52"/>
      <c r="L22" s="52"/>
    </row>
    <row r="23" spans="1:12" s="13" customFormat="1" ht="20.100000000000001" customHeight="1">
      <c r="A23" s="119"/>
      <c r="B23" s="27" t="s">
        <v>5</v>
      </c>
      <c r="C23" s="63">
        <v>289</v>
      </c>
      <c r="D23" s="64">
        <v>346</v>
      </c>
      <c r="E23" s="25">
        <v>377</v>
      </c>
      <c r="F23" s="25">
        <v>417</v>
      </c>
      <c r="G23" s="65">
        <v>564</v>
      </c>
      <c r="H23" s="30">
        <v>905</v>
      </c>
      <c r="I23" s="48">
        <v>1349</v>
      </c>
      <c r="J23" s="62"/>
      <c r="K23" s="52"/>
      <c r="L23" s="52"/>
    </row>
    <row r="24" spans="1:12" s="13" customFormat="1" ht="20.100000000000001" customHeight="1">
      <c r="A24" s="119"/>
      <c r="B24" s="27" t="s">
        <v>6</v>
      </c>
      <c r="C24" s="63">
        <v>40</v>
      </c>
      <c r="D24" s="64">
        <v>58</v>
      </c>
      <c r="E24" s="25">
        <v>47</v>
      </c>
      <c r="F24" s="25">
        <v>63</v>
      </c>
      <c r="G24" s="43">
        <v>80</v>
      </c>
      <c r="H24" s="24">
        <v>95</v>
      </c>
      <c r="I24" s="47">
        <v>138</v>
      </c>
      <c r="J24" s="62"/>
      <c r="K24" s="52"/>
      <c r="L24" s="52"/>
    </row>
    <row r="25" spans="1:12" s="13" customFormat="1" ht="20.100000000000001" customHeight="1">
      <c r="A25" s="120"/>
      <c r="B25" s="31" t="s">
        <v>7</v>
      </c>
      <c r="C25" s="33">
        <f t="shared" ref="C25:F25" si="6">SUM(C21:C24)</f>
        <v>6285</v>
      </c>
      <c r="D25" s="33">
        <f t="shared" si="6"/>
        <v>7217</v>
      </c>
      <c r="E25" s="33">
        <f t="shared" si="6"/>
        <v>7429</v>
      </c>
      <c r="F25" s="33">
        <f t="shared" si="6"/>
        <v>7924</v>
      </c>
      <c r="G25" s="33">
        <f t="shared" ref="G25" si="7">SUM(G21:G24)</f>
        <v>10744</v>
      </c>
      <c r="H25" s="34">
        <f t="shared" ref="H25:I25" si="8">SUM(H21:H24)</f>
        <v>15937</v>
      </c>
      <c r="I25" s="66">
        <f t="shared" si="8"/>
        <v>21929</v>
      </c>
      <c r="J25" s="51"/>
      <c r="K25" s="52"/>
      <c r="L25" s="52"/>
    </row>
    <row r="26" spans="1:12" s="13" customFormat="1" ht="20.100000000000001" customHeight="1">
      <c r="A26" s="118" t="s">
        <v>8</v>
      </c>
      <c r="B26" s="14" t="s">
        <v>3</v>
      </c>
      <c r="C26" s="59">
        <v>4590</v>
      </c>
      <c r="D26" s="60">
        <v>1190</v>
      </c>
      <c r="E26" s="67"/>
      <c r="F26" s="67"/>
      <c r="G26" s="17"/>
      <c r="H26" s="110"/>
      <c r="I26" s="68"/>
      <c r="J26" s="51"/>
      <c r="K26" s="52"/>
      <c r="L26" s="52"/>
    </row>
    <row r="27" spans="1:12" s="13" customFormat="1" ht="20.100000000000001" customHeight="1">
      <c r="A27" s="119"/>
      <c r="B27" s="21" t="s">
        <v>4</v>
      </c>
      <c r="C27" s="63">
        <v>7573</v>
      </c>
      <c r="D27" s="64">
        <v>1983</v>
      </c>
      <c r="E27" s="69"/>
      <c r="F27" s="69"/>
      <c r="G27" s="23"/>
      <c r="H27" s="111"/>
      <c r="I27" s="70"/>
      <c r="J27" s="62"/>
      <c r="K27" s="52"/>
      <c r="L27" s="52"/>
    </row>
    <row r="28" spans="1:12" s="13" customFormat="1" ht="20.100000000000001" customHeight="1">
      <c r="A28" s="119"/>
      <c r="B28" s="27" t="s">
        <v>5</v>
      </c>
      <c r="C28" s="63">
        <v>175</v>
      </c>
      <c r="D28" s="64">
        <v>47</v>
      </c>
      <c r="E28" s="69"/>
      <c r="F28" s="69"/>
      <c r="G28" s="29"/>
      <c r="H28" s="112"/>
      <c r="I28" s="71"/>
      <c r="J28" s="62"/>
      <c r="K28" s="52"/>
      <c r="L28" s="52"/>
    </row>
    <row r="29" spans="1:12" s="13" customFormat="1" ht="20.100000000000001" customHeight="1">
      <c r="A29" s="119"/>
      <c r="B29" s="27" t="s">
        <v>6</v>
      </c>
      <c r="C29" s="63">
        <v>11</v>
      </c>
      <c r="D29" s="64">
        <v>3</v>
      </c>
      <c r="E29" s="69"/>
      <c r="F29" s="69"/>
      <c r="G29" s="23"/>
      <c r="H29" s="111"/>
      <c r="I29" s="70"/>
      <c r="J29" s="62"/>
      <c r="K29" s="52"/>
      <c r="L29" s="52"/>
    </row>
    <row r="30" spans="1:12" s="13" customFormat="1" ht="20.100000000000001" customHeight="1">
      <c r="A30" s="120"/>
      <c r="B30" s="31" t="s">
        <v>7</v>
      </c>
      <c r="C30" s="72">
        <f t="shared" ref="C30:E30" si="9">SUM(C26:C29)</f>
        <v>12349</v>
      </c>
      <c r="D30" s="73">
        <f t="shared" si="9"/>
        <v>3223</v>
      </c>
      <c r="E30" s="35">
        <f t="shared" si="9"/>
        <v>0</v>
      </c>
      <c r="F30" s="35">
        <v>0</v>
      </c>
      <c r="G30" s="33">
        <f t="shared" ref="G30:H30" si="10">SUM(G26:G27)</f>
        <v>0</v>
      </c>
      <c r="H30" s="34">
        <f t="shared" si="10"/>
        <v>0</v>
      </c>
      <c r="I30" s="66">
        <v>0</v>
      </c>
      <c r="J30" s="51"/>
      <c r="K30" s="52"/>
      <c r="L30" s="52"/>
    </row>
    <row r="31" spans="1:12" s="13" customFormat="1" ht="20.100000000000001" customHeight="1">
      <c r="A31" s="121" t="s">
        <v>9</v>
      </c>
      <c r="B31" s="14" t="s">
        <v>3</v>
      </c>
      <c r="C31" s="74">
        <f t="shared" ref="C31:D31" si="11">C21+C26</f>
        <v>7583</v>
      </c>
      <c r="D31" s="38">
        <f t="shared" si="11"/>
        <v>4349</v>
      </c>
      <c r="E31" s="38">
        <f t="shared" ref="E31:H31" si="12">E21+E26</f>
        <v>3344</v>
      </c>
      <c r="F31" s="38">
        <f t="shared" si="12"/>
        <v>3800</v>
      </c>
      <c r="G31" s="38">
        <f t="shared" si="12"/>
        <v>5558</v>
      </c>
      <c r="H31" s="40">
        <f t="shared" si="12"/>
        <v>8425</v>
      </c>
      <c r="I31" s="46">
        <v>11809</v>
      </c>
      <c r="J31" s="51"/>
      <c r="K31" s="51"/>
      <c r="L31" s="51"/>
    </row>
    <row r="32" spans="1:12" s="13" customFormat="1" ht="20.100000000000001" customHeight="1">
      <c r="A32" s="122"/>
      <c r="B32" s="21" t="s">
        <v>4</v>
      </c>
      <c r="C32" s="75">
        <f t="shared" ref="C32:D32" si="13">C22+C27</f>
        <v>10536</v>
      </c>
      <c r="D32" s="43">
        <f t="shared" si="13"/>
        <v>5637</v>
      </c>
      <c r="E32" s="43">
        <f t="shared" ref="E32:H32" si="14">E22+E27</f>
        <v>3661</v>
      </c>
      <c r="F32" s="43">
        <f t="shared" si="14"/>
        <v>3644</v>
      </c>
      <c r="G32" s="43">
        <f t="shared" si="14"/>
        <v>4542</v>
      </c>
      <c r="H32" s="24">
        <f t="shared" si="14"/>
        <v>6512</v>
      </c>
      <c r="I32" s="47">
        <v>8633</v>
      </c>
      <c r="J32" s="62"/>
      <c r="K32" s="62"/>
      <c r="L32" s="62"/>
    </row>
    <row r="33" spans="1:12" s="13" customFormat="1" ht="20.100000000000001" customHeight="1">
      <c r="A33" s="123"/>
      <c r="B33" s="27" t="s">
        <v>5</v>
      </c>
      <c r="C33" s="76">
        <f t="shared" ref="C33:D33" si="15">C23+C28</f>
        <v>464</v>
      </c>
      <c r="D33" s="65">
        <f t="shared" si="15"/>
        <v>393</v>
      </c>
      <c r="E33" s="65">
        <f t="shared" ref="E33:H33" si="16">E23+E28</f>
        <v>377</v>
      </c>
      <c r="F33" s="65">
        <f t="shared" si="16"/>
        <v>417</v>
      </c>
      <c r="G33" s="65">
        <f t="shared" si="16"/>
        <v>564</v>
      </c>
      <c r="H33" s="30">
        <f t="shared" si="16"/>
        <v>905</v>
      </c>
      <c r="I33" s="48">
        <v>1349</v>
      </c>
      <c r="J33" s="62"/>
      <c r="K33" s="62"/>
      <c r="L33" s="62"/>
    </row>
    <row r="34" spans="1:12" s="13" customFormat="1" ht="20.100000000000001" customHeight="1">
      <c r="A34" s="123"/>
      <c r="B34" s="27" t="s">
        <v>6</v>
      </c>
      <c r="C34" s="76">
        <f t="shared" ref="C34:D34" si="17">C24+C29</f>
        <v>51</v>
      </c>
      <c r="D34" s="65">
        <f t="shared" si="17"/>
        <v>61</v>
      </c>
      <c r="E34" s="65">
        <f t="shared" ref="E34:H34" si="18">E24+E29</f>
        <v>47</v>
      </c>
      <c r="F34" s="65">
        <f t="shared" si="18"/>
        <v>63</v>
      </c>
      <c r="G34" s="65">
        <f t="shared" si="18"/>
        <v>80</v>
      </c>
      <c r="H34" s="30">
        <f t="shared" si="18"/>
        <v>95</v>
      </c>
      <c r="I34" s="48">
        <v>138</v>
      </c>
      <c r="J34" s="62"/>
      <c r="K34" s="62"/>
      <c r="L34" s="62"/>
    </row>
    <row r="35" spans="1:12" s="13" customFormat="1" ht="20.100000000000001" customHeight="1">
      <c r="A35" s="124"/>
      <c r="B35" s="31" t="s">
        <v>10</v>
      </c>
      <c r="C35" s="72">
        <f t="shared" ref="C35" si="19">SUM(C31:C34)</f>
        <v>18634</v>
      </c>
      <c r="D35" s="73">
        <f>SUM(D31:D34)</f>
        <v>10440</v>
      </c>
      <c r="E35" s="73">
        <f t="shared" ref="E35:H35" si="20">SUM(E31:E34)</f>
        <v>7429</v>
      </c>
      <c r="F35" s="73">
        <f t="shared" si="20"/>
        <v>7924</v>
      </c>
      <c r="G35" s="73">
        <f t="shared" si="20"/>
        <v>10744</v>
      </c>
      <c r="H35" s="35">
        <f t="shared" si="20"/>
        <v>15937</v>
      </c>
      <c r="I35" s="66">
        <f>SUM(I31:I34)</f>
        <v>21929</v>
      </c>
      <c r="J35" s="51"/>
      <c r="K35" s="52"/>
      <c r="L35" s="52"/>
    </row>
    <row r="36" spans="1:12" s="13" customFormat="1" ht="20.100000000000001" customHeight="1">
      <c r="A36" s="125" t="s">
        <v>11</v>
      </c>
      <c r="B36" s="125"/>
      <c r="C36" s="125"/>
      <c r="D36" s="125"/>
      <c r="E36" s="125"/>
      <c r="F36" s="125"/>
      <c r="G36" s="125"/>
      <c r="H36" s="125"/>
      <c r="I36" s="126"/>
      <c r="J36" s="126"/>
      <c r="K36" s="126"/>
      <c r="L36" s="126"/>
    </row>
    <row r="37" spans="1:12" s="13" customFormat="1" ht="20.100000000000001" customHeight="1">
      <c r="A37" s="114" t="s">
        <v>12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2" s="13" customFormat="1" ht="20.100000000000001" customHeight="1">
      <c r="A38" s="114" t="s">
        <v>13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2" s="13" customFormat="1" ht="20.100000000000001" customHeight="1">
      <c r="A39" s="114" t="s">
        <v>14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1:12" s="3" customFormat="1" ht="22.5" customHeight="1">
      <c r="C40" s="4"/>
      <c r="D40" s="4"/>
      <c r="E40" s="4"/>
      <c r="F40" s="4"/>
      <c r="G40" s="4"/>
      <c r="H40" s="4"/>
      <c r="I40" s="4"/>
      <c r="J40" s="4"/>
      <c r="K40" s="5"/>
      <c r="L40" s="5"/>
    </row>
    <row r="41" spans="1:12" s="3" customFormat="1" ht="22.5" customHeight="1">
      <c r="C41" s="4"/>
      <c r="D41" s="4"/>
      <c r="E41" s="4"/>
      <c r="F41" s="4"/>
      <c r="G41" s="4"/>
      <c r="H41" s="4"/>
      <c r="I41" s="4"/>
      <c r="J41" s="4"/>
      <c r="K41" s="5"/>
      <c r="L41" s="5"/>
    </row>
    <row r="42" spans="1:12" s="3" customFormat="1" ht="22.5" customHeight="1">
      <c r="C42" s="4"/>
      <c r="D42" s="4"/>
      <c r="E42" s="4"/>
      <c r="F42" s="4"/>
      <c r="G42" s="4"/>
      <c r="H42" s="4"/>
      <c r="I42" s="4"/>
      <c r="J42" s="4"/>
      <c r="K42" s="5"/>
      <c r="L42" s="5"/>
    </row>
    <row r="43" spans="1:12" s="3" customFormat="1" ht="22.5" customHeight="1">
      <c r="C43" s="4"/>
      <c r="D43" s="4"/>
      <c r="E43" s="4"/>
      <c r="F43" s="4"/>
      <c r="G43" s="4"/>
      <c r="H43" s="4"/>
      <c r="I43" s="4"/>
      <c r="J43" s="4"/>
      <c r="K43" s="5"/>
      <c r="L43" s="5"/>
    </row>
    <row r="44" spans="1:12" s="3" customFormat="1" ht="22.5" customHeight="1">
      <c r="C44" s="4"/>
      <c r="D44" s="4"/>
      <c r="E44" s="4"/>
      <c r="F44" s="4"/>
      <c r="G44" s="4"/>
      <c r="H44" s="4"/>
      <c r="I44" s="4"/>
      <c r="J44" s="4"/>
      <c r="K44" s="5"/>
      <c r="L44" s="5"/>
    </row>
    <row r="45" spans="1:12" s="3" customFormat="1" ht="22.5" customHeight="1">
      <c r="C45" s="4"/>
      <c r="D45" s="4"/>
      <c r="E45" s="4"/>
      <c r="F45" s="4"/>
      <c r="G45" s="4"/>
      <c r="H45" s="4"/>
      <c r="I45" s="4"/>
      <c r="J45" s="4"/>
      <c r="K45" s="5"/>
      <c r="L45" s="5"/>
    </row>
    <row r="46" spans="1:12" s="3" customFormat="1" ht="22.5" customHeight="1">
      <c r="C46" s="4"/>
      <c r="D46" s="4"/>
      <c r="E46" s="4"/>
      <c r="F46" s="4"/>
      <c r="G46" s="4"/>
      <c r="H46" s="4"/>
      <c r="I46" s="4"/>
      <c r="J46" s="4"/>
      <c r="K46" s="5"/>
      <c r="L46" s="5"/>
    </row>
    <row r="47" spans="1:12" s="3" customFormat="1" ht="22.5" customHeight="1">
      <c r="C47" s="4"/>
      <c r="D47" s="4"/>
      <c r="E47" s="4"/>
      <c r="F47" s="4"/>
      <c r="G47" s="4"/>
      <c r="H47" s="4"/>
      <c r="I47" s="4"/>
      <c r="J47" s="4"/>
      <c r="K47" s="5"/>
      <c r="L47" s="5"/>
    </row>
    <row r="48" spans="1:12" s="3" customFormat="1" ht="22.5" customHeight="1">
      <c r="C48" s="4"/>
      <c r="D48" s="4"/>
      <c r="E48" s="4"/>
      <c r="F48" s="4"/>
      <c r="G48" s="4"/>
      <c r="H48" s="4"/>
      <c r="I48" s="4"/>
      <c r="J48" s="4"/>
      <c r="K48" s="5"/>
      <c r="L48" s="5"/>
    </row>
    <row r="49" spans="3:12" s="3" customFormat="1" ht="22.5" customHeight="1">
      <c r="C49" s="4"/>
      <c r="D49" s="4"/>
      <c r="E49" s="4"/>
      <c r="F49" s="4"/>
      <c r="G49" s="4"/>
      <c r="H49" s="4"/>
      <c r="I49" s="4"/>
      <c r="J49" s="4"/>
      <c r="K49" s="5"/>
      <c r="L49" s="5"/>
    </row>
    <row r="50" spans="3:12" s="3" customFormat="1" ht="22.5" customHeight="1">
      <c r="C50" s="4"/>
      <c r="D50" s="4"/>
      <c r="E50" s="4"/>
      <c r="F50" s="4"/>
      <c r="G50" s="4"/>
      <c r="H50" s="4"/>
      <c r="I50" s="4"/>
      <c r="J50" s="4"/>
      <c r="K50" s="5"/>
      <c r="L50" s="5"/>
    </row>
    <row r="51" spans="3:12" s="3" customFormat="1" ht="22.5" customHeight="1">
      <c r="C51" s="4"/>
      <c r="D51" s="4"/>
      <c r="E51" s="4"/>
      <c r="F51" s="4"/>
      <c r="G51" s="4"/>
      <c r="H51" s="4"/>
      <c r="I51" s="4"/>
      <c r="J51" s="4"/>
      <c r="K51" s="5"/>
      <c r="L51" s="5"/>
    </row>
    <row r="52" spans="3:12" s="3" customFormat="1" ht="22.5" customHeight="1">
      <c r="C52" s="4"/>
      <c r="D52" s="4"/>
      <c r="E52" s="4"/>
      <c r="F52" s="4"/>
      <c r="G52" s="4"/>
      <c r="H52" s="4"/>
      <c r="I52" s="4"/>
      <c r="J52" s="4"/>
      <c r="K52" s="5"/>
      <c r="L52" s="5"/>
    </row>
  </sheetData>
  <mergeCells count="14">
    <mergeCell ref="A1:L1"/>
    <mergeCell ref="A37:L37"/>
    <mergeCell ref="A38:L38"/>
    <mergeCell ref="A39:L39"/>
    <mergeCell ref="A2:J2"/>
    <mergeCell ref="A3:B3"/>
    <mergeCell ref="A4:A8"/>
    <mergeCell ref="A9:A13"/>
    <mergeCell ref="A14:A18"/>
    <mergeCell ref="A20:B20"/>
    <mergeCell ref="A21:A25"/>
    <mergeCell ref="A26:A30"/>
    <mergeCell ref="A31:A35"/>
    <mergeCell ref="A36:L36"/>
  </mergeCells>
  <phoneticPr fontId="2"/>
  <printOptions horizontalCentered="1" gridLinesSet="0"/>
  <pageMargins left="0.59055118110236227" right="0.78740157480314965" top="0.78740157480314965" bottom="0.78740157480314965" header="0" footer="0.31496062992125984"/>
  <pageSetup paperSize="9" scale="93" firstPageNumber="41" orientation="portrait" useFirstPageNumber="1" r:id="rId1"/>
  <headerFooter differentFirst="1" scaleWithDoc="0" alignWithMargins="0">
    <oddFooter>&amp;C&amp;"ＭＳ 明朝,標準"&amp;12
&amp;P</oddFooter>
    <firstFooter xml:space="preserve">&amp;C&amp;"ＭＳ 明朝,標準"&amp;P </firstFooter>
  </headerFooter>
  <colBreaks count="1" manualBreakCount="1">
    <brk id="12" max="21" man="1"/>
  </colBreaks>
  <ignoredErrors>
    <ignoredError sqref="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Layout" zoomScaleNormal="100" zoomScaleSheetLayoutView="100" workbookViewId="0">
      <selection sqref="A1:N1"/>
    </sheetView>
  </sheetViews>
  <sheetFormatPr defaultRowHeight="18" customHeight="1"/>
  <cols>
    <col min="1" max="1" width="10.875" style="79" customWidth="1"/>
    <col min="2" max="14" width="5.625" style="79" customWidth="1"/>
    <col min="15" max="15" width="1.25" style="79" customWidth="1"/>
    <col min="16" max="16384" width="9" style="79"/>
  </cols>
  <sheetData>
    <row r="1" spans="1:15" ht="30" customHeight="1">
      <c r="A1" s="142" t="s">
        <v>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ht="20.25" customHeight="1"/>
    <row r="3" spans="1:15" s="78" customFormat="1" ht="21" customHeight="1">
      <c r="A3" s="128" t="s">
        <v>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77"/>
    </row>
    <row r="4" spans="1:15" ht="30" customHeight="1">
      <c r="A4" s="80" t="s">
        <v>45</v>
      </c>
      <c r="B4" s="81" t="s">
        <v>19</v>
      </c>
      <c r="C4" s="82" t="s">
        <v>20</v>
      </c>
      <c r="D4" s="82" t="s">
        <v>21</v>
      </c>
      <c r="E4" s="82" t="s">
        <v>22</v>
      </c>
      <c r="F4" s="82" t="s">
        <v>23</v>
      </c>
      <c r="G4" s="82" t="s">
        <v>24</v>
      </c>
      <c r="H4" s="82" t="s">
        <v>25</v>
      </c>
      <c r="I4" s="82" t="s">
        <v>26</v>
      </c>
      <c r="J4" s="82" t="s">
        <v>27</v>
      </c>
      <c r="K4" s="82" t="s">
        <v>28</v>
      </c>
      <c r="L4" s="82" t="s">
        <v>29</v>
      </c>
      <c r="M4" s="83" t="s">
        <v>30</v>
      </c>
      <c r="N4" s="80" t="s">
        <v>15</v>
      </c>
    </row>
    <row r="5" spans="1:15" ht="30" customHeight="1">
      <c r="A5" s="104" t="s">
        <v>31</v>
      </c>
      <c r="B5" s="84">
        <v>883</v>
      </c>
      <c r="C5" s="85">
        <v>744</v>
      </c>
      <c r="D5" s="85">
        <v>777</v>
      </c>
      <c r="E5" s="85">
        <v>892</v>
      </c>
      <c r="F5" s="85">
        <v>798</v>
      </c>
      <c r="G5" s="85">
        <v>933</v>
      </c>
      <c r="H5" s="85">
        <v>1023</v>
      </c>
      <c r="I5" s="85">
        <v>911</v>
      </c>
      <c r="J5" s="85">
        <v>825</v>
      </c>
      <c r="K5" s="85">
        <v>1114</v>
      </c>
      <c r="L5" s="85">
        <v>1277</v>
      </c>
      <c r="M5" s="105">
        <v>1632</v>
      </c>
      <c r="N5" s="106">
        <f>SUM(B5:M5)</f>
        <v>11809</v>
      </c>
    </row>
    <row r="6" spans="1:15" ht="30" customHeight="1">
      <c r="A6" s="88" t="s">
        <v>32</v>
      </c>
      <c r="B6" s="89">
        <v>599</v>
      </c>
      <c r="C6" s="90">
        <v>601</v>
      </c>
      <c r="D6" s="90">
        <v>567</v>
      </c>
      <c r="E6" s="90">
        <v>598</v>
      </c>
      <c r="F6" s="90">
        <v>544</v>
      </c>
      <c r="G6" s="90">
        <v>648</v>
      </c>
      <c r="H6" s="86">
        <v>720</v>
      </c>
      <c r="I6" s="86">
        <v>713</v>
      </c>
      <c r="J6" s="86">
        <v>666</v>
      </c>
      <c r="K6" s="86">
        <v>868</v>
      </c>
      <c r="L6" s="86">
        <v>964</v>
      </c>
      <c r="M6" s="87">
        <v>1145</v>
      </c>
      <c r="N6" s="91">
        <f>SUM(B6:M6)</f>
        <v>8633</v>
      </c>
    </row>
    <row r="7" spans="1:15" ht="30" customHeight="1">
      <c r="A7" s="92" t="s">
        <v>33</v>
      </c>
      <c r="B7" s="89">
        <v>96</v>
      </c>
      <c r="C7" s="90">
        <v>100</v>
      </c>
      <c r="D7" s="90">
        <v>72</v>
      </c>
      <c r="E7" s="90">
        <v>85</v>
      </c>
      <c r="F7" s="90">
        <v>98</v>
      </c>
      <c r="G7" s="90">
        <v>76</v>
      </c>
      <c r="H7" s="86">
        <v>137</v>
      </c>
      <c r="I7" s="86">
        <v>124</v>
      </c>
      <c r="J7" s="86">
        <v>116</v>
      </c>
      <c r="K7" s="86">
        <v>134</v>
      </c>
      <c r="L7" s="86">
        <v>135</v>
      </c>
      <c r="M7" s="87">
        <v>176</v>
      </c>
      <c r="N7" s="91">
        <f>SUM(B7:M7)</f>
        <v>1349</v>
      </c>
    </row>
    <row r="8" spans="1:15" ht="30" customHeight="1">
      <c r="A8" s="93" t="s">
        <v>34</v>
      </c>
      <c r="B8" s="107">
        <v>21</v>
      </c>
      <c r="C8" s="94">
        <v>11</v>
      </c>
      <c r="D8" s="94">
        <v>11</v>
      </c>
      <c r="E8" s="94">
        <v>10</v>
      </c>
      <c r="F8" s="94">
        <v>8</v>
      </c>
      <c r="G8" s="94">
        <v>7</v>
      </c>
      <c r="H8" s="94">
        <v>16</v>
      </c>
      <c r="I8" s="94">
        <v>9</v>
      </c>
      <c r="J8" s="94">
        <v>7</v>
      </c>
      <c r="K8" s="94">
        <v>8</v>
      </c>
      <c r="L8" s="94">
        <v>15</v>
      </c>
      <c r="M8" s="95">
        <v>15</v>
      </c>
      <c r="N8" s="96">
        <f>SUM(B8:M8)</f>
        <v>138</v>
      </c>
    </row>
    <row r="9" spans="1:15" ht="30" customHeight="1">
      <c r="A9" s="100" t="s">
        <v>35</v>
      </c>
      <c r="B9" s="101">
        <f>SUM(B5:B8)</f>
        <v>1599</v>
      </c>
      <c r="C9" s="102">
        <f t="shared" ref="C9:N9" si="0">SUM(C5:C8)</f>
        <v>1456</v>
      </c>
      <c r="D9" s="102">
        <f t="shared" si="0"/>
        <v>1427</v>
      </c>
      <c r="E9" s="102">
        <f t="shared" si="0"/>
        <v>1585</v>
      </c>
      <c r="F9" s="102">
        <f t="shared" si="0"/>
        <v>1448</v>
      </c>
      <c r="G9" s="102">
        <f t="shared" si="0"/>
        <v>1664</v>
      </c>
      <c r="H9" s="102">
        <f t="shared" si="0"/>
        <v>1896</v>
      </c>
      <c r="I9" s="102">
        <f t="shared" si="0"/>
        <v>1757</v>
      </c>
      <c r="J9" s="102">
        <f t="shared" si="0"/>
        <v>1614</v>
      </c>
      <c r="K9" s="102">
        <f t="shared" si="0"/>
        <v>2124</v>
      </c>
      <c r="L9" s="102">
        <f t="shared" si="0"/>
        <v>2391</v>
      </c>
      <c r="M9" s="102">
        <f t="shared" si="0"/>
        <v>2968</v>
      </c>
      <c r="N9" s="103">
        <f t="shared" si="0"/>
        <v>21929</v>
      </c>
    </row>
    <row r="10" spans="1:15" ht="27.75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5" ht="18" customHeight="1">
      <c r="A11" s="128" t="s">
        <v>46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1:15" ht="30" customHeight="1">
      <c r="A12" s="129" t="s">
        <v>47</v>
      </c>
      <c r="B12" s="130"/>
      <c r="C12" s="131" t="s">
        <v>37</v>
      </c>
      <c r="D12" s="132"/>
      <c r="E12" s="132"/>
      <c r="F12" s="132"/>
      <c r="G12" s="132" t="s">
        <v>40</v>
      </c>
      <c r="H12" s="132"/>
      <c r="I12" s="132"/>
      <c r="J12" s="133"/>
      <c r="K12" s="129" t="s">
        <v>41</v>
      </c>
      <c r="L12" s="132"/>
      <c r="M12" s="132"/>
      <c r="N12" s="130"/>
    </row>
    <row r="13" spans="1:15" ht="30" customHeight="1">
      <c r="A13" s="134" t="s">
        <v>31</v>
      </c>
      <c r="B13" s="97" t="s">
        <v>38</v>
      </c>
      <c r="C13" s="136">
        <v>11809</v>
      </c>
      <c r="D13" s="137"/>
      <c r="E13" s="137"/>
      <c r="F13" s="137"/>
      <c r="G13" s="137">
        <v>59990</v>
      </c>
      <c r="H13" s="137"/>
      <c r="I13" s="137"/>
      <c r="J13" s="141"/>
      <c r="K13" s="146">
        <f>SUM(C13:J13)</f>
        <v>71799</v>
      </c>
      <c r="L13" s="137"/>
      <c r="M13" s="137"/>
      <c r="N13" s="147"/>
    </row>
    <row r="14" spans="1:15" ht="30" customHeight="1">
      <c r="A14" s="134"/>
      <c r="B14" s="98" t="s">
        <v>39</v>
      </c>
      <c r="C14" s="138">
        <f>C13/K13</f>
        <v>0.16447304280003899</v>
      </c>
      <c r="D14" s="139"/>
      <c r="E14" s="139"/>
      <c r="F14" s="139"/>
      <c r="G14" s="139">
        <f>G13/K13</f>
        <v>0.83552695719996095</v>
      </c>
      <c r="H14" s="139"/>
      <c r="I14" s="139"/>
      <c r="J14" s="140"/>
      <c r="K14" s="144">
        <f>K13/K13</f>
        <v>1</v>
      </c>
      <c r="L14" s="139"/>
      <c r="M14" s="139"/>
      <c r="N14" s="145"/>
    </row>
    <row r="15" spans="1:15" ht="30" customHeight="1">
      <c r="A15" s="134" t="s">
        <v>32</v>
      </c>
      <c r="B15" s="97" t="s">
        <v>38</v>
      </c>
      <c r="C15" s="136">
        <v>8633</v>
      </c>
      <c r="D15" s="137"/>
      <c r="E15" s="137"/>
      <c r="F15" s="137"/>
      <c r="G15" s="137">
        <v>29303</v>
      </c>
      <c r="H15" s="137"/>
      <c r="I15" s="137"/>
      <c r="J15" s="141"/>
      <c r="K15" s="146">
        <f t="shared" ref="K15" si="1">SUM(C15:J15)</f>
        <v>37936</v>
      </c>
      <c r="L15" s="137"/>
      <c r="M15" s="137"/>
      <c r="N15" s="147"/>
    </row>
    <row r="16" spans="1:15" ht="30" customHeight="1">
      <c r="A16" s="134"/>
      <c r="B16" s="98" t="s">
        <v>39</v>
      </c>
      <c r="C16" s="138">
        <f t="shared" ref="C16" si="2">C15/K15</f>
        <v>0.2275674820750738</v>
      </c>
      <c r="D16" s="139"/>
      <c r="E16" s="139"/>
      <c r="F16" s="139"/>
      <c r="G16" s="139">
        <f t="shared" ref="G16" si="3">G15/K15</f>
        <v>0.77243251792492618</v>
      </c>
      <c r="H16" s="139"/>
      <c r="I16" s="139"/>
      <c r="J16" s="140"/>
      <c r="K16" s="144">
        <f t="shared" ref="K16" si="4">K15/K15</f>
        <v>1</v>
      </c>
      <c r="L16" s="139"/>
      <c r="M16" s="139"/>
      <c r="N16" s="145"/>
    </row>
    <row r="17" spans="1:14" ht="30" customHeight="1">
      <c r="A17" s="134" t="s">
        <v>33</v>
      </c>
      <c r="B17" s="97" t="s">
        <v>38</v>
      </c>
      <c r="C17" s="136">
        <v>1349</v>
      </c>
      <c r="D17" s="137"/>
      <c r="E17" s="137"/>
      <c r="F17" s="137"/>
      <c r="G17" s="137">
        <v>17775</v>
      </c>
      <c r="H17" s="137"/>
      <c r="I17" s="137"/>
      <c r="J17" s="141"/>
      <c r="K17" s="146">
        <f t="shared" ref="K17" si="5">SUM(C17:J17)</f>
        <v>19124</v>
      </c>
      <c r="L17" s="137"/>
      <c r="M17" s="137"/>
      <c r="N17" s="147"/>
    </row>
    <row r="18" spans="1:14" ht="30" customHeight="1">
      <c r="A18" s="134"/>
      <c r="B18" s="98" t="s">
        <v>39</v>
      </c>
      <c r="C18" s="138">
        <f t="shared" ref="C18" si="6">C17/K17</f>
        <v>7.0539636059401806E-2</v>
      </c>
      <c r="D18" s="139"/>
      <c r="E18" s="139"/>
      <c r="F18" s="139"/>
      <c r="G18" s="139">
        <f t="shared" ref="G18" si="7">G17/K17</f>
        <v>0.92946036394059817</v>
      </c>
      <c r="H18" s="139"/>
      <c r="I18" s="139"/>
      <c r="J18" s="140"/>
      <c r="K18" s="144">
        <f t="shared" ref="K18" si="8">K17/K17</f>
        <v>1</v>
      </c>
      <c r="L18" s="139"/>
      <c r="M18" s="139"/>
      <c r="N18" s="145"/>
    </row>
    <row r="19" spans="1:14" ht="30" customHeight="1">
      <c r="A19" s="134" t="s">
        <v>34</v>
      </c>
      <c r="B19" s="97" t="s">
        <v>38</v>
      </c>
      <c r="C19" s="136">
        <v>138</v>
      </c>
      <c r="D19" s="137"/>
      <c r="E19" s="137"/>
      <c r="F19" s="137"/>
      <c r="G19" s="137">
        <v>5220</v>
      </c>
      <c r="H19" s="137"/>
      <c r="I19" s="137"/>
      <c r="J19" s="141"/>
      <c r="K19" s="146">
        <f t="shared" ref="K19" si="9">SUM(C19:J19)</f>
        <v>5358</v>
      </c>
      <c r="L19" s="137"/>
      <c r="M19" s="137"/>
      <c r="N19" s="147"/>
    </row>
    <row r="20" spans="1:14" ht="30" customHeight="1">
      <c r="A20" s="135"/>
      <c r="B20" s="99" t="s">
        <v>39</v>
      </c>
      <c r="C20" s="138">
        <f t="shared" ref="C20" si="10">C19/K19</f>
        <v>2.5755879059350503E-2</v>
      </c>
      <c r="D20" s="139"/>
      <c r="E20" s="139"/>
      <c r="F20" s="139"/>
      <c r="G20" s="139">
        <f t="shared" ref="G20" si="11">G19/K19</f>
        <v>0.97424412094064949</v>
      </c>
      <c r="H20" s="139"/>
      <c r="I20" s="139"/>
      <c r="J20" s="140"/>
      <c r="K20" s="144">
        <f t="shared" ref="K20" si="12">K19/K19</f>
        <v>1</v>
      </c>
      <c r="L20" s="139"/>
      <c r="M20" s="139"/>
      <c r="N20" s="145"/>
    </row>
    <row r="21" spans="1:14" ht="30" customHeight="1">
      <c r="A21" s="135" t="s">
        <v>35</v>
      </c>
      <c r="B21" s="97" t="s">
        <v>38</v>
      </c>
      <c r="C21" s="136">
        <f>SUM(C13,C15,C17,C19)</f>
        <v>21929</v>
      </c>
      <c r="D21" s="137"/>
      <c r="E21" s="137"/>
      <c r="F21" s="137"/>
      <c r="G21" s="137">
        <f t="shared" ref="G21" si="13">SUM(G13,G15,G17,G19)</f>
        <v>112288</v>
      </c>
      <c r="H21" s="137"/>
      <c r="I21" s="137"/>
      <c r="J21" s="141"/>
      <c r="K21" s="146">
        <f t="shared" ref="K21" si="14">SUM(K13,K15,K17,K19)</f>
        <v>134217</v>
      </c>
      <c r="L21" s="137"/>
      <c r="M21" s="137"/>
      <c r="N21" s="147"/>
    </row>
    <row r="22" spans="1:14" ht="30" customHeight="1">
      <c r="A22" s="143"/>
      <c r="B22" s="98" t="s">
        <v>39</v>
      </c>
      <c r="C22" s="138">
        <f t="shared" ref="C22" si="15">C21/K21</f>
        <v>0.16338466811208716</v>
      </c>
      <c r="D22" s="139"/>
      <c r="E22" s="139"/>
      <c r="F22" s="139"/>
      <c r="G22" s="139">
        <f t="shared" ref="G22" si="16">G21/K21</f>
        <v>0.83661533188791282</v>
      </c>
      <c r="H22" s="139"/>
      <c r="I22" s="139"/>
      <c r="J22" s="140"/>
      <c r="K22" s="144">
        <f t="shared" ref="K22" si="17">K21/K21</f>
        <v>1</v>
      </c>
      <c r="L22" s="139"/>
      <c r="M22" s="139"/>
      <c r="N22" s="145"/>
    </row>
    <row r="23" spans="1:14" ht="30" customHeight="1"/>
    <row r="24" spans="1:14" ht="30" customHeight="1"/>
    <row r="25" spans="1:14" ht="30" customHeight="1"/>
    <row r="26" spans="1:14" ht="30" customHeight="1"/>
    <row r="27" spans="1:14" ht="30" customHeight="1"/>
    <row r="28" spans="1:14" ht="30" customHeight="1"/>
    <row r="29" spans="1:14" ht="30" customHeight="1"/>
  </sheetData>
  <mergeCells count="43">
    <mergeCell ref="A1:N1"/>
    <mergeCell ref="A21:A22"/>
    <mergeCell ref="C22:F22"/>
    <mergeCell ref="G22:J22"/>
    <mergeCell ref="K22:N22"/>
    <mergeCell ref="G21:J21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C20:F20"/>
    <mergeCell ref="C21:F21"/>
    <mergeCell ref="G18:J18"/>
    <mergeCell ref="G19:J19"/>
    <mergeCell ref="G20:J20"/>
    <mergeCell ref="G13:J13"/>
    <mergeCell ref="G14:J14"/>
    <mergeCell ref="G15:J15"/>
    <mergeCell ref="G16:J16"/>
    <mergeCell ref="G17:J17"/>
    <mergeCell ref="C17:F17"/>
    <mergeCell ref="C18:F18"/>
    <mergeCell ref="C19:F19"/>
    <mergeCell ref="C16:F16"/>
    <mergeCell ref="A13:A14"/>
    <mergeCell ref="A15:A16"/>
    <mergeCell ref="A17:A18"/>
    <mergeCell ref="A19:A20"/>
    <mergeCell ref="C13:F13"/>
    <mergeCell ref="C14:F14"/>
    <mergeCell ref="C15:F15"/>
    <mergeCell ref="A10:N10"/>
    <mergeCell ref="A11:N11"/>
    <mergeCell ref="A3:N3"/>
    <mergeCell ref="A12:B12"/>
    <mergeCell ref="C12:F12"/>
    <mergeCell ref="G12:J12"/>
    <mergeCell ref="K12:N12"/>
  </mergeCells>
  <phoneticPr fontId="2"/>
  <dataValidations disablePrompts="1" count="1">
    <dataValidation imeMode="hiragana" allowBlank="1" showInputMessage="1" showErrorMessage="1" sqref="A10:N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firstPageNumber="42" orientation="portrait" useFirstPageNumber="1" r:id="rId1"/>
  <headerFooter differentFirst="1" scaleWithDoc="0" alignWithMargins="0">
    <oddFooter>&amp;C&amp;"ＭＳ 明朝,標準"&amp;12&amp;P</oddFooter>
    <firstFooter xml:space="preserve">&amp;C&amp;"ＭＳ 明朝,標準"&amp;P </firstFooter>
  </headerFooter>
  <colBreaks count="1" manualBreakCount="1">
    <brk id="14" min="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総括1(R４ok)</vt:lpstr>
      <vt:lpstr>発行1(R4) </vt:lpstr>
      <vt:lpstr>'発行1(R4)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