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themeOverride+xml" PartName="/xl/theme/themeOverride1.xml"/>
  <Override ContentType="application/vnd.openxmlformats-officedocument.themeOverride+xml" PartName="/xl/theme/themeOverride2.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D2F59AA7-DA9F-43AB-8E15-02ABBBB44A5C}"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C37" i="10"/>
  <c r="BE36" i="10"/>
  <c r="C36"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W34" i="10" l="1"/>
  <c r="BW35" i="10" s="1"/>
  <c r="BW36" i="10" s="1"/>
  <c r="BW37" i="10" s="1"/>
  <c r="BW38" i="10" s="1"/>
  <c r="BW39" i="10" s="1"/>
  <c r="BW40" i="10" s="1"/>
  <c r="BW41" i="10" s="1"/>
  <c r="BW42" i="10" s="1"/>
  <c r="BW43" i="10" s="1"/>
  <c r="CO34" i="10" l="1"/>
  <c r="CO35" i="10" s="1"/>
  <c r="CO36" i="10" s="1"/>
  <c r="CO37" i="10" s="1"/>
  <c r="CO38" i="10" s="1"/>
  <c r="CO39" i="10" s="1"/>
  <c r="CO40" i="10" s="1"/>
</calcChain>
</file>

<file path=xl/sharedStrings.xml><?xml version="1.0" encoding="utf-8"?>
<sst xmlns="http://schemas.openxmlformats.org/spreadsheetml/2006/main" count="1139" uniqueCount="615">
  <si>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</si>
  <si>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</si>
  <si>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</si>
  <si>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</si>
  <si>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</si>
  <si>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</si>
  <si>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</si>
  <si>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</si>
  <si>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</si>
  <si>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</si>
  <si>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</si>
  <si>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</si>
  <si>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</si>
  <si>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</si>
  <si>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</si>
  <si>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</si>
  <si>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</si>
  <si>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</si>
  <si>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</si>
  <si>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</si>
  <si>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</si>
  <si>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</si>
  <si>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</si>
  <si>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</si>
  <si>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</si>
  <si>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</si>
  <si>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</si>
  <si>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</si>
  <si>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</si>
  <si>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</si>
  <si>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</si>
  <si>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</si>
  <si>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</si>
  <si>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</si>
  <si>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</si>
  <si>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</si>
  <si>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</si>
  <si>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</si>
  <si>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</si>
  <si>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</si>
  <si>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</si>
  <si>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</si>
  <si>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</si>
  <si>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</si>
  <si>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</si>
  <si>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</si>
  <si>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</si>
  <si>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</si>
  <si>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</si>
  <si>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</si>
  <si>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</si>
  <si>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</si>
  <si>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</si>
  <si>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</si>
  <si>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</si>
  <si>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</si>
  <si>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</si>
  <si>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</si>
  <si>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</si>
  <si>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</si>
  <si>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</si>
  <si>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</si>
  <si>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</si>
  <si>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</si>
  <si>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</si>
  <si>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</si>
  <si>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</si>
  <si>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</si>
  <si>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</si>
  <si>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</si>
  <si>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</si>
  <si>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</si>
  <si>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</si>
  <si>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</si>
  <si>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</si>
  <si>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</si>
  <si>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</si>
  <si>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</si>
  <si>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</si>
  <si>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</si>
  <si>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</si>
  <si>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</si>
  <si>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</si>
  <si>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</si>
  <si>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</si>
  <si>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</si>
  <si>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</si>
  <si>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</si>
  <si>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</si>
  <si>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</si>
  <si>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</si>
  <si>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</si>
  <si>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</si>
  <si>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</si>
  <si>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</si>
  <si>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</si>
  <si>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</si>
  <si>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</si>
  <si>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成田市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</si>
  <si>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</si>
  <si>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</si>
  <si>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</si>
  <si>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</si>
  <si>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</si>
  <si>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</si>
  <si>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</si>
  <si>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</si>
  <si>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</si>
  <si>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</si>
  <si>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</si>
  <si>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</si>
  <si>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</si>
  <si>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</si>
  <si>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</si>
  <si>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</si>
  <si>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</si>
  <si>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</si>
  <si>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</si>
  <si>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</si>
  <si>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</si>
  <si>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</si>
  <si>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</si>
  <si>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</si>
  <si>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</si>
  <si>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</si>
  <si>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</si>
  <si>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</si>
  <si>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</si>
  <si>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</si>
  <si>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</si>
  <si>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</si>
  <si>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</si>
  <si>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</si>
  <si>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</si>
  <si>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</si>
  <si>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</si>
  <si>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</si>
  <si>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</si>
  <si>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</si>
  <si>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</si>
  <si>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</si>
  <si>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</si>
  <si>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</si>
  <si>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</si>
  <si>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</si>
  <si>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</si>
  <si>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</si>
  <si>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</si>
  <si>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</si>
  <si>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</si>
  <si>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</si>
  <si>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</si>
  <si>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</si>
  <si>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</si>
  <si>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</si>
  <si>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</si>
  <si>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</si>
  <si>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</si>
  <si>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</si>
  <si>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</si>
  <si>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</si>
  <si>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</si>
  <si>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</si>
  <si>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</si>
  <si>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</si>
  <si>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</si>
  <si>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</si>
  <si>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</si>
  <si>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</si>
  <si>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</si>
  <si>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</si>
  <si>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</si>
  <si>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</si>
  <si>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</si>
  <si>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</si>
  <si>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</si>
  <si>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</si>
  <si>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</si>
  <si>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</si>
  <si>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</si>
  <si>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</si>
  <si>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</si>
  <si>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</si>
  <si>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</si>
  <si>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</si>
  <si>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</si>
  <si>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</si>
  <si>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</si>
  <si>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</si>
  <si>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</si>
  <si>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</si>
  <si>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</si>
  <si>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</si>
  <si>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</si>
  <si>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</si>
  <si>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</si>
  <si>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</si>
  <si>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</si>
  <si>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</si>
  <si>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</si>
  <si>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</si>
  <si>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</si>
  <si>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</si>
  <si>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</si>
  <si>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</si>
  <si>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</si>
  <si>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</si>
  <si>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</si>
  <si>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</si>
  <si>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</si>
  <si>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</si>
  <si>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</si>
  <si>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</si>
  <si>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</si>
  <si>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</si>
  <si>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千葉県成田市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</si>
  <si>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</si>
  <si>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</si>
  <si>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</si>
  <si>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</si>
  <si>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</si>
  <si>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</si>
  <si>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</si>
  <si>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</si>
  <si>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</si>
  <si>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</si>
  <si>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</si>
  <si>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</si>
  <si>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</si>
  <si>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</si>
  <si>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</si>
  <si>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</si>
  <si>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</si>
  <si>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</si>
  <si>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</si>
  <si>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</si>
  <si>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</si>
  <si>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</si>
  <si>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</si>
  <si>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</si>
  <si>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</si>
  <si>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</si>
  <si>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</si>
  <si>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</si>
  <si>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</si>
  <si>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</si>
  <si>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</si>
  <si>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</si>
  <si>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</si>
  <si>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</si>
  <si>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</si>
  <si>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</si>
  <si>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</si>
  <si>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</si>
  <si>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</si>
  <si>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</si>
  <si>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</si>
  <si>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</si>
  <si>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</si>
  <si>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</si>
  <si>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</si>
  <si>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</si>
  <si>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</si>
  <si>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</si>
  <si>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</si>
  <si>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</si>
  <si>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</si>
  <si>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</si>
  <si>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</si>
  <si>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</si>
  <si>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</si>
  <si>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</si>
  <si>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</si>
  <si>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</si>
  <si>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</si>
  <si>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</si>
  <si>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</si>
  <si>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</si>
  <si>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</si>
  <si>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</si>
  <si>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</si>
  <si>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</si>
  <si>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</si>
  <si>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</si>
  <si>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</si>
  <si>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</si>
  <si>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</si>
  <si>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</si>
  <si>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</si>
  <si>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</si>
  <si>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</si>
  <si>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</si>
  <si>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</si>
  <si>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</si>
  <si>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</si>
  <si>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</si>
  <si>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</si>
  <si>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</si>
  <si>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</si>
  <si>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</si>
  <si>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</si>
  <si>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</si>
  <si>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</si>
  <si>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</si>
  <si>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</si>
  <si>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</si>
  <si>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</si>
  <si>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</si>
  <si>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</si>
  <si>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</si>
  <si>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</si>
  <si>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</si>
  <si>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</si>
  <si>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</si>
  <si>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</si>
  <si>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</si>
  <si>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</si>
  <si>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</si>
  <si>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</si>
  <si>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</si>
  <si>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</si>
  <si>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</si>
  <si>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</si>
  <si>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</si>
  <si>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</si>
  <si>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</si>
  <si>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</si>
  <si>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</si>
  <si>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</si>
  <si>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</si>
  <si>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</si>
  <si>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</si>
  <si>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</si>
  <si>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</si>
  <si>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</si>
  <si>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市場</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</si>
  <si>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</si>
  <si>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</si>
  <si>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</si>
  <si>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</si>
  <si>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</si>
  <si>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</si>
  <si>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</si>
  <si>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</si>
  <si>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</si>
  <si>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</si>
  <si>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</si>
  <si>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</si>
  <si>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</si>
  <si>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</si>
  <si>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</si>
  <si>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</si>
  <si>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</si>
  <si>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</si>
  <si>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</si>
  <si>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</si>
  <si>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</si>
  <si>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</si>
  <si>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</si>
  <si>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</si>
  <si>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</si>
  <si>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</si>
  <si>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</si>
  <si>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</si>
  <si>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</si>
  <si>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</si>
  <si>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</si>
  <si>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</si>
  <si>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</si>
  <si>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千葉県成田市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</si>
  <si>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</si>
  <si>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</si>
  <si>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</si>
  <si>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</si>
  <si>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</si>
  <si>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</si>
  <si>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</si>
  <si>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</si>
  <si>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</si>
  <si>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</si>
  <si>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</si>
  <si>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</si>
  <si>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</si>
  <si>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</si>
  <si>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</si>
  <si>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</si>
  <si>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</si>
  <si>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</si>
  <si>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</si>
  <si>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</si>
  <si>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</si>
  <si>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</si>
  <si>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</si>
  <si>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</si>
  <si>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</si>
  <si>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</si>
  <si>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</si>
  <si>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</si>
  <si>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</si>
  <si>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</si>
  <si>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</si>
  <si>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</si>
  <si>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</si>
  <si>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</si>
  <si>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</si>
  <si>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</si>
  <si>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</si>
  <si>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</si>
  <si>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</si>
  <si>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簡易水道事業会計</t>
    <phoneticPr fontId="5"/>
  </si>
  <si>
    <t>下水道事業会計</t>
    <phoneticPr fontId="5"/>
  </si>
  <si>
    <t>公設地方卸売市場特別会計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</si>
  <si>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</si>
  <si>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</si>
  <si>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</si>
  <si>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</si>
  <si>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</si>
  <si>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</si>
  <si>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</si>
  <si>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</si>
  <si>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</si>
  <si>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</si>
  <si>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</si>
  <si>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</si>
  <si>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</si>
  <si>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</si>
  <si>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</si>
  <si>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</si>
  <si>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</si>
  <si>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</si>
  <si>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</si>
  <si>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</si>
  <si>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</si>
  <si>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</si>
  <si>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</si>
  <si>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</si>
  <si>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</si>
  <si>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</si>
  <si>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</si>
  <si>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</si>
  <si>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</si>
  <si>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</si>
  <si>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</si>
  <si>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</si>
  <si>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</si>
  <si>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</si>
  <si>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</si>
  <si>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</si>
  <si>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</si>
  <si>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</si>
  <si>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</si>
  <si>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</si>
  <si>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</si>
  <si>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</si>
  <si>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</si>
  <si>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</si>
  <si>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</si>
  <si>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</si>
  <si>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</si>
  <si>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</si>
  <si>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</si>
  <si>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</si>
  <si>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</si>
  <si>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</si>
  <si>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</si>
  <si>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</si>
  <si>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</si>
  <si>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</si>
  <si>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</si>
  <si>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</si>
  <si>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</si>
  <si>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</si>
  <si>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</si>
  <si>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</si>
  <si>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</si>
  <si>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</si>
  <si>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</si>
  <si>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</si>
  <si>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</si>
  <si>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</si>
  <si>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</si>
  <si>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</si>
  <si>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</si>
  <si>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</si>
  <si>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</si>
  <si>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</si>
  <si>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</si>
  <si>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</si>
  <si>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</si>
  <si>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</si>
  <si>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</si>
  <si>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</si>
  <si>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</si>
  <si>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</si>
  <si>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</si>
  <si>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</si>
  <si>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</si>
  <si>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</si>
  <si>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</si>
  <si>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</si>
  <si>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</si>
  <si>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</si>
  <si>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</si>
  <si>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</si>
  <si>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</si>
  <si>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</si>
  <si>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</si>
  <si>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</si>
  <si>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</si>
  <si>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</si>
  <si>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</si>
  <si>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</si>
  <si>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</si>
  <si>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</si>
  <si>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</si>
  <si>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</si>
  <si>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</si>
  <si>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</si>
  <si>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</si>
  <si>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</si>
  <si>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</si>
  <si>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</si>
  <si>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</si>
  <si>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</si>
  <si>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</si>
  <si>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</si>
  <si>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</si>
  <si>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</si>
  <si>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</si>
  <si>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</si>
  <si>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</si>
  <si>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</si>
  <si>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</si>
  <si>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</si>
  <si>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</si>
  <si>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</si>
  <si>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</si>
  <si>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</si>
  <si>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</si>
  <si>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</si>
  <si>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</si>
  <si>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</si>
  <si>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</si>
  <si>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</si>
  <si>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</si>
  <si>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</si>
  <si>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</si>
  <si>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</si>
  <si>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</si>
  <si>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</si>
  <si>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</si>
  <si>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</si>
  <si>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</si>
  <si>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</si>
  <si>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</si>
  <si>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</si>
  <si>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4.83</t>
  </si>
  <si>
    <t>一般会計</t>
  </si>
  <si>
    <t>水道事業会計</t>
  </si>
  <si>
    <t>簡易水道事業会計</t>
  </si>
  <si>
    <t>下水道事業会計</t>
  </si>
  <si>
    <t>国民健康保険特別会計（事業勘定）</t>
  </si>
  <si>
    <t>介護保険特別会計</t>
  </si>
  <si>
    <t>公設地方卸売市場特別会計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</si>
  <si>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</si>
  <si>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</si>
  <si>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</si>
  <si>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</si>
  <si>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</si>
  <si>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</si>
  <si>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</si>
  <si>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</si>
  <si>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</si>
  <si>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</si>
  <si>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</si>
  <si>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</si>
  <si>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</si>
  <si>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</si>
  <si>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</si>
  <si>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</si>
  <si>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</si>
  <si>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印旛郡市広域市町村圏事務組合（一般会計）</t>
  </si>
  <si>
    <t>印旛郡市広域市町村圏事務組合（水道用水供給事業会計）</t>
    <rPh sb="23" eb="25">
      <t>カイケイ</t>
    </rPh>
    <phoneticPr fontId="2"/>
  </si>
  <si>
    <t>香取広域市町村圏事務組合（一般会計）</t>
  </si>
  <si>
    <t>印旛利根川水防事務組合（一般会計）</t>
  </si>
  <si>
    <t>（公財）成田市スポーツ・みどり振興財団</t>
    <rPh sb="1" eb="2">
      <t>コウ</t>
    </rPh>
    <rPh sb="2" eb="3">
      <t>ザイ</t>
    </rPh>
    <rPh sb="4" eb="7">
      <t>ナリタシ</t>
    </rPh>
    <rPh sb="15" eb="17">
      <t>シンコウ</t>
    </rPh>
    <rPh sb="17" eb="19">
      <t>ザイダン</t>
    </rPh>
    <phoneticPr fontId="2"/>
  </si>
  <si>
    <t>（公財）成田市農業センター</t>
    <rPh sb="1" eb="2">
      <t>コウ</t>
    </rPh>
    <rPh sb="2" eb="3">
      <t>ザイ</t>
    </rPh>
    <rPh sb="4" eb="7">
      <t>ナリタシ</t>
    </rPh>
    <rPh sb="7" eb="9">
      <t>ノウギョウ</t>
    </rPh>
    <phoneticPr fontId="2"/>
  </si>
  <si>
    <t>成田市土地開発公社</t>
    <rPh sb="0" eb="3">
      <t>ナリタシ</t>
    </rPh>
    <rPh sb="3" eb="5">
      <t>トチ</t>
    </rPh>
    <rPh sb="5" eb="7">
      <t>カイハツ</t>
    </rPh>
    <rPh sb="7" eb="9">
      <t>コウシャ</t>
    </rPh>
    <phoneticPr fontId="2"/>
  </si>
  <si>
    <t>（有）ティ・ティ・エス</t>
    <rPh sb="1" eb="2">
      <t>ユウ</t>
    </rPh>
    <phoneticPr fontId="2"/>
  </si>
  <si>
    <t>（公財）印旛郡市文化財センター</t>
    <rPh sb="1" eb="2">
      <t>コウ</t>
    </rPh>
    <rPh sb="2" eb="3">
      <t>ザイ</t>
    </rPh>
    <rPh sb="4" eb="7">
      <t>インバグン</t>
    </rPh>
    <rPh sb="7" eb="8">
      <t>シ</t>
    </rPh>
    <rPh sb="8" eb="11">
      <t>ブンカザイ</t>
    </rPh>
    <phoneticPr fontId="2"/>
  </si>
  <si>
    <t>芝山鉄道（株）</t>
    <rPh sb="0" eb="2">
      <t>シバヤマ</t>
    </rPh>
    <rPh sb="2" eb="4">
      <t>テツドウ</t>
    </rPh>
    <rPh sb="5" eb="6">
      <t>カブ</t>
    </rPh>
    <phoneticPr fontId="2"/>
  </si>
  <si>
    <t>（株）成田香取エネルギー</t>
    <rPh sb="1" eb="2">
      <t>カブ</t>
    </rPh>
    <rPh sb="3" eb="5">
      <t>ナリタ</t>
    </rPh>
    <rPh sb="5" eb="7">
      <t>カトリ</t>
    </rPh>
    <phoneticPr fontId="2"/>
  </si>
  <si>
    <t>空港周辺対策事業基金</t>
    <phoneticPr fontId="5"/>
  </si>
  <si>
    <t>大栄工業団地汚水処理施設等維持管理基金</t>
    <phoneticPr fontId="5"/>
  </si>
  <si>
    <t>国際交流基金</t>
    <phoneticPr fontId="5"/>
  </si>
  <si>
    <t>高齢者社会対策基金</t>
    <phoneticPr fontId="5"/>
  </si>
  <si>
    <t>ふるさと基金</t>
    <phoneticPr fontId="5"/>
  </si>
  <si>
    <t>-</t>
    <phoneticPr fontId="2"/>
  </si>
  <si>
    <t>-</t>
    <phoneticPr fontId="2"/>
  </si>
  <si>
    <t>-</t>
    <phoneticPr fontId="2"/>
  </si>
  <si>
    <t>-</t>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</si>
  <si>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</si>
  <si>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</si>
  <si>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</si>
  <si>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</si>
  <si>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</si>
  <si>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と比べて高い水準にある一方、有形固定資産減価償却率は類似団体と同程度の水準で推移している。これは、成田国際空港の開港に伴い建設した公共施設の老朽化が進んでいる一方で、学校や保育園等の大規模改修を実施し、公共施設等の長寿命化を積極的に進めてきたことに加え、大栄地区小中一体型校舎建設事業など、新たな施設の建設に係る起債額が増加したことによるもので、一時的に将来負担比率が増加傾向にある。今後も、老朽化した浄化センターの再整備事業等の財源として地方債を活用する計画であるため、一時的に将来負担比率の増加を見込むものの、大規模事業の完了に伴い新規借入を抑制し、将来的には逓減していくものと見込んで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</si>
  <si>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</si>
  <si>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</si>
  <si>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</si>
  <si>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</si>
  <si>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</si>
  <si>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</si>
  <si>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将来負担比率は、公設地方卸売市場特別会計の借入額の増加による公営企業等繰入見込額の増加等の影響を受け、前年度比で増加しており、　類似団体と比較すると高い水準にある。また、実質公債費比率は小学校大規模改造事業や医科系大学誘致事業等の大規模事業の実施に伴い発行した地方債の償還が開始したこと等により前年度比で増加しており、類似団体より高い水準にある。今後も、浄化センター整備事業や学校給食施設整備事業の財源として地方債を活用する計画であるため、当分の間は、将来負担比率、実質公債費比率がいずれも上昇していくことが考えられるため、より一層、財政運営に留意し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</si>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</sst>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88"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20" fillId="0" borderId="64"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81" fontId="1" fillId="0" borderId="38" xfId="11" applyNumberForma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12"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ED0EBF3-D8FA-4F77-BBD4-DA3C72CAFE0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externalLinks/externalLink1.xml" Type="http://schemas.openxmlformats.org/officeDocument/2006/relationships/externalLink"/><Relationship Id="rId19" Target="theme/theme1.xml" Type="http://schemas.openxmlformats.org/officeDocument/2006/relationships/theme"/><Relationship Id="rId2" Target="worksheets/sheet2.xml" Type="http://schemas.openxmlformats.org/officeDocument/2006/relationships/worksheet"/><Relationship Id="rId20" Target="styles.xml" Type="http://schemas.openxmlformats.org/officeDocument/2006/relationships/styles"/><Relationship Id="rId21" Target="sharedStrings.xml" Type="http://schemas.openxmlformats.org/officeDocument/2006/relationships/sharedStrings"/><Relationship Id="rId22"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7.xml.rels><?xml version="1.0" encoding="UTF-8" standalone="yes"?><Relationships xmlns="http://schemas.openxmlformats.org/package/2006/relationships"><Relationship Id="rId1" Target="../theme/themeOverride1.xml" Type="http://schemas.openxmlformats.org/officeDocument/2006/relationships/themeOverride"/></Relationships>
</file>

<file path=xl/charts/_rels/chart8.xml.rels><?xml version="1.0" encoding="UTF-8" standalone="yes"?><Relationships xmlns="http://schemas.openxmlformats.org/package/2006/relationships"><Relationship Id="rId1" Target="../theme/themeOverride2.xml" Type="http://schemas.openxmlformats.org/officeDocument/2006/relationships/themeOverrid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68655</c:v>
                </c:pt>
                <c:pt idx="1">
                  <c:v>66863</c:v>
                </c:pt>
                <c:pt idx="2">
                  <c:v>72051</c:v>
                </c:pt>
                <c:pt idx="3">
                  <c:v>72756</c:v>
                </c:pt>
                <c:pt idx="4">
                  <c:v>43955</c:v>
                </c:pt>
              </c:numCache>
            </c:numRef>
          </c:val>
          <c:smooth val="0"/>
          <c:extLst>
            <c:ext xmlns:c16="http://schemas.microsoft.com/office/drawing/2014/chart" uri="{C3380CC4-5D6E-409C-BE32-E72D297353CC}">
              <c16:uniqueId val="{00000000-B9AD-469B-B76D-19AE71B829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91104</c:v>
                </c:pt>
                <c:pt idx="1">
                  <c:v>73752</c:v>
                </c:pt>
                <c:pt idx="2">
                  <c:v>64673</c:v>
                </c:pt>
                <c:pt idx="3">
                  <c:v>79480</c:v>
                </c:pt>
                <c:pt idx="4">
                  <c:v>79748</c:v>
                </c:pt>
              </c:numCache>
            </c:numRef>
          </c:val>
          <c:smooth val="0"/>
          <c:extLst>
            <c:ext xmlns:c16="http://schemas.microsoft.com/office/drawing/2014/chart" uri="{C3380CC4-5D6E-409C-BE32-E72D297353CC}">
              <c16:uniqueId val="{00000001-B9AD-469B-B76D-19AE71B829F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9.6199999999999992</c:v>
                </c:pt>
                <c:pt idx="1">
                  <c:v>6.42</c:v>
                </c:pt>
                <c:pt idx="2">
                  <c:v>8.31</c:v>
                </c:pt>
                <c:pt idx="3">
                  <c:v>8.66</c:v>
                </c:pt>
                <c:pt idx="4">
                  <c:v>8.8800000000000008</c:v>
                </c:pt>
              </c:numCache>
            </c:numRef>
          </c:val>
          <c:extLst>
            <c:ext xmlns:c16="http://schemas.microsoft.com/office/drawing/2014/chart" uri="{C3380CC4-5D6E-409C-BE32-E72D297353CC}">
              <c16:uniqueId val="{00000000-1B12-44BF-9546-E58C42CF56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15.36</c:v>
                </c:pt>
                <c:pt idx="1">
                  <c:v>20.5</c:v>
                </c:pt>
                <c:pt idx="2">
                  <c:v>19.09</c:v>
                </c:pt>
                <c:pt idx="3">
                  <c:v>13.16</c:v>
                </c:pt>
                <c:pt idx="4">
                  <c:v>15.93</c:v>
                </c:pt>
              </c:numCache>
            </c:numRef>
          </c:val>
          <c:extLst>
            <c:ext xmlns:c16="http://schemas.microsoft.com/office/drawing/2014/chart" uri="{C3380CC4-5D6E-409C-BE32-E72D297353CC}">
              <c16:uniqueId val="{00000001-1B12-44BF-9546-E58C42CF56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3.17</c:v>
                </c:pt>
                <c:pt idx="1">
                  <c:v>2.17</c:v>
                </c:pt>
                <c:pt idx="2">
                  <c:v>0.36</c:v>
                </c:pt>
                <c:pt idx="3">
                  <c:v>-4.83</c:v>
                </c:pt>
                <c:pt idx="4">
                  <c:v>1.43</c:v>
                </c:pt>
              </c:numCache>
            </c:numRef>
          </c:val>
          <c:smooth val="0"/>
          <c:extLst>
            <c:ext xmlns:c16="http://schemas.microsoft.com/office/drawing/2014/chart" uri="{C3380CC4-5D6E-409C-BE32-E72D297353CC}">
              <c16:uniqueId val="{00000002-1B12-44BF-9546-E58C42CF56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0.03</c:v>
                </c:pt>
                <c:pt idx="4">
                  <c:v>#N/A</c:v>
                </c:pt>
                <c:pt idx="5">
                  <c:v>0.03</c:v>
                </c:pt>
                <c:pt idx="6">
                  <c:v>#N/A</c:v>
                </c:pt>
                <c:pt idx="7">
                  <c:v>0.02</c:v>
                </c:pt>
                <c:pt idx="8">
                  <c:v>#N/A</c:v>
                </c:pt>
                <c:pt idx="9">
                  <c:v>0.03</c:v>
                </c:pt>
              </c:numCache>
            </c:numRef>
          </c:val>
          <c:extLst>
            <c:ext xmlns:c16="http://schemas.microsoft.com/office/drawing/2014/chart" uri="{C3380CC4-5D6E-409C-BE32-E72D297353CC}">
              <c16:uniqueId val="{00000000-B9F5-4F9F-9289-A06F9A6C97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9F5-4F9F-9289-A06F9A6C971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0.04</c:v>
                </c:pt>
                <c:pt idx="4">
                  <c:v>#N/A</c:v>
                </c:pt>
                <c:pt idx="5">
                  <c:v>0.05</c:v>
                </c:pt>
                <c:pt idx="6">
                  <c:v>#N/A</c:v>
                </c:pt>
                <c:pt idx="7">
                  <c:v>0.01</c:v>
                </c:pt>
                <c:pt idx="8">
                  <c:v>#N/A</c:v>
                </c:pt>
                <c:pt idx="9">
                  <c:v>0.03</c:v>
                </c:pt>
              </c:numCache>
            </c:numRef>
          </c:val>
          <c:extLst>
            <c:ext xmlns:c16="http://schemas.microsoft.com/office/drawing/2014/chart" uri="{C3380CC4-5D6E-409C-BE32-E72D297353CC}">
              <c16:uniqueId val="{00000002-B9F5-4F9F-9289-A06F9A6C971F}"/>
            </c:ext>
          </c:extLst>
        </c:ser>
        <c:ser>
          <c:idx val="3"/>
          <c:order val="3"/>
          <c:tx>
            <c:strRef>
              <c:f>データシート!$A$30</c:f>
              <c:strCache>
                <c:ptCount val="1"/>
                <c:pt idx="0">
                  <c:v>公設地方卸売市場特別会計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0.02</c:v>
                </c:pt>
                <c:pt idx="8">
                  <c:v>#N/A</c:v>
                </c:pt>
                <c:pt idx="9">
                  <c:v>0.03</c:v>
                </c:pt>
              </c:numCache>
            </c:numRef>
          </c:val>
          <c:extLst>
            <c:ext xmlns:c16="http://schemas.microsoft.com/office/drawing/2014/chart" uri="{C3380CC4-5D6E-409C-BE32-E72D297353CC}">
              <c16:uniqueId val="{00000003-B9F5-4F9F-9289-A06F9A6C971F}"/>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0.66</c:v>
                </c:pt>
                <c:pt idx="2">
                  <c:v>#N/A</c:v>
                </c:pt>
                <c:pt idx="3">
                  <c:v>0.5</c:v>
                </c:pt>
                <c:pt idx="4">
                  <c:v>#N/A</c:v>
                </c:pt>
                <c:pt idx="5">
                  <c:v>0.26</c:v>
                </c:pt>
                <c:pt idx="6">
                  <c:v>#N/A</c:v>
                </c:pt>
                <c:pt idx="7">
                  <c:v>0.38</c:v>
                </c:pt>
                <c:pt idx="8">
                  <c:v>#N/A</c:v>
                </c:pt>
                <c:pt idx="9">
                  <c:v>0.33</c:v>
                </c:pt>
              </c:numCache>
            </c:numRef>
          </c:val>
          <c:extLst>
            <c:ext xmlns:c16="http://schemas.microsoft.com/office/drawing/2014/chart" uri="{C3380CC4-5D6E-409C-BE32-E72D297353CC}">
              <c16:uniqueId val="{00000004-B9F5-4F9F-9289-A06F9A6C971F}"/>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1.53</c:v>
                </c:pt>
                <c:pt idx="2">
                  <c:v>#N/A</c:v>
                </c:pt>
                <c:pt idx="3">
                  <c:v>0.65</c:v>
                </c:pt>
                <c:pt idx="4">
                  <c:v>#N/A</c:v>
                </c:pt>
                <c:pt idx="5">
                  <c:v>0.37</c:v>
                </c:pt>
                <c:pt idx="6">
                  <c:v>#N/A</c:v>
                </c:pt>
                <c:pt idx="7">
                  <c:v>0.39</c:v>
                </c:pt>
                <c:pt idx="8">
                  <c:v>#N/A</c:v>
                </c:pt>
                <c:pt idx="9">
                  <c:v>0.47</c:v>
                </c:pt>
              </c:numCache>
            </c:numRef>
          </c:val>
          <c:extLst>
            <c:ext xmlns:c16="http://schemas.microsoft.com/office/drawing/2014/chart" uri="{C3380CC4-5D6E-409C-BE32-E72D297353CC}">
              <c16:uniqueId val="{00000005-B9F5-4F9F-9289-A06F9A6C971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0.53</c:v>
                </c:pt>
                <c:pt idx="2">
                  <c:v>#N/A</c:v>
                </c:pt>
                <c:pt idx="3">
                  <c:v>1.88</c:v>
                </c:pt>
                <c:pt idx="4">
                  <c:v>#N/A</c:v>
                </c:pt>
                <c:pt idx="5">
                  <c:v>0.63</c:v>
                </c:pt>
                <c:pt idx="6">
                  <c:v>#N/A</c:v>
                </c:pt>
                <c:pt idx="7">
                  <c:v>0.52</c:v>
                </c:pt>
                <c:pt idx="8">
                  <c:v>#N/A</c:v>
                </c:pt>
                <c:pt idx="9">
                  <c:v>0.48</c:v>
                </c:pt>
              </c:numCache>
            </c:numRef>
          </c:val>
          <c:extLst>
            <c:ext xmlns:c16="http://schemas.microsoft.com/office/drawing/2014/chart" uri="{C3380CC4-5D6E-409C-BE32-E72D297353CC}">
              <c16:uniqueId val="{00000006-B9F5-4F9F-9289-A06F9A6C971F}"/>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0.92</c:v>
                </c:pt>
                <c:pt idx="2">
                  <c:v>#N/A</c:v>
                </c:pt>
                <c:pt idx="3">
                  <c:v>0.88</c:v>
                </c:pt>
                <c:pt idx="4">
                  <c:v>#N/A</c:v>
                </c:pt>
                <c:pt idx="5">
                  <c:v>0.83</c:v>
                </c:pt>
                <c:pt idx="6">
                  <c:v>#N/A</c:v>
                </c:pt>
                <c:pt idx="7">
                  <c:v>0.72</c:v>
                </c:pt>
                <c:pt idx="8">
                  <c:v>#N/A</c:v>
                </c:pt>
                <c:pt idx="9">
                  <c:v>0.66</c:v>
                </c:pt>
              </c:numCache>
            </c:numRef>
          </c:val>
          <c:extLst>
            <c:ext xmlns:c16="http://schemas.microsoft.com/office/drawing/2014/chart" uri="{C3380CC4-5D6E-409C-BE32-E72D297353CC}">
              <c16:uniqueId val="{00000007-B9F5-4F9F-9289-A06F9A6C971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7.25</c:v>
                </c:pt>
                <c:pt idx="2">
                  <c:v>#N/A</c:v>
                </c:pt>
                <c:pt idx="3">
                  <c:v>7.01</c:v>
                </c:pt>
                <c:pt idx="4">
                  <c:v>#N/A</c:v>
                </c:pt>
                <c:pt idx="5">
                  <c:v>6.77</c:v>
                </c:pt>
                <c:pt idx="6">
                  <c:v>#N/A</c:v>
                </c:pt>
                <c:pt idx="7">
                  <c:v>6.48</c:v>
                </c:pt>
                <c:pt idx="8">
                  <c:v>#N/A</c:v>
                </c:pt>
                <c:pt idx="9">
                  <c:v>5.94</c:v>
                </c:pt>
              </c:numCache>
            </c:numRef>
          </c:val>
          <c:extLst>
            <c:ext xmlns:c16="http://schemas.microsoft.com/office/drawing/2014/chart" uri="{C3380CC4-5D6E-409C-BE32-E72D297353CC}">
              <c16:uniqueId val="{00000008-B9F5-4F9F-9289-A06F9A6C971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9.6199999999999992</c:v>
                </c:pt>
                <c:pt idx="2">
                  <c:v>#N/A</c:v>
                </c:pt>
                <c:pt idx="3">
                  <c:v>6.41</c:v>
                </c:pt>
                <c:pt idx="4">
                  <c:v>#N/A</c:v>
                </c:pt>
                <c:pt idx="5">
                  <c:v>8.31</c:v>
                </c:pt>
                <c:pt idx="6">
                  <c:v>#N/A</c:v>
                </c:pt>
                <c:pt idx="7">
                  <c:v>8.65</c:v>
                </c:pt>
                <c:pt idx="8">
                  <c:v>#N/A</c:v>
                </c:pt>
                <c:pt idx="9">
                  <c:v>8.8800000000000008</c:v>
                </c:pt>
              </c:numCache>
            </c:numRef>
          </c:val>
          <c:extLst>
            <c:ext xmlns:c16="http://schemas.microsoft.com/office/drawing/2014/chart" uri="{C3380CC4-5D6E-409C-BE32-E72D297353CC}">
              <c16:uniqueId val="{00000009-B9F5-4F9F-9289-A06F9A6C97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3038</c:v>
                </c:pt>
                <c:pt idx="5">
                  <c:v>2960</c:v>
                </c:pt>
                <c:pt idx="8">
                  <c:v>2818</c:v>
                </c:pt>
                <c:pt idx="11">
                  <c:v>2705</c:v>
                </c:pt>
                <c:pt idx="14">
                  <c:v>2575</c:v>
                </c:pt>
              </c:numCache>
            </c:numRef>
          </c:val>
          <c:extLst>
            <c:ext xmlns:c16="http://schemas.microsoft.com/office/drawing/2014/chart" uri="{C3380CC4-5D6E-409C-BE32-E72D297353CC}">
              <c16:uniqueId val="{00000000-1042-4E21-98E6-93AC972CA3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42-4E21-98E6-93AC972CA3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24</c:v>
                </c:pt>
                <c:pt idx="3">
                  <c:v>34</c:v>
                </c:pt>
                <c:pt idx="6">
                  <c:v>73</c:v>
                </c:pt>
                <c:pt idx="9">
                  <c:v>105</c:v>
                </c:pt>
                <c:pt idx="12">
                  <c:v>2</c:v>
                </c:pt>
              </c:numCache>
            </c:numRef>
          </c:val>
          <c:extLst>
            <c:ext xmlns:c16="http://schemas.microsoft.com/office/drawing/2014/chart" uri="{C3380CC4-5D6E-409C-BE32-E72D297353CC}">
              <c16:uniqueId val="{00000002-1042-4E21-98E6-93AC972CA3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7</c:v>
                </c:pt>
                <c:pt idx="6">
                  <c:v>19</c:v>
                </c:pt>
                <c:pt idx="9">
                  <c:v>7</c:v>
                </c:pt>
                <c:pt idx="12">
                  <c:v>0</c:v>
                </c:pt>
              </c:numCache>
            </c:numRef>
          </c:val>
          <c:extLst>
            <c:ext xmlns:c16="http://schemas.microsoft.com/office/drawing/2014/chart" uri="{C3380CC4-5D6E-409C-BE32-E72D297353CC}">
              <c16:uniqueId val="{00000003-1042-4E21-98E6-93AC972CA3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723</c:v>
                </c:pt>
                <c:pt idx="3">
                  <c:v>700</c:v>
                </c:pt>
                <c:pt idx="6">
                  <c:v>398</c:v>
                </c:pt>
                <c:pt idx="9">
                  <c:v>409</c:v>
                </c:pt>
                <c:pt idx="12">
                  <c:v>386</c:v>
                </c:pt>
              </c:numCache>
            </c:numRef>
          </c:val>
          <c:extLst>
            <c:ext xmlns:c16="http://schemas.microsoft.com/office/drawing/2014/chart" uri="{C3380CC4-5D6E-409C-BE32-E72D297353CC}">
              <c16:uniqueId val="{00000004-1042-4E21-98E6-93AC972CA3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42-4E21-98E6-93AC972CA3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42-4E21-98E6-93AC972CA3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4660</c:v>
                </c:pt>
                <c:pt idx="3">
                  <c:v>4906</c:v>
                </c:pt>
                <c:pt idx="6">
                  <c:v>5149</c:v>
                </c:pt>
                <c:pt idx="9">
                  <c:v>5284</c:v>
                </c:pt>
                <c:pt idx="12">
                  <c:v>5513</c:v>
                </c:pt>
              </c:numCache>
            </c:numRef>
          </c:val>
          <c:extLst>
            <c:ext xmlns:c16="http://schemas.microsoft.com/office/drawing/2014/chart" uri="{C3380CC4-5D6E-409C-BE32-E72D297353CC}">
              <c16:uniqueId val="{00000007-1042-4E21-98E6-93AC972CA32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2370</c:v>
                </c:pt>
                <c:pt idx="2">
                  <c:v>#N/A</c:v>
                </c:pt>
                <c:pt idx="3">
                  <c:v>#N/A</c:v>
                </c:pt>
                <c:pt idx="4">
                  <c:v>2687</c:v>
                </c:pt>
                <c:pt idx="5">
                  <c:v>#N/A</c:v>
                </c:pt>
                <c:pt idx="6">
                  <c:v>#N/A</c:v>
                </c:pt>
                <c:pt idx="7">
                  <c:v>2821</c:v>
                </c:pt>
                <c:pt idx="8">
                  <c:v>#N/A</c:v>
                </c:pt>
                <c:pt idx="9">
                  <c:v>#N/A</c:v>
                </c:pt>
                <c:pt idx="10">
                  <c:v>3100</c:v>
                </c:pt>
                <c:pt idx="11">
                  <c:v>#N/A</c:v>
                </c:pt>
                <c:pt idx="12">
                  <c:v>#N/A</c:v>
                </c:pt>
                <c:pt idx="13">
                  <c:v>3326</c:v>
                </c:pt>
                <c:pt idx="14">
                  <c:v>#N/A</c:v>
                </c:pt>
              </c:numCache>
            </c:numRef>
          </c:val>
          <c:smooth val="0"/>
          <c:extLst>
            <c:ext xmlns:c16="http://schemas.microsoft.com/office/drawing/2014/chart" uri="{C3380CC4-5D6E-409C-BE32-E72D297353CC}">
              <c16:uniqueId val="{00000008-1042-4E21-98E6-93AC972CA32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25179</c:v>
                </c:pt>
                <c:pt idx="5">
                  <c:v>22753</c:v>
                </c:pt>
                <c:pt idx="8">
                  <c:v>20831</c:v>
                </c:pt>
                <c:pt idx="11">
                  <c:v>20037</c:v>
                </c:pt>
                <c:pt idx="14">
                  <c:v>18298</c:v>
                </c:pt>
              </c:numCache>
            </c:numRef>
          </c:val>
          <c:extLst>
            <c:ext xmlns:c16="http://schemas.microsoft.com/office/drawing/2014/chart" uri="{C3380CC4-5D6E-409C-BE32-E72D297353CC}">
              <c16:uniqueId val="{00000000-41D1-40E5-85C9-B189E39561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2930</c:v>
                </c:pt>
                <c:pt idx="5">
                  <c:v>2965</c:v>
                </c:pt>
                <c:pt idx="8">
                  <c:v>2963</c:v>
                </c:pt>
                <c:pt idx="11">
                  <c:v>3358</c:v>
                </c:pt>
                <c:pt idx="14">
                  <c:v>2354</c:v>
                </c:pt>
              </c:numCache>
            </c:numRef>
          </c:val>
          <c:extLst>
            <c:ext xmlns:c16="http://schemas.microsoft.com/office/drawing/2014/chart" uri="{C3380CC4-5D6E-409C-BE32-E72D297353CC}">
              <c16:uniqueId val="{00000001-41D1-40E5-85C9-B189E39561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8613</c:v>
                </c:pt>
                <c:pt idx="5">
                  <c:v>10808</c:v>
                </c:pt>
                <c:pt idx="8">
                  <c:v>10265</c:v>
                </c:pt>
                <c:pt idx="11">
                  <c:v>8068</c:v>
                </c:pt>
                <c:pt idx="14">
                  <c:v>8894</c:v>
                </c:pt>
              </c:numCache>
            </c:numRef>
          </c:val>
          <c:extLst>
            <c:ext xmlns:c16="http://schemas.microsoft.com/office/drawing/2014/chart" uri="{C3380CC4-5D6E-409C-BE32-E72D297353CC}">
              <c16:uniqueId val="{00000002-41D1-40E5-85C9-B189E39561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D1-40E5-85C9-B189E39561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1D1-40E5-85C9-B189E39561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9</c:v>
                </c:pt>
                <c:pt idx="3">
                  <c:v>15</c:v>
                </c:pt>
                <c:pt idx="6">
                  <c:v>29</c:v>
                </c:pt>
                <c:pt idx="9">
                  <c:v>22</c:v>
                </c:pt>
                <c:pt idx="12">
                  <c:v>3</c:v>
                </c:pt>
              </c:numCache>
            </c:numRef>
          </c:val>
          <c:extLst>
            <c:ext xmlns:c16="http://schemas.microsoft.com/office/drawing/2014/chart" uri="{C3380CC4-5D6E-409C-BE32-E72D297353CC}">
              <c16:uniqueId val="{00000005-41D1-40E5-85C9-B189E39561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6438</c:v>
                </c:pt>
                <c:pt idx="3">
                  <c:v>5665</c:v>
                </c:pt>
                <c:pt idx="6">
                  <c:v>5075</c:v>
                </c:pt>
                <c:pt idx="9">
                  <c:v>4368</c:v>
                </c:pt>
                <c:pt idx="12">
                  <c:v>3729</c:v>
                </c:pt>
              </c:numCache>
            </c:numRef>
          </c:val>
          <c:extLst>
            <c:ext xmlns:c16="http://schemas.microsoft.com/office/drawing/2014/chart" uri="{C3380CC4-5D6E-409C-BE32-E72D297353CC}">
              <c16:uniqueId val="{00000006-41D1-40E5-85C9-B189E39561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7-41D1-40E5-85C9-B189E39561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7172</c:v>
                </c:pt>
                <c:pt idx="3">
                  <c:v>6884</c:v>
                </c:pt>
                <c:pt idx="6">
                  <c:v>6895</c:v>
                </c:pt>
                <c:pt idx="9">
                  <c:v>7993</c:v>
                </c:pt>
                <c:pt idx="12">
                  <c:v>9460</c:v>
                </c:pt>
              </c:numCache>
            </c:numRef>
          </c:val>
          <c:extLst>
            <c:ext xmlns:c16="http://schemas.microsoft.com/office/drawing/2014/chart" uri="{C3380CC4-5D6E-409C-BE32-E72D297353CC}">
              <c16:uniqueId val="{00000008-41D1-40E5-85C9-B189E39561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1625</c:v>
                </c:pt>
                <c:pt idx="3">
                  <c:v>1606</c:v>
                </c:pt>
                <c:pt idx="6">
                  <c:v>1558</c:v>
                </c:pt>
                <c:pt idx="9">
                  <c:v>1465</c:v>
                </c:pt>
                <c:pt idx="12">
                  <c:v>1651</c:v>
                </c:pt>
              </c:numCache>
            </c:numRef>
          </c:val>
          <c:extLst>
            <c:ext xmlns:c16="http://schemas.microsoft.com/office/drawing/2014/chart" uri="{C3380CC4-5D6E-409C-BE32-E72D297353CC}">
              <c16:uniqueId val="{00000009-41D1-40E5-85C9-B189E39561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49938</c:v>
                </c:pt>
                <c:pt idx="3">
                  <c:v>49423</c:v>
                </c:pt>
                <c:pt idx="6">
                  <c:v>48006</c:v>
                </c:pt>
                <c:pt idx="9">
                  <c:v>49499</c:v>
                </c:pt>
                <c:pt idx="12">
                  <c:v>48762</c:v>
                </c:pt>
              </c:numCache>
            </c:numRef>
          </c:val>
          <c:extLst>
            <c:ext xmlns:c16="http://schemas.microsoft.com/office/drawing/2014/chart" uri="{C3380CC4-5D6E-409C-BE32-E72D297353CC}">
              <c16:uniqueId val="{0000000A-41D1-40E5-85C9-B189E39561A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28461</c:v>
                </c:pt>
                <c:pt idx="2">
                  <c:v>#N/A</c:v>
                </c:pt>
                <c:pt idx="3">
                  <c:v>#N/A</c:v>
                </c:pt>
                <c:pt idx="4">
                  <c:v>27067</c:v>
                </c:pt>
                <c:pt idx="5">
                  <c:v>#N/A</c:v>
                </c:pt>
                <c:pt idx="6">
                  <c:v>#N/A</c:v>
                </c:pt>
                <c:pt idx="7">
                  <c:v>27503</c:v>
                </c:pt>
                <c:pt idx="8">
                  <c:v>#N/A</c:v>
                </c:pt>
                <c:pt idx="9">
                  <c:v>#N/A</c:v>
                </c:pt>
                <c:pt idx="10">
                  <c:v>31884</c:v>
                </c:pt>
                <c:pt idx="11">
                  <c:v>#N/A</c:v>
                </c:pt>
                <c:pt idx="12">
                  <c:v>#N/A</c:v>
                </c:pt>
                <c:pt idx="13">
                  <c:v>34060</c:v>
                </c:pt>
                <c:pt idx="14">
                  <c:v>#N/A</c:v>
                </c:pt>
              </c:numCache>
            </c:numRef>
          </c:val>
          <c:smooth val="0"/>
          <c:extLst>
            <c:ext xmlns:c16="http://schemas.microsoft.com/office/drawing/2014/chart" uri="{C3380CC4-5D6E-409C-BE32-E72D297353CC}">
              <c16:uniqueId val="{0000000B-41D1-40E5-85C9-B189E39561A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7288</c:v>
                </c:pt>
                <c:pt idx="1">
                  <c:v>5167</c:v>
                </c:pt>
                <c:pt idx="2">
                  <c:v>5835</c:v>
                </c:pt>
              </c:numCache>
            </c:numRef>
          </c:val>
          <c:extLst>
            <c:ext xmlns:c16="http://schemas.microsoft.com/office/drawing/2014/chart" uri="{C3380CC4-5D6E-409C-BE32-E72D297353CC}">
              <c16:uniqueId val="{00000000-E816-46DD-ACE6-9FE179E515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E816-46DD-ACE6-9FE179E515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1872</c:v>
                </c:pt>
                <c:pt idx="1">
                  <c:v>1812</c:v>
                </c:pt>
                <c:pt idx="2">
                  <c:v>1519</c:v>
                </c:pt>
              </c:numCache>
            </c:numRef>
          </c:val>
          <c:extLst>
            <c:ext xmlns:c16="http://schemas.microsoft.com/office/drawing/2014/chart" uri="{C3380CC4-5D6E-409C-BE32-E72D297353CC}">
              <c16:uniqueId val="{00000002-E816-46DD-ACE6-9FE179E515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{4D8DFF91-2F48-488A-AB45-E7034AF11407}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626-4FE4-B443-9652E0CD88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{2971EDCC-2984-4FB0-973D-C8D4C0A0A63A}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26-4FE4-B443-9652E0CD88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{D4B29576-A877-437A-ABB5-FBBC439968AD}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26-4FE4-B443-9652E0CD88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{38CA6568-9F67-4B6D-9890-62B3FB7849EE}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26-4FE4-B443-9652E0CD88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{26F57823-00B9-42ED-B5B6-27EA3E640BC5}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26-4FE4-B443-9652E0CD88D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{CD8A11F9-EB51-4EA1-9C04-808039E074F7}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626-4FE4-B443-9652E0CD88D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{DFF95851-38B2-43BE-814F-02E891736B67}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626-4FE4-B443-9652E0CD88D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{51A07717-527A-444F-B2E3-F9EE6E27A3FC}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626-4FE4-B443-9652E0CD88D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{B3AEEE80-4CBB-4868-856A-1482A254317B}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626-4FE4-B443-9652E0CD88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58.7</c:v>
                </c:pt>
                <c:pt idx="8">
                  <c:v>59.2</c:v>
                </c:pt>
                <c:pt idx="16">
                  <c:v>60.1</c:v>
                </c:pt>
                <c:pt idx="24">
                  <c:v>61.1</c:v>
                </c:pt>
                <c:pt idx="32">
                  <c:v>62.5</c:v>
                </c:pt>
              </c:numCache>
            </c:numRef>
          </c:xVal>
          <c:yVal>
            <c:numRef>
              <c:f>公会計指標分析・財政指標組合せ分析表!$BP$51:$DC$51</c:f>
              <c:numCache>
                <c:formatCode>#,##0.0;"▲ "#,##0.0</c:formatCode>
                <c:ptCount val="40"/>
                <c:pt idx="0">
                  <c:v>81</c:v>
                </c:pt>
                <c:pt idx="8">
                  <c:v>76</c:v>
                </c:pt>
                <c:pt idx="16">
                  <c:v>77.3</c:v>
                </c:pt>
                <c:pt idx="24">
                  <c:v>86.7</c:v>
                </c:pt>
                <c:pt idx="32">
                  <c:v>99.4</c:v>
                </c:pt>
              </c:numCache>
            </c:numRef>
          </c:yVal>
          <c:smooth val="0"/>
          <c:extLst>
            <c:ext xmlns:c16="http://schemas.microsoft.com/office/drawing/2014/chart" uri="{C3380CC4-5D6E-409C-BE32-E72D297353CC}">
              <c16:uniqueId val="{00000009-4626-4FE4-B443-9652E0CD88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{CEEA3BD2-8A36-46DB-9C14-A3927F76A53E}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626-4FE4-B443-9652E0CD88D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{DD9BE541-E15C-41F4-9AF2-F1F4B5D19C19}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26-4FE4-B443-9652E0CD88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{BDC69CB7-199F-424E-8A7B-E3550D71F927}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26-4FE4-B443-9652E0CD88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{427E3256-CF52-4796-8AF3-00951C270DC1}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26-4FE4-B443-9652E0CD88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{12A61BB8-D087-40C2-A232-402205D54678}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26-4FE4-B443-9652E0CD88D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{13F2A965-929A-440D-B12E-CD2CC56EB38A}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626-4FE4-B443-9652E0CD88D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{8F8E8A9D-F889-4B76-9E90-125A7C29071D}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626-4FE4-B443-9652E0CD88D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{27293F65-BD40-4513-9D8A-71F444954B01}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626-4FE4-B443-9652E0CD88D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{8B124959-1C3B-4EC4-9ACE-D9B3FD4C8F58}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626-4FE4-B443-9652E0CD88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59.8</c:v>
                </c:pt>
                <c:pt idx="16">
                  <c:v>60.9</c:v>
                </c:pt>
                <c:pt idx="24">
                  <c:v>61.2</c:v>
                </c:pt>
                <c:pt idx="32">
                  <c:v>63</c:v>
                </c:pt>
              </c:numCache>
            </c:numRef>
          </c:xVal>
          <c:yVal>
            <c:numRef>
              <c:f>公会計指標分析・財政指標組合せ分析表!$BP$55:$DC$55</c:f>
              <c:numCache>
                <c:formatCode>#,##0.0;"▲ "#,##0.0</c:formatCode>
                <c:ptCount val="40"/>
                <c:pt idx="0">
                  <c:v>51.2</c:v>
                </c:pt>
                <c:pt idx="8">
                  <c:v>47.2</c:v>
                </c:pt>
                <c:pt idx="16">
                  <c:v>49.5</c:v>
                </c:pt>
                <c:pt idx="24">
                  <c:v>46.9</c:v>
                </c:pt>
                <c:pt idx="32">
                  <c:v>0</c:v>
                </c:pt>
              </c:numCache>
            </c:numRef>
          </c:yVal>
          <c:smooth val="0"/>
          <c:extLst>
            <c:ext xmlns:c16="http://schemas.microsoft.com/office/drawing/2014/chart" uri="{C3380CC4-5D6E-409C-BE32-E72D297353CC}">
              <c16:uniqueId val="{00000013-4626-4FE4-B443-9652E0CD88DC}"/>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{EA7562CF-4E9A-4F94-8DAB-76938657ABFB}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377-4DAC-A533-DAC1A563CF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{2A97FD98-D46D-4F41-87F9-834DC828F1E3}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77-4DAC-A533-DAC1A563CF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{AB6B7F17-2409-4387-8BD5-9EC2D12E12C4}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77-4DAC-A533-DAC1A563CF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{21AC797C-4B6F-4C3E-A3D2-9BEAF3090488}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77-4DAC-A533-DAC1A563CF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{3666F8D0-759C-4919-A185-FAE957647EBB}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77-4DAC-A533-DAC1A563CF6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{063A74CB-D569-4749-8267-B74BBFCC93F2}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377-4DAC-A533-DAC1A563CF6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{8F388B0A-3D71-49DF-BD80-F22BA46E52C4}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377-4DAC-A533-DAC1A563CF6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{C222A034-E598-4C8A-92FF-0EC0EC4556F7}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377-4DAC-A533-DAC1A563CF6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{B724820E-872F-4724-A7C0-8C04A525795D}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377-4DAC-A533-DAC1A563CF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6.7</c:v>
                </c:pt>
                <c:pt idx="16">
                  <c:v>7.4</c:v>
                </c:pt>
                <c:pt idx="24">
                  <c:v>7.9</c:v>
                </c:pt>
                <c:pt idx="32">
                  <c:v>8.6</c:v>
                </c:pt>
              </c:numCache>
            </c:numRef>
          </c:xVal>
          <c:yVal>
            <c:numRef>
              <c:f>公会計指標分析・財政指標組合せ分析表!$BP$73:$DC$73</c:f>
              <c:numCache>
                <c:formatCode>#,##0.0;"▲ "#,##0.0</c:formatCode>
                <c:ptCount val="40"/>
                <c:pt idx="0">
                  <c:v>81</c:v>
                </c:pt>
                <c:pt idx="8">
                  <c:v>76</c:v>
                </c:pt>
                <c:pt idx="16">
                  <c:v>77.3</c:v>
                </c:pt>
                <c:pt idx="24">
                  <c:v>86.7</c:v>
                </c:pt>
                <c:pt idx="32">
                  <c:v>99.4</c:v>
                </c:pt>
              </c:numCache>
            </c:numRef>
          </c:yVal>
          <c:smooth val="0"/>
          <c:extLst>
            <c:ext xmlns:c16="http://schemas.microsoft.com/office/drawing/2014/chart" uri="{C3380CC4-5D6E-409C-BE32-E72D297353CC}">
              <c16:uniqueId val="{00000009-A377-4DAC-A533-DAC1A563CF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{685B4A24-0F3A-457A-AE4F-313E6C06906A}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377-4DAC-A533-DAC1A563CF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{536EE2CA-A5A5-4AE3-8BEB-82FDE8CD7BE1}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77-4DAC-A533-DAC1A563CF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{EE1D407F-B350-4DAF-8D37-87390152F310}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77-4DAC-A533-DAC1A563CF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{BAB1731D-BEDC-4110-B696-8BD3431F7B7F}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77-4DAC-A533-DAC1A563CF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{04BEBC91-17CD-4836-8104-DA6E356CF1D1}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77-4DAC-A533-DAC1A563CF6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{BEF519B3-175E-435D-8C89-64F5686CEF66}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377-4DAC-A533-DAC1A563CF6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{3D259935-CEA2-4ACE-B19D-90438D3E629C}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377-4DAC-A533-DAC1A563CF6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{59970195-05DC-4B97-B75A-48251825C0F3}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377-4DAC-A533-DAC1A563CF6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{B44ABA7A-59FB-416C-92F3-98B8D2AE4454}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377-4DAC-A533-DAC1A563CF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7.6</c:v>
                </c:pt>
                <c:pt idx="24">
                  <c:v>7.2</c:v>
                </c:pt>
                <c:pt idx="32">
                  <c:v>4.5</c:v>
                </c:pt>
              </c:numCache>
            </c:numRef>
          </c:xVal>
          <c:yVal>
            <c:numRef>
              <c:f>公会計指標分析・財政指標組合せ分析表!$BP$77:$DC$77</c:f>
              <c:numCache>
                <c:formatCode>#,##0.0;"▲ "#,##0.0</c:formatCode>
                <c:ptCount val="40"/>
                <c:pt idx="0">
                  <c:v>51.2</c:v>
                </c:pt>
                <c:pt idx="8">
                  <c:v>47.2</c:v>
                </c:pt>
                <c:pt idx="16">
                  <c:v>49.5</c:v>
                </c:pt>
                <c:pt idx="24">
                  <c:v>46.9</c:v>
                </c:pt>
                <c:pt idx="32">
                  <c:v>0</c:v>
                </c:pt>
              </c:numCache>
            </c:numRef>
          </c:yVal>
          <c:smooth val="0"/>
          <c:extLst>
            <c:ext xmlns:c16="http://schemas.microsoft.com/office/drawing/2014/chart" uri="{C3380CC4-5D6E-409C-BE32-E72D297353CC}">
              <c16:uniqueId val="{00000013-A377-4DAC-A533-DAC1A563CF6B}"/>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13.xml.rels><?xml version="1.0" encoding="UTF-8" standalone="yes"?><Relationships xmlns="http://schemas.openxmlformats.org/package/2006/relationships"><Relationship Id="rId1" Target="../charts/chart7.xml" Type="http://schemas.openxmlformats.org/officeDocument/2006/relationships/chart"/><Relationship Id="rId2" Target="../charts/chart8.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8217FF6-3027-48BA-AC81-B661D9143872}"/>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D23BAA0-1600-40C6-B824-A6AE3AB7633D}"/>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事業の進捗に応じて市債の借入を行っており、据置期間の終了に伴う元金償還の開始により公債費が増加している。また、算入公債費等が減少傾向にあることから、実質公債費比率の分子は前年度比で増加し、直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年間においても増加傾向にある。</a:t>
          </a:r>
        </a:p>
        <a:p>
          <a:r>
            <a:rPr kumimoji="1" lang="ja-JP" altLang="en-US" sz="1400">
              <a:latin typeface="ＭＳ ゴシック" pitchFamily="49" charset="-128"/>
              <a:ea typeface="ＭＳ ゴシック" pitchFamily="49" charset="-128"/>
            </a:rPr>
            <a:t>　今後も、短期的な公債費の増加、実質公債費比率の上昇が想定されるため、市債の借入額と償還額のバランスを考慮し、財政の健全性を維持する。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減債基金については、満期一括償還地方債の償還の財源として積み立ては行っていない。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新型コロナウイルス感染症の影響による減収対策として、減収補てん債の借入などを行ったことから地方債の現在高が一時的に増加したものの、近年においては、年度ごとの市債の借入額が元金償還額を下回るよう留意することにより、地方債の現在高は減少傾向にある。一方で、基準財政需要額算入見込額の減などにより、充当可能財源等も減少していることから、将来負担比率の分子は前年度比で増加し、直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年間においても増加傾向にある。</a:t>
          </a:r>
        </a:p>
        <a:p>
          <a:r>
            <a:rPr kumimoji="1" lang="ja-JP" altLang="en-US" sz="1400">
              <a:latin typeface="ＭＳ ゴシック" pitchFamily="49" charset="-128"/>
              <a:ea typeface="ＭＳ ゴシック" pitchFamily="49" charset="-128"/>
            </a:rPr>
            <a:t>　しかしながら、大規模事業の完了により、中長期的には将来負担比率が逓減していくものと分析しているほか、市債の借入額と元金償還額とのバランスを考慮することで、財政の健全性を維持する。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千葉県成田市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財政調整基金については、前年度の決算剰余金などの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3,015,475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千円の積立てを行う一方、大規模事業等の実施に伴い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2,347,077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668,398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千円の増額となった。また、空港周辺対策事業基金については、運用収入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千円及び交付金の一部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千円の積立てを行う一方、成田空港周辺の騒音対策などに資する事業の財源として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千円の増額となった。国際交流基金については、国際交流事業の実施に必要な財源に充てるため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千円の取崩しを行った。高齢者社会対策基金については、運用収入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千円の積立てを行う一方、オンデマンド交通高齢者移送サービス事業の財源として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64,819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64,817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千円の減額となった。ふるさと基金については、個性豊かで活力あるまちづくりを推進する事業の財源として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千円の取崩しを行った。これらの要因などにより、基金全体としては前年度比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374,616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大規模事業の実施に備え、今後も行政改革推進計画の措置事項の確実な実践や、行政評価、実施計画のローリングを活用した事務事業の見直しを行い、経常的経費の削減を図るとともに、基金残高の標準財政規模に占める割合を考慮しつつ、財政調整基金をはじめとする基金の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・空港周辺対策事業基金：空港周辺の土地利用などを円滑に推進する。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・大栄工業団地汚水処理施設等維持管理基金：大栄工業団地内の汚水処理施設，井戸及び給水施設の維持管理の費用に充てる。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・国際交流基金：国際交流の振興に寄与する。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・高齢者社会対策基金：高齢者の保健の向上及び福祉の増進を図る。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・ふるさと基金：個性豊かで活力あるまちづくりを推進する。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・空港周辺対策事業基金：運用収入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千円及び交付金の一部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千円の積立てを行う一方、成田空港周辺の騒音対策などに資する事業の財源として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・国際交流基金：国際交流事業の実施に必要な財源に充てるため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・高齢者社会対策基金：運用収入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千円の積立てを行う一方、オンデマンド交通高齢者移送サービス事業の財源として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64,819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64,817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・ふるさと基金：個性豊かで活力あるまちづくりを推進する事業の財源として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・空港周辺対策事業基金：第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滑走路の整備をはじめとした成田空港の更なる機能強化に伴い、今後も騒音対策・環境対策に資する事業費の増加が見込まれるため、今後は新たに積立てを行うなど、運用方法の検討が必要である。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本市では、例年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月補正予算において、地方財政法第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項に基づき前年度の決算剰余金（実質収支額）の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を下らない額の積立てを行っているほか、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月補正予算においても決算見込みに応じて適宜積立てを行っている。令和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年度の財政調整基金の残高は、前年度の決算剰余金などの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3,015,475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千円の積立てを行う一方、大規模事業等の実施に伴い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2,347,077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668,398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年度の財政調整基金残高の標準財政規模に占める割合は約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％であるが、概ね適正な数値だと分析しており、この数値に留意しながら、将来の大規模事業の実施に備えた適切な運用に努める。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年度については、減債基金の取崩しはなく、運用収入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円の積立てのみを行った。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減債基金については、地方債の償還に充てるため、平成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年度において取崩しを行っていたが、平成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運用収入の積立てのみで、取崩しは行っていない。本市では、元金均等または元利均等により計画的に市債を償還しているため、急激な償還額の増加は生じないものと見込んでいるが、据置期間の終了に伴い元金償還が順次開始することから、積立ての要否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0858991-C8B2-4F69-AF53-9CF605F9DE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197FD69-83CC-4CA1-B960-6D210EF215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EDF5F2E-9A38-48B1-A4C5-F79DD38704CB}"/>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14A44EF-E5E4-4E76-900F-B6B80067765C}"/>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A9FB95E-D44E-4C0F-8053-E9B65B66F48D}"/>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ECA2BB8-6D4E-43F2-8417-C7F9F6DCB924}"/>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B6451DF-4872-4736-B026-D1210E78F32A}"/>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79BC538-310A-491D-B4B7-9C23AD7EB1FB}"/>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1074943-A223-4DFC-8EBA-34D9F1E67115}"/>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68BF5EE-0DDC-4A5B-B53F-A571FCE3E732}"/>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BEB331A-39D6-4782-82A0-70680E9031BD}"/>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CA765EB-506A-45AB-B430-9FCE0C4E4BC6}"/>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130,318
124,598
213.84
73,434,283
69,538,234
3,253,588
36,631,981
48,762,092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CD3552F-182D-463B-AE05-0DF1BCF1EDD9}"/>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4F93FB3-DDE3-44AE-823D-1E064D06C404}"/>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A388D3D-9EC3-4179-82DA-2B5B75590476}"/>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D136DB9-330D-4FE2-9B1D-0774268B64C0}"/>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87893D5-2D56-4092-811F-67946A1F8BE6}"/>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AC49FF7-2B9F-48F0-B324-51D00794479C}"/>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FB24CCA-274E-41A7-A8C8-A213A1E11704}"/>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0346CE0-5F9B-4227-A382-0E2CE84E478B}"/>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4B90ABC-7FEA-4B53-938B-B60E4A3C0336}"/>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2337340-142B-4973-874F-3D80C6BA60CB}"/>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C86AF2B-1DE4-49A1-B90E-448053BC3093}"/>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5BC5B41-96CE-4E5D-B299-E2A0D1C96768}"/>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EC84AFC-B1C9-49A0-AC26-853A20FFCC04}"/>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612BBB0-1AAC-49D0-98F7-F6DF38AC7A67}"/>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6CCA03F-922B-4B8E-B769-E87704D054A6}"/>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15D511E-0EB1-4CF2-AB62-C1DB5339EA05}"/>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FBEF839-E520-4010-A88C-F9978376AB17}"/>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8D28226-9898-41F1-913E-37C78759ADA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493C761-D617-48E6-966F-2C99E3355763}"/>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84849EDA-1B9D-4E93-AD77-EF429165654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E1B1A61-17DD-4548-8DF9-FCE60936544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930182A-A706-4697-8E5D-0F99C0F95F61}"/>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08DD69F-E655-45A7-9F8B-42A5524B0DDD}"/>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C09625F-FD53-4ADC-AD9B-F81D160BFE04}"/>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854DDDC-FBA0-4D80-BD7D-1C3869CDD047}"/>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883325A-6301-4A54-8F97-3B1D724917D9}"/>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FDA4BFF-5641-4D02-AA4E-8C9D47A941EA}"/>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2FC4056-ECAC-4F25-85BB-1A383C4B8453}"/>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C651763-EC25-444C-8E11-E1588879C94B}"/>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42BE2A6-4141-4094-AE9E-28CF372243C0}"/>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1333711-FE1A-4E37-B0AD-DF9EC4274ED3}"/>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05EA671-024A-4B6A-909D-ECA052E71442}"/>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33BAFB6-BCE6-41C8-90D8-16E1680F0298}"/>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46E4365-2ED8-48EF-B401-40C9B7B66174}"/>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DF28558-34EE-4569-8AD0-42CFC76F9C71}"/>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当市の有形固定資産減価償却率は、令和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％上昇し、類似団体の平均と同率となっている状況である。平成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年度に公共施設等総合管理計画、令和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それぞれの公共施設等について個別施設計画の策定が済んでおり、当該計画に基づいた施設の長寿命化を図り適切な維持管理を進めるとともに、老朽化した施設の集約化・複合化や廃止等を検討し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5DA9CAA-CB79-4CA1-91F2-1811F2CC0DCD}"/>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3E62DFB-7A49-46BB-B031-2AC8870F2B9D}"/>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524D182B-CE7F-46DD-BFD1-AC1420C29FC6}"/>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A4D14382-4560-41DC-A8F9-5D782AFF5258}"/>
            </a:ext>
          </a:extLst>
        </xdr:cNvPr>
        <xdr:cNvCxnSpPr/>
      </xdr:nvCxnSpPr>
      <xdr:spPr>
        <a:xfrm>
          <a:off x="1142365" y="66611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F6B48756-2BC8-44A6-84E1-97681A0830EA}"/>
            </a:ext>
          </a:extLst>
        </xdr:cNvPr>
        <xdr:cNvSpPr txBox="1"/>
      </xdr:nvSpPr>
      <xdr:spPr>
        <a:xfrm>
          <a:off x="731041" y="6569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D860DCC1-591F-4A99-9850-8A63DC7955C1}"/>
            </a:ext>
          </a:extLst>
        </xdr:cNvPr>
        <xdr:cNvCxnSpPr/>
      </xdr:nvCxnSpPr>
      <xdr:spPr>
        <a:xfrm>
          <a:off x="1142365" y="623125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3BD1532D-4761-440F-AC80-413F17205BDE}"/>
            </a:ext>
          </a:extLst>
        </xdr:cNvPr>
        <xdr:cNvSpPr txBox="1"/>
      </xdr:nvSpPr>
      <xdr:spPr>
        <a:xfrm>
          <a:off x="784241" y="61336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5E16AF6D-9D0C-4432-B614-BEE5BDA82234}"/>
            </a:ext>
          </a:extLst>
        </xdr:cNvPr>
        <xdr:cNvCxnSpPr/>
      </xdr:nvCxnSpPr>
      <xdr:spPr>
        <a:xfrm>
          <a:off x="1142365" y="57975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863C11A9-613C-442D-8DF9-1CE6308061D4}"/>
            </a:ext>
          </a:extLst>
        </xdr:cNvPr>
        <xdr:cNvSpPr txBox="1"/>
      </xdr:nvSpPr>
      <xdr:spPr>
        <a:xfrm>
          <a:off x="784241" y="57037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C33BBC37-994C-456C-919E-1A088A3DF789}"/>
            </a:ext>
          </a:extLst>
        </xdr:cNvPr>
        <xdr:cNvCxnSpPr/>
      </xdr:nvCxnSpPr>
      <xdr:spPr>
        <a:xfrm>
          <a:off x="1142365" y="53657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C5E5C304-B77F-4A6C-917A-4F0E93C0F7D2}"/>
            </a:ext>
          </a:extLst>
        </xdr:cNvPr>
        <xdr:cNvSpPr txBox="1"/>
      </xdr:nvSpPr>
      <xdr:spPr>
        <a:xfrm>
          <a:off x="784241" y="52681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BD5BA603-7883-45A5-8956-389CF94F19FC}"/>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D23B0278-F92F-4868-B8DE-936D89C40A82}"/>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2F52476C-FAC9-44FB-B534-D1ACD3409B4A}"/>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3" name="直線コネクタ 62">
          <a:extLst>
            <a:ext uri="{FF2B5EF4-FFF2-40B4-BE49-F238E27FC236}">
              <a16:creationId xmlns:a16="http://schemas.microsoft.com/office/drawing/2014/main" id="{577623C0-7569-401A-997B-75704C079F5B}"/>
            </a:ext>
          </a:extLst>
        </xdr:cNvPr>
        <xdr:cNvCxnSpPr/>
      </xdr:nvCxnSpPr>
      <xdr:spPr>
        <a:xfrm flipV="1">
          <a:off x="4295775" y="5335270"/>
          <a:ext cx="1270" cy="1226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4" name="有形固定資産減価償却率最小値テキスト">
          <a:extLst>
            <a:ext uri="{FF2B5EF4-FFF2-40B4-BE49-F238E27FC236}">
              <a16:creationId xmlns:a16="http://schemas.microsoft.com/office/drawing/2014/main" id="{E2762841-C7B6-422D-8FBA-2C3700F57758}"/>
            </a:ext>
          </a:extLst>
        </xdr:cNvPr>
        <xdr:cNvSpPr txBox="1"/>
      </xdr:nvSpPr>
      <xdr:spPr>
        <a:xfrm>
          <a:off x="4342765" y="656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5" name="直線コネクタ 64">
          <a:extLst>
            <a:ext uri="{FF2B5EF4-FFF2-40B4-BE49-F238E27FC236}">
              <a16:creationId xmlns:a16="http://schemas.microsoft.com/office/drawing/2014/main" id="{D7A89E02-3555-45BA-818F-E86014983DD5}"/>
            </a:ext>
          </a:extLst>
        </xdr:cNvPr>
        <xdr:cNvCxnSpPr/>
      </xdr:nvCxnSpPr>
      <xdr:spPr>
        <a:xfrm>
          <a:off x="4206875" y="6561836"/>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6" name="有形固定資産減価償却率最大値テキスト">
          <a:extLst>
            <a:ext uri="{FF2B5EF4-FFF2-40B4-BE49-F238E27FC236}">
              <a16:creationId xmlns:a16="http://schemas.microsoft.com/office/drawing/2014/main" id="{0C5CFCE5-F2C4-44BB-A543-4A606FA5B82F}"/>
            </a:ext>
          </a:extLst>
        </xdr:cNvPr>
        <xdr:cNvSpPr txBox="1"/>
      </xdr:nvSpPr>
      <xdr:spPr>
        <a:xfrm>
          <a:off x="4342765" y="510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a:extLst>
            <a:ext uri="{FF2B5EF4-FFF2-40B4-BE49-F238E27FC236}">
              <a16:creationId xmlns:a16="http://schemas.microsoft.com/office/drawing/2014/main" id="{C2450556-6368-41C3-A092-C14E63F6BE8E}"/>
            </a:ext>
          </a:extLst>
        </xdr:cNvPr>
        <xdr:cNvCxnSpPr/>
      </xdr:nvCxnSpPr>
      <xdr:spPr>
        <a:xfrm>
          <a:off x="4206875" y="533527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E40C4394-D048-4611-BADB-6E6792653C07}"/>
            </a:ext>
          </a:extLst>
        </xdr:cNvPr>
        <xdr:cNvSpPr txBox="1"/>
      </xdr:nvSpPr>
      <xdr:spPr>
        <a:xfrm>
          <a:off x="4342765" y="5788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2B5F77D0-C515-4EE5-9E13-1428DEE7BDED}"/>
            </a:ext>
          </a:extLst>
        </xdr:cNvPr>
        <xdr:cNvSpPr/>
      </xdr:nvSpPr>
      <xdr:spPr>
        <a:xfrm>
          <a:off x="4244975" y="58134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48133</xdr:rowOff>
    </xdr:from>
    <xdr:to>
      <xdr:col>19</xdr:col>
      <xdr:colOff>187325</xdr:colOff>
      <xdr:row>29</xdr:row>
      <xdr:rowOff>149733</xdr:rowOff>
    </xdr:to>
    <xdr:sp macro="" textlink="">
      <xdr:nvSpPr>
        <xdr:cNvPr id="70" name="フローチャート: 判断 69">
          <a:extLst>
            <a:ext uri="{FF2B5EF4-FFF2-40B4-BE49-F238E27FC236}">
              <a16:creationId xmlns:a16="http://schemas.microsoft.com/office/drawing/2014/main" id="{F10BB62A-C86E-4DB8-B7E3-E51AD13C9670}"/>
            </a:ext>
          </a:extLst>
        </xdr:cNvPr>
        <xdr:cNvSpPr/>
      </xdr:nvSpPr>
      <xdr:spPr>
        <a:xfrm>
          <a:off x="3611880" y="5774563"/>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41656</xdr:rowOff>
    </xdr:from>
    <xdr:to>
      <xdr:col>15</xdr:col>
      <xdr:colOff>187325</xdr:colOff>
      <xdr:row>29</xdr:row>
      <xdr:rowOff>143256</xdr:rowOff>
    </xdr:to>
    <xdr:sp macro="" textlink="">
      <xdr:nvSpPr>
        <xdr:cNvPr id="71" name="フローチャート: 判断 70">
          <a:extLst>
            <a:ext uri="{FF2B5EF4-FFF2-40B4-BE49-F238E27FC236}">
              <a16:creationId xmlns:a16="http://schemas.microsoft.com/office/drawing/2014/main" id="{CB76CDD7-DB21-4EB8-B16D-0F5B5864D4A0}"/>
            </a:ext>
          </a:extLst>
        </xdr:cNvPr>
        <xdr:cNvSpPr/>
      </xdr:nvSpPr>
      <xdr:spPr>
        <a:xfrm>
          <a:off x="2926080" y="5766181"/>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17907</xdr:rowOff>
    </xdr:from>
    <xdr:to>
      <xdr:col>11</xdr:col>
      <xdr:colOff>187325</xdr:colOff>
      <xdr:row>29</xdr:row>
      <xdr:rowOff>119507</xdr:rowOff>
    </xdr:to>
    <xdr:sp macro="" textlink="">
      <xdr:nvSpPr>
        <xdr:cNvPr id="72" name="フローチャート: 判断 71">
          <a:extLst>
            <a:ext uri="{FF2B5EF4-FFF2-40B4-BE49-F238E27FC236}">
              <a16:creationId xmlns:a16="http://schemas.microsoft.com/office/drawing/2014/main" id="{E855B753-68A4-49F8-862F-4FABA4BABF0C}"/>
            </a:ext>
          </a:extLst>
        </xdr:cNvPr>
        <xdr:cNvSpPr/>
      </xdr:nvSpPr>
      <xdr:spPr>
        <a:xfrm>
          <a:off x="2240280" y="5746242"/>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165608</xdr:rowOff>
    </xdr:from>
    <xdr:to>
      <xdr:col>7</xdr:col>
      <xdr:colOff>187325</xdr:colOff>
      <xdr:row>29</xdr:row>
      <xdr:rowOff>95758</xdr:rowOff>
    </xdr:to>
    <xdr:sp macro="" textlink="">
      <xdr:nvSpPr>
        <xdr:cNvPr id="73" name="フローチャート: 判断 72">
          <a:extLst>
            <a:ext uri="{FF2B5EF4-FFF2-40B4-BE49-F238E27FC236}">
              <a16:creationId xmlns:a16="http://schemas.microsoft.com/office/drawing/2014/main" id="{8CB67F38-1628-4127-AEA3-AE3831779CEA}"/>
            </a:ext>
          </a:extLst>
        </xdr:cNvPr>
        <xdr:cNvSpPr/>
      </xdr:nvSpPr>
      <xdr:spPr>
        <a:xfrm>
          <a:off x="1554480" y="5722493"/>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EDBBCB10-C17D-43B5-85AF-CAE3BBA40234}"/>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51D8F4A-05D5-40E7-B8D7-4C2EF9D17829}"/>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58B5096-2B6A-4671-A743-1065F4D9EE04}"/>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1975FAC-D482-4223-B61F-78FE83287DE1}"/>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EFE4C4C-25C1-4919-988F-C93CA1434C53}"/>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79" name="楕円 78">
          <a:extLst>
            <a:ext uri="{FF2B5EF4-FFF2-40B4-BE49-F238E27FC236}">
              <a16:creationId xmlns:a16="http://schemas.microsoft.com/office/drawing/2014/main" id="{FA01AAF3-2146-47DE-A7A6-61956A55AE0E}"/>
            </a:ext>
          </a:extLst>
        </xdr:cNvPr>
        <xdr:cNvSpPr/>
      </xdr:nvSpPr>
      <xdr:spPr>
        <a:xfrm>
          <a:off x="4244975" y="580072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99077</xdr:rowOff>
    </xdr:from>
    <xdr:ext cx="405111" cy="259045"/>
    <xdr:sp macro="" textlink="">
      <xdr:nvSpPr>
        <xdr:cNvPr id="80" name="有形固定資産減価償却率該当値テキスト">
          <a:extLst>
            <a:ext uri="{FF2B5EF4-FFF2-40B4-BE49-F238E27FC236}">
              <a16:creationId xmlns:a16="http://schemas.microsoft.com/office/drawing/2014/main" id="{EB00BAC6-E1BA-4B64-81FD-4538DD4A24E8}"/>
            </a:ext>
          </a:extLst>
        </xdr:cNvPr>
        <xdr:cNvSpPr txBox="1"/>
      </xdr:nvSpPr>
      <xdr:spPr>
        <a:xfrm>
          <a:off x="4342765"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45974</xdr:rowOff>
    </xdr:from>
    <xdr:to>
      <xdr:col>19</xdr:col>
      <xdr:colOff>187325</xdr:colOff>
      <xdr:row>29</xdr:row>
      <xdr:rowOff>147574</xdr:rowOff>
    </xdr:to>
    <xdr:sp macro="" textlink="">
      <xdr:nvSpPr>
        <xdr:cNvPr id="81" name="楕円 80">
          <a:extLst>
            <a:ext uri="{FF2B5EF4-FFF2-40B4-BE49-F238E27FC236}">
              <a16:creationId xmlns:a16="http://schemas.microsoft.com/office/drawing/2014/main" id="{0E6B7338-D628-4309-8725-612314352201}"/>
            </a:ext>
          </a:extLst>
        </xdr:cNvPr>
        <xdr:cNvSpPr/>
      </xdr:nvSpPr>
      <xdr:spPr>
        <a:xfrm>
          <a:off x="3611880" y="5772404"/>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96774</xdr:rowOff>
    </xdr:from>
    <xdr:to>
      <xdr:col>23</xdr:col>
      <xdr:colOff>85725</xdr:colOff>
      <xdr:row>29</xdr:row>
      <xdr:rowOff>127000</xdr:rowOff>
    </xdr:to>
    <xdr:cxnSp macro="">
      <xdr:nvCxnSpPr>
        <xdr:cNvPr id="82" name="直線コネクタ 81">
          <a:extLst>
            <a:ext uri="{FF2B5EF4-FFF2-40B4-BE49-F238E27FC236}">
              <a16:creationId xmlns:a16="http://schemas.microsoft.com/office/drawing/2014/main" id="{6B13B1D6-4B82-4F94-9A16-6814636520BA}"/>
            </a:ext>
          </a:extLst>
        </xdr:cNvPr>
        <xdr:cNvCxnSpPr/>
      </xdr:nvCxnSpPr>
      <xdr:spPr>
        <a:xfrm>
          <a:off x="3656965" y="5817489"/>
          <a:ext cx="640715"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24384</xdr:rowOff>
    </xdr:from>
    <xdr:to>
      <xdr:col>15</xdr:col>
      <xdr:colOff>187325</xdr:colOff>
      <xdr:row>29</xdr:row>
      <xdr:rowOff>125984</xdr:rowOff>
    </xdr:to>
    <xdr:sp macro="" textlink="">
      <xdr:nvSpPr>
        <xdr:cNvPr id="83" name="楕円 82">
          <a:extLst>
            <a:ext uri="{FF2B5EF4-FFF2-40B4-BE49-F238E27FC236}">
              <a16:creationId xmlns:a16="http://schemas.microsoft.com/office/drawing/2014/main" id="{957B2B39-2B16-4DB5-9732-643E9F148A75}"/>
            </a:ext>
          </a:extLst>
        </xdr:cNvPr>
        <xdr:cNvSpPr/>
      </xdr:nvSpPr>
      <xdr:spPr>
        <a:xfrm>
          <a:off x="2926080" y="5745099"/>
          <a:ext cx="8064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75184</xdr:rowOff>
    </xdr:from>
    <xdr:to>
      <xdr:col>19</xdr:col>
      <xdr:colOff>136525</xdr:colOff>
      <xdr:row>29</xdr:row>
      <xdr:rowOff>96774</xdr:rowOff>
    </xdr:to>
    <xdr:cxnSp macro="">
      <xdr:nvCxnSpPr>
        <xdr:cNvPr id="84" name="直線コネクタ 83">
          <a:extLst>
            <a:ext uri="{FF2B5EF4-FFF2-40B4-BE49-F238E27FC236}">
              <a16:creationId xmlns:a16="http://schemas.microsoft.com/office/drawing/2014/main" id="{FDD98F5B-4BE8-4098-AABE-67335E849D7E}"/>
            </a:ext>
          </a:extLst>
        </xdr:cNvPr>
        <xdr:cNvCxnSpPr/>
      </xdr:nvCxnSpPr>
      <xdr:spPr>
        <a:xfrm>
          <a:off x="2971165" y="5799709"/>
          <a:ext cx="6858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4953</xdr:rowOff>
    </xdr:from>
    <xdr:to>
      <xdr:col>11</xdr:col>
      <xdr:colOff>187325</xdr:colOff>
      <xdr:row>29</xdr:row>
      <xdr:rowOff>106553</xdr:rowOff>
    </xdr:to>
    <xdr:sp macro="" textlink="">
      <xdr:nvSpPr>
        <xdr:cNvPr id="85" name="楕円 84">
          <a:extLst>
            <a:ext uri="{FF2B5EF4-FFF2-40B4-BE49-F238E27FC236}">
              <a16:creationId xmlns:a16="http://schemas.microsoft.com/office/drawing/2014/main" id="{9C576E5E-E692-43D7-8804-D8785049A1B0}"/>
            </a:ext>
          </a:extLst>
        </xdr:cNvPr>
        <xdr:cNvSpPr/>
      </xdr:nvSpPr>
      <xdr:spPr>
        <a:xfrm>
          <a:off x="2240280" y="5731383"/>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55753</xdr:rowOff>
    </xdr:from>
    <xdr:to>
      <xdr:col>15</xdr:col>
      <xdr:colOff>136525</xdr:colOff>
      <xdr:row>29</xdr:row>
      <xdr:rowOff>75184</xdr:rowOff>
    </xdr:to>
    <xdr:cxnSp macro="">
      <xdr:nvCxnSpPr>
        <xdr:cNvPr id="86" name="直線コネクタ 85">
          <a:extLst>
            <a:ext uri="{FF2B5EF4-FFF2-40B4-BE49-F238E27FC236}">
              <a16:creationId xmlns:a16="http://schemas.microsoft.com/office/drawing/2014/main" id="{80101404-BD7A-4E38-80F9-25B62130432A}"/>
            </a:ext>
          </a:extLst>
        </xdr:cNvPr>
        <xdr:cNvCxnSpPr/>
      </xdr:nvCxnSpPr>
      <xdr:spPr>
        <a:xfrm>
          <a:off x="2285365" y="5784088"/>
          <a:ext cx="6858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165608</xdr:rowOff>
    </xdr:from>
    <xdr:to>
      <xdr:col>7</xdr:col>
      <xdr:colOff>187325</xdr:colOff>
      <xdr:row>29</xdr:row>
      <xdr:rowOff>95758</xdr:rowOff>
    </xdr:to>
    <xdr:sp macro="" textlink="">
      <xdr:nvSpPr>
        <xdr:cNvPr id="87" name="楕円 86">
          <a:extLst>
            <a:ext uri="{FF2B5EF4-FFF2-40B4-BE49-F238E27FC236}">
              <a16:creationId xmlns:a16="http://schemas.microsoft.com/office/drawing/2014/main" id="{12328DDD-CA5D-433D-A302-3D72451710DC}"/>
            </a:ext>
          </a:extLst>
        </xdr:cNvPr>
        <xdr:cNvSpPr/>
      </xdr:nvSpPr>
      <xdr:spPr>
        <a:xfrm>
          <a:off x="1554480" y="5722493"/>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44958</xdr:rowOff>
    </xdr:from>
    <xdr:to>
      <xdr:col>11</xdr:col>
      <xdr:colOff>136525</xdr:colOff>
      <xdr:row>29</xdr:row>
      <xdr:rowOff>55753</xdr:rowOff>
    </xdr:to>
    <xdr:cxnSp macro="">
      <xdr:nvCxnSpPr>
        <xdr:cNvPr id="88" name="直線コネクタ 87">
          <a:extLst>
            <a:ext uri="{FF2B5EF4-FFF2-40B4-BE49-F238E27FC236}">
              <a16:creationId xmlns:a16="http://schemas.microsoft.com/office/drawing/2014/main" id="{1D8EEDE1-53D8-4381-99CC-AC265837DFDF}"/>
            </a:ext>
          </a:extLst>
        </xdr:cNvPr>
        <xdr:cNvCxnSpPr/>
      </xdr:nvCxnSpPr>
      <xdr:spPr>
        <a:xfrm>
          <a:off x="1599565" y="5771388"/>
          <a:ext cx="6858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140860</xdr:rowOff>
    </xdr:from>
    <xdr:ext cx="405111" cy="259045"/>
    <xdr:sp macro="" textlink="">
      <xdr:nvSpPr>
        <xdr:cNvPr id="89" name="n_1aveValue有形固定資産減価償却率">
          <a:extLst>
            <a:ext uri="{FF2B5EF4-FFF2-40B4-BE49-F238E27FC236}">
              <a16:creationId xmlns:a16="http://schemas.microsoft.com/office/drawing/2014/main" id="{F9B0766C-B758-4D04-8DAC-C96AC6814E44}"/>
            </a:ext>
          </a:extLst>
        </xdr:cNvPr>
        <xdr:cNvSpPr txBox="1"/>
      </xdr:nvSpPr>
      <xdr:spPr>
        <a:xfrm>
          <a:off x="3464569" y="586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134383</xdr:rowOff>
    </xdr:from>
    <xdr:ext cx="405111" cy="259045"/>
    <xdr:sp macro="" textlink="">
      <xdr:nvSpPr>
        <xdr:cNvPr id="90" name="n_2aveValue有形固定資産減価償却率">
          <a:extLst>
            <a:ext uri="{FF2B5EF4-FFF2-40B4-BE49-F238E27FC236}">
              <a16:creationId xmlns:a16="http://schemas.microsoft.com/office/drawing/2014/main" id="{B058C3ED-A8FC-432A-8AEB-F8D2A001C0C0}"/>
            </a:ext>
          </a:extLst>
        </xdr:cNvPr>
        <xdr:cNvSpPr txBox="1"/>
      </xdr:nvSpPr>
      <xdr:spPr>
        <a:xfrm>
          <a:off x="2793374" y="585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110634</xdr:rowOff>
    </xdr:from>
    <xdr:ext cx="405111" cy="259045"/>
    <xdr:sp macro="" textlink="">
      <xdr:nvSpPr>
        <xdr:cNvPr id="91" name="n_3aveValue有形固定資産減価償却率">
          <a:extLst>
            <a:ext uri="{FF2B5EF4-FFF2-40B4-BE49-F238E27FC236}">
              <a16:creationId xmlns:a16="http://schemas.microsoft.com/office/drawing/2014/main" id="{69AB2699-C236-4481-A292-C59614EBDD96}"/>
            </a:ext>
          </a:extLst>
        </xdr:cNvPr>
        <xdr:cNvSpPr txBox="1"/>
      </xdr:nvSpPr>
      <xdr:spPr>
        <a:xfrm>
          <a:off x="2107574" y="5835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86885</xdr:rowOff>
    </xdr:from>
    <xdr:ext cx="405111" cy="259045"/>
    <xdr:sp macro="" textlink="">
      <xdr:nvSpPr>
        <xdr:cNvPr id="92" name="n_4aveValue有形固定資産減価償却率">
          <a:extLst>
            <a:ext uri="{FF2B5EF4-FFF2-40B4-BE49-F238E27FC236}">
              <a16:creationId xmlns:a16="http://schemas.microsoft.com/office/drawing/2014/main" id="{32C4B338-ACE9-49E8-B69A-71C863AFD92F}"/>
            </a:ext>
          </a:extLst>
        </xdr:cNvPr>
        <xdr:cNvSpPr txBox="1"/>
      </xdr:nvSpPr>
      <xdr:spPr>
        <a:xfrm>
          <a:off x="1421774" y="5813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164101</xdr:rowOff>
    </xdr:from>
    <xdr:ext cx="405111" cy="259045"/>
    <xdr:sp macro="" textlink="">
      <xdr:nvSpPr>
        <xdr:cNvPr id="93" name="n_1mainValue有形固定資産減価償却率">
          <a:extLst>
            <a:ext uri="{FF2B5EF4-FFF2-40B4-BE49-F238E27FC236}">
              <a16:creationId xmlns:a16="http://schemas.microsoft.com/office/drawing/2014/main" id="{30127167-DAE0-4A0C-869B-A1C55D6093E0}"/>
            </a:ext>
          </a:extLst>
        </xdr:cNvPr>
        <xdr:cNvSpPr txBox="1"/>
      </xdr:nvSpPr>
      <xdr:spPr>
        <a:xfrm>
          <a:off x="3464569" y="554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142511</xdr:rowOff>
    </xdr:from>
    <xdr:ext cx="405111" cy="259045"/>
    <xdr:sp macro="" textlink="">
      <xdr:nvSpPr>
        <xdr:cNvPr id="94" name="n_2mainValue有形固定資産減価償却率">
          <a:extLst>
            <a:ext uri="{FF2B5EF4-FFF2-40B4-BE49-F238E27FC236}">
              <a16:creationId xmlns:a16="http://schemas.microsoft.com/office/drawing/2014/main" id="{A11FE3CF-283B-474B-A569-630C6C1A5BAF}"/>
            </a:ext>
          </a:extLst>
        </xdr:cNvPr>
        <xdr:cNvSpPr txBox="1"/>
      </xdr:nvSpPr>
      <xdr:spPr>
        <a:xfrm>
          <a:off x="2793374" y="5522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123080</xdr:rowOff>
    </xdr:from>
    <xdr:ext cx="405111" cy="259045"/>
    <xdr:sp macro="" textlink="">
      <xdr:nvSpPr>
        <xdr:cNvPr id="95" name="n_3mainValue有形固定資産減価償却率">
          <a:extLst>
            <a:ext uri="{FF2B5EF4-FFF2-40B4-BE49-F238E27FC236}">
              <a16:creationId xmlns:a16="http://schemas.microsoft.com/office/drawing/2014/main" id="{3E2FC9B7-4DDE-41A7-913B-3124250A6090}"/>
            </a:ext>
          </a:extLst>
        </xdr:cNvPr>
        <xdr:cNvSpPr txBox="1"/>
      </xdr:nvSpPr>
      <xdr:spPr>
        <a:xfrm>
          <a:off x="2107574" y="55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112285</xdr:rowOff>
    </xdr:from>
    <xdr:ext cx="405111" cy="259045"/>
    <xdr:sp macro="" textlink="">
      <xdr:nvSpPr>
        <xdr:cNvPr id="96" name="n_4mainValue有形固定資産減価償却率">
          <a:extLst>
            <a:ext uri="{FF2B5EF4-FFF2-40B4-BE49-F238E27FC236}">
              <a16:creationId xmlns:a16="http://schemas.microsoft.com/office/drawing/2014/main" id="{B75E9EA1-D958-4F4C-8252-245664D21566}"/>
            </a:ext>
          </a:extLst>
        </xdr:cNvPr>
        <xdr:cNvSpPr txBox="1"/>
      </xdr:nvSpPr>
      <xdr:spPr>
        <a:xfrm>
          <a:off x="1421774" y="5493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6F166728-12D1-42BB-AC61-C256E8461036}"/>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31AEB8C9-64EA-4A8A-B5A3-E1DB76E3C60C}"/>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E1161219-0826-406E-887F-79357AA9132B}"/>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C10E4875-19EB-4117-B1FF-F6736C245D78}"/>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711D4C32-1091-4424-B28D-B2499AEA537B}"/>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DECB42C2-4737-48AD-8E73-5644D394F3E4}"/>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4F09E846-CD02-49D9-95BE-7015DEDDF946}"/>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944458A8-E91E-43DF-A926-9A9B0F1DB81C}"/>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AE9453A-F544-4173-88C2-CEA95FB3C5CC}"/>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3C90E48D-3014-46F1-8256-4E2E648259E0}"/>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81A4A633-9B09-4B7A-A2E4-4261B5916C6F}"/>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FFA0157D-4A5A-4570-82A0-FCDA56652A75}"/>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6D8D2141-0F85-44A0-9DBF-39E42425B8BB}"/>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当市の債務償還比率は、大規模事業等の実施により起債額が多く、将来負担比率が高い水準にあることから類似団体の平均を上回っている状況である。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％減少しており、主な要因としては、法人市民税を始めとした地方税が令和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億円）増加したことなどが考えられる。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債務償還比率が低いほど債務償還能力が高いと言えることから、将来負担比率を注視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債務償還能力の維持に努めていく。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B5A1A8AC-9389-498A-B9CF-9B2CB0BAFF04}"/>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E2B21A77-FC03-44B2-881E-626FFD5ED39E}"/>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1E4DA152-C8A5-4BA2-BBC7-B472537FF10E}"/>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72B3B26B-D4E4-457C-AB47-AC8CE9A01CBA}"/>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F620AAB-7730-4657-ACB0-FEAFB18A589A}"/>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FE10869B-9274-4883-894F-A76E7D5D8CDA}"/>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6F2B768C-B9BA-45D3-8866-B85A1CB34AD3}"/>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FDD919D2-7C60-4809-9FCF-0F711EFB6041}"/>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271342D1-B60D-4322-9D78-1F16E58CA47F}"/>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E062CDFA-6D2D-467D-9AEC-F296D41BDEB1}"/>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10B4A7ED-7B7C-4223-B97D-723AB7EB1FD3}"/>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9F313CE5-AA6D-44A3-85C6-9B6CC97919C3}"/>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64D4F5DE-0E2F-4D56-B66B-92EE76D9D326}"/>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37D52956-F753-4C4A-BB7A-54653D31E4D8}"/>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9C5C924F-6B47-40CC-84EC-133FC4512019}"/>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98DDD919-D91A-4C44-961D-15BBCA3B1FAC}"/>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FE1E744F-2EAE-4C2A-A184-8DA6308FC9B4}"/>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27" name="直線コネクタ 126">
          <a:extLst>
            <a:ext uri="{FF2B5EF4-FFF2-40B4-BE49-F238E27FC236}">
              <a16:creationId xmlns:a16="http://schemas.microsoft.com/office/drawing/2014/main" id="{D151E748-93C4-4BB6-AD03-4F8ACC07AEDF}"/>
            </a:ext>
          </a:extLst>
        </xdr:cNvPr>
        <xdr:cNvCxnSpPr/>
      </xdr:nvCxnSpPr>
      <xdr:spPr>
        <a:xfrm flipV="1">
          <a:off x="13313410" y="5240473"/>
          <a:ext cx="1269" cy="1388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28" name="債務償還比率最小値テキスト">
          <a:extLst>
            <a:ext uri="{FF2B5EF4-FFF2-40B4-BE49-F238E27FC236}">
              <a16:creationId xmlns:a16="http://schemas.microsoft.com/office/drawing/2014/main" id="{1F2E6192-750B-4874-A64D-7A8C68F0CC76}"/>
            </a:ext>
          </a:extLst>
        </xdr:cNvPr>
        <xdr:cNvSpPr txBox="1"/>
      </xdr:nvSpPr>
      <xdr:spPr>
        <a:xfrm>
          <a:off x="13369925" y="663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29" name="直線コネクタ 128">
          <a:extLst>
            <a:ext uri="{FF2B5EF4-FFF2-40B4-BE49-F238E27FC236}">
              <a16:creationId xmlns:a16="http://schemas.microsoft.com/office/drawing/2014/main" id="{EB74B812-6773-44F6-8FF0-0F3E68F80A9C}"/>
            </a:ext>
          </a:extLst>
        </xdr:cNvPr>
        <xdr:cNvCxnSpPr/>
      </xdr:nvCxnSpPr>
      <xdr:spPr>
        <a:xfrm>
          <a:off x="13251180" y="6628819"/>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61E1BDC7-E33E-4850-8A87-400258400F7A}"/>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DAA41CFE-5E7F-4ABE-B422-2FDB2475562A}"/>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151664</xdr:rowOff>
    </xdr:from>
    <xdr:ext cx="469744" cy="259045"/>
    <xdr:sp macro="" textlink="">
      <xdr:nvSpPr>
        <xdr:cNvPr id="132" name="債務償還比率平均値テキスト">
          <a:extLst>
            <a:ext uri="{FF2B5EF4-FFF2-40B4-BE49-F238E27FC236}">
              <a16:creationId xmlns:a16="http://schemas.microsoft.com/office/drawing/2014/main" id="{9F7FE631-CE1F-4A17-9FCB-F0AF90F45F45}"/>
            </a:ext>
          </a:extLst>
        </xdr:cNvPr>
        <xdr:cNvSpPr txBox="1"/>
      </xdr:nvSpPr>
      <xdr:spPr>
        <a:xfrm>
          <a:off x="13369925" y="5704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33" name="フローチャート: 判断 132">
          <a:extLst>
            <a:ext uri="{FF2B5EF4-FFF2-40B4-BE49-F238E27FC236}">
              <a16:creationId xmlns:a16="http://schemas.microsoft.com/office/drawing/2014/main" id="{6CB7B1FD-B476-4819-8184-0B10B834C332}"/>
            </a:ext>
          </a:extLst>
        </xdr:cNvPr>
        <xdr:cNvSpPr/>
      </xdr:nvSpPr>
      <xdr:spPr>
        <a:xfrm>
          <a:off x="13289280" y="5857122"/>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62892</xdr:rowOff>
    </xdr:from>
    <xdr:to>
      <xdr:col>72</xdr:col>
      <xdr:colOff>123825</xdr:colOff>
      <xdr:row>32</xdr:row>
      <xdr:rowOff>164492</xdr:rowOff>
    </xdr:to>
    <xdr:sp macro="" textlink="">
      <xdr:nvSpPr>
        <xdr:cNvPr id="134" name="フローチャート: 判断 133">
          <a:extLst>
            <a:ext uri="{FF2B5EF4-FFF2-40B4-BE49-F238E27FC236}">
              <a16:creationId xmlns:a16="http://schemas.microsoft.com/office/drawing/2014/main" id="{7758C2B9-6F96-435F-BF6F-FF9B6FFDF474}"/>
            </a:ext>
          </a:extLst>
        </xdr:cNvPr>
        <xdr:cNvSpPr/>
      </xdr:nvSpPr>
      <xdr:spPr>
        <a:xfrm>
          <a:off x="12629515" y="6297957"/>
          <a:ext cx="10731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96357</xdr:rowOff>
    </xdr:from>
    <xdr:to>
      <xdr:col>68</xdr:col>
      <xdr:colOff>123825</xdr:colOff>
      <xdr:row>33</xdr:row>
      <xdr:rowOff>26507</xdr:rowOff>
    </xdr:to>
    <xdr:sp macro="" textlink="">
      <xdr:nvSpPr>
        <xdr:cNvPr id="135" name="フローチャート: 判断 134">
          <a:extLst>
            <a:ext uri="{FF2B5EF4-FFF2-40B4-BE49-F238E27FC236}">
              <a16:creationId xmlns:a16="http://schemas.microsoft.com/office/drawing/2014/main" id="{1E598414-402B-4519-88A0-5F5B14CCB631}"/>
            </a:ext>
          </a:extLst>
        </xdr:cNvPr>
        <xdr:cNvSpPr/>
      </xdr:nvSpPr>
      <xdr:spPr>
        <a:xfrm>
          <a:off x="11943715" y="6331422"/>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19867</xdr:rowOff>
    </xdr:from>
    <xdr:to>
      <xdr:col>64</xdr:col>
      <xdr:colOff>123825</xdr:colOff>
      <xdr:row>32</xdr:row>
      <xdr:rowOff>121467</xdr:rowOff>
    </xdr:to>
    <xdr:sp macro="" textlink="">
      <xdr:nvSpPr>
        <xdr:cNvPr id="136" name="フローチャート: 判断 135">
          <a:extLst>
            <a:ext uri="{FF2B5EF4-FFF2-40B4-BE49-F238E27FC236}">
              <a16:creationId xmlns:a16="http://schemas.microsoft.com/office/drawing/2014/main" id="{C014A853-AEEE-40F0-80C5-3B0FB5C4645B}"/>
            </a:ext>
          </a:extLst>
        </xdr:cNvPr>
        <xdr:cNvSpPr/>
      </xdr:nvSpPr>
      <xdr:spPr>
        <a:xfrm>
          <a:off x="11257915" y="6254932"/>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7" name="フローチャート: 判断 136">
          <a:extLst>
            <a:ext uri="{FF2B5EF4-FFF2-40B4-BE49-F238E27FC236}">
              <a16:creationId xmlns:a16="http://schemas.microsoft.com/office/drawing/2014/main" id="{862A8221-DF84-49A6-91C3-4BCAB373A139}"/>
            </a:ext>
          </a:extLst>
        </xdr:cNvPr>
        <xdr:cNvSpPr/>
      </xdr:nvSpPr>
      <xdr:spPr>
        <a:xfrm>
          <a:off x="10572115" y="6246304"/>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C1E4BE6-E876-4598-BB46-F537514E8D34}"/>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25A93E2-0955-4894-B7E1-DB00F7D335EE}"/>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2ADB552-5312-4AA5-9AC7-69118084A3ED}"/>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9E49AE2-579A-41EC-B95F-4224E82DCA4C}"/>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1BC1429-917C-4C44-B414-C5E84B828402}"/>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64053</xdr:rowOff>
    </xdr:from>
    <xdr:to>
      <xdr:col>76</xdr:col>
      <xdr:colOff>73025</xdr:colOff>
      <xdr:row>30</xdr:row>
      <xdr:rowOff>165653</xdr:rowOff>
    </xdr:to>
    <xdr:sp macro="" textlink="">
      <xdr:nvSpPr>
        <xdr:cNvPr id="143" name="楕円 142">
          <a:extLst>
            <a:ext uri="{FF2B5EF4-FFF2-40B4-BE49-F238E27FC236}">
              <a16:creationId xmlns:a16="http://schemas.microsoft.com/office/drawing/2014/main" id="{0DCE260A-2579-4F79-B0CF-0644917D1426}"/>
            </a:ext>
          </a:extLst>
        </xdr:cNvPr>
        <xdr:cNvSpPr/>
      </xdr:nvSpPr>
      <xdr:spPr>
        <a:xfrm>
          <a:off x="13289280" y="5956218"/>
          <a:ext cx="8064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42480</xdr:rowOff>
    </xdr:from>
    <xdr:ext cx="469744" cy="259045"/>
    <xdr:sp macro="" textlink="">
      <xdr:nvSpPr>
        <xdr:cNvPr id="144" name="債務償還比率該当値テキスト">
          <a:extLst>
            <a:ext uri="{FF2B5EF4-FFF2-40B4-BE49-F238E27FC236}">
              <a16:creationId xmlns:a16="http://schemas.microsoft.com/office/drawing/2014/main" id="{764D38B8-F904-437A-8CFB-938AF931D27D}"/>
            </a:ext>
          </a:extLst>
        </xdr:cNvPr>
        <xdr:cNvSpPr txBox="1"/>
      </xdr:nvSpPr>
      <xdr:spPr>
        <a:xfrm>
          <a:off x="13369925" y="594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105383</xdr:rowOff>
    </xdr:from>
    <xdr:to>
      <xdr:col>72</xdr:col>
      <xdr:colOff>123825</xdr:colOff>
      <xdr:row>31</xdr:row>
      <xdr:rowOff>35533</xdr:rowOff>
    </xdr:to>
    <xdr:sp macro="" textlink="">
      <xdr:nvSpPr>
        <xdr:cNvPr id="145" name="楕円 144">
          <a:extLst>
            <a:ext uri="{FF2B5EF4-FFF2-40B4-BE49-F238E27FC236}">
              <a16:creationId xmlns:a16="http://schemas.microsoft.com/office/drawing/2014/main" id="{C5E6F12D-E002-4190-A502-A1CD9802F714}"/>
            </a:ext>
          </a:extLst>
        </xdr:cNvPr>
        <xdr:cNvSpPr/>
      </xdr:nvSpPr>
      <xdr:spPr>
        <a:xfrm>
          <a:off x="12629515" y="5999453"/>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114853</xdr:rowOff>
    </xdr:from>
    <xdr:to>
      <xdr:col>76</xdr:col>
      <xdr:colOff>22225</xdr:colOff>
      <xdr:row>30</xdr:row>
      <xdr:rowOff>156183</xdr:rowOff>
    </xdr:to>
    <xdr:cxnSp macro="">
      <xdr:nvCxnSpPr>
        <xdr:cNvPr id="146" name="直線コネクタ 145">
          <a:extLst>
            <a:ext uri="{FF2B5EF4-FFF2-40B4-BE49-F238E27FC236}">
              <a16:creationId xmlns:a16="http://schemas.microsoft.com/office/drawing/2014/main" id="{E4CA9424-5833-43BE-B709-7DE9F52CFEE6}"/>
            </a:ext>
          </a:extLst>
        </xdr:cNvPr>
        <xdr:cNvCxnSpPr/>
      </xdr:nvCxnSpPr>
      <xdr:spPr>
        <a:xfrm flipV="1">
          <a:off x="12684125" y="6010828"/>
          <a:ext cx="631190" cy="4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121076</xdr:rowOff>
    </xdr:from>
    <xdr:to>
      <xdr:col>68</xdr:col>
      <xdr:colOff>123825</xdr:colOff>
      <xdr:row>30</xdr:row>
      <xdr:rowOff>51226</xdr:rowOff>
    </xdr:to>
    <xdr:sp macro="" textlink="">
      <xdr:nvSpPr>
        <xdr:cNvPr id="147" name="楕円 146">
          <a:extLst>
            <a:ext uri="{FF2B5EF4-FFF2-40B4-BE49-F238E27FC236}">
              <a16:creationId xmlns:a16="http://schemas.microsoft.com/office/drawing/2014/main" id="{F2B53787-897C-4232-9637-3AA2009DC1C7}"/>
            </a:ext>
          </a:extLst>
        </xdr:cNvPr>
        <xdr:cNvSpPr/>
      </xdr:nvSpPr>
      <xdr:spPr>
        <a:xfrm>
          <a:off x="11943715" y="5847506"/>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426</xdr:rowOff>
    </xdr:from>
    <xdr:to>
      <xdr:col>72</xdr:col>
      <xdr:colOff>73025</xdr:colOff>
      <xdr:row>30</xdr:row>
      <xdr:rowOff>156183</xdr:rowOff>
    </xdr:to>
    <xdr:cxnSp macro="">
      <xdr:nvCxnSpPr>
        <xdr:cNvPr id="148" name="直線コネクタ 147">
          <a:extLst>
            <a:ext uri="{FF2B5EF4-FFF2-40B4-BE49-F238E27FC236}">
              <a16:creationId xmlns:a16="http://schemas.microsoft.com/office/drawing/2014/main" id="{B79986C1-63C1-4B15-83C4-7B06D413C4C9}"/>
            </a:ext>
          </a:extLst>
        </xdr:cNvPr>
        <xdr:cNvCxnSpPr/>
      </xdr:nvCxnSpPr>
      <xdr:spPr>
        <a:xfrm>
          <a:off x="11998325" y="5896401"/>
          <a:ext cx="685800" cy="15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135572</xdr:rowOff>
    </xdr:from>
    <xdr:to>
      <xdr:col>64</xdr:col>
      <xdr:colOff>123825</xdr:colOff>
      <xdr:row>30</xdr:row>
      <xdr:rowOff>65722</xdr:rowOff>
    </xdr:to>
    <xdr:sp macro="" textlink="">
      <xdr:nvSpPr>
        <xdr:cNvPr id="149" name="楕円 148">
          <a:extLst>
            <a:ext uri="{FF2B5EF4-FFF2-40B4-BE49-F238E27FC236}">
              <a16:creationId xmlns:a16="http://schemas.microsoft.com/office/drawing/2014/main" id="{E71BBF26-B539-4BC2-934D-A89C12D01E08}"/>
            </a:ext>
          </a:extLst>
        </xdr:cNvPr>
        <xdr:cNvSpPr/>
      </xdr:nvSpPr>
      <xdr:spPr>
        <a:xfrm>
          <a:off x="11257915" y="5856287"/>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426</xdr:rowOff>
    </xdr:from>
    <xdr:to>
      <xdr:col>68</xdr:col>
      <xdr:colOff>73025</xdr:colOff>
      <xdr:row>30</xdr:row>
      <xdr:rowOff>14922</xdr:rowOff>
    </xdr:to>
    <xdr:cxnSp macro="">
      <xdr:nvCxnSpPr>
        <xdr:cNvPr id="150" name="直線コネクタ 149">
          <a:extLst>
            <a:ext uri="{FF2B5EF4-FFF2-40B4-BE49-F238E27FC236}">
              <a16:creationId xmlns:a16="http://schemas.microsoft.com/office/drawing/2014/main" id="{B25BB75E-C1B4-4961-9C60-6ED005E2E677}"/>
            </a:ext>
          </a:extLst>
        </xdr:cNvPr>
        <xdr:cNvCxnSpPr/>
      </xdr:nvCxnSpPr>
      <xdr:spPr>
        <a:xfrm flipV="1">
          <a:off x="11312525" y="5896401"/>
          <a:ext cx="685800" cy="1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149760</xdr:rowOff>
    </xdr:from>
    <xdr:to>
      <xdr:col>60</xdr:col>
      <xdr:colOff>123825</xdr:colOff>
      <xdr:row>30</xdr:row>
      <xdr:rowOff>79910</xdr:rowOff>
    </xdr:to>
    <xdr:sp macro="" textlink="">
      <xdr:nvSpPr>
        <xdr:cNvPr id="151" name="楕円 150">
          <a:extLst>
            <a:ext uri="{FF2B5EF4-FFF2-40B4-BE49-F238E27FC236}">
              <a16:creationId xmlns:a16="http://schemas.microsoft.com/office/drawing/2014/main" id="{547A80C2-B28B-4D29-8444-4503B868F354}"/>
            </a:ext>
          </a:extLst>
        </xdr:cNvPr>
        <xdr:cNvSpPr/>
      </xdr:nvSpPr>
      <xdr:spPr>
        <a:xfrm>
          <a:off x="10572115" y="5874285"/>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14922</xdr:rowOff>
    </xdr:from>
    <xdr:to>
      <xdr:col>64</xdr:col>
      <xdr:colOff>73025</xdr:colOff>
      <xdr:row>30</xdr:row>
      <xdr:rowOff>29110</xdr:rowOff>
    </xdr:to>
    <xdr:cxnSp macro="">
      <xdr:nvCxnSpPr>
        <xdr:cNvPr id="152" name="直線コネクタ 151">
          <a:extLst>
            <a:ext uri="{FF2B5EF4-FFF2-40B4-BE49-F238E27FC236}">
              <a16:creationId xmlns:a16="http://schemas.microsoft.com/office/drawing/2014/main" id="{4B1D5936-FAD8-42EE-8676-3664C11E0EAF}"/>
            </a:ext>
          </a:extLst>
        </xdr:cNvPr>
        <xdr:cNvCxnSpPr/>
      </xdr:nvCxnSpPr>
      <xdr:spPr>
        <a:xfrm flipV="1">
          <a:off x="10626725" y="5914707"/>
          <a:ext cx="685800" cy="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155619</xdr:rowOff>
    </xdr:from>
    <xdr:ext cx="469744" cy="259045"/>
    <xdr:sp macro="" textlink="">
      <xdr:nvSpPr>
        <xdr:cNvPr id="153" name="n_1aveValue債務償還比率">
          <a:extLst>
            <a:ext uri="{FF2B5EF4-FFF2-40B4-BE49-F238E27FC236}">
              <a16:creationId xmlns:a16="http://schemas.microsoft.com/office/drawing/2014/main" id="{86209114-840E-46BB-B867-B9F1F5ADA57C}"/>
            </a:ext>
          </a:extLst>
        </xdr:cNvPr>
        <xdr:cNvSpPr txBox="1"/>
      </xdr:nvSpPr>
      <xdr:spPr>
        <a:xfrm>
          <a:off x="12459412" y="639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17634</xdr:rowOff>
    </xdr:from>
    <xdr:ext cx="469744" cy="259045"/>
    <xdr:sp macro="" textlink="">
      <xdr:nvSpPr>
        <xdr:cNvPr id="154" name="n_2aveValue債務償還比率">
          <a:extLst>
            <a:ext uri="{FF2B5EF4-FFF2-40B4-BE49-F238E27FC236}">
              <a16:creationId xmlns:a16="http://schemas.microsoft.com/office/drawing/2014/main" id="{38FD393F-D562-43FD-B0DF-EEC6FE988875}"/>
            </a:ext>
          </a:extLst>
        </xdr:cNvPr>
        <xdr:cNvSpPr txBox="1"/>
      </xdr:nvSpPr>
      <xdr:spPr>
        <a:xfrm>
          <a:off x="11780597" y="643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112594</xdr:rowOff>
    </xdr:from>
    <xdr:ext cx="469744" cy="259045"/>
    <xdr:sp macro="" textlink="">
      <xdr:nvSpPr>
        <xdr:cNvPr id="155" name="n_3aveValue債務償還比率">
          <a:extLst>
            <a:ext uri="{FF2B5EF4-FFF2-40B4-BE49-F238E27FC236}">
              <a16:creationId xmlns:a16="http://schemas.microsoft.com/office/drawing/2014/main" id="{E3049D6B-19A5-4614-B870-3A763AF0E6D2}"/>
            </a:ext>
          </a:extLst>
        </xdr:cNvPr>
        <xdr:cNvSpPr txBox="1"/>
      </xdr:nvSpPr>
      <xdr:spPr>
        <a:xfrm>
          <a:off x="11094797" y="635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56" name="n_4aveValue債務償還比率">
          <a:extLst>
            <a:ext uri="{FF2B5EF4-FFF2-40B4-BE49-F238E27FC236}">
              <a16:creationId xmlns:a16="http://schemas.microsoft.com/office/drawing/2014/main" id="{39EFF7BD-29C3-4DB8-978A-D3FEACB124E0}"/>
            </a:ext>
          </a:extLst>
        </xdr:cNvPr>
        <xdr:cNvSpPr txBox="1"/>
      </xdr:nvSpPr>
      <xdr:spPr>
        <a:xfrm>
          <a:off x="10408997" y="63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52060</xdr:rowOff>
    </xdr:from>
    <xdr:ext cx="469744" cy="259045"/>
    <xdr:sp macro="" textlink="">
      <xdr:nvSpPr>
        <xdr:cNvPr id="157" name="n_1mainValue債務償還比率">
          <a:extLst>
            <a:ext uri="{FF2B5EF4-FFF2-40B4-BE49-F238E27FC236}">
              <a16:creationId xmlns:a16="http://schemas.microsoft.com/office/drawing/2014/main" id="{94066706-5C1F-494B-A390-0CDEE67B37A3}"/>
            </a:ext>
          </a:extLst>
        </xdr:cNvPr>
        <xdr:cNvSpPr txBox="1"/>
      </xdr:nvSpPr>
      <xdr:spPr>
        <a:xfrm>
          <a:off x="12459412" y="57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67753</xdr:rowOff>
    </xdr:from>
    <xdr:ext cx="469744" cy="259045"/>
    <xdr:sp macro="" textlink="">
      <xdr:nvSpPr>
        <xdr:cNvPr id="158" name="n_2mainValue債務償還比率">
          <a:extLst>
            <a:ext uri="{FF2B5EF4-FFF2-40B4-BE49-F238E27FC236}">
              <a16:creationId xmlns:a16="http://schemas.microsoft.com/office/drawing/2014/main" id="{7AEB7A3A-E002-4663-8641-B7831BB292D7}"/>
            </a:ext>
          </a:extLst>
        </xdr:cNvPr>
        <xdr:cNvSpPr txBox="1"/>
      </xdr:nvSpPr>
      <xdr:spPr>
        <a:xfrm>
          <a:off x="11780597" y="561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82249</xdr:rowOff>
    </xdr:from>
    <xdr:ext cx="469744" cy="259045"/>
    <xdr:sp macro="" textlink="">
      <xdr:nvSpPr>
        <xdr:cNvPr id="159" name="n_3mainValue債務償還比率">
          <a:extLst>
            <a:ext uri="{FF2B5EF4-FFF2-40B4-BE49-F238E27FC236}">
              <a16:creationId xmlns:a16="http://schemas.microsoft.com/office/drawing/2014/main" id="{85672239-80E3-474C-9FB8-C0CB29FC1109}"/>
            </a:ext>
          </a:extLst>
        </xdr:cNvPr>
        <xdr:cNvSpPr txBox="1"/>
      </xdr:nvSpPr>
      <xdr:spPr>
        <a:xfrm>
          <a:off x="11094797" y="563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96437</xdr:rowOff>
    </xdr:from>
    <xdr:ext cx="469744" cy="259045"/>
    <xdr:sp macro="" textlink="">
      <xdr:nvSpPr>
        <xdr:cNvPr id="160" name="n_4mainValue債務償還比率">
          <a:extLst>
            <a:ext uri="{FF2B5EF4-FFF2-40B4-BE49-F238E27FC236}">
              <a16:creationId xmlns:a16="http://schemas.microsoft.com/office/drawing/2014/main" id="{5A0CC7FB-3929-422E-8C22-6A803D19158D}"/>
            </a:ext>
          </a:extLst>
        </xdr:cNvPr>
        <xdr:cNvSpPr txBox="1"/>
      </xdr:nvSpPr>
      <xdr:spPr>
        <a:xfrm>
          <a:off x="10408997" y="56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E28B21B4-2593-423A-A590-37B329D0BBEC}"/>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CA5C8105-99D7-4389-A8A4-ED3F293CCD25}"/>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7BBEF1EB-EA8B-4668-A3F8-37516F898C17}"/>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BE2620FF-4385-413D-A876-99DB63F92478}"/>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2CD9091E-7479-4864-AB11-8882A64970BF}"/>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95B1B1B7-BF6D-4892-B13A-1169EEE66652}"/>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6A271AE-C1B0-4340-A416-A53B2A3DD331}"/>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D85DFA9-17E3-473D-9810-A9B1AB96CB69}"/>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773C0BA-C56F-4B36-BD05-0A602927F513}"/>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40D0EE9-1D3E-45A7-862F-532D0CCDCE64}"/>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D54E31-17CF-475A-BA23-2DD855A3B9CD}"/>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A4C6DC5-BB37-421B-8433-AC6E180C78D6}"/>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4E0FD34-C8EE-4C88-AABA-97E4F62C20AF}"/>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3AAA6BF-C0E0-4E9D-B7FD-32A2FA2EEB23}"/>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53521CB-76FB-4160-8202-C3B5386B4CD2}"/>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9A20148-6797-4B6E-BC6C-8CEBE6B71F51}"/>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130,318
124,598
213.84
73,434,283
69,538,234
3,253,588
36,631,981
48,762,092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3840361-C4B6-478D-8776-0F200B988B6A}"/>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53AC105-A207-4EFE-B9F9-90EB034A397D}"/>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5CA34E3-5C53-438D-93C9-D36FC4D3822A}"/>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1B5854-0F57-443F-8F3E-F5B63FB088AA}"/>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7D629E5-3C7B-4A55-BD68-E27148E70B93}"/>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9FAA641-4400-4F2D-A915-A77315AEB63E}"/>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30C6F70-53EC-4B42-A865-C103C1E715E3}"/>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391B52F-0A00-49D0-A30A-1E09A27C409A}"/>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3F1147F-BBCF-48F8-BDBD-9D3CB5EF498F}"/>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A279D48-32A8-4D00-8AB8-17784FD7B6FF}"/>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A81628-19D7-4698-A5FD-2596E2D6F2ED}"/>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E8923D2-E6EB-472A-BB52-4444A874BA47}"/>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4B4B448-1B80-4460-9AB4-AB8D7B1A7CC6}"/>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3449A05-5F2E-4A1D-A156-E90E874ADE3D}"/>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EF8010B-D0DC-44A3-945B-8F195D574C70}"/>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2E805A6-AF2D-4D73-B1FC-8C73C294BF83}"/>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3A721DF-B2E8-4D4E-9471-02F092708F69}"/>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1EED1EE-654A-4ECF-A50E-339BEAD6FCFB}"/>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6CDC5AD-129A-42F1-82BA-EF5D4888EAD5}"/>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4FC1F48-CBE2-488E-87B1-B6A4391FD6E8}"/>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79A48E8-077D-4E63-B3A4-EA2D4A2A8798}"/>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046ED38-0E36-43F6-BF97-E5AFE99864AB}"/>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9353CCF-9AA9-4AE4-8483-BBC67F697FC9}"/>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08B2211-B3B5-4932-85FA-A366962C013F}"/>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FEA9123-0213-4401-B54C-AB44A72B78AD}"/>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64CC3BD-BDAA-40A6-B123-0CBA0A91A710}"/>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03186A2-47AD-4F08-9199-37FADA0A2F07}"/>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723F8AD-5C26-406B-A60E-10D28D8C2AA9}"/>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E67A99A-F106-4A84-B4B2-5E74F9E44A97}"/>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56100A1-7AE6-4110-8F2D-65A579450AC9}"/>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D104BCB-2B3A-4666-88D9-AE2D06B4EB4E}"/>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4727712-9779-4C86-9A03-3C58A99B1F15}"/>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C3FEB31-A844-47D5-AA2A-5A6780029D05}"/>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1B05A6E-1569-4093-86E6-5015448EE48A}"/>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E1A10F0-7E95-48A1-A8D9-34D60755CE63}"/>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1E20F9A-E080-4657-BE64-EFE6B1F08DAE}"/>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EAE5B0B-01F8-4526-AA4E-9C420C8C0787}"/>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B1B21D8-8C85-44C2-94C5-D4EA4C163B5A}"/>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90493CC-7117-4F5C-AFE6-BCAC02B59853}"/>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E2E18CF-82D2-4B6D-96CC-475A50A0BCBF}"/>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8544353-512A-4C6A-9DE6-E550B8818328}"/>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6DFA9C7-0B2B-460D-B22F-8742D5ECCAF1}"/>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F25A8B8-4129-4C32-88A0-A612F18DCE62}"/>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A69D6B4-518C-435C-9582-2E4902343CA4}"/>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645E68C-B5B3-43FC-978C-D1436D41223C}"/>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87EF3BBD-7ECB-48A1-B8F7-CD0A063A166C}"/>
            </a:ext>
          </a:extLst>
        </xdr:cNvPr>
        <xdr:cNvCxnSpPr/>
      </xdr:nvCxnSpPr>
      <xdr:spPr>
        <a:xfrm flipV="1">
          <a:off x="4173855" y="5953125"/>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id="{E3A4EA90-5AE5-4A57-8E11-A88108AC82F2}"/>
            </a:ext>
          </a:extLst>
        </xdr:cNvPr>
        <xdr:cNvSpPr txBox="1"/>
      </xdr:nvSpPr>
      <xdr:spPr>
        <a:xfrm>
          <a:off x="421259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AD5829C5-7EDA-4629-8317-F89C9F447760}"/>
            </a:ext>
          </a:extLst>
        </xdr:cNvPr>
        <xdr:cNvCxnSpPr/>
      </xdr:nvCxnSpPr>
      <xdr:spPr>
        <a:xfrm>
          <a:off x="4112260" y="7158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a:extLst>
            <a:ext uri="{FF2B5EF4-FFF2-40B4-BE49-F238E27FC236}">
              <a16:creationId xmlns:a16="http://schemas.microsoft.com/office/drawing/2014/main" id="{B76C47A2-9415-467C-A623-3FDCF836E8A3}"/>
            </a:ext>
          </a:extLst>
        </xdr:cNvPr>
        <xdr:cNvSpPr txBox="1"/>
      </xdr:nvSpPr>
      <xdr:spPr>
        <a:xfrm>
          <a:off x="421259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a:extLst>
            <a:ext uri="{FF2B5EF4-FFF2-40B4-BE49-F238E27FC236}">
              <a16:creationId xmlns:a16="http://schemas.microsoft.com/office/drawing/2014/main" id="{1800873A-E602-4B18-9D97-E1B522C83848}"/>
            </a:ext>
          </a:extLst>
        </xdr:cNvPr>
        <xdr:cNvCxnSpPr/>
      </xdr:nvCxnSpPr>
      <xdr:spPr>
        <a:xfrm>
          <a:off x="4112260" y="5953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18E0B389-DE71-4427-9DC4-2209235F0314}"/>
            </a:ext>
          </a:extLst>
        </xdr:cNvPr>
        <xdr:cNvSpPr txBox="1"/>
      </xdr:nvSpPr>
      <xdr:spPr>
        <a:xfrm>
          <a:off x="4212590" y="640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634CAEDF-8A5E-4791-A78E-B0617AF6B895}"/>
            </a:ext>
          </a:extLst>
        </xdr:cNvPr>
        <xdr:cNvSpPr/>
      </xdr:nvSpPr>
      <xdr:spPr>
        <a:xfrm>
          <a:off x="4131310" y="654431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4" name="フローチャート: 判断 63">
          <a:extLst>
            <a:ext uri="{FF2B5EF4-FFF2-40B4-BE49-F238E27FC236}">
              <a16:creationId xmlns:a16="http://schemas.microsoft.com/office/drawing/2014/main" id="{59A36B2A-8728-4C74-B0FA-9092096079D6}"/>
            </a:ext>
          </a:extLst>
        </xdr:cNvPr>
        <xdr:cNvSpPr/>
      </xdr:nvSpPr>
      <xdr:spPr>
        <a:xfrm>
          <a:off x="3388360" y="64795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3A3FA76F-12DD-4999-B98B-66D82CD2F7E8}"/>
            </a:ext>
          </a:extLst>
        </xdr:cNvPr>
        <xdr:cNvSpPr/>
      </xdr:nvSpPr>
      <xdr:spPr>
        <a:xfrm>
          <a:off x="2571750" y="64414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61076207-4BEB-4F7F-ACEC-C12BD22A8F8A}"/>
            </a:ext>
          </a:extLst>
        </xdr:cNvPr>
        <xdr:cNvSpPr/>
      </xdr:nvSpPr>
      <xdr:spPr>
        <a:xfrm>
          <a:off x="1774190" y="64014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40640</xdr:rowOff>
    </xdr:from>
    <xdr:to>
      <xdr:col>6</xdr:col>
      <xdr:colOff>38100</xdr:colOff>
      <xdr:row>37</xdr:row>
      <xdr:rowOff>142240</xdr:rowOff>
    </xdr:to>
    <xdr:sp macro="" textlink="">
      <xdr:nvSpPr>
        <xdr:cNvPr id="67" name="フローチャート: 判断 66">
          <a:extLst>
            <a:ext uri="{FF2B5EF4-FFF2-40B4-BE49-F238E27FC236}">
              <a16:creationId xmlns:a16="http://schemas.microsoft.com/office/drawing/2014/main" id="{6E516240-1B1F-4FF6-98EB-28764663371D}"/>
            </a:ext>
          </a:extLst>
        </xdr:cNvPr>
        <xdr:cNvSpPr/>
      </xdr:nvSpPr>
      <xdr:spPr>
        <a:xfrm>
          <a:off x="988060" y="63842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3524049-85C0-4713-A241-B4040D540A56}"/>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AE8F4ED-C6E8-400C-8B43-2F28A01E5F69}"/>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CCD075C-3DF7-408E-ADED-9798F863AC1D}"/>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FFD4B16-5A58-4DC0-9F4C-9ED33218BFF2}"/>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F1F4E50-A70B-4F57-80D1-A7536304AF0A}"/>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101600</xdr:rowOff>
    </xdr:from>
    <xdr:to>
      <xdr:col>24</xdr:col>
      <xdr:colOff>114300</xdr:colOff>
      <xdr:row>39</xdr:row>
      <xdr:rowOff>31750</xdr:rowOff>
    </xdr:to>
    <xdr:sp macro="" textlink="">
      <xdr:nvSpPr>
        <xdr:cNvPr id="73" name="楕円 72">
          <a:extLst>
            <a:ext uri="{FF2B5EF4-FFF2-40B4-BE49-F238E27FC236}">
              <a16:creationId xmlns:a16="http://schemas.microsoft.com/office/drawing/2014/main" id="{2A6F3214-BEFB-4028-9848-F06F58E5B455}"/>
            </a:ext>
          </a:extLst>
        </xdr:cNvPr>
        <xdr:cNvSpPr/>
      </xdr:nvSpPr>
      <xdr:spPr>
        <a:xfrm>
          <a:off x="4131310" y="66128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80027</xdr:rowOff>
    </xdr:from>
    <xdr:ext cx="405111" cy="259045"/>
    <xdr:sp macro="" textlink="">
      <xdr:nvSpPr>
        <xdr:cNvPr id="74" name="【道路】&#10;有形固定資産減価償却率該当値テキスト">
          <a:extLst>
            <a:ext uri="{FF2B5EF4-FFF2-40B4-BE49-F238E27FC236}">
              <a16:creationId xmlns:a16="http://schemas.microsoft.com/office/drawing/2014/main" id="{46F4274C-D7C4-4484-A4CA-E705B993764E}"/>
            </a:ext>
          </a:extLst>
        </xdr:cNvPr>
        <xdr:cNvSpPr txBox="1"/>
      </xdr:nvSpPr>
      <xdr:spPr>
        <a:xfrm>
          <a:off x="4212590"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5" name="楕円 74">
          <a:extLst>
            <a:ext uri="{FF2B5EF4-FFF2-40B4-BE49-F238E27FC236}">
              <a16:creationId xmlns:a16="http://schemas.microsoft.com/office/drawing/2014/main" id="{AE9415E8-F797-4550-B2C6-5139D6577DB4}"/>
            </a:ext>
          </a:extLst>
        </xdr:cNvPr>
        <xdr:cNvSpPr/>
      </xdr:nvSpPr>
      <xdr:spPr>
        <a:xfrm>
          <a:off x="3388360" y="65995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133350</xdr:rowOff>
    </xdr:from>
    <xdr:to>
      <xdr:col>24</xdr:col>
      <xdr:colOff>63500</xdr:colOff>
      <xdr:row>38</xdr:row>
      <xdr:rowOff>152400</xdr:rowOff>
    </xdr:to>
    <xdr:cxnSp macro="">
      <xdr:nvCxnSpPr>
        <xdr:cNvPr id="76" name="直線コネクタ 75">
          <a:extLst>
            <a:ext uri="{FF2B5EF4-FFF2-40B4-BE49-F238E27FC236}">
              <a16:creationId xmlns:a16="http://schemas.microsoft.com/office/drawing/2014/main" id="{6DC7C754-A2FF-4807-86CB-D0261322AD51}"/>
            </a:ext>
          </a:extLst>
        </xdr:cNvPr>
        <xdr:cNvCxnSpPr/>
      </xdr:nvCxnSpPr>
      <xdr:spPr>
        <a:xfrm>
          <a:off x="3431540" y="6644640"/>
          <a:ext cx="7429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7" name="楕円 76">
          <a:extLst>
            <a:ext uri="{FF2B5EF4-FFF2-40B4-BE49-F238E27FC236}">
              <a16:creationId xmlns:a16="http://schemas.microsoft.com/office/drawing/2014/main" id="{B187E49E-BFD7-48B6-9599-E895CB47C7B7}"/>
            </a:ext>
          </a:extLst>
        </xdr:cNvPr>
        <xdr:cNvSpPr/>
      </xdr:nvSpPr>
      <xdr:spPr>
        <a:xfrm>
          <a:off x="2571750" y="65652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133350</xdr:rowOff>
    </xdr:to>
    <xdr:cxnSp macro="">
      <xdr:nvCxnSpPr>
        <xdr:cNvPr id="78" name="直線コネクタ 77">
          <a:extLst>
            <a:ext uri="{FF2B5EF4-FFF2-40B4-BE49-F238E27FC236}">
              <a16:creationId xmlns:a16="http://schemas.microsoft.com/office/drawing/2014/main" id="{F81FBCC6-6D64-40AE-AE78-27287B81BCC6}"/>
            </a:ext>
          </a:extLst>
        </xdr:cNvPr>
        <xdr:cNvCxnSpPr/>
      </xdr:nvCxnSpPr>
      <xdr:spPr>
        <a:xfrm>
          <a:off x="2626360" y="6610350"/>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xdr:rowOff>
    </xdr:from>
    <xdr:to>
      <xdr:col>10</xdr:col>
      <xdr:colOff>165100</xdr:colOff>
      <xdr:row>38</xdr:row>
      <xdr:rowOff>115570</xdr:rowOff>
    </xdr:to>
    <xdr:sp macro="" textlink="">
      <xdr:nvSpPr>
        <xdr:cNvPr id="79" name="楕円 78">
          <a:extLst>
            <a:ext uri="{FF2B5EF4-FFF2-40B4-BE49-F238E27FC236}">
              <a16:creationId xmlns:a16="http://schemas.microsoft.com/office/drawing/2014/main" id="{3B70B9F8-8158-4BE8-8068-B74B31B2CCF2}"/>
            </a:ext>
          </a:extLst>
        </xdr:cNvPr>
        <xdr:cNvSpPr/>
      </xdr:nvSpPr>
      <xdr:spPr>
        <a:xfrm>
          <a:off x="1774190" y="65328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64770</xdr:rowOff>
    </xdr:from>
    <xdr:to>
      <xdr:col>15</xdr:col>
      <xdr:colOff>50800</xdr:colOff>
      <xdr:row>38</xdr:row>
      <xdr:rowOff>99060</xdr:rowOff>
    </xdr:to>
    <xdr:cxnSp macro="">
      <xdr:nvCxnSpPr>
        <xdr:cNvPr id="80" name="直線コネクタ 79">
          <a:extLst>
            <a:ext uri="{FF2B5EF4-FFF2-40B4-BE49-F238E27FC236}">
              <a16:creationId xmlns:a16="http://schemas.microsoft.com/office/drawing/2014/main" id="{EE17E72A-BC96-40AA-89F7-DAC05727BC0B}"/>
            </a:ext>
          </a:extLst>
        </xdr:cNvPr>
        <xdr:cNvCxnSpPr/>
      </xdr:nvCxnSpPr>
      <xdr:spPr>
        <a:xfrm>
          <a:off x="1828800" y="6577965"/>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149225</xdr:rowOff>
    </xdr:from>
    <xdr:to>
      <xdr:col>6</xdr:col>
      <xdr:colOff>38100</xdr:colOff>
      <xdr:row>38</xdr:row>
      <xdr:rowOff>79375</xdr:rowOff>
    </xdr:to>
    <xdr:sp macro="" textlink="">
      <xdr:nvSpPr>
        <xdr:cNvPr id="81" name="楕円 80">
          <a:extLst>
            <a:ext uri="{FF2B5EF4-FFF2-40B4-BE49-F238E27FC236}">
              <a16:creationId xmlns:a16="http://schemas.microsoft.com/office/drawing/2014/main" id="{32C0B790-25BC-439F-A6F6-F9F0FA2FA69C}"/>
            </a:ext>
          </a:extLst>
        </xdr:cNvPr>
        <xdr:cNvSpPr/>
      </xdr:nvSpPr>
      <xdr:spPr>
        <a:xfrm>
          <a:off x="988060" y="64928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28575</xdr:rowOff>
    </xdr:from>
    <xdr:to>
      <xdr:col>10</xdr:col>
      <xdr:colOff>114300</xdr:colOff>
      <xdr:row>38</xdr:row>
      <xdr:rowOff>64770</xdr:rowOff>
    </xdr:to>
    <xdr:cxnSp macro="">
      <xdr:nvCxnSpPr>
        <xdr:cNvPr id="82" name="直線コネクタ 81">
          <a:extLst>
            <a:ext uri="{FF2B5EF4-FFF2-40B4-BE49-F238E27FC236}">
              <a16:creationId xmlns:a16="http://schemas.microsoft.com/office/drawing/2014/main" id="{923BE3A3-D8BC-4D60-A890-F98B8D60D00F}"/>
            </a:ext>
          </a:extLst>
        </xdr:cNvPr>
        <xdr:cNvCxnSpPr/>
      </xdr:nvCxnSpPr>
      <xdr:spPr>
        <a:xfrm>
          <a:off x="1031240" y="6541770"/>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83" name="n_1aveValue【道路】&#10;有形固定資産減価償却率">
          <a:extLst>
            <a:ext uri="{FF2B5EF4-FFF2-40B4-BE49-F238E27FC236}">
              <a16:creationId xmlns:a16="http://schemas.microsoft.com/office/drawing/2014/main" id="{080B848E-7E7A-4107-9C3F-58BF1E1C7AE6}"/>
            </a:ext>
          </a:extLst>
        </xdr:cNvPr>
        <xdr:cNvSpPr txBox="1"/>
      </xdr:nvSpPr>
      <xdr:spPr>
        <a:xfrm>
          <a:off x="32391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a:extLst>
            <a:ext uri="{FF2B5EF4-FFF2-40B4-BE49-F238E27FC236}">
              <a16:creationId xmlns:a16="http://schemas.microsoft.com/office/drawing/2014/main" id="{8DA08E6C-87BF-49A6-8DF3-8A000519D08C}"/>
            </a:ext>
          </a:extLst>
        </xdr:cNvPr>
        <xdr:cNvSpPr txBox="1"/>
      </xdr:nvSpPr>
      <xdr:spPr>
        <a:xfrm>
          <a:off x="2439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5" name="n_3aveValue【道路】&#10;有形固定資産減価償却率">
          <a:extLst>
            <a:ext uri="{FF2B5EF4-FFF2-40B4-BE49-F238E27FC236}">
              <a16:creationId xmlns:a16="http://schemas.microsoft.com/office/drawing/2014/main" id="{477C8D1B-5EEB-4A69-AAC1-82A613CA291A}"/>
            </a:ext>
          </a:extLst>
        </xdr:cNvPr>
        <xdr:cNvSpPr txBox="1"/>
      </xdr:nvSpPr>
      <xdr:spPr>
        <a:xfrm>
          <a:off x="164148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158767</xdr:rowOff>
    </xdr:from>
    <xdr:ext cx="405111" cy="259045"/>
    <xdr:sp macro="" textlink="">
      <xdr:nvSpPr>
        <xdr:cNvPr id="86" name="n_4aveValue【道路】&#10;有形固定資産減価償却率">
          <a:extLst>
            <a:ext uri="{FF2B5EF4-FFF2-40B4-BE49-F238E27FC236}">
              <a16:creationId xmlns:a16="http://schemas.microsoft.com/office/drawing/2014/main" id="{291630E3-7E1C-4FB3-8B01-FCEB543B7F94}"/>
            </a:ext>
          </a:extLst>
        </xdr:cNvPr>
        <xdr:cNvSpPr txBox="1"/>
      </xdr:nvSpPr>
      <xdr:spPr>
        <a:xfrm>
          <a:off x="85535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3827</xdr:rowOff>
    </xdr:from>
    <xdr:ext cx="405111" cy="259045"/>
    <xdr:sp macro="" textlink="">
      <xdr:nvSpPr>
        <xdr:cNvPr id="87" name="n_1mainValue【道路】&#10;有形固定資産減価償却率">
          <a:extLst>
            <a:ext uri="{FF2B5EF4-FFF2-40B4-BE49-F238E27FC236}">
              <a16:creationId xmlns:a16="http://schemas.microsoft.com/office/drawing/2014/main" id="{37FB7C15-EAA3-4A0B-AE53-20AFD5E741A9}"/>
            </a:ext>
          </a:extLst>
        </xdr:cNvPr>
        <xdr:cNvSpPr txBox="1"/>
      </xdr:nvSpPr>
      <xdr:spPr>
        <a:xfrm>
          <a:off x="32391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8" name="n_2mainValue【道路】&#10;有形固定資産減価償却率">
          <a:extLst>
            <a:ext uri="{FF2B5EF4-FFF2-40B4-BE49-F238E27FC236}">
              <a16:creationId xmlns:a16="http://schemas.microsoft.com/office/drawing/2014/main" id="{DF851D2C-0C00-4407-9651-03A65FBBC560}"/>
            </a:ext>
          </a:extLst>
        </xdr:cNvPr>
        <xdr:cNvSpPr txBox="1"/>
      </xdr:nvSpPr>
      <xdr:spPr>
        <a:xfrm>
          <a:off x="2439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9" name="n_3mainValue【道路】&#10;有形固定資産減価償却率">
          <a:extLst>
            <a:ext uri="{FF2B5EF4-FFF2-40B4-BE49-F238E27FC236}">
              <a16:creationId xmlns:a16="http://schemas.microsoft.com/office/drawing/2014/main" id="{AFF7B23D-D8DB-48E8-B413-8E4F64D77698}"/>
            </a:ext>
          </a:extLst>
        </xdr:cNvPr>
        <xdr:cNvSpPr txBox="1"/>
      </xdr:nvSpPr>
      <xdr:spPr>
        <a:xfrm>
          <a:off x="164148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70502</xdr:rowOff>
    </xdr:from>
    <xdr:ext cx="405111" cy="259045"/>
    <xdr:sp macro="" textlink="">
      <xdr:nvSpPr>
        <xdr:cNvPr id="90" name="n_4mainValue【道路】&#10;有形固定資産減価償却率">
          <a:extLst>
            <a:ext uri="{FF2B5EF4-FFF2-40B4-BE49-F238E27FC236}">
              <a16:creationId xmlns:a16="http://schemas.microsoft.com/office/drawing/2014/main" id="{93739F23-E463-43C0-ABD9-184943A43A27}"/>
            </a:ext>
          </a:extLst>
        </xdr:cNvPr>
        <xdr:cNvSpPr txBox="1"/>
      </xdr:nvSpPr>
      <xdr:spPr>
        <a:xfrm>
          <a:off x="85535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0B90526-E804-4220-863E-5D5FC7EA5F7F}"/>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6892515-70AA-4639-B14D-5F9487CE2676}"/>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26912DB-2DF5-4612-9E9E-88B3F8443A83}"/>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0B1D5EF-CADB-4FC4-A48A-8CEF0B886459}"/>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193C3CB-D384-4B48-881A-4A0B1B7F6B6A}"/>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424B750-0BA4-459C-AECF-8617338B8E3D}"/>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AAC8E25-44BB-4FAD-93C7-918DDE52415B}"/>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D24110A-D35A-4BA3-BB94-AF6F68DDB06D}"/>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85B0C71-CA2E-419F-8C69-013C8B4129AC}"/>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370DD14-3B9E-44E1-B793-B8E04B45C72A}"/>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66D96128-F9B5-48A1-88B9-815AB847DC1B}"/>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C78D53E9-F5B7-4FF8-865E-FCDAD3081CE8}"/>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6C68592-3897-42C3-8546-1FAAEFE71BFA}"/>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28C8AB18-B9CB-4EA5-97D4-9A7D98E2821F}"/>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D3ED54E-982A-4E60-A6B0-AF45862213A6}"/>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ACA79A61-2FF3-435D-B0C4-570264B30105}"/>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2EA8C88B-4C40-4F7E-ACD0-863819FA7D26}"/>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C3E44444-9C06-42A1-AC46-59F807A6C94A}"/>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549F4FD-C911-48D7-8ABA-1BF0853C14D1}"/>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41491831-6814-4506-9553-20AA2C1C5539}"/>
            </a:ext>
          </a:extLst>
        </xdr:cNvPr>
        <xdr:cNvSpPr txBox="1"/>
      </xdr:nvSpPr>
      <xdr:spPr>
        <a:xfrm>
          <a:off x="5485961" y="557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6FF5DB1-0217-446B-ABC0-1F875CA495E0}"/>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37BDD435-B867-4864-8A29-EA406DB67D8E}"/>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9DF99C10-44B7-4DEA-91F3-9CB3FA2E4B1F}"/>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a:extLst>
            <a:ext uri="{FF2B5EF4-FFF2-40B4-BE49-F238E27FC236}">
              <a16:creationId xmlns:a16="http://schemas.microsoft.com/office/drawing/2014/main" id="{E0B28AFF-CD85-446C-83C3-0892FD5B44E1}"/>
            </a:ext>
          </a:extLst>
        </xdr:cNvPr>
        <xdr:cNvCxnSpPr/>
      </xdr:nvCxnSpPr>
      <xdr:spPr>
        <a:xfrm flipV="1">
          <a:off x="9429115" y="5923788"/>
          <a:ext cx="0" cy="1207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a:extLst>
            <a:ext uri="{FF2B5EF4-FFF2-40B4-BE49-F238E27FC236}">
              <a16:creationId xmlns:a16="http://schemas.microsoft.com/office/drawing/2014/main" id="{70222835-EEB7-4912-886E-DA9EBF82F570}"/>
            </a:ext>
          </a:extLst>
        </xdr:cNvPr>
        <xdr:cNvSpPr txBox="1"/>
      </xdr:nvSpPr>
      <xdr:spPr>
        <a:xfrm>
          <a:off x="9467850" y="713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a:extLst>
            <a:ext uri="{FF2B5EF4-FFF2-40B4-BE49-F238E27FC236}">
              <a16:creationId xmlns:a16="http://schemas.microsoft.com/office/drawing/2014/main" id="{393C5BED-F149-4A39-800E-38D3C9C2094A}"/>
            </a:ext>
          </a:extLst>
        </xdr:cNvPr>
        <xdr:cNvCxnSpPr/>
      </xdr:nvCxnSpPr>
      <xdr:spPr>
        <a:xfrm>
          <a:off x="9356090" y="713178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a:extLst>
            <a:ext uri="{FF2B5EF4-FFF2-40B4-BE49-F238E27FC236}">
              <a16:creationId xmlns:a16="http://schemas.microsoft.com/office/drawing/2014/main" id="{6B05E6BF-D955-44C3-8784-8A7612E44E65}"/>
            </a:ext>
          </a:extLst>
        </xdr:cNvPr>
        <xdr:cNvSpPr txBox="1"/>
      </xdr:nvSpPr>
      <xdr:spPr>
        <a:xfrm>
          <a:off x="946785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a:extLst>
            <a:ext uri="{FF2B5EF4-FFF2-40B4-BE49-F238E27FC236}">
              <a16:creationId xmlns:a16="http://schemas.microsoft.com/office/drawing/2014/main" id="{6AD27584-BC33-419F-980B-8A64EF62E9DD}"/>
            </a:ext>
          </a:extLst>
        </xdr:cNvPr>
        <xdr:cNvCxnSpPr/>
      </xdr:nvCxnSpPr>
      <xdr:spPr>
        <a:xfrm>
          <a:off x="9356090" y="592378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62577</xdr:rowOff>
    </xdr:from>
    <xdr:ext cx="469744" cy="259045"/>
    <xdr:sp macro="" textlink="">
      <xdr:nvSpPr>
        <xdr:cNvPr id="119" name="【道路】&#10;一人当たり延長平均値テキスト">
          <a:extLst>
            <a:ext uri="{FF2B5EF4-FFF2-40B4-BE49-F238E27FC236}">
              <a16:creationId xmlns:a16="http://schemas.microsoft.com/office/drawing/2014/main" id="{1C5836B4-FE76-46F3-82F8-F8B72F035B5F}"/>
            </a:ext>
          </a:extLst>
        </xdr:cNvPr>
        <xdr:cNvSpPr txBox="1"/>
      </xdr:nvSpPr>
      <xdr:spPr>
        <a:xfrm>
          <a:off x="9467850" y="6745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a:extLst>
            <a:ext uri="{FF2B5EF4-FFF2-40B4-BE49-F238E27FC236}">
              <a16:creationId xmlns:a16="http://schemas.microsoft.com/office/drawing/2014/main" id="{005A9CD9-6898-41D9-A22C-8C5BC1D8F699}"/>
            </a:ext>
          </a:extLst>
        </xdr:cNvPr>
        <xdr:cNvSpPr/>
      </xdr:nvSpPr>
      <xdr:spPr>
        <a:xfrm>
          <a:off x="9394190" y="677260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124994</xdr:rowOff>
    </xdr:from>
    <xdr:to>
      <xdr:col>50</xdr:col>
      <xdr:colOff>165100</xdr:colOff>
      <xdr:row>37</xdr:row>
      <xdr:rowOff>55144</xdr:rowOff>
    </xdr:to>
    <xdr:sp macro="" textlink="">
      <xdr:nvSpPr>
        <xdr:cNvPr id="121" name="フローチャート: 判断 120">
          <a:extLst>
            <a:ext uri="{FF2B5EF4-FFF2-40B4-BE49-F238E27FC236}">
              <a16:creationId xmlns:a16="http://schemas.microsoft.com/office/drawing/2014/main" id="{DAA72B34-A2F0-441D-B04D-D5B8889D23A6}"/>
            </a:ext>
          </a:extLst>
        </xdr:cNvPr>
        <xdr:cNvSpPr/>
      </xdr:nvSpPr>
      <xdr:spPr>
        <a:xfrm>
          <a:off x="8632190" y="629909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34468</xdr:rowOff>
    </xdr:from>
    <xdr:to>
      <xdr:col>46</xdr:col>
      <xdr:colOff>38100</xdr:colOff>
      <xdr:row>36</xdr:row>
      <xdr:rowOff>136068</xdr:rowOff>
    </xdr:to>
    <xdr:sp macro="" textlink="">
      <xdr:nvSpPr>
        <xdr:cNvPr id="122" name="フローチャート: 判断 121">
          <a:extLst>
            <a:ext uri="{FF2B5EF4-FFF2-40B4-BE49-F238E27FC236}">
              <a16:creationId xmlns:a16="http://schemas.microsoft.com/office/drawing/2014/main" id="{8C676B4C-1DBD-41BD-B3A7-4AADFE7B0AA8}"/>
            </a:ext>
          </a:extLst>
        </xdr:cNvPr>
        <xdr:cNvSpPr/>
      </xdr:nvSpPr>
      <xdr:spPr>
        <a:xfrm>
          <a:off x="7846060" y="62066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46355</xdr:rowOff>
    </xdr:from>
    <xdr:to>
      <xdr:col>41</xdr:col>
      <xdr:colOff>101600</xdr:colOff>
      <xdr:row>36</xdr:row>
      <xdr:rowOff>147955</xdr:rowOff>
    </xdr:to>
    <xdr:sp macro="" textlink="">
      <xdr:nvSpPr>
        <xdr:cNvPr id="123" name="フローチャート: 判断 122">
          <a:extLst>
            <a:ext uri="{FF2B5EF4-FFF2-40B4-BE49-F238E27FC236}">
              <a16:creationId xmlns:a16="http://schemas.microsoft.com/office/drawing/2014/main" id="{589C7AB7-9379-45D4-B372-829633DB9EA8}"/>
            </a:ext>
          </a:extLst>
        </xdr:cNvPr>
        <xdr:cNvSpPr/>
      </xdr:nvSpPr>
      <xdr:spPr>
        <a:xfrm>
          <a:off x="7029450" y="62204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61138</xdr:rowOff>
    </xdr:from>
    <xdr:to>
      <xdr:col>36</xdr:col>
      <xdr:colOff>165100</xdr:colOff>
      <xdr:row>36</xdr:row>
      <xdr:rowOff>162738</xdr:rowOff>
    </xdr:to>
    <xdr:sp macro="" textlink="">
      <xdr:nvSpPr>
        <xdr:cNvPr id="124" name="フローチャート: 判断 123">
          <a:extLst>
            <a:ext uri="{FF2B5EF4-FFF2-40B4-BE49-F238E27FC236}">
              <a16:creationId xmlns:a16="http://schemas.microsoft.com/office/drawing/2014/main" id="{FD975810-7A21-4E96-961C-A283AD718F80}"/>
            </a:ext>
          </a:extLst>
        </xdr:cNvPr>
        <xdr:cNvSpPr/>
      </xdr:nvSpPr>
      <xdr:spPr>
        <a:xfrm>
          <a:off x="6231890" y="622952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F5B9F27-AAC8-4F51-BE3D-F74993D162E3}"/>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1EDCC54-36AB-4DA9-91AD-797293788E4D}"/>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F96993A-E424-4070-95C4-44A82307CE3F}"/>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92F52C6-9BA4-47CB-84A1-7358AFCB0BAE}"/>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A36770E-91B7-4875-A7F5-D545115A1142}"/>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39497</xdr:rowOff>
    </xdr:from>
    <xdr:to>
      <xdr:col>55</xdr:col>
      <xdr:colOff>50800</xdr:colOff>
      <xdr:row>38</xdr:row>
      <xdr:rowOff>141097</xdr:rowOff>
    </xdr:to>
    <xdr:sp macro="" textlink="">
      <xdr:nvSpPr>
        <xdr:cNvPr id="130" name="楕円 129">
          <a:extLst>
            <a:ext uri="{FF2B5EF4-FFF2-40B4-BE49-F238E27FC236}">
              <a16:creationId xmlns:a16="http://schemas.microsoft.com/office/drawing/2014/main" id="{D3D1BD2F-344B-4149-8294-4B86D55B531B}"/>
            </a:ext>
          </a:extLst>
        </xdr:cNvPr>
        <xdr:cNvSpPr/>
      </xdr:nvSpPr>
      <xdr:spPr>
        <a:xfrm>
          <a:off x="9394190" y="6554597"/>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62374</xdr:rowOff>
    </xdr:from>
    <xdr:ext cx="469744" cy="259045"/>
    <xdr:sp macro="" textlink="">
      <xdr:nvSpPr>
        <xdr:cNvPr id="131" name="【道路】&#10;一人当たり延長該当値テキスト">
          <a:extLst>
            <a:ext uri="{FF2B5EF4-FFF2-40B4-BE49-F238E27FC236}">
              <a16:creationId xmlns:a16="http://schemas.microsoft.com/office/drawing/2014/main" id="{DB7F8FF5-B4E9-4BE8-8939-F53D9D9803D0}"/>
            </a:ext>
          </a:extLst>
        </xdr:cNvPr>
        <xdr:cNvSpPr txBox="1"/>
      </xdr:nvSpPr>
      <xdr:spPr>
        <a:xfrm>
          <a:off x="9467850" y="640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46736</xdr:rowOff>
    </xdr:from>
    <xdr:to>
      <xdr:col>50</xdr:col>
      <xdr:colOff>165100</xdr:colOff>
      <xdr:row>38</xdr:row>
      <xdr:rowOff>148336</xdr:rowOff>
    </xdr:to>
    <xdr:sp macro="" textlink="">
      <xdr:nvSpPr>
        <xdr:cNvPr id="132" name="楕円 131">
          <a:extLst>
            <a:ext uri="{FF2B5EF4-FFF2-40B4-BE49-F238E27FC236}">
              <a16:creationId xmlns:a16="http://schemas.microsoft.com/office/drawing/2014/main" id="{36B1654F-363A-4D54-A87F-74C5DB592756}"/>
            </a:ext>
          </a:extLst>
        </xdr:cNvPr>
        <xdr:cNvSpPr/>
      </xdr:nvSpPr>
      <xdr:spPr>
        <a:xfrm>
          <a:off x="8632190" y="656374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90297</xdr:rowOff>
    </xdr:from>
    <xdr:to>
      <xdr:col>55</xdr:col>
      <xdr:colOff>0</xdr:colOff>
      <xdr:row>38</xdr:row>
      <xdr:rowOff>97536</xdr:rowOff>
    </xdr:to>
    <xdr:cxnSp macro="">
      <xdr:nvCxnSpPr>
        <xdr:cNvPr id="133" name="直線コネクタ 132">
          <a:extLst>
            <a:ext uri="{FF2B5EF4-FFF2-40B4-BE49-F238E27FC236}">
              <a16:creationId xmlns:a16="http://schemas.microsoft.com/office/drawing/2014/main" id="{21A49D9F-B22B-46A9-A80D-1569F3B05721}"/>
            </a:ext>
          </a:extLst>
        </xdr:cNvPr>
        <xdr:cNvCxnSpPr/>
      </xdr:nvCxnSpPr>
      <xdr:spPr>
        <a:xfrm flipV="1">
          <a:off x="8686800" y="660920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51689</xdr:rowOff>
    </xdr:from>
    <xdr:to>
      <xdr:col>46</xdr:col>
      <xdr:colOff>38100</xdr:colOff>
      <xdr:row>38</xdr:row>
      <xdr:rowOff>153289</xdr:rowOff>
    </xdr:to>
    <xdr:sp macro="" textlink="">
      <xdr:nvSpPr>
        <xdr:cNvPr id="134" name="楕円 133">
          <a:extLst>
            <a:ext uri="{FF2B5EF4-FFF2-40B4-BE49-F238E27FC236}">
              <a16:creationId xmlns:a16="http://schemas.microsoft.com/office/drawing/2014/main" id="{CC0BF2EA-7E05-411A-9AA6-D0CE376C4F9D}"/>
            </a:ext>
          </a:extLst>
        </xdr:cNvPr>
        <xdr:cNvSpPr/>
      </xdr:nvSpPr>
      <xdr:spPr>
        <a:xfrm>
          <a:off x="7846060" y="65705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97536</xdr:rowOff>
    </xdr:from>
    <xdr:to>
      <xdr:col>50</xdr:col>
      <xdr:colOff>114300</xdr:colOff>
      <xdr:row>38</xdr:row>
      <xdr:rowOff>102489</xdr:rowOff>
    </xdr:to>
    <xdr:cxnSp macro="">
      <xdr:nvCxnSpPr>
        <xdr:cNvPr id="135" name="直線コネクタ 134">
          <a:extLst>
            <a:ext uri="{FF2B5EF4-FFF2-40B4-BE49-F238E27FC236}">
              <a16:creationId xmlns:a16="http://schemas.microsoft.com/office/drawing/2014/main" id="{0083EFE7-9A2A-48AE-A9AB-126C76B5EC96}"/>
            </a:ext>
          </a:extLst>
        </xdr:cNvPr>
        <xdr:cNvCxnSpPr/>
      </xdr:nvCxnSpPr>
      <xdr:spPr>
        <a:xfrm flipV="1">
          <a:off x="7889240" y="6608826"/>
          <a:ext cx="79756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56185</xdr:rowOff>
    </xdr:from>
    <xdr:to>
      <xdr:col>41</xdr:col>
      <xdr:colOff>101600</xdr:colOff>
      <xdr:row>38</xdr:row>
      <xdr:rowOff>157785</xdr:rowOff>
    </xdr:to>
    <xdr:sp macro="" textlink="">
      <xdr:nvSpPr>
        <xdr:cNvPr id="136" name="楕円 135">
          <a:extLst>
            <a:ext uri="{FF2B5EF4-FFF2-40B4-BE49-F238E27FC236}">
              <a16:creationId xmlns:a16="http://schemas.microsoft.com/office/drawing/2014/main" id="{78E18D17-2257-4D83-AC5A-48BA11897F75}"/>
            </a:ext>
          </a:extLst>
        </xdr:cNvPr>
        <xdr:cNvSpPr/>
      </xdr:nvSpPr>
      <xdr:spPr>
        <a:xfrm>
          <a:off x="7029450" y="657509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102489</xdr:rowOff>
    </xdr:from>
    <xdr:to>
      <xdr:col>45</xdr:col>
      <xdr:colOff>177800</xdr:colOff>
      <xdr:row>38</xdr:row>
      <xdr:rowOff>106985</xdr:rowOff>
    </xdr:to>
    <xdr:cxnSp macro="">
      <xdr:nvCxnSpPr>
        <xdr:cNvPr id="137" name="直線コネクタ 136">
          <a:extLst>
            <a:ext uri="{FF2B5EF4-FFF2-40B4-BE49-F238E27FC236}">
              <a16:creationId xmlns:a16="http://schemas.microsoft.com/office/drawing/2014/main" id="{D283740A-50BE-4194-BC21-B7DCD6933EFE}"/>
            </a:ext>
          </a:extLst>
        </xdr:cNvPr>
        <xdr:cNvCxnSpPr/>
      </xdr:nvCxnSpPr>
      <xdr:spPr>
        <a:xfrm flipV="1">
          <a:off x="7084060" y="6613779"/>
          <a:ext cx="80518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54280</xdr:rowOff>
    </xdr:from>
    <xdr:to>
      <xdr:col>36</xdr:col>
      <xdr:colOff>165100</xdr:colOff>
      <xdr:row>38</xdr:row>
      <xdr:rowOff>155880</xdr:rowOff>
    </xdr:to>
    <xdr:sp macro="" textlink="">
      <xdr:nvSpPr>
        <xdr:cNvPr id="138" name="楕円 137">
          <a:extLst>
            <a:ext uri="{FF2B5EF4-FFF2-40B4-BE49-F238E27FC236}">
              <a16:creationId xmlns:a16="http://schemas.microsoft.com/office/drawing/2014/main" id="{2ABDF3B2-FDA4-46AF-B4B8-996021E2D843}"/>
            </a:ext>
          </a:extLst>
        </xdr:cNvPr>
        <xdr:cNvSpPr/>
      </xdr:nvSpPr>
      <xdr:spPr>
        <a:xfrm>
          <a:off x="6231890" y="657319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105080</xdr:rowOff>
    </xdr:from>
    <xdr:to>
      <xdr:col>41</xdr:col>
      <xdr:colOff>50800</xdr:colOff>
      <xdr:row>38</xdr:row>
      <xdr:rowOff>106985</xdr:rowOff>
    </xdr:to>
    <xdr:cxnSp macro="">
      <xdr:nvCxnSpPr>
        <xdr:cNvPr id="139" name="直線コネクタ 138">
          <a:extLst>
            <a:ext uri="{FF2B5EF4-FFF2-40B4-BE49-F238E27FC236}">
              <a16:creationId xmlns:a16="http://schemas.microsoft.com/office/drawing/2014/main" id="{777ECD52-5C42-4699-AAED-85DB13DAB147}"/>
            </a:ext>
          </a:extLst>
        </xdr:cNvPr>
        <xdr:cNvCxnSpPr/>
      </xdr:nvCxnSpPr>
      <xdr:spPr>
        <a:xfrm>
          <a:off x="6286500" y="6618275"/>
          <a:ext cx="7975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71671</xdr:rowOff>
    </xdr:from>
    <xdr:ext cx="534377" cy="259045"/>
    <xdr:sp macro="" textlink="">
      <xdr:nvSpPr>
        <xdr:cNvPr id="140" name="n_1aveValue【道路】&#10;一人当たり延長">
          <a:extLst>
            <a:ext uri="{FF2B5EF4-FFF2-40B4-BE49-F238E27FC236}">
              <a16:creationId xmlns:a16="http://schemas.microsoft.com/office/drawing/2014/main" id="{ABFAA538-AAF5-4C00-9F70-F8D6B8BAC14C}"/>
            </a:ext>
          </a:extLst>
        </xdr:cNvPr>
        <xdr:cNvSpPr txBox="1"/>
      </xdr:nvSpPr>
      <xdr:spPr>
        <a:xfrm>
          <a:off x="8422151" y="607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152595</xdr:rowOff>
    </xdr:from>
    <xdr:ext cx="534377" cy="259045"/>
    <xdr:sp macro="" textlink="">
      <xdr:nvSpPr>
        <xdr:cNvPr id="141" name="n_2aveValue【道路】&#10;一人当たり延長">
          <a:extLst>
            <a:ext uri="{FF2B5EF4-FFF2-40B4-BE49-F238E27FC236}">
              <a16:creationId xmlns:a16="http://schemas.microsoft.com/office/drawing/2014/main" id="{F7F4CF8B-D556-4496-91D1-8E0FADC2E482}"/>
            </a:ext>
          </a:extLst>
        </xdr:cNvPr>
        <xdr:cNvSpPr txBox="1"/>
      </xdr:nvSpPr>
      <xdr:spPr>
        <a:xfrm>
          <a:off x="7641101" y="59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164482</xdr:rowOff>
    </xdr:from>
    <xdr:ext cx="534377" cy="259045"/>
    <xdr:sp macro="" textlink="">
      <xdr:nvSpPr>
        <xdr:cNvPr id="142" name="n_3aveValue【道路】&#10;一人当たり延長">
          <a:extLst>
            <a:ext uri="{FF2B5EF4-FFF2-40B4-BE49-F238E27FC236}">
              <a16:creationId xmlns:a16="http://schemas.microsoft.com/office/drawing/2014/main" id="{F5437573-22FE-4442-A48E-E53DC1CFB37C}"/>
            </a:ext>
          </a:extLst>
        </xdr:cNvPr>
        <xdr:cNvSpPr txBox="1"/>
      </xdr:nvSpPr>
      <xdr:spPr>
        <a:xfrm>
          <a:off x="6854971" y="599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7815</xdr:rowOff>
    </xdr:from>
    <xdr:ext cx="534377" cy="259045"/>
    <xdr:sp macro="" textlink="">
      <xdr:nvSpPr>
        <xdr:cNvPr id="143" name="n_4aveValue【道路】&#10;一人当たり延長">
          <a:extLst>
            <a:ext uri="{FF2B5EF4-FFF2-40B4-BE49-F238E27FC236}">
              <a16:creationId xmlns:a16="http://schemas.microsoft.com/office/drawing/2014/main" id="{71445807-E4C0-4FBE-AE95-BF27DB9670EF}"/>
            </a:ext>
          </a:extLst>
        </xdr:cNvPr>
        <xdr:cNvSpPr txBox="1"/>
      </xdr:nvSpPr>
      <xdr:spPr>
        <a:xfrm>
          <a:off x="6038361" y="60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139463</xdr:rowOff>
    </xdr:from>
    <xdr:ext cx="469744" cy="259045"/>
    <xdr:sp macro="" textlink="">
      <xdr:nvSpPr>
        <xdr:cNvPr id="144" name="n_1mainValue【道路】&#10;一人当たり延長">
          <a:extLst>
            <a:ext uri="{FF2B5EF4-FFF2-40B4-BE49-F238E27FC236}">
              <a16:creationId xmlns:a16="http://schemas.microsoft.com/office/drawing/2014/main" id="{42B138FA-00E7-4CFD-981A-16505F2F5FAF}"/>
            </a:ext>
          </a:extLst>
        </xdr:cNvPr>
        <xdr:cNvSpPr txBox="1"/>
      </xdr:nvSpPr>
      <xdr:spPr>
        <a:xfrm>
          <a:off x="8454467" y="665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144416</xdr:rowOff>
    </xdr:from>
    <xdr:ext cx="469744" cy="259045"/>
    <xdr:sp macro="" textlink="">
      <xdr:nvSpPr>
        <xdr:cNvPr id="145" name="n_2mainValue【道路】&#10;一人当たり延長">
          <a:extLst>
            <a:ext uri="{FF2B5EF4-FFF2-40B4-BE49-F238E27FC236}">
              <a16:creationId xmlns:a16="http://schemas.microsoft.com/office/drawing/2014/main" id="{B1D64CA2-E4FE-4DC8-B041-41678FEA1005}"/>
            </a:ext>
          </a:extLst>
        </xdr:cNvPr>
        <xdr:cNvSpPr txBox="1"/>
      </xdr:nvSpPr>
      <xdr:spPr>
        <a:xfrm>
          <a:off x="7673417" y="665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148912</xdr:rowOff>
    </xdr:from>
    <xdr:ext cx="469744" cy="259045"/>
    <xdr:sp macro="" textlink="">
      <xdr:nvSpPr>
        <xdr:cNvPr id="146" name="n_3mainValue【道路】&#10;一人当たり延長">
          <a:extLst>
            <a:ext uri="{FF2B5EF4-FFF2-40B4-BE49-F238E27FC236}">
              <a16:creationId xmlns:a16="http://schemas.microsoft.com/office/drawing/2014/main" id="{D5E4F635-836F-4DD7-89E8-72F7716BE414}"/>
            </a:ext>
          </a:extLst>
        </xdr:cNvPr>
        <xdr:cNvSpPr txBox="1"/>
      </xdr:nvSpPr>
      <xdr:spPr>
        <a:xfrm>
          <a:off x="6866332" y="66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147007</xdr:rowOff>
    </xdr:from>
    <xdr:ext cx="469744" cy="259045"/>
    <xdr:sp macro="" textlink="">
      <xdr:nvSpPr>
        <xdr:cNvPr id="147" name="n_4mainValue【道路】&#10;一人当たり延長">
          <a:extLst>
            <a:ext uri="{FF2B5EF4-FFF2-40B4-BE49-F238E27FC236}">
              <a16:creationId xmlns:a16="http://schemas.microsoft.com/office/drawing/2014/main" id="{76967CAC-4E7E-4B9E-A1D8-064C0EC0E6E2}"/>
            </a:ext>
          </a:extLst>
        </xdr:cNvPr>
        <xdr:cNvSpPr txBox="1"/>
      </xdr:nvSpPr>
      <xdr:spPr>
        <a:xfrm>
          <a:off x="6068772" y="66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35ACFFC-0A98-4ECC-8CD9-7DBE627A2E12}"/>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12CB371-3DD7-49B3-85AA-734D1DDFFBD0}"/>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4BE71110-45B3-4417-8F9B-59B409FE37C0}"/>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6597530-57EC-44C9-A907-F4374D9C05C6}"/>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563BF06-0600-4616-89E7-4F75ADD1AF47}"/>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91E458B0-3BF5-497D-8848-0F027E3D7E9F}"/>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7071945B-2E6E-46A1-9568-283C07DBFF97}"/>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72F988F-07EA-489E-9CAE-6CAEF6CC92CA}"/>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D094A1B-5F5C-4BB3-8B8A-EEDB1EC1CBE2}"/>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4A65A39-EFE0-4C4A-BDFC-D73BD0B4B78A}"/>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9E1A081-F1E3-4323-B11F-76E9629A0510}"/>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7E3EF85C-833A-41DD-9957-B4E1906F3FA2}"/>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CD282028-CAA2-4ED0-A520-5B075621B620}"/>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257FC7FA-C3B7-41EB-B43E-66C613E54261}"/>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C4109BAC-031D-4EB9-B347-313A4519D3C1}"/>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C71E8436-F5C0-4A18-BDA1-C0D41C2E6EB9}"/>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6040905B-D600-42AD-9C8B-0E5F1505550A}"/>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12F0186A-C903-47F8-AEA9-DA8B632CEC06}"/>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3DB33E92-0BF7-4774-84D9-AF42F72960EA}"/>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55CB5003-DA2D-433A-9BC4-3B7BDA57C00C}"/>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9F28D2A4-A283-4ED3-A0C3-8B2133DFBD87}"/>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C1A37E3-555D-46DB-99FD-DC6080984DCE}"/>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B4BA6087-D798-4FFF-9289-F6A50583EAAA}"/>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5FA0898C-2238-45D2-A61E-D31EE7CCA32D}"/>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a:extLst>
            <a:ext uri="{FF2B5EF4-FFF2-40B4-BE49-F238E27FC236}">
              <a16:creationId xmlns:a16="http://schemas.microsoft.com/office/drawing/2014/main" id="{E4FC2A2C-17F8-45B7-AB23-09D374E6BC2A}"/>
            </a:ext>
          </a:extLst>
        </xdr:cNvPr>
        <xdr:cNvCxnSpPr/>
      </xdr:nvCxnSpPr>
      <xdr:spPr>
        <a:xfrm flipV="1">
          <a:off x="4173855" y="965644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5417DEFE-0D9B-43F7-8047-CE989F4AD94F}"/>
            </a:ext>
          </a:extLst>
        </xdr:cNvPr>
        <xdr:cNvSpPr txBox="1"/>
      </xdr:nvSpPr>
      <xdr:spPr>
        <a:xfrm>
          <a:off x="421259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a:extLst>
            <a:ext uri="{FF2B5EF4-FFF2-40B4-BE49-F238E27FC236}">
              <a16:creationId xmlns:a16="http://schemas.microsoft.com/office/drawing/2014/main" id="{6004FD10-8945-4016-A8B1-317032332D72}"/>
            </a:ext>
          </a:extLst>
        </xdr:cNvPr>
        <xdr:cNvCxnSpPr/>
      </xdr:nvCxnSpPr>
      <xdr:spPr>
        <a:xfrm>
          <a:off x="4112260" y="10997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C3217522-59BA-4C29-8261-B9B39B677DA8}"/>
            </a:ext>
          </a:extLst>
        </xdr:cNvPr>
        <xdr:cNvSpPr txBox="1"/>
      </xdr:nvSpPr>
      <xdr:spPr>
        <a:xfrm>
          <a:off x="4212590" y="943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a:extLst>
            <a:ext uri="{FF2B5EF4-FFF2-40B4-BE49-F238E27FC236}">
              <a16:creationId xmlns:a16="http://schemas.microsoft.com/office/drawing/2014/main" id="{069AF106-F9AA-4794-9328-EB27A938B54E}"/>
            </a:ext>
          </a:extLst>
        </xdr:cNvPr>
        <xdr:cNvCxnSpPr/>
      </xdr:nvCxnSpPr>
      <xdr:spPr>
        <a:xfrm>
          <a:off x="4112260" y="9656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BEDF3EF9-A69A-47EC-9D10-E9F2C2EC237B}"/>
            </a:ext>
          </a:extLst>
        </xdr:cNvPr>
        <xdr:cNvSpPr txBox="1"/>
      </xdr:nvSpPr>
      <xdr:spPr>
        <a:xfrm>
          <a:off x="421259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a:extLst>
            <a:ext uri="{FF2B5EF4-FFF2-40B4-BE49-F238E27FC236}">
              <a16:creationId xmlns:a16="http://schemas.microsoft.com/office/drawing/2014/main" id="{62B0CAB6-4223-40FB-96A1-F6238850F1EB}"/>
            </a:ext>
          </a:extLst>
        </xdr:cNvPr>
        <xdr:cNvSpPr/>
      </xdr:nvSpPr>
      <xdr:spPr>
        <a:xfrm>
          <a:off x="4131310" y="1034478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145415</xdr:rowOff>
    </xdr:from>
    <xdr:to>
      <xdr:col>20</xdr:col>
      <xdr:colOff>38100</xdr:colOff>
      <xdr:row>61</xdr:row>
      <xdr:rowOff>75565</xdr:rowOff>
    </xdr:to>
    <xdr:sp macro="" textlink="">
      <xdr:nvSpPr>
        <xdr:cNvPr id="179" name="フローチャート: 判断 178">
          <a:extLst>
            <a:ext uri="{FF2B5EF4-FFF2-40B4-BE49-F238E27FC236}">
              <a16:creationId xmlns:a16="http://schemas.microsoft.com/office/drawing/2014/main" id="{1211FC43-58F7-4E26-8216-2F49F861F2F5}"/>
            </a:ext>
          </a:extLst>
        </xdr:cNvPr>
        <xdr:cNvSpPr/>
      </xdr:nvSpPr>
      <xdr:spPr>
        <a:xfrm>
          <a:off x="3388360" y="104305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145415</xdr:rowOff>
    </xdr:from>
    <xdr:to>
      <xdr:col>15</xdr:col>
      <xdr:colOff>101600</xdr:colOff>
      <xdr:row>61</xdr:row>
      <xdr:rowOff>75565</xdr:rowOff>
    </xdr:to>
    <xdr:sp macro="" textlink="">
      <xdr:nvSpPr>
        <xdr:cNvPr id="180" name="フローチャート: 判断 179">
          <a:extLst>
            <a:ext uri="{FF2B5EF4-FFF2-40B4-BE49-F238E27FC236}">
              <a16:creationId xmlns:a16="http://schemas.microsoft.com/office/drawing/2014/main" id="{48BD5A29-6A9D-4026-845C-77BFFA0B406D}"/>
            </a:ext>
          </a:extLst>
        </xdr:cNvPr>
        <xdr:cNvSpPr/>
      </xdr:nvSpPr>
      <xdr:spPr>
        <a:xfrm>
          <a:off x="2571750" y="104305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126365</xdr:rowOff>
    </xdr:from>
    <xdr:to>
      <xdr:col>10</xdr:col>
      <xdr:colOff>165100</xdr:colOff>
      <xdr:row>61</xdr:row>
      <xdr:rowOff>56515</xdr:rowOff>
    </xdr:to>
    <xdr:sp macro="" textlink="">
      <xdr:nvSpPr>
        <xdr:cNvPr id="181" name="フローチャート: 判断 180">
          <a:extLst>
            <a:ext uri="{FF2B5EF4-FFF2-40B4-BE49-F238E27FC236}">
              <a16:creationId xmlns:a16="http://schemas.microsoft.com/office/drawing/2014/main" id="{7677682B-DEBC-44BF-A0D7-0F6CFEB72DB1}"/>
            </a:ext>
          </a:extLst>
        </xdr:cNvPr>
        <xdr:cNvSpPr/>
      </xdr:nvSpPr>
      <xdr:spPr>
        <a:xfrm>
          <a:off x="1774190" y="104171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111125</xdr:rowOff>
    </xdr:from>
    <xdr:to>
      <xdr:col>6</xdr:col>
      <xdr:colOff>38100</xdr:colOff>
      <xdr:row>61</xdr:row>
      <xdr:rowOff>41275</xdr:rowOff>
    </xdr:to>
    <xdr:sp macro="" textlink="">
      <xdr:nvSpPr>
        <xdr:cNvPr id="182" name="フローチャート: 判断 181">
          <a:extLst>
            <a:ext uri="{FF2B5EF4-FFF2-40B4-BE49-F238E27FC236}">
              <a16:creationId xmlns:a16="http://schemas.microsoft.com/office/drawing/2014/main" id="{33562A5B-26B2-48E0-B367-04737AF680FE}"/>
            </a:ext>
          </a:extLst>
        </xdr:cNvPr>
        <xdr:cNvSpPr/>
      </xdr:nvSpPr>
      <xdr:spPr>
        <a:xfrm>
          <a:off x="988060" y="10398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31BB107-9E2F-4BC2-8C92-749440FFFDC8}"/>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69C7DA7-EF2C-411F-A741-F2CC5537B8C2}"/>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8915CC3-D87B-4C7E-A036-B53670E7F47C}"/>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B9ED1A9-D3D4-430A-8627-819CB0CF45B0}"/>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2F6CFCD-619B-400E-AEF6-31A4574326D1}"/>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188" name="楕円 187">
          <a:extLst>
            <a:ext uri="{FF2B5EF4-FFF2-40B4-BE49-F238E27FC236}">
              <a16:creationId xmlns:a16="http://schemas.microsoft.com/office/drawing/2014/main" id="{BEB238CF-FC6A-43C7-A5CE-279050573728}"/>
            </a:ext>
          </a:extLst>
        </xdr:cNvPr>
        <xdr:cNvSpPr/>
      </xdr:nvSpPr>
      <xdr:spPr>
        <a:xfrm>
          <a:off x="4131310" y="105467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64787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A7BC5EBB-81B0-43B2-BEDE-416D78EEC68B}"/>
            </a:ext>
          </a:extLst>
        </xdr:cNvPr>
        <xdr:cNvSpPr txBox="1"/>
      </xdr:nvSpPr>
      <xdr:spPr>
        <a:xfrm>
          <a:off x="4212590"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57785</xdr:rowOff>
    </xdr:from>
    <xdr:to>
      <xdr:col>20</xdr:col>
      <xdr:colOff>38100</xdr:colOff>
      <xdr:row>61</xdr:row>
      <xdr:rowOff>159385</xdr:rowOff>
    </xdr:to>
    <xdr:sp macro="" textlink="">
      <xdr:nvSpPr>
        <xdr:cNvPr id="190" name="楕円 189">
          <a:extLst>
            <a:ext uri="{FF2B5EF4-FFF2-40B4-BE49-F238E27FC236}">
              <a16:creationId xmlns:a16="http://schemas.microsoft.com/office/drawing/2014/main" id="{58A7FD18-93B0-4DC7-9DB2-9A6C670BA0A1}"/>
            </a:ext>
          </a:extLst>
        </xdr:cNvPr>
        <xdr:cNvSpPr/>
      </xdr:nvSpPr>
      <xdr:spPr>
        <a:xfrm>
          <a:off x="3388360" y="1051242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108585</xdr:rowOff>
    </xdr:from>
    <xdr:to>
      <xdr:col>24</xdr:col>
      <xdr:colOff>63500</xdr:colOff>
      <xdr:row>61</xdr:row>
      <xdr:rowOff>137160</xdr:rowOff>
    </xdr:to>
    <xdr:cxnSp macro="">
      <xdr:nvCxnSpPr>
        <xdr:cNvPr id="191" name="直線コネクタ 190">
          <a:extLst>
            <a:ext uri="{FF2B5EF4-FFF2-40B4-BE49-F238E27FC236}">
              <a16:creationId xmlns:a16="http://schemas.microsoft.com/office/drawing/2014/main" id="{2557DF04-6A68-4D37-B564-2618FE5E3C5D}"/>
            </a:ext>
          </a:extLst>
        </xdr:cNvPr>
        <xdr:cNvCxnSpPr/>
      </xdr:nvCxnSpPr>
      <xdr:spPr>
        <a:xfrm>
          <a:off x="3431540" y="10565130"/>
          <a:ext cx="7429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92" name="楕円 191">
          <a:extLst>
            <a:ext uri="{FF2B5EF4-FFF2-40B4-BE49-F238E27FC236}">
              <a16:creationId xmlns:a16="http://schemas.microsoft.com/office/drawing/2014/main" id="{6EA97F94-813E-46EC-89AA-D4F6091ADE0E}"/>
            </a:ext>
          </a:extLst>
        </xdr:cNvPr>
        <xdr:cNvSpPr/>
      </xdr:nvSpPr>
      <xdr:spPr>
        <a:xfrm>
          <a:off x="2571750" y="1048575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108585</xdr:rowOff>
    </xdr:to>
    <xdr:cxnSp macro="">
      <xdr:nvCxnSpPr>
        <xdr:cNvPr id="193" name="直線コネクタ 192">
          <a:extLst>
            <a:ext uri="{FF2B5EF4-FFF2-40B4-BE49-F238E27FC236}">
              <a16:creationId xmlns:a16="http://schemas.microsoft.com/office/drawing/2014/main" id="{55C568D7-35E8-47DA-AB09-143552765BFC}"/>
            </a:ext>
          </a:extLst>
        </xdr:cNvPr>
        <xdr:cNvCxnSpPr/>
      </xdr:nvCxnSpPr>
      <xdr:spPr>
        <a:xfrm>
          <a:off x="2626360" y="10540365"/>
          <a:ext cx="80518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xdr:rowOff>
    </xdr:from>
    <xdr:to>
      <xdr:col>10</xdr:col>
      <xdr:colOff>165100</xdr:colOff>
      <xdr:row>61</xdr:row>
      <xdr:rowOff>102235</xdr:rowOff>
    </xdr:to>
    <xdr:sp macro="" textlink="">
      <xdr:nvSpPr>
        <xdr:cNvPr id="194" name="楕円 193">
          <a:extLst>
            <a:ext uri="{FF2B5EF4-FFF2-40B4-BE49-F238E27FC236}">
              <a16:creationId xmlns:a16="http://schemas.microsoft.com/office/drawing/2014/main" id="{D8EBB041-81BD-44D1-87CA-EAD871801691}"/>
            </a:ext>
          </a:extLst>
        </xdr:cNvPr>
        <xdr:cNvSpPr/>
      </xdr:nvSpPr>
      <xdr:spPr>
        <a:xfrm>
          <a:off x="1774190" y="1045908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51435</xdr:rowOff>
    </xdr:from>
    <xdr:to>
      <xdr:col>15</xdr:col>
      <xdr:colOff>50800</xdr:colOff>
      <xdr:row>61</xdr:row>
      <xdr:rowOff>80010</xdr:rowOff>
    </xdr:to>
    <xdr:cxnSp macro="">
      <xdr:nvCxnSpPr>
        <xdr:cNvPr id="195" name="直線コネクタ 194">
          <a:extLst>
            <a:ext uri="{FF2B5EF4-FFF2-40B4-BE49-F238E27FC236}">
              <a16:creationId xmlns:a16="http://schemas.microsoft.com/office/drawing/2014/main" id="{BF4565F5-4840-4BA5-B3D4-BE2F4AEE0937}"/>
            </a:ext>
          </a:extLst>
        </xdr:cNvPr>
        <xdr:cNvCxnSpPr/>
      </xdr:nvCxnSpPr>
      <xdr:spPr>
        <a:xfrm>
          <a:off x="1828800" y="10513695"/>
          <a:ext cx="7975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145415</xdr:rowOff>
    </xdr:from>
    <xdr:to>
      <xdr:col>6</xdr:col>
      <xdr:colOff>38100</xdr:colOff>
      <xdr:row>61</xdr:row>
      <xdr:rowOff>75565</xdr:rowOff>
    </xdr:to>
    <xdr:sp macro="" textlink="">
      <xdr:nvSpPr>
        <xdr:cNvPr id="196" name="楕円 195">
          <a:extLst>
            <a:ext uri="{FF2B5EF4-FFF2-40B4-BE49-F238E27FC236}">
              <a16:creationId xmlns:a16="http://schemas.microsoft.com/office/drawing/2014/main" id="{FC2F17EA-F89E-48A7-8479-80470DA0745E}"/>
            </a:ext>
          </a:extLst>
        </xdr:cNvPr>
        <xdr:cNvSpPr/>
      </xdr:nvSpPr>
      <xdr:spPr>
        <a:xfrm>
          <a:off x="988060" y="104305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24765</xdr:rowOff>
    </xdr:from>
    <xdr:to>
      <xdr:col>10</xdr:col>
      <xdr:colOff>114300</xdr:colOff>
      <xdr:row>61</xdr:row>
      <xdr:rowOff>51435</xdr:rowOff>
    </xdr:to>
    <xdr:cxnSp macro="">
      <xdr:nvCxnSpPr>
        <xdr:cNvPr id="197" name="直線コネクタ 196">
          <a:extLst>
            <a:ext uri="{FF2B5EF4-FFF2-40B4-BE49-F238E27FC236}">
              <a16:creationId xmlns:a16="http://schemas.microsoft.com/office/drawing/2014/main" id="{60C9A6D5-15EC-462F-B4E3-B71018E9B5E5}"/>
            </a:ext>
          </a:extLst>
        </xdr:cNvPr>
        <xdr:cNvCxnSpPr/>
      </xdr:nvCxnSpPr>
      <xdr:spPr>
        <a:xfrm>
          <a:off x="1031240" y="10479405"/>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92092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4FF5BF98-EE7E-4D2D-84F0-23C17F742571}"/>
            </a:ext>
          </a:extLst>
        </xdr:cNvPr>
        <xdr:cNvSpPr txBox="1"/>
      </xdr:nvSpPr>
      <xdr:spPr>
        <a:xfrm>
          <a:off x="32391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92092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5FC2E6CE-2042-41D7-A32F-0C54C1D7978A}"/>
            </a:ext>
          </a:extLst>
        </xdr:cNvPr>
        <xdr:cNvSpPr txBox="1"/>
      </xdr:nvSpPr>
      <xdr:spPr>
        <a:xfrm>
          <a:off x="24390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73042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6EC3E1E7-4C22-4541-B25B-3286FD1A5771}"/>
            </a:ext>
          </a:extLst>
        </xdr:cNvPr>
        <xdr:cNvSpPr txBox="1"/>
      </xdr:nvSpPr>
      <xdr:spPr>
        <a:xfrm>
          <a:off x="164148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57802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80C8EDEE-5EB3-4834-9312-D0C5BA3C8A6A}"/>
            </a:ext>
          </a:extLst>
        </xdr:cNvPr>
        <xdr:cNvSpPr txBox="1"/>
      </xdr:nvSpPr>
      <xdr:spPr>
        <a:xfrm>
          <a:off x="855354" y="1016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150512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D502481F-798E-47E6-A6A8-D4CCC8B0C972}"/>
            </a:ext>
          </a:extLst>
        </xdr:cNvPr>
        <xdr:cNvSpPr txBox="1"/>
      </xdr:nvSpPr>
      <xdr:spPr>
        <a:xfrm>
          <a:off x="32391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23152524-F4AC-4551-828A-F85AE4273E36}"/>
            </a:ext>
          </a:extLst>
        </xdr:cNvPr>
        <xdr:cNvSpPr txBox="1"/>
      </xdr:nvSpPr>
      <xdr:spPr>
        <a:xfrm>
          <a:off x="2439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93362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77DF1D83-B205-4A5C-96D7-1ADCEAFF72FF}"/>
            </a:ext>
          </a:extLst>
        </xdr:cNvPr>
        <xdr:cNvSpPr txBox="1"/>
      </xdr:nvSpPr>
      <xdr:spPr>
        <a:xfrm>
          <a:off x="164148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66692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7644B4B4-8463-4E2F-8017-850DECBDA6BA}"/>
            </a:ext>
          </a:extLst>
        </xdr:cNvPr>
        <xdr:cNvSpPr txBox="1"/>
      </xdr:nvSpPr>
      <xdr:spPr>
        <a:xfrm>
          <a:off x="85535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68D1025A-5473-41A7-AFD8-B98B4ADA4598}"/>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5CCDB93E-4489-4FE5-A2F2-98844568E07F}"/>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F0A6FA14-FCD1-4354-98CD-6B889664EC98}"/>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8CAB6FA6-FD8F-4182-914C-206E76F56168}"/>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7F8CB6F6-F7BA-4B87-A436-702B6F49EB7B}"/>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51631BB0-79F5-4E5A-A852-5268C0F06FB3}"/>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8FAB7C1D-A6A5-48F7-8443-1F6CC36E1E87}"/>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BA82F198-29FB-4562-BF93-D09C7141F223}"/>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747C19BE-5E8E-49C6-BE94-64FBFA03931F}"/>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2C2EDB6A-7DE5-4894-945D-2BA8002964F6}"/>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CC154755-981A-4D23-9C4E-979E43D95791}"/>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43D054E8-9754-4C14-84B7-6CD8D6AEC2C0}"/>
            </a:ext>
          </a:extLst>
        </xdr:cNvPr>
        <xdr:cNvSpPr txBox="1"/>
      </xdr:nvSpPr>
      <xdr:spPr>
        <a:xfrm>
          <a:off x="5724659" y="1096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D411397E-8652-44FF-A738-139261C71C26}"/>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6B33F7B-5628-49C6-B2FD-63ABB1C7A689}"/>
            </a:ext>
          </a:extLst>
        </xdr:cNvPr>
        <xdr:cNvSpPr txBox="1"/>
      </xdr:nvSpPr>
      <xdr:spPr>
        <a:xfrm>
          <a:off x="5416126" y="1063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D8745F11-130A-4949-AB74-09BEDA58889D}"/>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922854A0-1AF7-4574-AFBA-AA9D033A6735}"/>
            </a:ext>
          </a:extLst>
        </xdr:cNvPr>
        <xdr:cNvSpPr txBox="1"/>
      </xdr:nvSpPr>
      <xdr:spPr>
        <a:xfrm>
          <a:off x="5416126" y="10304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17721359-D63F-4B48-800F-0437C6BFC919}"/>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BF2ADC95-CAE4-410F-846E-080D326ED031}"/>
            </a:ext>
          </a:extLst>
        </xdr:cNvPr>
        <xdr:cNvSpPr txBox="1"/>
      </xdr:nvSpPr>
      <xdr:spPr>
        <a:xfrm>
          <a:off x="541612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3D632F60-490D-41ED-AAA1-4A03E2D89A44}"/>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3667B13D-7E0F-41A1-92FA-1BA2AF8829ED}"/>
            </a:ext>
          </a:extLst>
        </xdr:cNvPr>
        <xdr:cNvSpPr txBox="1"/>
      </xdr:nvSpPr>
      <xdr:spPr>
        <a:xfrm>
          <a:off x="5416126" y="965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D3285D0A-11B1-4E36-891D-96DA3286CECE}"/>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3294437C-3E30-4BE4-9BCD-20270F02046F}"/>
            </a:ext>
          </a:extLst>
        </xdr:cNvPr>
        <xdr:cNvSpPr txBox="1"/>
      </xdr:nvSpPr>
      <xdr:spPr>
        <a:xfrm>
          <a:off x="5416126" y="93264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77D1EFF-CDA8-4B1B-8D02-D3B2AF2F4FC9}"/>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159E51A9-9A84-4AA7-8001-1905C0129E23}"/>
            </a:ext>
          </a:extLst>
        </xdr:cNvPr>
        <xdr:cNvSpPr txBox="1"/>
      </xdr:nvSpPr>
      <xdr:spPr>
        <a:xfrm>
          <a:off x="5416126" y="900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7C1D2EA4-A708-41D2-AEBA-E66E403177E2}"/>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a:extLst>
            <a:ext uri="{FF2B5EF4-FFF2-40B4-BE49-F238E27FC236}">
              <a16:creationId xmlns:a16="http://schemas.microsoft.com/office/drawing/2014/main" id="{ECCFF8DF-53EF-47F2-A91B-D79121163ADC}"/>
            </a:ext>
          </a:extLst>
        </xdr:cNvPr>
        <xdr:cNvCxnSpPr/>
      </xdr:nvCxnSpPr>
      <xdr:spPr>
        <a:xfrm flipV="1">
          <a:off x="9429115" y="9690120"/>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B6B753BD-B14A-4D67-9525-53F2B2FEEF8A}"/>
            </a:ext>
          </a:extLst>
        </xdr:cNvPr>
        <xdr:cNvSpPr txBox="1"/>
      </xdr:nvSpPr>
      <xdr:spPr>
        <a:xfrm>
          <a:off x="9467850" y="1109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a:extLst>
            <a:ext uri="{FF2B5EF4-FFF2-40B4-BE49-F238E27FC236}">
              <a16:creationId xmlns:a16="http://schemas.microsoft.com/office/drawing/2014/main" id="{531FD1C4-D533-418C-BB72-D92857E6F72F}"/>
            </a:ext>
          </a:extLst>
        </xdr:cNvPr>
        <xdr:cNvCxnSpPr/>
      </xdr:nvCxnSpPr>
      <xdr:spPr>
        <a:xfrm>
          <a:off x="9356090" y="1109459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DFB5D2A3-7067-4559-94F0-AD409037137B}"/>
            </a:ext>
          </a:extLst>
        </xdr:cNvPr>
        <xdr:cNvSpPr txBox="1"/>
      </xdr:nvSpPr>
      <xdr:spPr>
        <a:xfrm>
          <a:off x="9467850" y="946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a:extLst>
            <a:ext uri="{FF2B5EF4-FFF2-40B4-BE49-F238E27FC236}">
              <a16:creationId xmlns:a16="http://schemas.microsoft.com/office/drawing/2014/main" id="{5F70E79D-E1A6-4ACA-A98F-17A1064BB354}"/>
            </a:ext>
          </a:extLst>
        </xdr:cNvPr>
        <xdr:cNvCxnSpPr/>
      </xdr:nvCxnSpPr>
      <xdr:spPr>
        <a:xfrm>
          <a:off x="9356090" y="969012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81367</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94624D61-B0A6-4747-A9C9-3356F06D42AA}"/>
            </a:ext>
          </a:extLst>
        </xdr:cNvPr>
        <xdr:cNvSpPr txBox="1"/>
      </xdr:nvSpPr>
      <xdr:spPr>
        <a:xfrm>
          <a:off x="9467850" y="10713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a:extLst>
            <a:ext uri="{FF2B5EF4-FFF2-40B4-BE49-F238E27FC236}">
              <a16:creationId xmlns:a16="http://schemas.microsoft.com/office/drawing/2014/main" id="{23236201-0831-45FC-B611-F4484242B776}"/>
            </a:ext>
          </a:extLst>
        </xdr:cNvPr>
        <xdr:cNvSpPr/>
      </xdr:nvSpPr>
      <xdr:spPr>
        <a:xfrm>
          <a:off x="9394190" y="1073093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147700</xdr:rowOff>
    </xdr:from>
    <xdr:to>
      <xdr:col>50</xdr:col>
      <xdr:colOff>165100</xdr:colOff>
      <xdr:row>61</xdr:row>
      <xdr:rowOff>77850</xdr:rowOff>
    </xdr:to>
    <xdr:sp macro="" textlink="">
      <xdr:nvSpPr>
        <xdr:cNvPr id="238" name="フローチャート: 判断 237">
          <a:extLst>
            <a:ext uri="{FF2B5EF4-FFF2-40B4-BE49-F238E27FC236}">
              <a16:creationId xmlns:a16="http://schemas.microsoft.com/office/drawing/2014/main" id="{71777AEA-B89F-4B54-B295-20CCCEF088CC}"/>
            </a:ext>
          </a:extLst>
        </xdr:cNvPr>
        <xdr:cNvSpPr/>
      </xdr:nvSpPr>
      <xdr:spPr>
        <a:xfrm>
          <a:off x="8632190" y="1043279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74885</xdr:rowOff>
    </xdr:from>
    <xdr:to>
      <xdr:col>46</xdr:col>
      <xdr:colOff>38100</xdr:colOff>
      <xdr:row>61</xdr:row>
      <xdr:rowOff>5035</xdr:rowOff>
    </xdr:to>
    <xdr:sp macro="" textlink="">
      <xdr:nvSpPr>
        <xdr:cNvPr id="239" name="フローチャート: 判断 238">
          <a:extLst>
            <a:ext uri="{FF2B5EF4-FFF2-40B4-BE49-F238E27FC236}">
              <a16:creationId xmlns:a16="http://schemas.microsoft.com/office/drawing/2014/main" id="{12BD0BFD-4CF4-4C81-B505-EE80F189E489}"/>
            </a:ext>
          </a:extLst>
        </xdr:cNvPr>
        <xdr:cNvSpPr/>
      </xdr:nvSpPr>
      <xdr:spPr>
        <a:xfrm>
          <a:off x="7846060" y="103618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80044</xdr:rowOff>
    </xdr:from>
    <xdr:to>
      <xdr:col>41</xdr:col>
      <xdr:colOff>101600</xdr:colOff>
      <xdr:row>61</xdr:row>
      <xdr:rowOff>10194</xdr:rowOff>
    </xdr:to>
    <xdr:sp macro="" textlink="">
      <xdr:nvSpPr>
        <xdr:cNvPr id="240" name="フローチャート: 判断 239">
          <a:extLst>
            <a:ext uri="{FF2B5EF4-FFF2-40B4-BE49-F238E27FC236}">
              <a16:creationId xmlns:a16="http://schemas.microsoft.com/office/drawing/2014/main" id="{04983B6C-59EB-446A-8666-EF6BDD144F2C}"/>
            </a:ext>
          </a:extLst>
        </xdr:cNvPr>
        <xdr:cNvSpPr/>
      </xdr:nvSpPr>
      <xdr:spPr>
        <a:xfrm>
          <a:off x="7029450" y="1036894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65603</xdr:rowOff>
    </xdr:from>
    <xdr:to>
      <xdr:col>36</xdr:col>
      <xdr:colOff>165100</xdr:colOff>
      <xdr:row>60</xdr:row>
      <xdr:rowOff>167203</xdr:rowOff>
    </xdr:to>
    <xdr:sp macro="" textlink="">
      <xdr:nvSpPr>
        <xdr:cNvPr id="241" name="フローチャート: 判断 240">
          <a:extLst>
            <a:ext uri="{FF2B5EF4-FFF2-40B4-BE49-F238E27FC236}">
              <a16:creationId xmlns:a16="http://schemas.microsoft.com/office/drawing/2014/main" id="{4C338F69-7E9F-4B02-99E8-3C652B5F829B}"/>
            </a:ext>
          </a:extLst>
        </xdr:cNvPr>
        <xdr:cNvSpPr/>
      </xdr:nvSpPr>
      <xdr:spPr>
        <a:xfrm>
          <a:off x="6231890" y="1035069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8DCA63C-0F53-400F-BEC4-E6A883CCAEFF}"/>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C0DD5F7-BDEF-4D7D-B1F7-B191C23B2839}"/>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04C712E-E648-4AD5-AD21-52054A2B98FD}"/>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AFE3E99-824F-4041-BABC-DEDF4D1AD601}"/>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D0F2E36-9DB8-4A3F-8427-B1B9E562946F}"/>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155479</xdr:rowOff>
    </xdr:from>
    <xdr:to>
      <xdr:col>55</xdr:col>
      <xdr:colOff>50800</xdr:colOff>
      <xdr:row>61</xdr:row>
      <xdr:rowOff>85629</xdr:rowOff>
    </xdr:to>
    <xdr:sp macro="" textlink="">
      <xdr:nvSpPr>
        <xdr:cNvPr id="247" name="楕円 246">
          <a:extLst>
            <a:ext uri="{FF2B5EF4-FFF2-40B4-BE49-F238E27FC236}">
              <a16:creationId xmlns:a16="http://schemas.microsoft.com/office/drawing/2014/main" id="{D282AC0E-58B1-490B-80F3-97B16A674067}"/>
            </a:ext>
          </a:extLst>
        </xdr:cNvPr>
        <xdr:cNvSpPr/>
      </xdr:nvSpPr>
      <xdr:spPr>
        <a:xfrm>
          <a:off x="9394190" y="1044247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6906</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B390C47C-06EF-4615-B4D7-D4D65AA053B8}"/>
            </a:ext>
          </a:extLst>
        </xdr:cNvPr>
        <xdr:cNvSpPr txBox="1"/>
      </xdr:nvSpPr>
      <xdr:spPr>
        <a:xfrm>
          <a:off x="9467850" y="1029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162490</xdr:rowOff>
    </xdr:from>
    <xdr:to>
      <xdr:col>50</xdr:col>
      <xdr:colOff>165100</xdr:colOff>
      <xdr:row>61</xdr:row>
      <xdr:rowOff>92640</xdr:rowOff>
    </xdr:to>
    <xdr:sp macro="" textlink="">
      <xdr:nvSpPr>
        <xdr:cNvPr id="249" name="楕円 248">
          <a:extLst>
            <a:ext uri="{FF2B5EF4-FFF2-40B4-BE49-F238E27FC236}">
              <a16:creationId xmlns:a16="http://schemas.microsoft.com/office/drawing/2014/main" id="{7B43891C-1CD1-49F9-870E-6C59A69FD84C}"/>
            </a:ext>
          </a:extLst>
        </xdr:cNvPr>
        <xdr:cNvSpPr/>
      </xdr:nvSpPr>
      <xdr:spPr>
        <a:xfrm>
          <a:off x="8632190" y="1045139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34829</xdr:rowOff>
    </xdr:from>
    <xdr:to>
      <xdr:col>55</xdr:col>
      <xdr:colOff>0</xdr:colOff>
      <xdr:row>61</xdr:row>
      <xdr:rowOff>41840</xdr:rowOff>
    </xdr:to>
    <xdr:cxnSp macro="">
      <xdr:nvCxnSpPr>
        <xdr:cNvPr id="250" name="直線コネクタ 249">
          <a:extLst>
            <a:ext uri="{FF2B5EF4-FFF2-40B4-BE49-F238E27FC236}">
              <a16:creationId xmlns:a16="http://schemas.microsoft.com/office/drawing/2014/main" id="{91FBA8A8-B36A-4C75-8F9F-C31606E7772D}"/>
            </a:ext>
          </a:extLst>
        </xdr:cNvPr>
        <xdr:cNvCxnSpPr/>
      </xdr:nvCxnSpPr>
      <xdr:spPr>
        <a:xfrm flipV="1">
          <a:off x="8686800" y="10493279"/>
          <a:ext cx="74295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166592</xdr:rowOff>
    </xdr:from>
    <xdr:to>
      <xdr:col>46</xdr:col>
      <xdr:colOff>38100</xdr:colOff>
      <xdr:row>61</xdr:row>
      <xdr:rowOff>96742</xdr:rowOff>
    </xdr:to>
    <xdr:sp macro="" textlink="">
      <xdr:nvSpPr>
        <xdr:cNvPr id="251" name="楕円 250">
          <a:extLst>
            <a:ext uri="{FF2B5EF4-FFF2-40B4-BE49-F238E27FC236}">
              <a16:creationId xmlns:a16="http://schemas.microsoft.com/office/drawing/2014/main" id="{912F30B2-B299-40D1-8F6D-E21EF2852154}"/>
            </a:ext>
          </a:extLst>
        </xdr:cNvPr>
        <xdr:cNvSpPr/>
      </xdr:nvSpPr>
      <xdr:spPr>
        <a:xfrm>
          <a:off x="7846060" y="1045740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41840</xdr:rowOff>
    </xdr:from>
    <xdr:to>
      <xdr:col>50</xdr:col>
      <xdr:colOff>114300</xdr:colOff>
      <xdr:row>61</xdr:row>
      <xdr:rowOff>45942</xdr:rowOff>
    </xdr:to>
    <xdr:cxnSp macro="">
      <xdr:nvCxnSpPr>
        <xdr:cNvPr id="252" name="直線コネクタ 251">
          <a:extLst>
            <a:ext uri="{FF2B5EF4-FFF2-40B4-BE49-F238E27FC236}">
              <a16:creationId xmlns:a16="http://schemas.microsoft.com/office/drawing/2014/main" id="{1FF5833D-2028-439F-918D-6CE1C3703F03}"/>
            </a:ext>
          </a:extLst>
        </xdr:cNvPr>
        <xdr:cNvCxnSpPr/>
      </xdr:nvCxnSpPr>
      <xdr:spPr>
        <a:xfrm flipV="1">
          <a:off x="7889240" y="10500290"/>
          <a:ext cx="79756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169828</xdr:rowOff>
    </xdr:from>
    <xdr:to>
      <xdr:col>41</xdr:col>
      <xdr:colOff>101600</xdr:colOff>
      <xdr:row>61</xdr:row>
      <xdr:rowOff>99978</xdr:rowOff>
    </xdr:to>
    <xdr:sp macro="" textlink="">
      <xdr:nvSpPr>
        <xdr:cNvPr id="253" name="楕円 252">
          <a:extLst>
            <a:ext uri="{FF2B5EF4-FFF2-40B4-BE49-F238E27FC236}">
              <a16:creationId xmlns:a16="http://schemas.microsoft.com/office/drawing/2014/main" id="{297A90F9-13F9-4712-9727-F50FCFB2206D}"/>
            </a:ext>
          </a:extLst>
        </xdr:cNvPr>
        <xdr:cNvSpPr/>
      </xdr:nvSpPr>
      <xdr:spPr>
        <a:xfrm>
          <a:off x="7029450" y="1046063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45942</xdr:rowOff>
    </xdr:from>
    <xdr:to>
      <xdr:col>45</xdr:col>
      <xdr:colOff>177800</xdr:colOff>
      <xdr:row>61</xdr:row>
      <xdr:rowOff>49178</xdr:rowOff>
    </xdr:to>
    <xdr:cxnSp macro="">
      <xdr:nvCxnSpPr>
        <xdr:cNvPr id="254" name="直線コネクタ 253">
          <a:extLst>
            <a:ext uri="{FF2B5EF4-FFF2-40B4-BE49-F238E27FC236}">
              <a16:creationId xmlns:a16="http://schemas.microsoft.com/office/drawing/2014/main" id="{F9F1EF79-AB5B-46F2-AB09-CEB10F6AD3C8}"/>
            </a:ext>
          </a:extLst>
        </xdr:cNvPr>
        <xdr:cNvCxnSpPr/>
      </xdr:nvCxnSpPr>
      <xdr:spPr>
        <a:xfrm flipV="1">
          <a:off x="7084060" y="10506297"/>
          <a:ext cx="805180" cy="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168225</xdr:rowOff>
    </xdr:from>
    <xdr:to>
      <xdr:col>36</xdr:col>
      <xdr:colOff>165100</xdr:colOff>
      <xdr:row>61</xdr:row>
      <xdr:rowOff>98375</xdr:rowOff>
    </xdr:to>
    <xdr:sp macro="" textlink="">
      <xdr:nvSpPr>
        <xdr:cNvPr id="255" name="楕円 254">
          <a:extLst>
            <a:ext uri="{FF2B5EF4-FFF2-40B4-BE49-F238E27FC236}">
              <a16:creationId xmlns:a16="http://schemas.microsoft.com/office/drawing/2014/main" id="{45762E8D-210A-4B8D-93D9-7783204ABDDA}"/>
            </a:ext>
          </a:extLst>
        </xdr:cNvPr>
        <xdr:cNvSpPr/>
      </xdr:nvSpPr>
      <xdr:spPr>
        <a:xfrm>
          <a:off x="6231890" y="1045903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47575</xdr:rowOff>
    </xdr:from>
    <xdr:to>
      <xdr:col>41</xdr:col>
      <xdr:colOff>50800</xdr:colOff>
      <xdr:row>61</xdr:row>
      <xdr:rowOff>49178</xdr:rowOff>
    </xdr:to>
    <xdr:cxnSp macro="">
      <xdr:nvCxnSpPr>
        <xdr:cNvPr id="256" name="直線コネクタ 255">
          <a:extLst>
            <a:ext uri="{FF2B5EF4-FFF2-40B4-BE49-F238E27FC236}">
              <a16:creationId xmlns:a16="http://schemas.microsoft.com/office/drawing/2014/main" id="{9C24C126-2177-48C9-8D5F-C5E477530AE2}"/>
            </a:ext>
          </a:extLst>
        </xdr:cNvPr>
        <xdr:cNvCxnSpPr/>
      </xdr:nvCxnSpPr>
      <xdr:spPr>
        <a:xfrm>
          <a:off x="6286500" y="10507930"/>
          <a:ext cx="797560" cy="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94377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54A5EBE3-234F-498D-8AEC-F039A062E2E3}"/>
            </a:ext>
          </a:extLst>
        </xdr:cNvPr>
        <xdr:cNvSpPr txBox="1"/>
      </xdr:nvSpPr>
      <xdr:spPr>
        <a:xfrm>
          <a:off x="8401265" y="1021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21562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CD099BF0-8B8F-4107-B86C-E1199A925A9D}"/>
            </a:ext>
          </a:extLst>
        </xdr:cNvPr>
        <xdr:cNvSpPr txBox="1"/>
      </xdr:nvSpPr>
      <xdr:spPr>
        <a:xfrm>
          <a:off x="7610690" y="1013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26721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5F12209C-4E35-4038-AB90-BD0A670797FC}"/>
            </a:ext>
          </a:extLst>
        </xdr:cNvPr>
        <xdr:cNvSpPr txBox="1"/>
      </xdr:nvSpPr>
      <xdr:spPr>
        <a:xfrm>
          <a:off x="6822655" y="1014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12280</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165EECE4-EF9A-47C3-86BD-185EA3EEF74E}"/>
            </a:ext>
          </a:extLst>
        </xdr:cNvPr>
        <xdr:cNvSpPr txBox="1"/>
      </xdr:nvSpPr>
      <xdr:spPr>
        <a:xfrm>
          <a:off x="6007950" y="1013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83767</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944AE19E-2519-4362-AC00-3CAC2FF852F0}"/>
            </a:ext>
          </a:extLst>
        </xdr:cNvPr>
        <xdr:cNvSpPr txBox="1"/>
      </xdr:nvSpPr>
      <xdr:spPr>
        <a:xfrm>
          <a:off x="8401265" y="1054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87869</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8927E490-D90F-429A-80CA-59C1C93D9D4B}"/>
            </a:ext>
          </a:extLst>
        </xdr:cNvPr>
        <xdr:cNvSpPr txBox="1"/>
      </xdr:nvSpPr>
      <xdr:spPr>
        <a:xfrm>
          <a:off x="7610690" y="10550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91105</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6A7835D-7429-44A6-872F-2B5F1DB36021}"/>
            </a:ext>
          </a:extLst>
        </xdr:cNvPr>
        <xdr:cNvSpPr txBox="1"/>
      </xdr:nvSpPr>
      <xdr:spPr>
        <a:xfrm>
          <a:off x="6822655" y="1055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89502</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6EBBC3BB-084E-458F-BE07-175EA227025E}"/>
            </a:ext>
          </a:extLst>
        </xdr:cNvPr>
        <xdr:cNvSpPr txBox="1"/>
      </xdr:nvSpPr>
      <xdr:spPr>
        <a:xfrm>
          <a:off x="6007950" y="1055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F4A6BE3B-10B5-417F-AFFB-BC4E01792755}"/>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B7A9173-CAC7-4726-B35A-CD6C8600DA5B}"/>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A934F406-2C3D-44A6-9A75-A322FE820107}"/>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F6B2CA32-C013-4B93-BAF5-0A98C967FE45}"/>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E6D4A53-B652-4BDF-A436-D9A197CAA952}"/>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0C7CA76-EDFF-4CC8-8B1F-20F40D29DB46}"/>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FDBD6BBE-92EF-4751-BD8F-E272E95BAD81}"/>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F80F772-C7FF-4679-A911-E57430EFB391}"/>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C55A6F96-3116-46D2-BC52-DCAE59DF8034}"/>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6B013AE-564F-4717-97F8-9E7EE27773BB}"/>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A4A6FD3E-08A6-4A25-AF00-14B2B0C1A8C6}"/>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403BBD92-AF6E-4143-9F4D-639D748A64CA}"/>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F577F5BC-C4AF-49BE-ACE2-E378E27BCE1F}"/>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320E8D7-850E-402E-8039-DCC839136E90}"/>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79559BB9-C9ED-4400-AE27-F8210EF740D7}"/>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CDFCBD5-6B5C-4D5C-827A-3E7B96C36AF8}"/>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7B725FDF-EAC4-4A8B-8FAD-B9D3F7452407}"/>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14F9B298-8A9A-437B-AAFD-71D148C43D4A}"/>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3938FA72-3DF6-4711-B95B-9A989451238F}"/>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33C564C1-83E6-40C0-83BF-1809AFB132F4}"/>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C3A45ACB-B7B9-409E-9910-29CB61C4E13D}"/>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3310CA35-3A19-4AA4-B56C-27FFC9668835}"/>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7A852580-467A-42DD-8AEE-3AD7C154D2C7}"/>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CD54BACC-9779-4CF1-BF17-2553F8F06CEB}"/>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a:extLst>
            <a:ext uri="{FF2B5EF4-FFF2-40B4-BE49-F238E27FC236}">
              <a16:creationId xmlns:a16="http://schemas.microsoft.com/office/drawing/2014/main" id="{C96CE3E6-B1FF-4FD3-ACAD-03A0BD3277E0}"/>
            </a:ext>
          </a:extLst>
        </xdr:cNvPr>
        <xdr:cNvCxnSpPr/>
      </xdr:nvCxnSpPr>
      <xdr:spPr>
        <a:xfrm flipV="1">
          <a:off x="4173855" y="13498830"/>
          <a:ext cx="0" cy="1304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643B51B1-C014-4412-9AC6-0215F8CB72F1}"/>
            </a:ext>
          </a:extLst>
        </xdr:cNvPr>
        <xdr:cNvSpPr txBox="1"/>
      </xdr:nvSpPr>
      <xdr:spPr>
        <a:xfrm>
          <a:off x="4212590" y="1480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a:extLst>
            <a:ext uri="{FF2B5EF4-FFF2-40B4-BE49-F238E27FC236}">
              <a16:creationId xmlns:a16="http://schemas.microsoft.com/office/drawing/2014/main" id="{707E14D6-CFC9-487E-AA93-DF319CDC1BA0}"/>
            </a:ext>
          </a:extLst>
        </xdr:cNvPr>
        <xdr:cNvCxnSpPr/>
      </xdr:nvCxnSpPr>
      <xdr:spPr>
        <a:xfrm>
          <a:off x="4112260" y="14803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519B8079-A89F-4466-8B6E-014973395436}"/>
            </a:ext>
          </a:extLst>
        </xdr:cNvPr>
        <xdr:cNvSpPr txBox="1"/>
      </xdr:nvSpPr>
      <xdr:spPr>
        <a:xfrm>
          <a:off x="4212590"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a:extLst>
            <a:ext uri="{FF2B5EF4-FFF2-40B4-BE49-F238E27FC236}">
              <a16:creationId xmlns:a16="http://schemas.microsoft.com/office/drawing/2014/main" id="{E9DEAF99-8739-434A-B2DB-248B0741D65E}"/>
            </a:ext>
          </a:extLst>
        </xdr:cNvPr>
        <xdr:cNvCxnSpPr/>
      </xdr:nvCxnSpPr>
      <xdr:spPr>
        <a:xfrm>
          <a:off x="4112260" y="13498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98363B11-FC90-4B69-A76F-70CA936D7127}"/>
            </a:ext>
          </a:extLst>
        </xdr:cNvPr>
        <xdr:cNvSpPr txBox="1"/>
      </xdr:nvSpPr>
      <xdr:spPr>
        <a:xfrm>
          <a:off x="4212590" y="141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a:extLst>
            <a:ext uri="{FF2B5EF4-FFF2-40B4-BE49-F238E27FC236}">
              <a16:creationId xmlns:a16="http://schemas.microsoft.com/office/drawing/2014/main" id="{3581A9E7-8C94-4C1D-8619-3E08F2B718EA}"/>
            </a:ext>
          </a:extLst>
        </xdr:cNvPr>
        <xdr:cNvSpPr/>
      </xdr:nvSpPr>
      <xdr:spPr>
        <a:xfrm>
          <a:off x="4131310" y="141185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170180</xdr:rowOff>
    </xdr:from>
    <xdr:to>
      <xdr:col>20</xdr:col>
      <xdr:colOff>38100</xdr:colOff>
      <xdr:row>82</xdr:row>
      <xdr:rowOff>100330</xdr:rowOff>
    </xdr:to>
    <xdr:sp macro="" textlink="">
      <xdr:nvSpPr>
        <xdr:cNvPr id="296" name="フローチャート: 判断 295">
          <a:extLst>
            <a:ext uri="{FF2B5EF4-FFF2-40B4-BE49-F238E27FC236}">
              <a16:creationId xmlns:a16="http://schemas.microsoft.com/office/drawing/2014/main" id="{32C7612D-A01A-418F-8A93-A2D9138D4F8A}"/>
            </a:ext>
          </a:extLst>
        </xdr:cNvPr>
        <xdr:cNvSpPr/>
      </xdr:nvSpPr>
      <xdr:spPr>
        <a:xfrm>
          <a:off x="3388360" y="140614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36830</xdr:rowOff>
    </xdr:from>
    <xdr:to>
      <xdr:col>15</xdr:col>
      <xdr:colOff>101600</xdr:colOff>
      <xdr:row>82</xdr:row>
      <xdr:rowOff>138430</xdr:rowOff>
    </xdr:to>
    <xdr:sp macro="" textlink="">
      <xdr:nvSpPr>
        <xdr:cNvPr id="297" name="フローチャート: 判断 296">
          <a:extLst>
            <a:ext uri="{FF2B5EF4-FFF2-40B4-BE49-F238E27FC236}">
              <a16:creationId xmlns:a16="http://schemas.microsoft.com/office/drawing/2014/main" id="{72996FD9-2A52-48D4-818D-49FEC97F72BA}"/>
            </a:ext>
          </a:extLst>
        </xdr:cNvPr>
        <xdr:cNvSpPr/>
      </xdr:nvSpPr>
      <xdr:spPr>
        <a:xfrm>
          <a:off x="2571750" y="140957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8" name="フローチャート: 判断 297">
          <a:extLst>
            <a:ext uri="{FF2B5EF4-FFF2-40B4-BE49-F238E27FC236}">
              <a16:creationId xmlns:a16="http://schemas.microsoft.com/office/drawing/2014/main" id="{AC4BF3B7-8334-4B3B-AC4D-81FC43E3FDE0}"/>
            </a:ext>
          </a:extLst>
        </xdr:cNvPr>
        <xdr:cNvSpPr/>
      </xdr:nvSpPr>
      <xdr:spPr>
        <a:xfrm>
          <a:off x="1774190" y="1411859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299" name="フローチャート: 判断 298">
          <a:extLst>
            <a:ext uri="{FF2B5EF4-FFF2-40B4-BE49-F238E27FC236}">
              <a16:creationId xmlns:a16="http://schemas.microsoft.com/office/drawing/2014/main" id="{D5732607-C1A3-40A3-8A61-C0BEF26EF664}"/>
            </a:ext>
          </a:extLst>
        </xdr:cNvPr>
        <xdr:cNvSpPr/>
      </xdr:nvSpPr>
      <xdr:spPr>
        <a:xfrm>
          <a:off x="988060" y="1409953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6661D27-81D8-40E2-A8B0-9910ECEE225B}"/>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20B05F5-27D4-43AB-B1C6-F1AC13F2AD4C}"/>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FB33C00-310C-4D11-92DB-43411AC694FF}"/>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D4178D3-BC0B-49D7-AB3B-8D46389F375F}"/>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56E5599-3A90-4D5F-8C53-09C38DD25CC2}"/>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305" name="楕円 304">
          <a:extLst>
            <a:ext uri="{FF2B5EF4-FFF2-40B4-BE49-F238E27FC236}">
              <a16:creationId xmlns:a16="http://schemas.microsoft.com/office/drawing/2014/main" id="{8A3FED84-E161-403E-B554-E6C060C62670}"/>
            </a:ext>
          </a:extLst>
        </xdr:cNvPr>
        <xdr:cNvSpPr/>
      </xdr:nvSpPr>
      <xdr:spPr>
        <a:xfrm>
          <a:off x="4131310" y="1400238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137813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DF22442D-9A70-40CE-9EB7-B1DDBE72A894}"/>
            </a:ext>
          </a:extLst>
        </xdr:cNvPr>
        <xdr:cNvSpPr txBox="1"/>
      </xdr:nvSpPr>
      <xdr:spPr>
        <a:xfrm>
          <a:off x="4212590" y="13850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307" name="楕円 306">
          <a:extLst>
            <a:ext uri="{FF2B5EF4-FFF2-40B4-BE49-F238E27FC236}">
              <a16:creationId xmlns:a16="http://schemas.microsoft.com/office/drawing/2014/main" id="{87A28ED6-99D2-4F14-A7E0-1F0005815C73}"/>
            </a:ext>
          </a:extLst>
        </xdr:cNvPr>
        <xdr:cNvSpPr/>
      </xdr:nvSpPr>
      <xdr:spPr>
        <a:xfrm>
          <a:off x="3388360" y="1396618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129539</xdr:rowOff>
    </xdr:from>
    <xdr:to>
      <xdr:col>24</xdr:col>
      <xdr:colOff>63500</xdr:colOff>
      <xdr:row>81</xdr:row>
      <xdr:rowOff>165736</xdr:rowOff>
    </xdr:to>
    <xdr:cxnSp macro="">
      <xdr:nvCxnSpPr>
        <xdr:cNvPr id="308" name="直線コネクタ 307">
          <a:extLst>
            <a:ext uri="{FF2B5EF4-FFF2-40B4-BE49-F238E27FC236}">
              <a16:creationId xmlns:a16="http://schemas.microsoft.com/office/drawing/2014/main" id="{A677C427-C0E0-4EE0-85B0-2644F8954A19}"/>
            </a:ext>
          </a:extLst>
        </xdr:cNvPr>
        <xdr:cNvCxnSpPr/>
      </xdr:nvCxnSpPr>
      <xdr:spPr>
        <a:xfrm>
          <a:off x="3431540" y="14020799"/>
          <a:ext cx="74295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46355</xdr:rowOff>
    </xdr:from>
    <xdr:to>
      <xdr:col>15</xdr:col>
      <xdr:colOff>101600</xdr:colOff>
      <xdr:row>81</xdr:row>
      <xdr:rowOff>147955</xdr:rowOff>
    </xdr:to>
    <xdr:sp macro="" textlink="">
      <xdr:nvSpPr>
        <xdr:cNvPr id="309" name="楕円 308">
          <a:extLst>
            <a:ext uri="{FF2B5EF4-FFF2-40B4-BE49-F238E27FC236}">
              <a16:creationId xmlns:a16="http://schemas.microsoft.com/office/drawing/2014/main" id="{24DD7BF4-F6F2-484B-978E-E1C80EF59CD0}"/>
            </a:ext>
          </a:extLst>
        </xdr:cNvPr>
        <xdr:cNvSpPr/>
      </xdr:nvSpPr>
      <xdr:spPr>
        <a:xfrm>
          <a:off x="2571750" y="139357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97155</xdr:rowOff>
    </xdr:from>
    <xdr:to>
      <xdr:col>19</xdr:col>
      <xdr:colOff>177800</xdr:colOff>
      <xdr:row>81</xdr:row>
      <xdr:rowOff>129539</xdr:rowOff>
    </xdr:to>
    <xdr:cxnSp macro="">
      <xdr:nvCxnSpPr>
        <xdr:cNvPr id="310" name="直線コネクタ 309">
          <a:extLst>
            <a:ext uri="{FF2B5EF4-FFF2-40B4-BE49-F238E27FC236}">
              <a16:creationId xmlns:a16="http://schemas.microsoft.com/office/drawing/2014/main" id="{FE29DF40-F376-4A9D-8F3D-85FAC7E89508}"/>
            </a:ext>
          </a:extLst>
        </xdr:cNvPr>
        <xdr:cNvCxnSpPr/>
      </xdr:nvCxnSpPr>
      <xdr:spPr>
        <a:xfrm>
          <a:off x="2626360" y="13980795"/>
          <a:ext cx="80518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31114</xdr:rowOff>
    </xdr:from>
    <xdr:to>
      <xdr:col>10</xdr:col>
      <xdr:colOff>165100</xdr:colOff>
      <xdr:row>81</xdr:row>
      <xdr:rowOff>132714</xdr:rowOff>
    </xdr:to>
    <xdr:sp macro="" textlink="">
      <xdr:nvSpPr>
        <xdr:cNvPr id="311" name="楕円 310">
          <a:extLst>
            <a:ext uri="{FF2B5EF4-FFF2-40B4-BE49-F238E27FC236}">
              <a16:creationId xmlns:a16="http://schemas.microsoft.com/office/drawing/2014/main" id="{30176013-F632-4DE7-A800-D81B7A45B76E}"/>
            </a:ext>
          </a:extLst>
        </xdr:cNvPr>
        <xdr:cNvSpPr/>
      </xdr:nvSpPr>
      <xdr:spPr>
        <a:xfrm>
          <a:off x="1774190" y="1391665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81914</xdr:rowOff>
    </xdr:from>
    <xdr:to>
      <xdr:col>15</xdr:col>
      <xdr:colOff>50800</xdr:colOff>
      <xdr:row>81</xdr:row>
      <xdr:rowOff>97155</xdr:rowOff>
    </xdr:to>
    <xdr:cxnSp macro="">
      <xdr:nvCxnSpPr>
        <xdr:cNvPr id="312" name="直線コネクタ 311">
          <a:extLst>
            <a:ext uri="{FF2B5EF4-FFF2-40B4-BE49-F238E27FC236}">
              <a16:creationId xmlns:a16="http://schemas.microsoft.com/office/drawing/2014/main" id="{D8B7591D-B6FB-44A5-94CD-E6EBBCCFA1F4}"/>
            </a:ext>
          </a:extLst>
        </xdr:cNvPr>
        <xdr:cNvCxnSpPr/>
      </xdr:nvCxnSpPr>
      <xdr:spPr>
        <a:xfrm>
          <a:off x="1828800" y="13971269"/>
          <a:ext cx="797560" cy="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164464</xdr:rowOff>
    </xdr:from>
    <xdr:to>
      <xdr:col>6</xdr:col>
      <xdr:colOff>38100</xdr:colOff>
      <xdr:row>81</xdr:row>
      <xdr:rowOff>94614</xdr:rowOff>
    </xdr:to>
    <xdr:sp macro="" textlink="">
      <xdr:nvSpPr>
        <xdr:cNvPr id="313" name="楕円 312">
          <a:extLst>
            <a:ext uri="{FF2B5EF4-FFF2-40B4-BE49-F238E27FC236}">
              <a16:creationId xmlns:a16="http://schemas.microsoft.com/office/drawing/2014/main" id="{5F60FE0B-36E5-4558-B621-7C0AED1E19F2}"/>
            </a:ext>
          </a:extLst>
        </xdr:cNvPr>
        <xdr:cNvSpPr/>
      </xdr:nvSpPr>
      <xdr:spPr>
        <a:xfrm>
          <a:off x="988060" y="138842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43814</xdr:rowOff>
    </xdr:from>
    <xdr:to>
      <xdr:col>10</xdr:col>
      <xdr:colOff>114300</xdr:colOff>
      <xdr:row>81</xdr:row>
      <xdr:rowOff>81914</xdr:rowOff>
    </xdr:to>
    <xdr:cxnSp macro="">
      <xdr:nvCxnSpPr>
        <xdr:cNvPr id="314" name="直線コネクタ 313">
          <a:extLst>
            <a:ext uri="{FF2B5EF4-FFF2-40B4-BE49-F238E27FC236}">
              <a16:creationId xmlns:a16="http://schemas.microsoft.com/office/drawing/2014/main" id="{447622FB-AD1D-4F12-886C-835A08AE6C1F}"/>
            </a:ext>
          </a:extLst>
        </xdr:cNvPr>
        <xdr:cNvCxnSpPr/>
      </xdr:nvCxnSpPr>
      <xdr:spPr>
        <a:xfrm>
          <a:off x="1031240" y="13933169"/>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91457</xdr:rowOff>
    </xdr:from>
    <xdr:ext cx="405111" cy="259045"/>
    <xdr:sp macro="" textlink="">
      <xdr:nvSpPr>
        <xdr:cNvPr id="315" name="n_1aveValue【公営住宅】&#10;有形固定資産減価償却率">
          <a:extLst>
            <a:ext uri="{FF2B5EF4-FFF2-40B4-BE49-F238E27FC236}">
              <a16:creationId xmlns:a16="http://schemas.microsoft.com/office/drawing/2014/main" id="{0EC2A4A1-C262-4074-A9C3-63EF28EAA159}"/>
            </a:ext>
          </a:extLst>
        </xdr:cNvPr>
        <xdr:cNvSpPr txBox="1"/>
      </xdr:nvSpPr>
      <xdr:spPr>
        <a:xfrm>
          <a:off x="3239144" y="1415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129557</xdr:rowOff>
    </xdr:from>
    <xdr:ext cx="405111" cy="259045"/>
    <xdr:sp macro="" textlink="">
      <xdr:nvSpPr>
        <xdr:cNvPr id="316" name="n_2aveValue【公営住宅】&#10;有形固定資産減価償却率">
          <a:extLst>
            <a:ext uri="{FF2B5EF4-FFF2-40B4-BE49-F238E27FC236}">
              <a16:creationId xmlns:a16="http://schemas.microsoft.com/office/drawing/2014/main" id="{FF99D973-D42B-448E-BDF2-B598B10CF863}"/>
            </a:ext>
          </a:extLst>
        </xdr:cNvPr>
        <xdr:cNvSpPr txBox="1"/>
      </xdr:nvSpPr>
      <xdr:spPr>
        <a:xfrm>
          <a:off x="2439044" y="1419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317" name="n_3aveValue【公営住宅】&#10;有形固定資産減価償却率">
          <a:extLst>
            <a:ext uri="{FF2B5EF4-FFF2-40B4-BE49-F238E27FC236}">
              <a16:creationId xmlns:a16="http://schemas.microsoft.com/office/drawing/2014/main" id="{FA67073C-B2D6-4D34-ABC9-7F3CDC66940E}"/>
            </a:ext>
          </a:extLst>
        </xdr:cNvPr>
        <xdr:cNvSpPr txBox="1"/>
      </xdr:nvSpPr>
      <xdr:spPr>
        <a:xfrm>
          <a:off x="164148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8" name="n_4aveValue【公営住宅】&#10;有形固定資産減価償却率">
          <a:extLst>
            <a:ext uri="{FF2B5EF4-FFF2-40B4-BE49-F238E27FC236}">
              <a16:creationId xmlns:a16="http://schemas.microsoft.com/office/drawing/2014/main" id="{181548BF-4A6B-4A43-993E-D2FBFC87B96A}"/>
            </a:ext>
          </a:extLst>
        </xdr:cNvPr>
        <xdr:cNvSpPr txBox="1"/>
      </xdr:nvSpPr>
      <xdr:spPr>
        <a:xfrm>
          <a:off x="855354" y="14188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25416</xdr:rowOff>
    </xdr:from>
    <xdr:ext cx="405111" cy="259045"/>
    <xdr:sp macro="" textlink="">
      <xdr:nvSpPr>
        <xdr:cNvPr id="319" name="n_1mainValue【公営住宅】&#10;有形固定資産減価償却率">
          <a:extLst>
            <a:ext uri="{FF2B5EF4-FFF2-40B4-BE49-F238E27FC236}">
              <a16:creationId xmlns:a16="http://schemas.microsoft.com/office/drawing/2014/main" id="{D86D7236-4037-462C-8D21-2C65D9BFB765}"/>
            </a:ext>
          </a:extLst>
        </xdr:cNvPr>
        <xdr:cNvSpPr txBox="1"/>
      </xdr:nvSpPr>
      <xdr:spPr>
        <a:xfrm>
          <a:off x="3239144" y="13737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20" name="n_2mainValue【公営住宅】&#10;有形固定資産減価償却率">
          <a:extLst>
            <a:ext uri="{FF2B5EF4-FFF2-40B4-BE49-F238E27FC236}">
              <a16:creationId xmlns:a16="http://schemas.microsoft.com/office/drawing/2014/main" id="{6566D6F7-46F2-4652-9574-BA47554A42E7}"/>
            </a:ext>
          </a:extLst>
        </xdr:cNvPr>
        <xdr:cNvSpPr txBox="1"/>
      </xdr:nvSpPr>
      <xdr:spPr>
        <a:xfrm>
          <a:off x="2439044" y="137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149241</xdr:rowOff>
    </xdr:from>
    <xdr:ext cx="405111" cy="259045"/>
    <xdr:sp macro="" textlink="">
      <xdr:nvSpPr>
        <xdr:cNvPr id="321" name="n_3mainValue【公営住宅】&#10;有形固定資産減価償却率">
          <a:extLst>
            <a:ext uri="{FF2B5EF4-FFF2-40B4-BE49-F238E27FC236}">
              <a16:creationId xmlns:a16="http://schemas.microsoft.com/office/drawing/2014/main" id="{3B5629A0-8D5E-4473-AA75-158449DB23BA}"/>
            </a:ext>
          </a:extLst>
        </xdr:cNvPr>
        <xdr:cNvSpPr txBox="1"/>
      </xdr:nvSpPr>
      <xdr:spPr>
        <a:xfrm>
          <a:off x="164148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2" name="n_4mainValue【公営住宅】&#10;有形固定資産減価償却率">
          <a:extLst>
            <a:ext uri="{FF2B5EF4-FFF2-40B4-BE49-F238E27FC236}">
              <a16:creationId xmlns:a16="http://schemas.microsoft.com/office/drawing/2014/main" id="{927EFC60-34B8-4807-B3D5-769AAC32FB1B}"/>
            </a:ext>
          </a:extLst>
        </xdr:cNvPr>
        <xdr:cNvSpPr txBox="1"/>
      </xdr:nvSpPr>
      <xdr:spPr>
        <a:xfrm>
          <a:off x="85535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D46723F6-CC85-4DB4-8F9A-45ECC48CE1EB}"/>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B0E10D9B-61CC-417D-8F06-94B30791C3E5}"/>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E7EF5834-AD26-4AC1-ABE8-AFF4B18B866E}"/>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EE0C3469-4FA6-49AD-A582-794E773AF52E}"/>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DE598F09-D41B-4A72-8841-5842549DBE27}"/>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91B229CD-660A-4120-9314-EDA6765EFBA1}"/>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A1B4234A-657F-4A21-A9C5-0A432C2E2944}"/>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73077ED-10AB-40F3-8C12-A6CAF17F65D5}"/>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7B1BE3B7-D555-4C8F-AE0D-CA524D59E690}"/>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E81CA541-A6F3-46B7-B305-B4E5E79DC28C}"/>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FB65B988-1311-4F0A-B671-E85DDE4E82B9}"/>
            </a:ext>
          </a:extLst>
        </xdr:cNvPr>
        <xdr:cNvCxnSpPr/>
      </xdr:nvCxnSpPr>
      <xdr:spPr>
        <a:xfrm>
          <a:off x="5960110" y="1466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4DC9CD5D-93A7-4EA1-B5C7-EFB1617DC5BD}"/>
            </a:ext>
          </a:extLst>
        </xdr:cNvPr>
        <xdr:cNvSpPr txBox="1"/>
      </xdr:nvSpPr>
      <xdr:spPr>
        <a:xfrm>
          <a:off x="5527221" y="1452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C50EF4D3-3537-4E8B-9B19-5A9EFE1A9D53}"/>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E74423B4-0CE0-4A37-8CC8-1EC55580CF80}"/>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651E2777-127E-4838-A964-6322A975551E}"/>
            </a:ext>
          </a:extLst>
        </xdr:cNvPr>
        <xdr:cNvCxnSpPr/>
      </xdr:nvCxnSpPr>
      <xdr:spPr>
        <a:xfrm>
          <a:off x="5960110" y="1352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4BB5F859-8765-4035-A964-469730110346}"/>
            </a:ext>
          </a:extLst>
        </xdr:cNvPr>
        <xdr:cNvSpPr txBox="1"/>
      </xdr:nvSpPr>
      <xdr:spPr>
        <a:xfrm>
          <a:off x="5527221" y="13385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6329F354-4EB2-4A94-8131-DC802F47B172}"/>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58492B93-F7CF-4A0F-AD02-C49F598512BE}"/>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57D5EDBB-1313-4AD4-AE6F-A5B0197C08BD}"/>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24385D76-DDDE-43C5-8F4D-E044BB2370D2}"/>
            </a:ext>
          </a:extLst>
        </xdr:cNvPr>
        <xdr:cNvCxnSpPr/>
      </xdr:nvCxnSpPr>
      <xdr:spPr>
        <a:xfrm flipV="1">
          <a:off x="9429115" y="13391388"/>
          <a:ext cx="0" cy="127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085C16EE-2D33-42D5-8BDB-0D0DEEB492DC}"/>
            </a:ext>
          </a:extLst>
        </xdr:cNvPr>
        <xdr:cNvSpPr txBox="1"/>
      </xdr:nvSpPr>
      <xdr:spPr>
        <a:xfrm>
          <a:off x="9467850" y="1467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D6213291-1AD0-4D32-861C-A357531A6382}"/>
            </a:ext>
          </a:extLst>
        </xdr:cNvPr>
        <xdr:cNvCxnSpPr/>
      </xdr:nvCxnSpPr>
      <xdr:spPr>
        <a:xfrm>
          <a:off x="9356090" y="1466659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a:extLst>
            <a:ext uri="{FF2B5EF4-FFF2-40B4-BE49-F238E27FC236}">
              <a16:creationId xmlns:a16="http://schemas.microsoft.com/office/drawing/2014/main" id="{EDCF9107-04AF-4AA5-83D8-176EA5AC57BD}"/>
            </a:ext>
          </a:extLst>
        </xdr:cNvPr>
        <xdr:cNvSpPr txBox="1"/>
      </xdr:nvSpPr>
      <xdr:spPr>
        <a:xfrm>
          <a:off x="9467850" y="1316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a:extLst>
            <a:ext uri="{FF2B5EF4-FFF2-40B4-BE49-F238E27FC236}">
              <a16:creationId xmlns:a16="http://schemas.microsoft.com/office/drawing/2014/main" id="{415151D3-7C7E-4EBB-B22E-22FA73E8610A}"/>
            </a:ext>
          </a:extLst>
        </xdr:cNvPr>
        <xdr:cNvCxnSpPr/>
      </xdr:nvCxnSpPr>
      <xdr:spPr>
        <a:xfrm>
          <a:off x="9356090" y="1339138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47" name="【公営住宅】&#10;一人当たり面積平均値テキスト">
          <a:extLst>
            <a:ext uri="{FF2B5EF4-FFF2-40B4-BE49-F238E27FC236}">
              <a16:creationId xmlns:a16="http://schemas.microsoft.com/office/drawing/2014/main" id="{691C7840-D4FD-4BD6-9C19-26E96718DFB8}"/>
            </a:ext>
          </a:extLst>
        </xdr:cNvPr>
        <xdr:cNvSpPr txBox="1"/>
      </xdr:nvSpPr>
      <xdr:spPr>
        <a:xfrm>
          <a:off x="9467850" y="14193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a:extLst>
            <a:ext uri="{FF2B5EF4-FFF2-40B4-BE49-F238E27FC236}">
              <a16:creationId xmlns:a16="http://schemas.microsoft.com/office/drawing/2014/main" id="{E6F7CED9-55CD-4747-AD2A-08848A68144F}"/>
            </a:ext>
          </a:extLst>
        </xdr:cNvPr>
        <xdr:cNvSpPr/>
      </xdr:nvSpPr>
      <xdr:spPr>
        <a:xfrm>
          <a:off x="9394190" y="14336331"/>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135889</xdr:rowOff>
    </xdr:from>
    <xdr:to>
      <xdr:col>50</xdr:col>
      <xdr:colOff>165100</xdr:colOff>
      <xdr:row>83</xdr:row>
      <xdr:rowOff>66039</xdr:rowOff>
    </xdr:to>
    <xdr:sp macro="" textlink="">
      <xdr:nvSpPr>
        <xdr:cNvPr id="349" name="フローチャート: 判断 348">
          <a:extLst>
            <a:ext uri="{FF2B5EF4-FFF2-40B4-BE49-F238E27FC236}">
              <a16:creationId xmlns:a16="http://schemas.microsoft.com/office/drawing/2014/main" id="{96B1A79B-3D78-439F-A9CF-31171FC84930}"/>
            </a:ext>
          </a:extLst>
        </xdr:cNvPr>
        <xdr:cNvSpPr/>
      </xdr:nvSpPr>
      <xdr:spPr>
        <a:xfrm>
          <a:off x="8632190" y="1419097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146749</xdr:rowOff>
    </xdr:from>
    <xdr:to>
      <xdr:col>46</xdr:col>
      <xdr:colOff>38100</xdr:colOff>
      <xdr:row>83</xdr:row>
      <xdr:rowOff>76899</xdr:rowOff>
    </xdr:to>
    <xdr:sp macro="" textlink="">
      <xdr:nvSpPr>
        <xdr:cNvPr id="350" name="フローチャート: 判断 349">
          <a:extLst>
            <a:ext uri="{FF2B5EF4-FFF2-40B4-BE49-F238E27FC236}">
              <a16:creationId xmlns:a16="http://schemas.microsoft.com/office/drawing/2014/main" id="{40FD7BA9-16E1-4941-B3ED-A654B854CCBD}"/>
            </a:ext>
          </a:extLst>
        </xdr:cNvPr>
        <xdr:cNvSpPr/>
      </xdr:nvSpPr>
      <xdr:spPr>
        <a:xfrm>
          <a:off x="7846060" y="1420374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15875</xdr:rowOff>
    </xdr:from>
    <xdr:to>
      <xdr:col>41</xdr:col>
      <xdr:colOff>101600</xdr:colOff>
      <xdr:row>83</xdr:row>
      <xdr:rowOff>117475</xdr:rowOff>
    </xdr:to>
    <xdr:sp macro="" textlink="">
      <xdr:nvSpPr>
        <xdr:cNvPr id="351" name="フローチャート: 判断 350">
          <a:extLst>
            <a:ext uri="{FF2B5EF4-FFF2-40B4-BE49-F238E27FC236}">
              <a16:creationId xmlns:a16="http://schemas.microsoft.com/office/drawing/2014/main" id="{06903C47-E625-4663-96EC-42A6B962E8F6}"/>
            </a:ext>
          </a:extLst>
        </xdr:cNvPr>
        <xdr:cNvSpPr/>
      </xdr:nvSpPr>
      <xdr:spPr>
        <a:xfrm>
          <a:off x="7029450" y="1425003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19304</xdr:rowOff>
    </xdr:from>
    <xdr:to>
      <xdr:col>36</xdr:col>
      <xdr:colOff>165100</xdr:colOff>
      <xdr:row>83</xdr:row>
      <xdr:rowOff>120904</xdr:rowOff>
    </xdr:to>
    <xdr:sp macro="" textlink="">
      <xdr:nvSpPr>
        <xdr:cNvPr id="352" name="フローチャート: 判断 351">
          <a:extLst>
            <a:ext uri="{FF2B5EF4-FFF2-40B4-BE49-F238E27FC236}">
              <a16:creationId xmlns:a16="http://schemas.microsoft.com/office/drawing/2014/main" id="{37EC8352-33E1-464A-8093-3AAA159770EC}"/>
            </a:ext>
          </a:extLst>
        </xdr:cNvPr>
        <xdr:cNvSpPr/>
      </xdr:nvSpPr>
      <xdr:spPr>
        <a:xfrm>
          <a:off x="6231890" y="14245844"/>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38BDE4E-E97B-424B-BBFC-019CBF96D6D1}"/>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ED0B6EF-F4AE-4268-8668-912F63B26566}"/>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189E4CE-3482-4627-96A0-4814BB135882}"/>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3D513DA-835E-4741-BD38-5230FF3B23AE}"/>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15502B3-B63D-45FD-8D1B-8349059F26FB}"/>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163894</xdr:rowOff>
    </xdr:from>
    <xdr:to>
      <xdr:col>55</xdr:col>
      <xdr:colOff>50800</xdr:colOff>
      <xdr:row>85</xdr:row>
      <xdr:rowOff>94044</xdr:rowOff>
    </xdr:to>
    <xdr:sp macro="" textlink="">
      <xdr:nvSpPr>
        <xdr:cNvPr id="358" name="楕円 357">
          <a:extLst>
            <a:ext uri="{FF2B5EF4-FFF2-40B4-BE49-F238E27FC236}">
              <a16:creationId xmlns:a16="http://schemas.microsoft.com/office/drawing/2014/main" id="{9FEA9565-943A-4659-B0B1-17BB5865D8C3}"/>
            </a:ext>
          </a:extLst>
        </xdr:cNvPr>
        <xdr:cNvSpPr/>
      </xdr:nvSpPr>
      <xdr:spPr>
        <a:xfrm>
          <a:off x="9394190" y="14569504"/>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78821</xdr:rowOff>
    </xdr:from>
    <xdr:ext cx="469744" cy="259045"/>
    <xdr:sp macro="" textlink="">
      <xdr:nvSpPr>
        <xdr:cNvPr id="359" name="【公営住宅】&#10;一人当たり面積該当値テキスト">
          <a:extLst>
            <a:ext uri="{FF2B5EF4-FFF2-40B4-BE49-F238E27FC236}">
              <a16:creationId xmlns:a16="http://schemas.microsoft.com/office/drawing/2014/main" id="{08C64953-296D-4AEC-87E2-CB3EC47F5846}"/>
            </a:ext>
          </a:extLst>
        </xdr:cNvPr>
        <xdr:cNvSpPr txBox="1"/>
      </xdr:nvSpPr>
      <xdr:spPr>
        <a:xfrm>
          <a:off x="9467850" y="1448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153036</xdr:rowOff>
    </xdr:from>
    <xdr:to>
      <xdr:col>50</xdr:col>
      <xdr:colOff>165100</xdr:colOff>
      <xdr:row>85</xdr:row>
      <xdr:rowOff>83186</xdr:rowOff>
    </xdr:to>
    <xdr:sp macro="" textlink="">
      <xdr:nvSpPr>
        <xdr:cNvPr id="360" name="楕円 359">
          <a:extLst>
            <a:ext uri="{FF2B5EF4-FFF2-40B4-BE49-F238E27FC236}">
              <a16:creationId xmlns:a16="http://schemas.microsoft.com/office/drawing/2014/main" id="{F3267891-6EB5-4310-86F8-2283EDCFE809}"/>
            </a:ext>
          </a:extLst>
        </xdr:cNvPr>
        <xdr:cNvSpPr/>
      </xdr:nvSpPr>
      <xdr:spPr>
        <a:xfrm>
          <a:off x="8632190" y="1455483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32386</xdr:rowOff>
    </xdr:from>
    <xdr:to>
      <xdr:col>55</xdr:col>
      <xdr:colOff>0</xdr:colOff>
      <xdr:row>85</xdr:row>
      <xdr:rowOff>43244</xdr:rowOff>
    </xdr:to>
    <xdr:cxnSp macro="">
      <xdr:nvCxnSpPr>
        <xdr:cNvPr id="361" name="直線コネクタ 360">
          <a:extLst>
            <a:ext uri="{FF2B5EF4-FFF2-40B4-BE49-F238E27FC236}">
              <a16:creationId xmlns:a16="http://schemas.microsoft.com/office/drawing/2014/main" id="{A2B2E2BC-A0B5-479B-9005-63844514D824}"/>
            </a:ext>
          </a:extLst>
        </xdr:cNvPr>
        <xdr:cNvCxnSpPr/>
      </xdr:nvCxnSpPr>
      <xdr:spPr>
        <a:xfrm>
          <a:off x="8686800" y="14603731"/>
          <a:ext cx="74295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153036</xdr:rowOff>
    </xdr:from>
    <xdr:to>
      <xdr:col>46</xdr:col>
      <xdr:colOff>38100</xdr:colOff>
      <xdr:row>85</xdr:row>
      <xdr:rowOff>83186</xdr:rowOff>
    </xdr:to>
    <xdr:sp macro="" textlink="">
      <xdr:nvSpPr>
        <xdr:cNvPr id="362" name="楕円 361">
          <a:extLst>
            <a:ext uri="{FF2B5EF4-FFF2-40B4-BE49-F238E27FC236}">
              <a16:creationId xmlns:a16="http://schemas.microsoft.com/office/drawing/2014/main" id="{EA5A20A7-0C06-4073-91EC-360872B32A03}"/>
            </a:ext>
          </a:extLst>
        </xdr:cNvPr>
        <xdr:cNvSpPr/>
      </xdr:nvSpPr>
      <xdr:spPr>
        <a:xfrm>
          <a:off x="7846060" y="1455483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32386</xdr:rowOff>
    </xdr:from>
    <xdr:to>
      <xdr:col>50</xdr:col>
      <xdr:colOff>114300</xdr:colOff>
      <xdr:row>85</xdr:row>
      <xdr:rowOff>32386</xdr:rowOff>
    </xdr:to>
    <xdr:cxnSp macro="">
      <xdr:nvCxnSpPr>
        <xdr:cNvPr id="363" name="直線コネクタ 362">
          <a:extLst>
            <a:ext uri="{FF2B5EF4-FFF2-40B4-BE49-F238E27FC236}">
              <a16:creationId xmlns:a16="http://schemas.microsoft.com/office/drawing/2014/main" id="{9F77090A-BB84-430E-964A-197204CEF2AB}"/>
            </a:ext>
          </a:extLst>
        </xdr:cNvPr>
        <xdr:cNvCxnSpPr/>
      </xdr:nvCxnSpPr>
      <xdr:spPr>
        <a:xfrm>
          <a:off x="7889240" y="1460373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153606</xdr:rowOff>
    </xdr:from>
    <xdr:to>
      <xdr:col>41</xdr:col>
      <xdr:colOff>101600</xdr:colOff>
      <xdr:row>85</xdr:row>
      <xdr:rowOff>83756</xdr:rowOff>
    </xdr:to>
    <xdr:sp macro="" textlink="">
      <xdr:nvSpPr>
        <xdr:cNvPr id="364" name="楕円 363">
          <a:extLst>
            <a:ext uri="{FF2B5EF4-FFF2-40B4-BE49-F238E27FC236}">
              <a16:creationId xmlns:a16="http://schemas.microsoft.com/office/drawing/2014/main" id="{0CB9C81B-E119-43B0-AEAC-9EFB3ADF8C0C}"/>
            </a:ext>
          </a:extLst>
        </xdr:cNvPr>
        <xdr:cNvSpPr/>
      </xdr:nvSpPr>
      <xdr:spPr>
        <a:xfrm>
          <a:off x="7029450" y="1455540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32386</xdr:rowOff>
    </xdr:from>
    <xdr:to>
      <xdr:col>45</xdr:col>
      <xdr:colOff>177800</xdr:colOff>
      <xdr:row>85</xdr:row>
      <xdr:rowOff>32956</xdr:rowOff>
    </xdr:to>
    <xdr:cxnSp macro="">
      <xdr:nvCxnSpPr>
        <xdr:cNvPr id="365" name="直線コネクタ 364">
          <a:extLst>
            <a:ext uri="{FF2B5EF4-FFF2-40B4-BE49-F238E27FC236}">
              <a16:creationId xmlns:a16="http://schemas.microsoft.com/office/drawing/2014/main" id="{10A7A83B-1CA1-407A-BD2F-35786CAE93ED}"/>
            </a:ext>
          </a:extLst>
        </xdr:cNvPr>
        <xdr:cNvCxnSpPr/>
      </xdr:nvCxnSpPr>
      <xdr:spPr>
        <a:xfrm flipV="1">
          <a:off x="7084060" y="14603731"/>
          <a:ext cx="80518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153606</xdr:rowOff>
    </xdr:from>
    <xdr:to>
      <xdr:col>36</xdr:col>
      <xdr:colOff>165100</xdr:colOff>
      <xdr:row>85</xdr:row>
      <xdr:rowOff>83756</xdr:rowOff>
    </xdr:to>
    <xdr:sp macro="" textlink="">
      <xdr:nvSpPr>
        <xdr:cNvPr id="366" name="楕円 365">
          <a:extLst>
            <a:ext uri="{FF2B5EF4-FFF2-40B4-BE49-F238E27FC236}">
              <a16:creationId xmlns:a16="http://schemas.microsoft.com/office/drawing/2014/main" id="{1EBF49F8-5568-4EC8-8579-9CEC69658736}"/>
            </a:ext>
          </a:extLst>
        </xdr:cNvPr>
        <xdr:cNvSpPr/>
      </xdr:nvSpPr>
      <xdr:spPr>
        <a:xfrm>
          <a:off x="6231890" y="1455540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32956</xdr:rowOff>
    </xdr:from>
    <xdr:to>
      <xdr:col>41</xdr:col>
      <xdr:colOff>50800</xdr:colOff>
      <xdr:row>85</xdr:row>
      <xdr:rowOff>32956</xdr:rowOff>
    </xdr:to>
    <xdr:cxnSp macro="">
      <xdr:nvCxnSpPr>
        <xdr:cNvPr id="367" name="直線コネクタ 366">
          <a:extLst>
            <a:ext uri="{FF2B5EF4-FFF2-40B4-BE49-F238E27FC236}">
              <a16:creationId xmlns:a16="http://schemas.microsoft.com/office/drawing/2014/main" id="{B1014AA5-6C78-4854-89A0-3E6FAA2F507A}"/>
            </a:ext>
          </a:extLst>
        </xdr:cNvPr>
        <xdr:cNvCxnSpPr/>
      </xdr:nvCxnSpPr>
      <xdr:spPr>
        <a:xfrm>
          <a:off x="6286500" y="1460430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82566</xdr:rowOff>
    </xdr:from>
    <xdr:ext cx="469744" cy="259045"/>
    <xdr:sp macro="" textlink="">
      <xdr:nvSpPr>
        <xdr:cNvPr id="368" name="n_1aveValue【公営住宅】&#10;一人当たり面積">
          <a:extLst>
            <a:ext uri="{FF2B5EF4-FFF2-40B4-BE49-F238E27FC236}">
              <a16:creationId xmlns:a16="http://schemas.microsoft.com/office/drawing/2014/main" id="{27F1454A-57C2-4197-A8F1-3097F00ECF51}"/>
            </a:ext>
          </a:extLst>
        </xdr:cNvPr>
        <xdr:cNvSpPr txBox="1"/>
      </xdr:nvSpPr>
      <xdr:spPr>
        <a:xfrm>
          <a:off x="8454467" y="1397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93426</xdr:rowOff>
    </xdr:from>
    <xdr:ext cx="469744" cy="259045"/>
    <xdr:sp macro="" textlink="">
      <xdr:nvSpPr>
        <xdr:cNvPr id="369" name="n_2aveValue【公営住宅】&#10;一人当たり面積">
          <a:extLst>
            <a:ext uri="{FF2B5EF4-FFF2-40B4-BE49-F238E27FC236}">
              <a16:creationId xmlns:a16="http://schemas.microsoft.com/office/drawing/2014/main" id="{B3282B67-AC47-46D8-9AC4-9E0998914F2C}"/>
            </a:ext>
          </a:extLst>
        </xdr:cNvPr>
        <xdr:cNvSpPr txBox="1"/>
      </xdr:nvSpPr>
      <xdr:spPr>
        <a:xfrm>
          <a:off x="7673417" y="1398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134002</xdr:rowOff>
    </xdr:from>
    <xdr:ext cx="469744" cy="259045"/>
    <xdr:sp macro="" textlink="">
      <xdr:nvSpPr>
        <xdr:cNvPr id="370" name="n_3aveValue【公営住宅】&#10;一人当たり面積">
          <a:extLst>
            <a:ext uri="{FF2B5EF4-FFF2-40B4-BE49-F238E27FC236}">
              <a16:creationId xmlns:a16="http://schemas.microsoft.com/office/drawing/2014/main" id="{7698E681-1F15-4F8A-879F-E1F1E8FD5D38}"/>
            </a:ext>
          </a:extLst>
        </xdr:cNvPr>
        <xdr:cNvSpPr txBox="1"/>
      </xdr:nvSpPr>
      <xdr:spPr>
        <a:xfrm>
          <a:off x="6866332" y="140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137431</xdr:rowOff>
    </xdr:from>
    <xdr:ext cx="469744" cy="259045"/>
    <xdr:sp macro="" textlink="">
      <xdr:nvSpPr>
        <xdr:cNvPr id="371" name="n_4aveValue【公営住宅】&#10;一人当たり面積">
          <a:extLst>
            <a:ext uri="{FF2B5EF4-FFF2-40B4-BE49-F238E27FC236}">
              <a16:creationId xmlns:a16="http://schemas.microsoft.com/office/drawing/2014/main" id="{87CA79F2-D967-45B5-BC3C-9B13B1B54825}"/>
            </a:ext>
          </a:extLst>
        </xdr:cNvPr>
        <xdr:cNvSpPr txBox="1"/>
      </xdr:nvSpPr>
      <xdr:spPr>
        <a:xfrm>
          <a:off x="6068772" y="1402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74313</xdr:rowOff>
    </xdr:from>
    <xdr:ext cx="469744" cy="259045"/>
    <xdr:sp macro="" textlink="">
      <xdr:nvSpPr>
        <xdr:cNvPr id="372" name="n_1mainValue【公営住宅】&#10;一人当たり面積">
          <a:extLst>
            <a:ext uri="{FF2B5EF4-FFF2-40B4-BE49-F238E27FC236}">
              <a16:creationId xmlns:a16="http://schemas.microsoft.com/office/drawing/2014/main" id="{6045597A-A497-4DA3-8B80-5D7B1AC64E43}"/>
            </a:ext>
          </a:extLst>
        </xdr:cNvPr>
        <xdr:cNvSpPr txBox="1"/>
      </xdr:nvSpPr>
      <xdr:spPr>
        <a:xfrm>
          <a:off x="845446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74313</xdr:rowOff>
    </xdr:from>
    <xdr:ext cx="469744" cy="259045"/>
    <xdr:sp macro="" textlink="">
      <xdr:nvSpPr>
        <xdr:cNvPr id="373" name="n_2mainValue【公営住宅】&#10;一人当たり面積">
          <a:extLst>
            <a:ext uri="{FF2B5EF4-FFF2-40B4-BE49-F238E27FC236}">
              <a16:creationId xmlns:a16="http://schemas.microsoft.com/office/drawing/2014/main" id="{B21A32BB-06D3-4FD1-90B3-2F24CA6091BE}"/>
            </a:ext>
          </a:extLst>
        </xdr:cNvPr>
        <xdr:cNvSpPr txBox="1"/>
      </xdr:nvSpPr>
      <xdr:spPr>
        <a:xfrm>
          <a:off x="767341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74883</xdr:rowOff>
    </xdr:from>
    <xdr:ext cx="469744" cy="259045"/>
    <xdr:sp macro="" textlink="">
      <xdr:nvSpPr>
        <xdr:cNvPr id="374" name="n_3mainValue【公営住宅】&#10;一人当たり面積">
          <a:extLst>
            <a:ext uri="{FF2B5EF4-FFF2-40B4-BE49-F238E27FC236}">
              <a16:creationId xmlns:a16="http://schemas.microsoft.com/office/drawing/2014/main" id="{5D2AF5D4-B4BE-43E3-851B-B75E5AAC4E6C}"/>
            </a:ext>
          </a:extLst>
        </xdr:cNvPr>
        <xdr:cNvSpPr txBox="1"/>
      </xdr:nvSpPr>
      <xdr:spPr>
        <a:xfrm>
          <a:off x="6866332" y="1464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74883</xdr:rowOff>
    </xdr:from>
    <xdr:ext cx="469744" cy="259045"/>
    <xdr:sp macro="" textlink="">
      <xdr:nvSpPr>
        <xdr:cNvPr id="375" name="n_4mainValue【公営住宅】&#10;一人当たり面積">
          <a:extLst>
            <a:ext uri="{FF2B5EF4-FFF2-40B4-BE49-F238E27FC236}">
              <a16:creationId xmlns:a16="http://schemas.microsoft.com/office/drawing/2014/main" id="{851176A6-CA1D-4FC3-9329-20C61D13D8FC}"/>
            </a:ext>
          </a:extLst>
        </xdr:cNvPr>
        <xdr:cNvSpPr txBox="1"/>
      </xdr:nvSpPr>
      <xdr:spPr>
        <a:xfrm>
          <a:off x="6068772" y="1464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8700766D-9F16-436C-8DB5-8551FD0F587B}"/>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9FED9568-4261-41FA-960B-A499816A3DEC}"/>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FBA71B84-63FB-461D-827D-F2A74865B6EE}"/>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50BC9407-F0D8-49E3-ADCD-6850C7FF708B}"/>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DFD4660F-42F3-49B3-954F-43EB3DC5419B}"/>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548381B3-5638-4A21-90E3-5FD6C98C8757}"/>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3286D7AB-0D15-49EF-B426-140CC684E7D7}"/>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F12AC00C-242E-4D7B-B3B6-E6444EBD1FCA}"/>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A8D14492-5F60-46FB-8927-0FAC3FF0B2EA}"/>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1C937DCE-9A4A-462B-BC30-0FDE0BC7A9F9}"/>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D7DCB6F0-CF9D-4D4E-ADB6-1E7C3BFBBDF1}"/>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113C81EE-2947-4ABD-AF26-59D97B2530C5}"/>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1DBCCE17-BBBF-4812-AA86-2854924C587C}"/>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ADD3A93C-1507-4BB4-82DE-355E7B84C206}"/>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EC5F9DC7-1331-4F97-8377-DE66817CE247}"/>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CAFF8043-CBF4-4FED-B471-A5F881A9C92E}"/>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6EF9CF01-2AC3-4872-84D0-EDB08B09CC1F}"/>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DD77D85-CC24-4858-A5D3-10706CE0BB71}"/>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449CA115-FE8A-447F-9137-E4E44590D58F}"/>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B1D13779-CB10-4953-A824-618FD27D1F08}"/>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83116C7D-4790-4CED-9467-5939A2E2AA7B}"/>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6DB70916-227F-4C40-8611-823AB19992D5}"/>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579CECF2-6CE7-40C5-A18A-E9BB4ED90E0E}"/>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730215B2-D34F-4B82-8477-80F430EE9AB8}"/>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D85480A3-16A0-482F-8A7D-8E7D64DAAB6E}"/>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F2703A7E-F423-4681-90CD-5D05A7AE0E7E}"/>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B309B40D-3DE4-4059-A0BD-9D51E4314C70}"/>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D387889F-080E-4883-81CF-34539C2513E7}"/>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BCFC085B-32D7-4593-AACF-24C514021A3B}"/>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31E399BF-B1E5-4877-82CD-A6FD5E8E2334}"/>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201AB82A-BAA9-46FD-9D1E-8397D3AFFC2E}"/>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E739307E-C763-4992-A284-16366F9C461F}"/>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33BD099A-19B5-4A02-9D51-5C22B5C5C0D3}"/>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6AF87196-C138-4A10-8952-AD38E47C0CC0}"/>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125E2A5E-FDB9-47F8-A47C-3EED81E2A3A0}"/>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25C0C67D-31F4-4E1B-8F25-F2C1F4C38036}"/>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1CDC6FEF-482F-41C9-B19F-EE933C4F02E0}"/>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BEAC48E4-4570-4470-B848-C108441C5BA5}"/>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1E0513A3-69B3-4EE2-AD6F-9F92E1EABCC2}"/>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1E23D5C1-CE08-4359-8101-08EDCCB295A5}"/>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a:extLst>
            <a:ext uri="{FF2B5EF4-FFF2-40B4-BE49-F238E27FC236}">
              <a16:creationId xmlns:a16="http://schemas.microsoft.com/office/drawing/2014/main" id="{A4EB230C-F38D-4909-A944-61FE190C743F}"/>
            </a:ext>
          </a:extLst>
        </xdr:cNvPr>
        <xdr:cNvCxnSpPr/>
      </xdr:nvCxnSpPr>
      <xdr:spPr>
        <a:xfrm flipV="1">
          <a:off x="14703424" y="57416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ABF38A57-AAE4-4D7C-AE22-8DA255807CFA}"/>
            </a:ext>
          </a:extLst>
        </xdr:cNvPr>
        <xdr:cNvSpPr txBox="1"/>
      </xdr:nvSpPr>
      <xdr:spPr>
        <a:xfrm>
          <a:off x="1474216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a:extLst>
            <a:ext uri="{FF2B5EF4-FFF2-40B4-BE49-F238E27FC236}">
              <a16:creationId xmlns:a16="http://schemas.microsoft.com/office/drawing/2014/main" id="{0B888566-D1C6-4259-8630-EABBEABD7B7A}"/>
            </a:ext>
          </a:extLst>
        </xdr:cNvPr>
        <xdr:cNvCxnSpPr/>
      </xdr:nvCxnSpPr>
      <xdr:spPr>
        <a:xfrm>
          <a:off x="14611350" y="7179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B597CE88-3012-428F-8CAD-4C30CCF0C46F}"/>
            </a:ext>
          </a:extLst>
        </xdr:cNvPr>
        <xdr:cNvSpPr txBox="1"/>
      </xdr:nvSpPr>
      <xdr:spPr>
        <a:xfrm>
          <a:off x="1474216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a:extLst>
            <a:ext uri="{FF2B5EF4-FFF2-40B4-BE49-F238E27FC236}">
              <a16:creationId xmlns:a16="http://schemas.microsoft.com/office/drawing/2014/main" id="{D79E0310-56F9-416B-9FC7-84E1649F29C2}"/>
            </a:ext>
          </a:extLst>
        </xdr:cNvPr>
        <xdr:cNvCxnSpPr/>
      </xdr:nvCxnSpPr>
      <xdr:spPr>
        <a:xfrm>
          <a:off x="14611350" y="5741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1A0A6CB6-C578-4AC1-B589-499A799E6592}"/>
            </a:ext>
          </a:extLst>
        </xdr:cNvPr>
        <xdr:cNvSpPr txBox="1"/>
      </xdr:nvSpPr>
      <xdr:spPr>
        <a:xfrm>
          <a:off x="1474216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a:extLst>
            <a:ext uri="{FF2B5EF4-FFF2-40B4-BE49-F238E27FC236}">
              <a16:creationId xmlns:a16="http://schemas.microsoft.com/office/drawing/2014/main" id="{CBFF7C1B-CC58-4CBC-B9C3-01E4FDC6CADE}"/>
            </a:ext>
          </a:extLst>
        </xdr:cNvPr>
        <xdr:cNvSpPr/>
      </xdr:nvSpPr>
      <xdr:spPr>
        <a:xfrm>
          <a:off x="14649450" y="62680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423" name="フローチャート: 判断 422">
          <a:extLst>
            <a:ext uri="{FF2B5EF4-FFF2-40B4-BE49-F238E27FC236}">
              <a16:creationId xmlns:a16="http://schemas.microsoft.com/office/drawing/2014/main" id="{C218ADB9-E2AD-4615-AAC8-F6B7700DD4B3}"/>
            </a:ext>
          </a:extLst>
        </xdr:cNvPr>
        <xdr:cNvSpPr/>
      </xdr:nvSpPr>
      <xdr:spPr>
        <a:xfrm>
          <a:off x="13887450" y="63328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99695</xdr:rowOff>
    </xdr:from>
    <xdr:to>
      <xdr:col>76</xdr:col>
      <xdr:colOff>165100</xdr:colOff>
      <xdr:row>37</xdr:row>
      <xdr:rowOff>29845</xdr:rowOff>
    </xdr:to>
    <xdr:sp macro="" textlink="">
      <xdr:nvSpPr>
        <xdr:cNvPr id="424" name="フローチャート: 判断 423">
          <a:extLst>
            <a:ext uri="{FF2B5EF4-FFF2-40B4-BE49-F238E27FC236}">
              <a16:creationId xmlns:a16="http://schemas.microsoft.com/office/drawing/2014/main" id="{7349A7AA-0DC4-46E4-9BC4-83AD7365AF42}"/>
            </a:ext>
          </a:extLst>
        </xdr:cNvPr>
        <xdr:cNvSpPr/>
      </xdr:nvSpPr>
      <xdr:spPr>
        <a:xfrm>
          <a:off x="13089890" y="626808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25" name="フローチャート: 判断 424">
          <a:extLst>
            <a:ext uri="{FF2B5EF4-FFF2-40B4-BE49-F238E27FC236}">
              <a16:creationId xmlns:a16="http://schemas.microsoft.com/office/drawing/2014/main" id="{AC5D9B0F-184B-4E15-984D-7ED635F06982}"/>
            </a:ext>
          </a:extLst>
        </xdr:cNvPr>
        <xdr:cNvSpPr/>
      </xdr:nvSpPr>
      <xdr:spPr>
        <a:xfrm>
          <a:off x="12303760" y="62757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426" name="フローチャート: 判断 425">
          <a:extLst>
            <a:ext uri="{FF2B5EF4-FFF2-40B4-BE49-F238E27FC236}">
              <a16:creationId xmlns:a16="http://schemas.microsoft.com/office/drawing/2014/main" id="{5466A7D0-42F4-483A-AE0E-1D4B7A704759}"/>
            </a:ext>
          </a:extLst>
        </xdr:cNvPr>
        <xdr:cNvSpPr/>
      </xdr:nvSpPr>
      <xdr:spPr>
        <a:xfrm>
          <a:off x="11487150" y="63023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78D8BCA-BD20-44A9-AB0D-20547A23983D}"/>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ED7CC7B1-C839-4289-AEEB-46E85A4967F5}"/>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A0FA0F0-AF28-448B-8F9F-4901D4285A3A}"/>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670966F-1720-4654-AA35-9390A69A5C2D}"/>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DEA37A4-DCC4-4BA2-B5DC-D34B5573CA55}"/>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166370</xdr:rowOff>
    </xdr:from>
    <xdr:to>
      <xdr:col>85</xdr:col>
      <xdr:colOff>177800</xdr:colOff>
      <xdr:row>37</xdr:row>
      <xdr:rowOff>96520</xdr:rowOff>
    </xdr:to>
    <xdr:sp macro="" textlink="">
      <xdr:nvSpPr>
        <xdr:cNvPr id="432" name="楕円 431">
          <a:extLst>
            <a:ext uri="{FF2B5EF4-FFF2-40B4-BE49-F238E27FC236}">
              <a16:creationId xmlns:a16="http://schemas.microsoft.com/office/drawing/2014/main" id="{98076B9F-5503-4B1E-9D3A-10E4172D249B}"/>
            </a:ext>
          </a:extLst>
        </xdr:cNvPr>
        <xdr:cNvSpPr/>
      </xdr:nvSpPr>
      <xdr:spPr>
        <a:xfrm>
          <a:off x="14649450" y="63423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144797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FF41A7F0-5E6F-402E-B690-66A48B9F776E}"/>
            </a:ext>
          </a:extLst>
        </xdr:cNvPr>
        <xdr:cNvSpPr txBox="1"/>
      </xdr:nvSpPr>
      <xdr:spPr>
        <a:xfrm>
          <a:off x="14742160"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114935</xdr:rowOff>
    </xdr:from>
    <xdr:to>
      <xdr:col>81</xdr:col>
      <xdr:colOff>101600</xdr:colOff>
      <xdr:row>37</xdr:row>
      <xdr:rowOff>45085</xdr:rowOff>
    </xdr:to>
    <xdr:sp macro="" textlink="">
      <xdr:nvSpPr>
        <xdr:cNvPr id="434" name="楕円 433">
          <a:extLst>
            <a:ext uri="{FF2B5EF4-FFF2-40B4-BE49-F238E27FC236}">
              <a16:creationId xmlns:a16="http://schemas.microsoft.com/office/drawing/2014/main" id="{5DA11D69-58A1-41DB-841D-55905157075E}"/>
            </a:ext>
          </a:extLst>
        </xdr:cNvPr>
        <xdr:cNvSpPr/>
      </xdr:nvSpPr>
      <xdr:spPr>
        <a:xfrm>
          <a:off x="13887450" y="62871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165735</xdr:rowOff>
    </xdr:from>
    <xdr:to>
      <xdr:col>85</xdr:col>
      <xdr:colOff>127000</xdr:colOff>
      <xdr:row>37</xdr:row>
      <xdr:rowOff>45720</xdr:rowOff>
    </xdr:to>
    <xdr:cxnSp macro="">
      <xdr:nvCxnSpPr>
        <xdr:cNvPr id="435" name="直線コネクタ 434">
          <a:extLst>
            <a:ext uri="{FF2B5EF4-FFF2-40B4-BE49-F238E27FC236}">
              <a16:creationId xmlns:a16="http://schemas.microsoft.com/office/drawing/2014/main" id="{A979886C-668D-4D01-919F-67159F0458EE}"/>
            </a:ext>
          </a:extLst>
        </xdr:cNvPr>
        <xdr:cNvCxnSpPr/>
      </xdr:nvCxnSpPr>
      <xdr:spPr>
        <a:xfrm>
          <a:off x="13942060" y="6341745"/>
          <a:ext cx="762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61595</xdr:rowOff>
    </xdr:from>
    <xdr:to>
      <xdr:col>76</xdr:col>
      <xdr:colOff>165100</xdr:colOff>
      <xdr:row>36</xdr:row>
      <xdr:rowOff>163195</xdr:rowOff>
    </xdr:to>
    <xdr:sp macro="" textlink="">
      <xdr:nvSpPr>
        <xdr:cNvPr id="436" name="楕円 435">
          <a:extLst>
            <a:ext uri="{FF2B5EF4-FFF2-40B4-BE49-F238E27FC236}">
              <a16:creationId xmlns:a16="http://schemas.microsoft.com/office/drawing/2014/main" id="{B8E6D750-A770-4D5A-A01A-41FD426D0916}"/>
            </a:ext>
          </a:extLst>
        </xdr:cNvPr>
        <xdr:cNvSpPr/>
      </xdr:nvSpPr>
      <xdr:spPr>
        <a:xfrm>
          <a:off x="13089890" y="622998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112395</xdr:rowOff>
    </xdr:from>
    <xdr:to>
      <xdr:col>81</xdr:col>
      <xdr:colOff>50800</xdr:colOff>
      <xdr:row>36</xdr:row>
      <xdr:rowOff>165735</xdr:rowOff>
    </xdr:to>
    <xdr:cxnSp macro="">
      <xdr:nvCxnSpPr>
        <xdr:cNvPr id="437" name="直線コネクタ 436">
          <a:extLst>
            <a:ext uri="{FF2B5EF4-FFF2-40B4-BE49-F238E27FC236}">
              <a16:creationId xmlns:a16="http://schemas.microsoft.com/office/drawing/2014/main" id="{1D64B612-AEA7-4AA0-A4F3-14125695AE2E}"/>
            </a:ext>
          </a:extLst>
        </xdr:cNvPr>
        <xdr:cNvCxnSpPr/>
      </xdr:nvCxnSpPr>
      <xdr:spPr>
        <a:xfrm>
          <a:off x="13144500" y="6284595"/>
          <a:ext cx="7975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8255</xdr:rowOff>
    </xdr:from>
    <xdr:to>
      <xdr:col>72</xdr:col>
      <xdr:colOff>38100</xdr:colOff>
      <xdr:row>36</xdr:row>
      <xdr:rowOff>109855</xdr:rowOff>
    </xdr:to>
    <xdr:sp macro="" textlink="">
      <xdr:nvSpPr>
        <xdr:cNvPr id="438" name="楕円 437">
          <a:extLst>
            <a:ext uri="{FF2B5EF4-FFF2-40B4-BE49-F238E27FC236}">
              <a16:creationId xmlns:a16="http://schemas.microsoft.com/office/drawing/2014/main" id="{3107111D-8774-49F7-B6E0-97DF8D235100}"/>
            </a:ext>
          </a:extLst>
        </xdr:cNvPr>
        <xdr:cNvSpPr/>
      </xdr:nvSpPr>
      <xdr:spPr>
        <a:xfrm>
          <a:off x="12303760" y="6182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59055</xdr:rowOff>
    </xdr:from>
    <xdr:to>
      <xdr:col>76</xdr:col>
      <xdr:colOff>114300</xdr:colOff>
      <xdr:row>36</xdr:row>
      <xdr:rowOff>112395</xdr:rowOff>
    </xdr:to>
    <xdr:cxnSp macro="">
      <xdr:nvCxnSpPr>
        <xdr:cNvPr id="439" name="直線コネクタ 438">
          <a:extLst>
            <a:ext uri="{FF2B5EF4-FFF2-40B4-BE49-F238E27FC236}">
              <a16:creationId xmlns:a16="http://schemas.microsoft.com/office/drawing/2014/main" id="{8E76E59B-FD7D-41F4-9FA5-7BB00E147F32}"/>
            </a:ext>
          </a:extLst>
        </xdr:cNvPr>
        <xdr:cNvCxnSpPr/>
      </xdr:nvCxnSpPr>
      <xdr:spPr>
        <a:xfrm>
          <a:off x="12346940" y="6227445"/>
          <a:ext cx="7975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105410</xdr:rowOff>
    </xdr:from>
    <xdr:to>
      <xdr:col>67</xdr:col>
      <xdr:colOff>101600</xdr:colOff>
      <xdr:row>36</xdr:row>
      <xdr:rowOff>35560</xdr:rowOff>
    </xdr:to>
    <xdr:sp macro="" textlink="">
      <xdr:nvSpPr>
        <xdr:cNvPr id="440" name="楕円 439">
          <a:extLst>
            <a:ext uri="{FF2B5EF4-FFF2-40B4-BE49-F238E27FC236}">
              <a16:creationId xmlns:a16="http://schemas.microsoft.com/office/drawing/2014/main" id="{4319523E-9658-47DC-AB07-083F4F881E0E}"/>
            </a:ext>
          </a:extLst>
        </xdr:cNvPr>
        <xdr:cNvSpPr/>
      </xdr:nvSpPr>
      <xdr:spPr>
        <a:xfrm>
          <a:off x="11487150" y="61042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156210</xdr:rowOff>
    </xdr:from>
    <xdr:to>
      <xdr:col>71</xdr:col>
      <xdr:colOff>177800</xdr:colOff>
      <xdr:row>36</xdr:row>
      <xdr:rowOff>59055</xdr:rowOff>
    </xdr:to>
    <xdr:cxnSp macro="">
      <xdr:nvCxnSpPr>
        <xdr:cNvPr id="441" name="直線コネクタ 440">
          <a:extLst>
            <a:ext uri="{FF2B5EF4-FFF2-40B4-BE49-F238E27FC236}">
              <a16:creationId xmlns:a16="http://schemas.microsoft.com/office/drawing/2014/main" id="{40158C84-7878-4EE9-B995-14C0F55532EA}"/>
            </a:ext>
          </a:extLst>
        </xdr:cNvPr>
        <xdr:cNvCxnSpPr/>
      </xdr:nvCxnSpPr>
      <xdr:spPr>
        <a:xfrm>
          <a:off x="11541760" y="6158865"/>
          <a:ext cx="80518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80027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3F12F538-006F-4E0A-824C-9E28FCD819D5}"/>
            </a:ext>
          </a:extLst>
        </xdr:cNvPr>
        <xdr:cNvSpPr txBox="1"/>
      </xdr:nvSpPr>
      <xdr:spPr>
        <a:xfrm>
          <a:off x="1373823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20972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D3435286-011C-47B0-96F3-C6456E517683}"/>
            </a:ext>
          </a:extLst>
        </xdr:cNvPr>
        <xdr:cNvSpPr txBox="1"/>
      </xdr:nvSpPr>
      <xdr:spPr>
        <a:xfrm>
          <a:off x="1295718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26687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5DFD7B54-410E-48F7-B1D1-3BDDAC474A38}"/>
            </a:ext>
          </a:extLst>
        </xdr:cNvPr>
        <xdr:cNvSpPr txBox="1"/>
      </xdr:nvSpPr>
      <xdr:spPr>
        <a:xfrm>
          <a:off x="1217105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47642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F602A10B-2225-4BBF-9210-DB02904ABAD4}"/>
            </a:ext>
          </a:extLst>
        </xdr:cNvPr>
        <xdr:cNvSpPr txBox="1"/>
      </xdr:nvSpPr>
      <xdr:spPr>
        <a:xfrm>
          <a:off x="113544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61612</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C87CEF55-4584-4109-B530-EA84C08C2406}"/>
            </a:ext>
          </a:extLst>
        </xdr:cNvPr>
        <xdr:cNvSpPr txBox="1"/>
      </xdr:nvSpPr>
      <xdr:spPr>
        <a:xfrm>
          <a:off x="1373823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8272</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D7CF07B-278B-483B-B216-5779F9AB054B}"/>
            </a:ext>
          </a:extLst>
        </xdr:cNvPr>
        <xdr:cNvSpPr txBox="1"/>
      </xdr:nvSpPr>
      <xdr:spPr>
        <a:xfrm>
          <a:off x="1295718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126382</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FC4F15F6-EF05-4A0D-AD3E-49A4BDBA1F4F}"/>
            </a:ext>
          </a:extLst>
        </xdr:cNvPr>
        <xdr:cNvSpPr txBox="1"/>
      </xdr:nvSpPr>
      <xdr:spPr>
        <a:xfrm>
          <a:off x="1217105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52087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1079E2F6-4DED-40D0-8525-FC975EE82598}"/>
            </a:ext>
          </a:extLst>
        </xdr:cNvPr>
        <xdr:cNvSpPr txBox="1"/>
      </xdr:nvSpPr>
      <xdr:spPr>
        <a:xfrm>
          <a:off x="113544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BD1DE13D-B7CC-469D-95A5-4F4DCE33D0A4}"/>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6A00D3C2-C886-47C6-A307-C2C3A930A11F}"/>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7F899C6F-3A1C-4D97-96EC-4C07CF5E39B8}"/>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81FFF9C6-5B68-442B-8A63-C8C38BDC49C9}"/>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67D52DB1-DDD5-4FA3-972C-BCA6EA1E7767}"/>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8BD33E5E-398C-4D2E-89B6-EFF7F5DFFBD6}"/>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A5AC4AC2-243A-4BA4-89F1-587C6906A374}"/>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F7CFE4C6-E10D-4E42-8C61-589D7721C3D6}"/>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14033E27-0D62-44A6-9334-726DDA03C139}"/>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289A8A63-AAD8-4AB1-8FE1-1055EF85B95E}"/>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67A6B3B1-7716-4D6E-AB34-DCDB3003B0F3}"/>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DEAADBA2-939C-48B6-AB35-70D132E78151}"/>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18C8BCA7-EC7C-4AC5-8E14-1D7A2FE74D5B}"/>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6448CAD1-05F7-47C4-81A8-E00C9946DE8B}"/>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DB884203-A14F-43C9-8D5D-37B31A26D17A}"/>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FA9D83E7-7A47-459B-9414-DAFA2CE5CF09}"/>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642DCEF2-3494-46AB-B6A6-395B560B6395}"/>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3C0460A1-3C67-459A-B531-E1C57B00883A}"/>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25CFBAE4-8BBD-46FB-BE46-6F55048C8864}"/>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1CF5E29C-B3F1-45A9-83BB-AC8412BB4F6F}"/>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31F066C7-B39F-474A-AFE3-1B2FFDA4BD30}"/>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48209FA-A18B-4527-99B3-2F2572BFFD2D}"/>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2E4F1818-FD49-48F3-A124-855E47607A5B}"/>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id="{E5AE97B9-7FF1-4544-AEA0-62BA1B5704EB}"/>
            </a:ext>
          </a:extLst>
        </xdr:cNvPr>
        <xdr:cNvCxnSpPr/>
      </xdr:nvCxnSpPr>
      <xdr:spPr>
        <a:xfrm flipV="1">
          <a:off x="1994725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3ACD0396-BC2D-4D3D-9B2B-D176919F3CD0}"/>
            </a:ext>
          </a:extLst>
        </xdr:cNvPr>
        <xdr:cNvSpPr txBox="1"/>
      </xdr:nvSpPr>
      <xdr:spPr>
        <a:xfrm>
          <a:off x="19985990" y="720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id="{496824B6-12D2-4C86-B75C-9C6BB2439C33}"/>
            </a:ext>
          </a:extLst>
        </xdr:cNvPr>
        <xdr:cNvCxnSpPr/>
      </xdr:nvCxnSpPr>
      <xdr:spPr>
        <a:xfrm>
          <a:off x="19885660" y="720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84D39B99-DCAB-4F2A-A9C4-1B630554EFB4}"/>
            </a:ext>
          </a:extLst>
        </xdr:cNvPr>
        <xdr:cNvSpPr txBox="1"/>
      </xdr:nvSpPr>
      <xdr:spPr>
        <a:xfrm>
          <a:off x="19985990" y="571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a:extLst>
            <a:ext uri="{FF2B5EF4-FFF2-40B4-BE49-F238E27FC236}">
              <a16:creationId xmlns:a16="http://schemas.microsoft.com/office/drawing/2014/main" id="{0C8CBBFE-876B-4E30-A867-63D9101E6704}"/>
            </a:ext>
          </a:extLst>
        </xdr:cNvPr>
        <xdr:cNvCxnSpPr/>
      </xdr:nvCxnSpPr>
      <xdr:spPr>
        <a:xfrm>
          <a:off x="19885660" y="5943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7637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55BA5C57-31A2-44CF-BB3E-F46047BEEB0B}"/>
            </a:ext>
          </a:extLst>
        </xdr:cNvPr>
        <xdr:cNvSpPr txBox="1"/>
      </xdr:nvSpPr>
      <xdr:spPr>
        <a:xfrm>
          <a:off x="19985990" y="6696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a:extLst>
            <a:ext uri="{FF2B5EF4-FFF2-40B4-BE49-F238E27FC236}">
              <a16:creationId xmlns:a16="http://schemas.microsoft.com/office/drawing/2014/main" id="{BF5DAA58-C687-4EBE-8B1F-716CA134BE30}"/>
            </a:ext>
          </a:extLst>
        </xdr:cNvPr>
        <xdr:cNvSpPr/>
      </xdr:nvSpPr>
      <xdr:spPr>
        <a:xfrm>
          <a:off x="19904710" y="671385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80" name="フローチャート: 判断 479">
          <a:extLst>
            <a:ext uri="{FF2B5EF4-FFF2-40B4-BE49-F238E27FC236}">
              <a16:creationId xmlns:a16="http://schemas.microsoft.com/office/drawing/2014/main" id="{AD9E60D9-3927-441C-83B6-610AD33FA22D}"/>
            </a:ext>
          </a:extLst>
        </xdr:cNvPr>
        <xdr:cNvSpPr/>
      </xdr:nvSpPr>
      <xdr:spPr>
        <a:xfrm>
          <a:off x="19161760" y="64281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1" name="フローチャート: 判断 480">
          <a:extLst>
            <a:ext uri="{FF2B5EF4-FFF2-40B4-BE49-F238E27FC236}">
              <a16:creationId xmlns:a16="http://schemas.microsoft.com/office/drawing/2014/main" id="{8AADFFBF-8372-4B5A-99BA-5629A1DFA729}"/>
            </a:ext>
          </a:extLst>
        </xdr:cNvPr>
        <xdr:cNvSpPr/>
      </xdr:nvSpPr>
      <xdr:spPr>
        <a:xfrm>
          <a:off x="18345150" y="64757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482" name="フローチャート: 判断 481">
          <a:extLst>
            <a:ext uri="{FF2B5EF4-FFF2-40B4-BE49-F238E27FC236}">
              <a16:creationId xmlns:a16="http://schemas.microsoft.com/office/drawing/2014/main" id="{9D0ABC66-B76C-4755-A5C3-96A1DBF01261}"/>
            </a:ext>
          </a:extLst>
        </xdr:cNvPr>
        <xdr:cNvSpPr/>
      </xdr:nvSpPr>
      <xdr:spPr>
        <a:xfrm>
          <a:off x="17547590" y="64757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135890</xdr:rowOff>
    </xdr:from>
    <xdr:to>
      <xdr:col>98</xdr:col>
      <xdr:colOff>38100</xdr:colOff>
      <xdr:row>38</xdr:row>
      <xdr:rowOff>66040</xdr:rowOff>
    </xdr:to>
    <xdr:sp macro="" textlink="">
      <xdr:nvSpPr>
        <xdr:cNvPr id="483" name="フローチャート: 判断 482">
          <a:extLst>
            <a:ext uri="{FF2B5EF4-FFF2-40B4-BE49-F238E27FC236}">
              <a16:creationId xmlns:a16="http://schemas.microsoft.com/office/drawing/2014/main" id="{69D77CD1-0B64-472B-B01B-7DF4EE6D0108}"/>
            </a:ext>
          </a:extLst>
        </xdr:cNvPr>
        <xdr:cNvSpPr/>
      </xdr:nvSpPr>
      <xdr:spPr>
        <a:xfrm>
          <a:off x="16761460" y="64757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52355392-71DC-4D50-8A9F-3E4DC28C119B}"/>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EEA9FF8-79B3-4F7D-A268-C5C46F77EFA3}"/>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7374895-06C7-4352-9246-DBC5F9CC6772}"/>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9BB1CCB-A563-45A6-89DB-2CE2FCEFB799}"/>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288A044-EDEB-4795-927D-787B90EAB28A}"/>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489" name="楕円 488">
          <a:extLst>
            <a:ext uri="{FF2B5EF4-FFF2-40B4-BE49-F238E27FC236}">
              <a16:creationId xmlns:a16="http://schemas.microsoft.com/office/drawing/2014/main" id="{531E084A-5B26-4962-9192-B3A33DC69122}"/>
            </a:ext>
          </a:extLst>
        </xdr:cNvPr>
        <xdr:cNvSpPr/>
      </xdr:nvSpPr>
      <xdr:spPr>
        <a:xfrm>
          <a:off x="19904710" y="65557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63517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E4D4675D-660A-4D35-8A7B-55C085FD704D}"/>
            </a:ext>
          </a:extLst>
        </xdr:cNvPr>
        <xdr:cNvSpPr txBox="1"/>
      </xdr:nvSpPr>
      <xdr:spPr>
        <a:xfrm>
          <a:off x="1998599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491" name="楕円 490">
          <a:extLst>
            <a:ext uri="{FF2B5EF4-FFF2-40B4-BE49-F238E27FC236}">
              <a16:creationId xmlns:a16="http://schemas.microsoft.com/office/drawing/2014/main" id="{83079BCA-3D4D-40D6-8580-833034E80F61}"/>
            </a:ext>
          </a:extLst>
        </xdr:cNvPr>
        <xdr:cNvSpPr/>
      </xdr:nvSpPr>
      <xdr:spPr>
        <a:xfrm>
          <a:off x="19161760" y="656526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91440</xdr:rowOff>
    </xdr:from>
    <xdr:to>
      <xdr:col>116</xdr:col>
      <xdr:colOff>63500</xdr:colOff>
      <xdr:row>38</xdr:row>
      <xdr:rowOff>99060</xdr:rowOff>
    </xdr:to>
    <xdr:cxnSp macro="">
      <xdr:nvCxnSpPr>
        <xdr:cNvPr id="492" name="直線コネクタ 491">
          <a:extLst>
            <a:ext uri="{FF2B5EF4-FFF2-40B4-BE49-F238E27FC236}">
              <a16:creationId xmlns:a16="http://schemas.microsoft.com/office/drawing/2014/main" id="{FCE94B62-6198-46B0-AEB6-C7581C81654B}"/>
            </a:ext>
          </a:extLst>
        </xdr:cNvPr>
        <xdr:cNvCxnSpPr/>
      </xdr:nvCxnSpPr>
      <xdr:spPr>
        <a:xfrm flipV="1">
          <a:off x="19204940" y="66103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55880</xdr:rowOff>
    </xdr:from>
    <xdr:to>
      <xdr:col>107</xdr:col>
      <xdr:colOff>101600</xdr:colOff>
      <xdr:row>38</xdr:row>
      <xdr:rowOff>157480</xdr:rowOff>
    </xdr:to>
    <xdr:sp macro="" textlink="">
      <xdr:nvSpPr>
        <xdr:cNvPr id="493" name="楕円 492">
          <a:extLst>
            <a:ext uri="{FF2B5EF4-FFF2-40B4-BE49-F238E27FC236}">
              <a16:creationId xmlns:a16="http://schemas.microsoft.com/office/drawing/2014/main" id="{C2B8E5DE-82FC-4B8B-AD15-A67F9490C4DA}"/>
            </a:ext>
          </a:extLst>
        </xdr:cNvPr>
        <xdr:cNvSpPr/>
      </xdr:nvSpPr>
      <xdr:spPr>
        <a:xfrm>
          <a:off x="18345150" y="65747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99060</xdr:rowOff>
    </xdr:from>
    <xdr:to>
      <xdr:col>111</xdr:col>
      <xdr:colOff>177800</xdr:colOff>
      <xdr:row>38</xdr:row>
      <xdr:rowOff>106680</xdr:rowOff>
    </xdr:to>
    <xdr:cxnSp macro="">
      <xdr:nvCxnSpPr>
        <xdr:cNvPr id="494" name="直線コネクタ 493">
          <a:extLst>
            <a:ext uri="{FF2B5EF4-FFF2-40B4-BE49-F238E27FC236}">
              <a16:creationId xmlns:a16="http://schemas.microsoft.com/office/drawing/2014/main" id="{F57D0F16-1E6A-43C6-A295-B1C03B0D35ED}"/>
            </a:ext>
          </a:extLst>
        </xdr:cNvPr>
        <xdr:cNvCxnSpPr/>
      </xdr:nvCxnSpPr>
      <xdr:spPr>
        <a:xfrm flipV="1">
          <a:off x="18399760" y="6610350"/>
          <a:ext cx="80518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55880</xdr:rowOff>
    </xdr:from>
    <xdr:to>
      <xdr:col>102</xdr:col>
      <xdr:colOff>165100</xdr:colOff>
      <xdr:row>38</xdr:row>
      <xdr:rowOff>157480</xdr:rowOff>
    </xdr:to>
    <xdr:sp macro="" textlink="">
      <xdr:nvSpPr>
        <xdr:cNvPr id="495" name="楕円 494">
          <a:extLst>
            <a:ext uri="{FF2B5EF4-FFF2-40B4-BE49-F238E27FC236}">
              <a16:creationId xmlns:a16="http://schemas.microsoft.com/office/drawing/2014/main" id="{5B1468E7-32AE-4959-BF96-46B5A9C7B936}"/>
            </a:ext>
          </a:extLst>
        </xdr:cNvPr>
        <xdr:cNvSpPr/>
      </xdr:nvSpPr>
      <xdr:spPr>
        <a:xfrm>
          <a:off x="17547590" y="657479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106680</xdr:rowOff>
    </xdr:from>
    <xdr:to>
      <xdr:col>107</xdr:col>
      <xdr:colOff>50800</xdr:colOff>
      <xdr:row>38</xdr:row>
      <xdr:rowOff>106680</xdr:rowOff>
    </xdr:to>
    <xdr:cxnSp macro="">
      <xdr:nvCxnSpPr>
        <xdr:cNvPr id="496" name="直線コネクタ 495">
          <a:extLst>
            <a:ext uri="{FF2B5EF4-FFF2-40B4-BE49-F238E27FC236}">
              <a16:creationId xmlns:a16="http://schemas.microsoft.com/office/drawing/2014/main" id="{4C245779-C961-45B1-B69C-6B948CD7DBEA}"/>
            </a:ext>
          </a:extLst>
        </xdr:cNvPr>
        <xdr:cNvCxnSpPr/>
      </xdr:nvCxnSpPr>
      <xdr:spPr>
        <a:xfrm>
          <a:off x="17602200" y="661987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55880</xdr:rowOff>
    </xdr:from>
    <xdr:to>
      <xdr:col>98</xdr:col>
      <xdr:colOff>38100</xdr:colOff>
      <xdr:row>38</xdr:row>
      <xdr:rowOff>157480</xdr:rowOff>
    </xdr:to>
    <xdr:sp macro="" textlink="">
      <xdr:nvSpPr>
        <xdr:cNvPr id="497" name="楕円 496">
          <a:extLst>
            <a:ext uri="{FF2B5EF4-FFF2-40B4-BE49-F238E27FC236}">
              <a16:creationId xmlns:a16="http://schemas.microsoft.com/office/drawing/2014/main" id="{90071AFA-D455-4F26-B818-E2311E7BB3B0}"/>
            </a:ext>
          </a:extLst>
        </xdr:cNvPr>
        <xdr:cNvSpPr/>
      </xdr:nvSpPr>
      <xdr:spPr>
        <a:xfrm>
          <a:off x="16761460" y="65747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106680</xdr:rowOff>
    </xdr:from>
    <xdr:to>
      <xdr:col>102</xdr:col>
      <xdr:colOff>114300</xdr:colOff>
      <xdr:row>38</xdr:row>
      <xdr:rowOff>106680</xdr:rowOff>
    </xdr:to>
    <xdr:cxnSp macro="">
      <xdr:nvCxnSpPr>
        <xdr:cNvPr id="498" name="直線コネクタ 497">
          <a:extLst>
            <a:ext uri="{FF2B5EF4-FFF2-40B4-BE49-F238E27FC236}">
              <a16:creationId xmlns:a16="http://schemas.microsoft.com/office/drawing/2014/main" id="{23F0EAC2-CAA6-411C-9911-79F2C064D9FC}"/>
            </a:ext>
          </a:extLst>
        </xdr:cNvPr>
        <xdr:cNvCxnSpPr/>
      </xdr:nvCxnSpPr>
      <xdr:spPr>
        <a:xfrm>
          <a:off x="16804640" y="661987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29227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80FA33EC-2B48-464C-8E04-41AB73BFD0C3}"/>
            </a:ext>
          </a:extLst>
        </xdr:cNvPr>
        <xdr:cNvSpPr txBox="1"/>
      </xdr:nvSpPr>
      <xdr:spPr>
        <a:xfrm>
          <a:off x="18982132" y="619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8D238EE9-6AA6-4DDC-BC65-D63B196A6C43}"/>
            </a:ext>
          </a:extLst>
        </xdr:cNvPr>
        <xdr:cNvSpPr txBox="1"/>
      </xdr:nvSpPr>
      <xdr:spPr>
        <a:xfrm>
          <a:off x="18182032"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82567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6F80D52-0787-4323-934D-ACE9861FD22E}"/>
            </a:ext>
          </a:extLst>
        </xdr:cNvPr>
        <xdr:cNvSpPr txBox="1"/>
      </xdr:nvSpPr>
      <xdr:spPr>
        <a:xfrm>
          <a:off x="17384472"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82567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2B348FFE-884A-416E-AFF3-A200DB25BEA4}"/>
            </a:ext>
          </a:extLst>
        </xdr:cNvPr>
        <xdr:cNvSpPr txBox="1"/>
      </xdr:nvSpPr>
      <xdr:spPr>
        <a:xfrm>
          <a:off x="16588817"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140987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54928588-7928-4570-B261-A606A76CA014}"/>
            </a:ext>
          </a:extLst>
        </xdr:cNvPr>
        <xdr:cNvSpPr txBox="1"/>
      </xdr:nvSpPr>
      <xdr:spPr>
        <a:xfrm>
          <a:off x="18982132" y="66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148607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F3A5C87-671E-48B5-B185-B981E492ACAF}"/>
            </a:ext>
          </a:extLst>
        </xdr:cNvPr>
        <xdr:cNvSpPr txBox="1"/>
      </xdr:nvSpPr>
      <xdr:spPr>
        <a:xfrm>
          <a:off x="18182032"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148607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FC1AD96-CA5E-4E23-8CFE-51D1AD1D823F}"/>
            </a:ext>
          </a:extLst>
        </xdr:cNvPr>
        <xdr:cNvSpPr txBox="1"/>
      </xdr:nvSpPr>
      <xdr:spPr>
        <a:xfrm>
          <a:off x="17384472"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148607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C98367EC-D91C-4410-B967-1C7281069DFE}"/>
            </a:ext>
          </a:extLst>
        </xdr:cNvPr>
        <xdr:cNvSpPr txBox="1"/>
      </xdr:nvSpPr>
      <xdr:spPr>
        <a:xfrm>
          <a:off x="1658881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6043215B-AA70-43D7-B78A-6904744154FD}"/>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1DC97937-44C9-4520-BABB-2121F4E8097B}"/>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3382FC0A-8F4B-4EE3-A662-6F8941DA75FF}"/>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AAC3E9CA-194F-43CC-8595-CE1B9110DF45}"/>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530E5790-D940-4114-AA93-27DC0317E41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59EC6623-E405-4CF8-AEAF-13E618B5234F}"/>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39E806D2-1305-4A51-8BB3-51D51F6A6BE4}"/>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C030EBE6-E766-4B00-983A-74F538A38CFC}"/>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EA709D3C-ED4A-49D4-8673-1A68483E8EBD}"/>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4719355E-A8C5-45FF-AE0E-D05CACC93EA7}"/>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99C1BC50-7D01-4C86-9107-A9E5205A5B64}"/>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a:extLst>
            <a:ext uri="{FF2B5EF4-FFF2-40B4-BE49-F238E27FC236}">
              <a16:creationId xmlns:a16="http://schemas.microsoft.com/office/drawing/2014/main" id="{659D01AF-77D0-45CE-967B-4B2D01CCEE33}"/>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a:extLst>
            <a:ext uri="{FF2B5EF4-FFF2-40B4-BE49-F238E27FC236}">
              <a16:creationId xmlns:a16="http://schemas.microsoft.com/office/drawing/2014/main" id="{8D2DB1AA-83A9-4301-A635-5948896F2D30}"/>
            </a:ext>
          </a:extLst>
        </xdr:cNvPr>
        <xdr:cNvSpPr txBox="1"/>
      </xdr:nvSpPr>
      <xdr:spPr>
        <a:xfrm>
          <a:off x="10842791" y="10828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a:extLst>
            <a:ext uri="{FF2B5EF4-FFF2-40B4-BE49-F238E27FC236}">
              <a16:creationId xmlns:a16="http://schemas.microsoft.com/office/drawing/2014/main" id="{F7BC449B-39AF-47DD-9A0E-281267633C3D}"/>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a:extLst>
            <a:ext uri="{FF2B5EF4-FFF2-40B4-BE49-F238E27FC236}">
              <a16:creationId xmlns:a16="http://schemas.microsoft.com/office/drawing/2014/main" id="{9FF6665B-E888-46C5-8CFF-86CC9F4F12DB}"/>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a:extLst>
            <a:ext uri="{FF2B5EF4-FFF2-40B4-BE49-F238E27FC236}">
              <a16:creationId xmlns:a16="http://schemas.microsoft.com/office/drawing/2014/main" id="{6A389584-8F59-4677-973C-EB3042C3E1E5}"/>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a:extLst>
            <a:ext uri="{FF2B5EF4-FFF2-40B4-BE49-F238E27FC236}">
              <a16:creationId xmlns:a16="http://schemas.microsoft.com/office/drawing/2014/main" id="{56E27604-206D-41B0-A37C-CC423530ADCD}"/>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a:extLst>
            <a:ext uri="{FF2B5EF4-FFF2-40B4-BE49-F238E27FC236}">
              <a16:creationId xmlns:a16="http://schemas.microsoft.com/office/drawing/2014/main" id="{EDA10FD4-0070-402A-9117-2F10F4B175F1}"/>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a:extLst>
            <a:ext uri="{FF2B5EF4-FFF2-40B4-BE49-F238E27FC236}">
              <a16:creationId xmlns:a16="http://schemas.microsoft.com/office/drawing/2014/main" id="{F8FED4ED-75F0-4D18-91EE-90DE5890410B}"/>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88387F5A-1D31-40F3-ABA0-3D5B08D6D75B}"/>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36E53AD5-E0A0-4091-905D-73B3475E231A}"/>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8E2F29AB-CF91-446D-B42A-EBA1E6E735F0}"/>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a:extLst>
            <a:ext uri="{FF2B5EF4-FFF2-40B4-BE49-F238E27FC236}">
              <a16:creationId xmlns:a16="http://schemas.microsoft.com/office/drawing/2014/main" id="{0D253C31-265A-403A-AD81-052283B5CAE9}"/>
            </a:ext>
          </a:extLst>
        </xdr:cNvPr>
        <xdr:cNvCxnSpPr/>
      </xdr:nvCxnSpPr>
      <xdr:spPr>
        <a:xfrm flipV="1">
          <a:off x="14703424" y="9917049"/>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1B8D72EC-EE9D-4FD7-9C09-A0E49EB04A9E}"/>
            </a:ext>
          </a:extLst>
        </xdr:cNvPr>
        <xdr:cNvSpPr txBox="1"/>
      </xdr:nvSpPr>
      <xdr:spPr>
        <a:xfrm>
          <a:off x="14742160" y="1106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a:extLst>
            <a:ext uri="{FF2B5EF4-FFF2-40B4-BE49-F238E27FC236}">
              <a16:creationId xmlns:a16="http://schemas.microsoft.com/office/drawing/2014/main" id="{2F9AFC17-3727-4296-8F20-A603C430582E}"/>
            </a:ext>
          </a:extLst>
        </xdr:cNvPr>
        <xdr:cNvCxnSpPr/>
      </xdr:nvCxnSpPr>
      <xdr:spPr>
        <a:xfrm>
          <a:off x="14611350" y="110657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06DF5358-0BA4-4AB2-8590-7C2BC53EE6E3}"/>
            </a:ext>
          </a:extLst>
        </xdr:cNvPr>
        <xdr:cNvSpPr txBox="1"/>
      </xdr:nvSpPr>
      <xdr:spPr>
        <a:xfrm>
          <a:off x="14742160" y="969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a:extLst>
            <a:ext uri="{FF2B5EF4-FFF2-40B4-BE49-F238E27FC236}">
              <a16:creationId xmlns:a16="http://schemas.microsoft.com/office/drawing/2014/main" id="{85614A49-6693-44BE-BB2E-4F472C265093}"/>
            </a:ext>
          </a:extLst>
        </xdr:cNvPr>
        <xdr:cNvCxnSpPr/>
      </xdr:nvCxnSpPr>
      <xdr:spPr>
        <a:xfrm>
          <a:off x="14611350" y="9917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E1ECBC9D-A610-4E9C-96EE-8707A99AB23A}"/>
            </a:ext>
          </a:extLst>
        </xdr:cNvPr>
        <xdr:cNvSpPr txBox="1"/>
      </xdr:nvSpPr>
      <xdr:spPr>
        <a:xfrm>
          <a:off x="14742160" y="1054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a:extLst>
            <a:ext uri="{FF2B5EF4-FFF2-40B4-BE49-F238E27FC236}">
              <a16:creationId xmlns:a16="http://schemas.microsoft.com/office/drawing/2014/main" id="{C678070F-BE23-4C37-8129-204772AAA51F}"/>
            </a:ext>
          </a:extLst>
        </xdr:cNvPr>
        <xdr:cNvSpPr/>
      </xdr:nvSpPr>
      <xdr:spPr>
        <a:xfrm>
          <a:off x="14649450" y="105611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100076</xdr:rowOff>
    </xdr:from>
    <xdr:to>
      <xdr:col>81</xdr:col>
      <xdr:colOff>101600</xdr:colOff>
      <xdr:row>61</xdr:row>
      <xdr:rowOff>30226</xdr:rowOff>
    </xdr:to>
    <xdr:sp macro="" textlink="">
      <xdr:nvSpPr>
        <xdr:cNvPr id="536" name="フローチャート: 判断 535">
          <a:extLst>
            <a:ext uri="{FF2B5EF4-FFF2-40B4-BE49-F238E27FC236}">
              <a16:creationId xmlns:a16="http://schemas.microsoft.com/office/drawing/2014/main" id="{89FE5F54-A09A-4E13-A8AB-2C29E473164E}"/>
            </a:ext>
          </a:extLst>
        </xdr:cNvPr>
        <xdr:cNvSpPr/>
      </xdr:nvSpPr>
      <xdr:spPr>
        <a:xfrm>
          <a:off x="13887450" y="103832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111506</xdr:rowOff>
    </xdr:from>
    <xdr:to>
      <xdr:col>76</xdr:col>
      <xdr:colOff>165100</xdr:colOff>
      <xdr:row>61</xdr:row>
      <xdr:rowOff>41656</xdr:rowOff>
    </xdr:to>
    <xdr:sp macro="" textlink="">
      <xdr:nvSpPr>
        <xdr:cNvPr id="537" name="フローチャート: 判断 536">
          <a:extLst>
            <a:ext uri="{FF2B5EF4-FFF2-40B4-BE49-F238E27FC236}">
              <a16:creationId xmlns:a16="http://schemas.microsoft.com/office/drawing/2014/main" id="{9FA83750-257B-4E8D-84CA-5EE0603CEE89}"/>
            </a:ext>
          </a:extLst>
        </xdr:cNvPr>
        <xdr:cNvSpPr/>
      </xdr:nvSpPr>
      <xdr:spPr>
        <a:xfrm>
          <a:off x="13089890" y="1039850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538" name="フローチャート: 判断 537">
          <a:extLst>
            <a:ext uri="{FF2B5EF4-FFF2-40B4-BE49-F238E27FC236}">
              <a16:creationId xmlns:a16="http://schemas.microsoft.com/office/drawing/2014/main" id="{A3260E3E-EE95-4D43-865D-728F340D90F1}"/>
            </a:ext>
          </a:extLst>
        </xdr:cNvPr>
        <xdr:cNvSpPr/>
      </xdr:nvSpPr>
      <xdr:spPr>
        <a:xfrm>
          <a:off x="12303760" y="104072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100076</xdr:rowOff>
    </xdr:from>
    <xdr:to>
      <xdr:col>67</xdr:col>
      <xdr:colOff>101600</xdr:colOff>
      <xdr:row>61</xdr:row>
      <xdr:rowOff>30226</xdr:rowOff>
    </xdr:to>
    <xdr:sp macro="" textlink="">
      <xdr:nvSpPr>
        <xdr:cNvPr id="539" name="フローチャート: 判断 538">
          <a:extLst>
            <a:ext uri="{FF2B5EF4-FFF2-40B4-BE49-F238E27FC236}">
              <a16:creationId xmlns:a16="http://schemas.microsoft.com/office/drawing/2014/main" id="{2CC2EE29-4762-4E86-9F17-A9BDF1904D93}"/>
            </a:ext>
          </a:extLst>
        </xdr:cNvPr>
        <xdr:cNvSpPr/>
      </xdr:nvSpPr>
      <xdr:spPr>
        <a:xfrm>
          <a:off x="11487150" y="103832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E4A793BA-809F-42DB-B225-15E83BEBCCC9}"/>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5F42DE7A-98F3-4E98-AE5E-6187FA8BB41A}"/>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1C714802-9DA6-467B-AE23-3AE0E3384B07}"/>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AF2925C8-E200-4B82-8DF5-DA9D040B332D}"/>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CF4F2AE-08E1-4973-9F53-70160AF6E970}"/>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42926</xdr:rowOff>
    </xdr:from>
    <xdr:to>
      <xdr:col>85</xdr:col>
      <xdr:colOff>177800</xdr:colOff>
      <xdr:row>61</xdr:row>
      <xdr:rowOff>144526</xdr:rowOff>
    </xdr:to>
    <xdr:sp macro="" textlink="">
      <xdr:nvSpPr>
        <xdr:cNvPr id="545" name="楕円 544">
          <a:extLst>
            <a:ext uri="{FF2B5EF4-FFF2-40B4-BE49-F238E27FC236}">
              <a16:creationId xmlns:a16="http://schemas.microsoft.com/office/drawing/2014/main" id="{F0FC00D9-9A84-42FB-9005-E07A625F7FA9}"/>
            </a:ext>
          </a:extLst>
        </xdr:cNvPr>
        <xdr:cNvSpPr/>
      </xdr:nvSpPr>
      <xdr:spPr>
        <a:xfrm>
          <a:off x="14649450" y="1050328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65803</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ED18E993-F5B8-4FD4-9DE0-658206310E9D}"/>
            </a:ext>
          </a:extLst>
        </xdr:cNvPr>
        <xdr:cNvSpPr txBox="1"/>
      </xdr:nvSpPr>
      <xdr:spPr>
        <a:xfrm>
          <a:off x="14742160" y="1035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109220</xdr:rowOff>
    </xdr:from>
    <xdr:to>
      <xdr:col>81</xdr:col>
      <xdr:colOff>101600</xdr:colOff>
      <xdr:row>62</xdr:row>
      <xdr:rowOff>39370</xdr:rowOff>
    </xdr:to>
    <xdr:sp macro="" textlink="">
      <xdr:nvSpPr>
        <xdr:cNvPr id="547" name="楕円 546">
          <a:extLst>
            <a:ext uri="{FF2B5EF4-FFF2-40B4-BE49-F238E27FC236}">
              <a16:creationId xmlns:a16="http://schemas.microsoft.com/office/drawing/2014/main" id="{C5C64F8C-F62C-466B-9E3E-48C98B52CF95}"/>
            </a:ext>
          </a:extLst>
        </xdr:cNvPr>
        <xdr:cNvSpPr/>
      </xdr:nvSpPr>
      <xdr:spPr>
        <a:xfrm>
          <a:off x="13887450" y="105657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93726</xdr:rowOff>
    </xdr:from>
    <xdr:to>
      <xdr:col>85</xdr:col>
      <xdr:colOff>127000</xdr:colOff>
      <xdr:row>61</xdr:row>
      <xdr:rowOff>160020</xdr:rowOff>
    </xdr:to>
    <xdr:cxnSp macro="">
      <xdr:nvCxnSpPr>
        <xdr:cNvPr id="548" name="直線コネクタ 547">
          <a:extLst>
            <a:ext uri="{FF2B5EF4-FFF2-40B4-BE49-F238E27FC236}">
              <a16:creationId xmlns:a16="http://schemas.microsoft.com/office/drawing/2014/main" id="{298FAD27-D07F-40BB-9B48-1291B0522421}"/>
            </a:ext>
          </a:extLst>
        </xdr:cNvPr>
        <xdr:cNvCxnSpPr/>
      </xdr:nvCxnSpPr>
      <xdr:spPr>
        <a:xfrm flipV="1">
          <a:off x="13942060" y="10555986"/>
          <a:ext cx="762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56642</xdr:rowOff>
    </xdr:from>
    <xdr:to>
      <xdr:col>76</xdr:col>
      <xdr:colOff>165100</xdr:colOff>
      <xdr:row>61</xdr:row>
      <xdr:rowOff>158242</xdr:rowOff>
    </xdr:to>
    <xdr:sp macro="" textlink="">
      <xdr:nvSpPr>
        <xdr:cNvPr id="549" name="楕円 548">
          <a:extLst>
            <a:ext uri="{FF2B5EF4-FFF2-40B4-BE49-F238E27FC236}">
              <a16:creationId xmlns:a16="http://schemas.microsoft.com/office/drawing/2014/main" id="{3E198784-ADA9-4AA2-BC81-FB937DA9AC09}"/>
            </a:ext>
          </a:extLst>
        </xdr:cNvPr>
        <xdr:cNvSpPr/>
      </xdr:nvSpPr>
      <xdr:spPr>
        <a:xfrm>
          <a:off x="13089890" y="1051890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107442</xdr:rowOff>
    </xdr:from>
    <xdr:to>
      <xdr:col>81</xdr:col>
      <xdr:colOff>50800</xdr:colOff>
      <xdr:row>61</xdr:row>
      <xdr:rowOff>160020</xdr:rowOff>
    </xdr:to>
    <xdr:cxnSp macro="">
      <xdr:nvCxnSpPr>
        <xdr:cNvPr id="550" name="直線コネクタ 549">
          <a:extLst>
            <a:ext uri="{FF2B5EF4-FFF2-40B4-BE49-F238E27FC236}">
              <a16:creationId xmlns:a16="http://schemas.microsoft.com/office/drawing/2014/main" id="{24D03839-8911-49AE-A212-D710895A882E}"/>
            </a:ext>
          </a:extLst>
        </xdr:cNvPr>
        <xdr:cNvCxnSpPr/>
      </xdr:nvCxnSpPr>
      <xdr:spPr>
        <a:xfrm>
          <a:off x="13144500" y="10563987"/>
          <a:ext cx="79756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4064</xdr:rowOff>
    </xdr:from>
    <xdr:to>
      <xdr:col>72</xdr:col>
      <xdr:colOff>38100</xdr:colOff>
      <xdr:row>61</xdr:row>
      <xdr:rowOff>105664</xdr:rowOff>
    </xdr:to>
    <xdr:sp macro="" textlink="">
      <xdr:nvSpPr>
        <xdr:cNvPr id="551" name="楕円 550">
          <a:extLst>
            <a:ext uri="{FF2B5EF4-FFF2-40B4-BE49-F238E27FC236}">
              <a16:creationId xmlns:a16="http://schemas.microsoft.com/office/drawing/2014/main" id="{CDC2E191-5680-416B-BA6B-CD37C67819B9}"/>
            </a:ext>
          </a:extLst>
        </xdr:cNvPr>
        <xdr:cNvSpPr/>
      </xdr:nvSpPr>
      <xdr:spPr>
        <a:xfrm>
          <a:off x="12303760" y="104644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54864</xdr:rowOff>
    </xdr:from>
    <xdr:to>
      <xdr:col>76</xdr:col>
      <xdr:colOff>114300</xdr:colOff>
      <xdr:row>61</xdr:row>
      <xdr:rowOff>107442</xdr:rowOff>
    </xdr:to>
    <xdr:cxnSp macro="">
      <xdr:nvCxnSpPr>
        <xdr:cNvPr id="552" name="直線コネクタ 551">
          <a:extLst>
            <a:ext uri="{FF2B5EF4-FFF2-40B4-BE49-F238E27FC236}">
              <a16:creationId xmlns:a16="http://schemas.microsoft.com/office/drawing/2014/main" id="{39829A2E-41CF-44F0-9846-A954D76FBF54}"/>
            </a:ext>
          </a:extLst>
        </xdr:cNvPr>
        <xdr:cNvCxnSpPr/>
      </xdr:nvCxnSpPr>
      <xdr:spPr>
        <a:xfrm>
          <a:off x="12346940" y="10517124"/>
          <a:ext cx="79756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125222</xdr:rowOff>
    </xdr:from>
    <xdr:to>
      <xdr:col>67</xdr:col>
      <xdr:colOff>101600</xdr:colOff>
      <xdr:row>61</xdr:row>
      <xdr:rowOff>55372</xdr:rowOff>
    </xdr:to>
    <xdr:sp macro="" textlink="">
      <xdr:nvSpPr>
        <xdr:cNvPr id="553" name="楕円 552">
          <a:extLst>
            <a:ext uri="{FF2B5EF4-FFF2-40B4-BE49-F238E27FC236}">
              <a16:creationId xmlns:a16="http://schemas.microsoft.com/office/drawing/2014/main" id="{DC3A1AC8-13CA-4E50-951C-824EFFB12E32}"/>
            </a:ext>
          </a:extLst>
        </xdr:cNvPr>
        <xdr:cNvSpPr/>
      </xdr:nvSpPr>
      <xdr:spPr>
        <a:xfrm>
          <a:off x="11487150" y="1041412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4572</xdr:rowOff>
    </xdr:from>
    <xdr:to>
      <xdr:col>71</xdr:col>
      <xdr:colOff>177800</xdr:colOff>
      <xdr:row>61</xdr:row>
      <xdr:rowOff>54864</xdr:rowOff>
    </xdr:to>
    <xdr:cxnSp macro="">
      <xdr:nvCxnSpPr>
        <xdr:cNvPr id="554" name="直線コネクタ 553">
          <a:extLst>
            <a:ext uri="{FF2B5EF4-FFF2-40B4-BE49-F238E27FC236}">
              <a16:creationId xmlns:a16="http://schemas.microsoft.com/office/drawing/2014/main" id="{255FC266-D829-4543-B21B-E37A145F4581}"/>
            </a:ext>
          </a:extLst>
        </xdr:cNvPr>
        <xdr:cNvCxnSpPr/>
      </xdr:nvCxnSpPr>
      <xdr:spPr>
        <a:xfrm>
          <a:off x="11541760" y="10464927"/>
          <a:ext cx="80518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46753</xdr:rowOff>
    </xdr:from>
    <xdr:ext cx="405111" cy="259045"/>
    <xdr:sp macro="" textlink="">
      <xdr:nvSpPr>
        <xdr:cNvPr id="555" name="n_1aveValue【学校施設】&#10;有形固定資産減価償却率">
          <a:extLst>
            <a:ext uri="{FF2B5EF4-FFF2-40B4-BE49-F238E27FC236}">
              <a16:creationId xmlns:a16="http://schemas.microsoft.com/office/drawing/2014/main" id="{5E909A7E-2F6D-4F70-8D3C-AF672E2E2CC6}"/>
            </a:ext>
          </a:extLst>
        </xdr:cNvPr>
        <xdr:cNvSpPr txBox="1"/>
      </xdr:nvSpPr>
      <xdr:spPr>
        <a:xfrm>
          <a:off x="13738234" y="10164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58183</xdr:rowOff>
    </xdr:from>
    <xdr:ext cx="405111" cy="259045"/>
    <xdr:sp macro="" textlink="">
      <xdr:nvSpPr>
        <xdr:cNvPr id="556" name="n_2aveValue【学校施設】&#10;有形固定資産減価償却率">
          <a:extLst>
            <a:ext uri="{FF2B5EF4-FFF2-40B4-BE49-F238E27FC236}">
              <a16:creationId xmlns:a16="http://schemas.microsoft.com/office/drawing/2014/main" id="{997CF128-5B39-4CB0-9375-49443E129611}"/>
            </a:ext>
          </a:extLst>
        </xdr:cNvPr>
        <xdr:cNvSpPr txBox="1"/>
      </xdr:nvSpPr>
      <xdr:spPr>
        <a:xfrm>
          <a:off x="12957184" y="10169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557" name="n_3aveValue【学校施設】&#10;有形固定資産減価償却率">
          <a:extLst>
            <a:ext uri="{FF2B5EF4-FFF2-40B4-BE49-F238E27FC236}">
              <a16:creationId xmlns:a16="http://schemas.microsoft.com/office/drawing/2014/main" id="{E7DEB20E-E981-440E-9B36-3FFEB3219DCF}"/>
            </a:ext>
          </a:extLst>
        </xdr:cNvPr>
        <xdr:cNvSpPr txBox="1"/>
      </xdr:nvSpPr>
      <xdr:spPr>
        <a:xfrm>
          <a:off x="12171054" y="10178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46753</xdr:rowOff>
    </xdr:from>
    <xdr:ext cx="405111" cy="259045"/>
    <xdr:sp macro="" textlink="">
      <xdr:nvSpPr>
        <xdr:cNvPr id="558" name="n_4aveValue【学校施設】&#10;有形固定資産減価償却率">
          <a:extLst>
            <a:ext uri="{FF2B5EF4-FFF2-40B4-BE49-F238E27FC236}">
              <a16:creationId xmlns:a16="http://schemas.microsoft.com/office/drawing/2014/main" id="{6D040396-E53A-468F-852E-6DA3F39E9022}"/>
            </a:ext>
          </a:extLst>
        </xdr:cNvPr>
        <xdr:cNvSpPr txBox="1"/>
      </xdr:nvSpPr>
      <xdr:spPr>
        <a:xfrm>
          <a:off x="11354444" y="10164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30497</xdr:rowOff>
    </xdr:from>
    <xdr:ext cx="405111" cy="259045"/>
    <xdr:sp macro="" textlink="">
      <xdr:nvSpPr>
        <xdr:cNvPr id="559" name="n_1mainValue【学校施設】&#10;有形固定資産減価償却率">
          <a:extLst>
            <a:ext uri="{FF2B5EF4-FFF2-40B4-BE49-F238E27FC236}">
              <a16:creationId xmlns:a16="http://schemas.microsoft.com/office/drawing/2014/main" id="{EA57BFE9-A484-4992-9AFC-35D91B706BDB}"/>
            </a:ext>
          </a:extLst>
        </xdr:cNvPr>
        <xdr:cNvSpPr txBox="1"/>
      </xdr:nvSpPr>
      <xdr:spPr>
        <a:xfrm>
          <a:off x="1373823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149369</xdr:rowOff>
    </xdr:from>
    <xdr:ext cx="405111" cy="259045"/>
    <xdr:sp macro="" textlink="">
      <xdr:nvSpPr>
        <xdr:cNvPr id="560" name="n_2mainValue【学校施設】&#10;有形固定資産減価償却率">
          <a:extLst>
            <a:ext uri="{FF2B5EF4-FFF2-40B4-BE49-F238E27FC236}">
              <a16:creationId xmlns:a16="http://schemas.microsoft.com/office/drawing/2014/main" id="{8E63655B-1976-4607-947D-FEE2813AC09D}"/>
            </a:ext>
          </a:extLst>
        </xdr:cNvPr>
        <xdr:cNvSpPr txBox="1"/>
      </xdr:nvSpPr>
      <xdr:spPr>
        <a:xfrm>
          <a:off x="1295718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96791</xdr:rowOff>
    </xdr:from>
    <xdr:ext cx="405111" cy="259045"/>
    <xdr:sp macro="" textlink="">
      <xdr:nvSpPr>
        <xdr:cNvPr id="561" name="n_3mainValue【学校施設】&#10;有形固定資産減価償却率">
          <a:extLst>
            <a:ext uri="{FF2B5EF4-FFF2-40B4-BE49-F238E27FC236}">
              <a16:creationId xmlns:a16="http://schemas.microsoft.com/office/drawing/2014/main" id="{B4E257DD-7AE6-40C7-BD55-C714E6B37B13}"/>
            </a:ext>
          </a:extLst>
        </xdr:cNvPr>
        <xdr:cNvSpPr txBox="1"/>
      </xdr:nvSpPr>
      <xdr:spPr>
        <a:xfrm>
          <a:off x="12171054" y="1055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46499</xdr:rowOff>
    </xdr:from>
    <xdr:ext cx="405111" cy="259045"/>
    <xdr:sp macro="" textlink="">
      <xdr:nvSpPr>
        <xdr:cNvPr id="562" name="n_4mainValue【学校施設】&#10;有形固定資産減価償却率">
          <a:extLst>
            <a:ext uri="{FF2B5EF4-FFF2-40B4-BE49-F238E27FC236}">
              <a16:creationId xmlns:a16="http://schemas.microsoft.com/office/drawing/2014/main" id="{CA3F73B1-27D6-4163-8789-3765EC413004}"/>
            </a:ext>
          </a:extLst>
        </xdr:cNvPr>
        <xdr:cNvSpPr txBox="1"/>
      </xdr:nvSpPr>
      <xdr:spPr>
        <a:xfrm>
          <a:off x="11354444" y="1050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DD47B26E-E55F-4F3B-BA31-1F8E9F04BA22}"/>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CA79BEB7-F59C-4645-AE9E-A0ACEB6F8151}"/>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C2FCD6EA-F698-4586-868C-11D3C3EE35BF}"/>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8E771E2D-A1DA-4F17-AB62-F2C08567CD80}"/>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3B5982B2-D29A-4C01-83CB-35D4A60D088B}"/>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6E6C62C4-0B3D-410E-846C-BE5CAE07C1ED}"/>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9E73399A-23F2-45F2-8A3F-2868A680500C}"/>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BA6FC029-0DE1-4A67-A2B2-4FF76F2149AD}"/>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DC744D4C-1315-47A5-B8E2-F4F0BDFC48E0}"/>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1DC276A7-BDD0-4E80-A074-D4E766BAB5CF}"/>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D7F18134-E2BF-42B5-B60B-CA58AD7C935A}"/>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a:extLst>
            <a:ext uri="{FF2B5EF4-FFF2-40B4-BE49-F238E27FC236}">
              <a16:creationId xmlns:a16="http://schemas.microsoft.com/office/drawing/2014/main" id="{8844FFC8-DDD9-450B-A07D-255F594D1202}"/>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a:extLst>
            <a:ext uri="{FF2B5EF4-FFF2-40B4-BE49-F238E27FC236}">
              <a16:creationId xmlns:a16="http://schemas.microsoft.com/office/drawing/2014/main" id="{A585D147-183D-4B4B-B2BF-BD32CD03F7D8}"/>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a:extLst>
            <a:ext uri="{FF2B5EF4-FFF2-40B4-BE49-F238E27FC236}">
              <a16:creationId xmlns:a16="http://schemas.microsoft.com/office/drawing/2014/main" id="{4D1281A3-0936-46E3-8C9D-626CFC1B6CC2}"/>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a:extLst>
            <a:ext uri="{FF2B5EF4-FFF2-40B4-BE49-F238E27FC236}">
              <a16:creationId xmlns:a16="http://schemas.microsoft.com/office/drawing/2014/main" id="{8218D88F-014A-4781-B365-F7E7BFD8F7A8}"/>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a:extLst>
            <a:ext uri="{FF2B5EF4-FFF2-40B4-BE49-F238E27FC236}">
              <a16:creationId xmlns:a16="http://schemas.microsoft.com/office/drawing/2014/main" id="{BD862C43-349E-4A77-8BD5-7A74567E062C}"/>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a:extLst>
            <a:ext uri="{FF2B5EF4-FFF2-40B4-BE49-F238E27FC236}">
              <a16:creationId xmlns:a16="http://schemas.microsoft.com/office/drawing/2014/main" id="{40DE0EDD-0FBB-45DF-A4EE-244CBA927F47}"/>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a:extLst>
            <a:ext uri="{FF2B5EF4-FFF2-40B4-BE49-F238E27FC236}">
              <a16:creationId xmlns:a16="http://schemas.microsoft.com/office/drawing/2014/main" id="{2B7F557C-9F17-4F58-ABF6-4A62FEDCEADD}"/>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a:extLst>
            <a:ext uri="{FF2B5EF4-FFF2-40B4-BE49-F238E27FC236}">
              <a16:creationId xmlns:a16="http://schemas.microsoft.com/office/drawing/2014/main" id="{7F389FCE-826F-4C88-8E81-86311272736F}"/>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a:extLst>
            <a:ext uri="{FF2B5EF4-FFF2-40B4-BE49-F238E27FC236}">
              <a16:creationId xmlns:a16="http://schemas.microsoft.com/office/drawing/2014/main" id="{F5D95BAD-C8EE-4B2C-97D2-3296CB9929A0}"/>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a:extLst>
            <a:ext uri="{FF2B5EF4-FFF2-40B4-BE49-F238E27FC236}">
              <a16:creationId xmlns:a16="http://schemas.microsoft.com/office/drawing/2014/main" id="{DFF64029-DFD1-4E34-90CB-E1B193D2B862}"/>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a:extLst>
            <a:ext uri="{FF2B5EF4-FFF2-40B4-BE49-F238E27FC236}">
              <a16:creationId xmlns:a16="http://schemas.microsoft.com/office/drawing/2014/main" id="{C2D1E739-A92A-4BED-A5B6-D610EEC1A320}"/>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a:extLst>
            <a:ext uri="{FF2B5EF4-FFF2-40B4-BE49-F238E27FC236}">
              <a16:creationId xmlns:a16="http://schemas.microsoft.com/office/drawing/2014/main" id="{16F10218-D976-4CB9-AE3C-A852BD442958}"/>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FF3FE0AD-7E8B-47EC-B194-1CA3825097F7}"/>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3FD2E028-826B-4CEA-8739-52EA5F08CFC8}"/>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61FAD727-22D4-4E24-8947-2866D26B6D4A}"/>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a:extLst>
            <a:ext uri="{FF2B5EF4-FFF2-40B4-BE49-F238E27FC236}">
              <a16:creationId xmlns:a16="http://schemas.microsoft.com/office/drawing/2014/main" id="{423187AB-A331-44BE-8F66-72D2133F2753}"/>
            </a:ext>
          </a:extLst>
        </xdr:cNvPr>
        <xdr:cNvCxnSpPr/>
      </xdr:nvCxnSpPr>
      <xdr:spPr>
        <a:xfrm flipV="1">
          <a:off x="19947254" y="9544594"/>
          <a:ext cx="0" cy="1478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a:extLst>
            <a:ext uri="{FF2B5EF4-FFF2-40B4-BE49-F238E27FC236}">
              <a16:creationId xmlns:a16="http://schemas.microsoft.com/office/drawing/2014/main" id="{DE5B9752-7416-454D-88E0-C971708FCC6E}"/>
            </a:ext>
          </a:extLst>
        </xdr:cNvPr>
        <xdr:cNvSpPr txBox="1"/>
      </xdr:nvSpPr>
      <xdr:spPr>
        <a:xfrm>
          <a:off x="19985990" y="1102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a:extLst>
            <a:ext uri="{FF2B5EF4-FFF2-40B4-BE49-F238E27FC236}">
              <a16:creationId xmlns:a16="http://schemas.microsoft.com/office/drawing/2014/main" id="{BC73E3D4-B5A6-4164-BB5F-05825500E053}"/>
            </a:ext>
          </a:extLst>
        </xdr:cNvPr>
        <xdr:cNvCxnSpPr/>
      </xdr:nvCxnSpPr>
      <xdr:spPr>
        <a:xfrm>
          <a:off x="19885660" y="11022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a:extLst>
            <a:ext uri="{FF2B5EF4-FFF2-40B4-BE49-F238E27FC236}">
              <a16:creationId xmlns:a16="http://schemas.microsoft.com/office/drawing/2014/main" id="{FFAA36A4-9EA2-4302-A5B1-4F7C2BC540B7}"/>
            </a:ext>
          </a:extLst>
        </xdr:cNvPr>
        <xdr:cNvSpPr txBox="1"/>
      </xdr:nvSpPr>
      <xdr:spPr>
        <a:xfrm>
          <a:off x="19985990" y="931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a:extLst>
            <a:ext uri="{FF2B5EF4-FFF2-40B4-BE49-F238E27FC236}">
              <a16:creationId xmlns:a16="http://schemas.microsoft.com/office/drawing/2014/main" id="{7B21C55B-A5AF-48BA-A867-9474864BD2AE}"/>
            </a:ext>
          </a:extLst>
        </xdr:cNvPr>
        <xdr:cNvCxnSpPr/>
      </xdr:nvCxnSpPr>
      <xdr:spPr>
        <a:xfrm>
          <a:off x="19885660" y="95445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136089</xdr:rowOff>
    </xdr:from>
    <xdr:ext cx="469744" cy="259045"/>
    <xdr:sp macro="" textlink="">
      <xdr:nvSpPr>
        <xdr:cNvPr id="594" name="【学校施設】&#10;一人当たり面積平均値テキスト">
          <a:extLst>
            <a:ext uri="{FF2B5EF4-FFF2-40B4-BE49-F238E27FC236}">
              <a16:creationId xmlns:a16="http://schemas.microsoft.com/office/drawing/2014/main" id="{0D69E2BE-1A8C-436F-B2EB-811994A96E81}"/>
            </a:ext>
          </a:extLst>
        </xdr:cNvPr>
        <xdr:cNvSpPr txBox="1"/>
      </xdr:nvSpPr>
      <xdr:spPr>
        <a:xfrm>
          <a:off x="19985990" y="1024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a:extLst>
            <a:ext uri="{FF2B5EF4-FFF2-40B4-BE49-F238E27FC236}">
              <a16:creationId xmlns:a16="http://schemas.microsoft.com/office/drawing/2014/main" id="{D2A41C76-2DA9-4546-8611-D2A56B034475}"/>
            </a:ext>
          </a:extLst>
        </xdr:cNvPr>
        <xdr:cNvSpPr/>
      </xdr:nvSpPr>
      <xdr:spPr>
        <a:xfrm>
          <a:off x="19904710" y="1027511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108131</xdr:rowOff>
    </xdr:from>
    <xdr:to>
      <xdr:col>112</xdr:col>
      <xdr:colOff>38100</xdr:colOff>
      <xdr:row>59</xdr:row>
      <xdr:rowOff>38281</xdr:rowOff>
    </xdr:to>
    <xdr:sp macro="" textlink="">
      <xdr:nvSpPr>
        <xdr:cNvPr id="596" name="フローチャート: 判断 595">
          <a:extLst>
            <a:ext uri="{FF2B5EF4-FFF2-40B4-BE49-F238E27FC236}">
              <a16:creationId xmlns:a16="http://schemas.microsoft.com/office/drawing/2014/main" id="{F5906CCB-4B21-470C-BDCF-2D8A1240DD2F}"/>
            </a:ext>
          </a:extLst>
        </xdr:cNvPr>
        <xdr:cNvSpPr/>
      </xdr:nvSpPr>
      <xdr:spPr>
        <a:xfrm>
          <a:off x="19161760" y="1005032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22134</xdr:rowOff>
    </xdr:from>
    <xdr:to>
      <xdr:col>107</xdr:col>
      <xdr:colOff>101600</xdr:colOff>
      <xdr:row>58</xdr:row>
      <xdr:rowOff>123734</xdr:rowOff>
    </xdr:to>
    <xdr:sp macro="" textlink="">
      <xdr:nvSpPr>
        <xdr:cNvPr id="597" name="フローチャート: 判断 596">
          <a:extLst>
            <a:ext uri="{FF2B5EF4-FFF2-40B4-BE49-F238E27FC236}">
              <a16:creationId xmlns:a16="http://schemas.microsoft.com/office/drawing/2014/main" id="{BA04F361-E8BA-4165-8CB0-D9164885F01E}"/>
            </a:ext>
          </a:extLst>
        </xdr:cNvPr>
        <xdr:cNvSpPr/>
      </xdr:nvSpPr>
      <xdr:spPr>
        <a:xfrm>
          <a:off x="18345150" y="996242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146776</xdr:rowOff>
    </xdr:from>
    <xdr:to>
      <xdr:col>102</xdr:col>
      <xdr:colOff>165100</xdr:colOff>
      <xdr:row>58</xdr:row>
      <xdr:rowOff>76926</xdr:rowOff>
    </xdr:to>
    <xdr:sp macro="" textlink="">
      <xdr:nvSpPr>
        <xdr:cNvPr id="598" name="フローチャート: 判断 597">
          <a:extLst>
            <a:ext uri="{FF2B5EF4-FFF2-40B4-BE49-F238E27FC236}">
              <a16:creationId xmlns:a16="http://schemas.microsoft.com/office/drawing/2014/main" id="{8A302429-FF88-4872-826A-0B8414379D34}"/>
            </a:ext>
          </a:extLst>
        </xdr:cNvPr>
        <xdr:cNvSpPr/>
      </xdr:nvSpPr>
      <xdr:spPr>
        <a:xfrm>
          <a:off x="17547590" y="991752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154396</xdr:rowOff>
    </xdr:from>
    <xdr:to>
      <xdr:col>98</xdr:col>
      <xdr:colOff>38100</xdr:colOff>
      <xdr:row>58</xdr:row>
      <xdr:rowOff>84546</xdr:rowOff>
    </xdr:to>
    <xdr:sp macro="" textlink="">
      <xdr:nvSpPr>
        <xdr:cNvPr id="599" name="フローチャート: 判断 598">
          <a:extLst>
            <a:ext uri="{FF2B5EF4-FFF2-40B4-BE49-F238E27FC236}">
              <a16:creationId xmlns:a16="http://schemas.microsoft.com/office/drawing/2014/main" id="{F091A46D-46AA-436D-997A-3AE66AEE32CD}"/>
            </a:ext>
          </a:extLst>
        </xdr:cNvPr>
        <xdr:cNvSpPr/>
      </xdr:nvSpPr>
      <xdr:spPr>
        <a:xfrm>
          <a:off x="16761460" y="992704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7E500807-2379-4F15-8D05-2EADF144C60C}"/>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415A0EE-27D9-48FF-A145-34801A697A0E}"/>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EB5776F-449B-4345-927C-EC92183F8055}"/>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2AA9576-A2B6-4944-8FA4-3E0F83BCFE49}"/>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C6FB043-1CE1-44D4-A8BC-A848BE239EBB}"/>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52070</xdr:rowOff>
    </xdr:from>
    <xdr:to>
      <xdr:col>116</xdr:col>
      <xdr:colOff>114300</xdr:colOff>
      <xdr:row>59</xdr:row>
      <xdr:rowOff>153670</xdr:rowOff>
    </xdr:to>
    <xdr:sp macro="" textlink="">
      <xdr:nvSpPr>
        <xdr:cNvPr id="605" name="楕円 604">
          <a:extLst>
            <a:ext uri="{FF2B5EF4-FFF2-40B4-BE49-F238E27FC236}">
              <a16:creationId xmlns:a16="http://schemas.microsoft.com/office/drawing/2014/main" id="{2D8E4635-41F8-4A74-8B38-5C90D50BFCFC}"/>
            </a:ext>
          </a:extLst>
        </xdr:cNvPr>
        <xdr:cNvSpPr/>
      </xdr:nvSpPr>
      <xdr:spPr>
        <a:xfrm>
          <a:off x="19904710" y="101714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74947</xdr:rowOff>
    </xdr:from>
    <xdr:ext cx="469744" cy="259045"/>
    <xdr:sp macro="" textlink="">
      <xdr:nvSpPr>
        <xdr:cNvPr id="606" name="【学校施設】&#10;一人当たり面積該当値テキスト">
          <a:extLst>
            <a:ext uri="{FF2B5EF4-FFF2-40B4-BE49-F238E27FC236}">
              <a16:creationId xmlns:a16="http://schemas.microsoft.com/office/drawing/2014/main" id="{5F436635-FC38-425C-9EA0-219C20A3BC34}"/>
            </a:ext>
          </a:extLst>
        </xdr:cNvPr>
        <xdr:cNvSpPr txBox="1"/>
      </xdr:nvSpPr>
      <xdr:spPr>
        <a:xfrm>
          <a:off x="19985990"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70576</xdr:rowOff>
    </xdr:from>
    <xdr:to>
      <xdr:col>112</xdr:col>
      <xdr:colOff>38100</xdr:colOff>
      <xdr:row>60</xdr:row>
      <xdr:rowOff>726</xdr:rowOff>
    </xdr:to>
    <xdr:sp macro="" textlink="">
      <xdr:nvSpPr>
        <xdr:cNvPr id="607" name="楕円 606">
          <a:extLst>
            <a:ext uri="{FF2B5EF4-FFF2-40B4-BE49-F238E27FC236}">
              <a16:creationId xmlns:a16="http://schemas.microsoft.com/office/drawing/2014/main" id="{D993E9F8-3BBD-418E-8121-57C861F8A911}"/>
            </a:ext>
          </a:extLst>
        </xdr:cNvPr>
        <xdr:cNvSpPr/>
      </xdr:nvSpPr>
      <xdr:spPr>
        <a:xfrm>
          <a:off x="19161760" y="1018422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102870</xdr:rowOff>
    </xdr:from>
    <xdr:to>
      <xdr:col>116</xdr:col>
      <xdr:colOff>63500</xdr:colOff>
      <xdr:row>59</xdr:row>
      <xdr:rowOff>121376</xdr:rowOff>
    </xdr:to>
    <xdr:cxnSp macro="">
      <xdr:nvCxnSpPr>
        <xdr:cNvPr id="608" name="直線コネクタ 607">
          <a:extLst>
            <a:ext uri="{FF2B5EF4-FFF2-40B4-BE49-F238E27FC236}">
              <a16:creationId xmlns:a16="http://schemas.microsoft.com/office/drawing/2014/main" id="{C1BE7E8B-3DFF-4C89-B727-53331D979AF5}"/>
            </a:ext>
          </a:extLst>
        </xdr:cNvPr>
        <xdr:cNvCxnSpPr/>
      </xdr:nvCxnSpPr>
      <xdr:spPr>
        <a:xfrm flipV="1">
          <a:off x="19204940" y="10216515"/>
          <a:ext cx="74295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68399</xdr:rowOff>
    </xdr:from>
    <xdr:to>
      <xdr:col>107</xdr:col>
      <xdr:colOff>101600</xdr:colOff>
      <xdr:row>59</xdr:row>
      <xdr:rowOff>169999</xdr:rowOff>
    </xdr:to>
    <xdr:sp macro="" textlink="">
      <xdr:nvSpPr>
        <xdr:cNvPr id="609" name="楕円 608">
          <a:extLst>
            <a:ext uri="{FF2B5EF4-FFF2-40B4-BE49-F238E27FC236}">
              <a16:creationId xmlns:a16="http://schemas.microsoft.com/office/drawing/2014/main" id="{11561427-2435-4817-9831-A53A10C18A5F}"/>
            </a:ext>
          </a:extLst>
        </xdr:cNvPr>
        <xdr:cNvSpPr/>
      </xdr:nvSpPr>
      <xdr:spPr>
        <a:xfrm>
          <a:off x="18345150" y="1018204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119199</xdr:rowOff>
    </xdr:from>
    <xdr:to>
      <xdr:col>111</xdr:col>
      <xdr:colOff>177800</xdr:colOff>
      <xdr:row>59</xdr:row>
      <xdr:rowOff>121376</xdr:rowOff>
    </xdr:to>
    <xdr:cxnSp macro="">
      <xdr:nvCxnSpPr>
        <xdr:cNvPr id="610" name="直線コネクタ 609">
          <a:extLst>
            <a:ext uri="{FF2B5EF4-FFF2-40B4-BE49-F238E27FC236}">
              <a16:creationId xmlns:a16="http://schemas.microsoft.com/office/drawing/2014/main" id="{ADAABA8B-62EF-497B-B336-9DEABAD9E9B9}"/>
            </a:ext>
          </a:extLst>
        </xdr:cNvPr>
        <xdr:cNvCxnSpPr/>
      </xdr:nvCxnSpPr>
      <xdr:spPr>
        <a:xfrm>
          <a:off x="18399760" y="10236654"/>
          <a:ext cx="80518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77107</xdr:rowOff>
    </xdr:from>
    <xdr:to>
      <xdr:col>102</xdr:col>
      <xdr:colOff>165100</xdr:colOff>
      <xdr:row>60</xdr:row>
      <xdr:rowOff>7257</xdr:rowOff>
    </xdr:to>
    <xdr:sp macro="" textlink="">
      <xdr:nvSpPr>
        <xdr:cNvPr id="611" name="楕円 610">
          <a:extLst>
            <a:ext uri="{FF2B5EF4-FFF2-40B4-BE49-F238E27FC236}">
              <a16:creationId xmlns:a16="http://schemas.microsoft.com/office/drawing/2014/main" id="{032A85F7-ABA1-4913-8C9F-D224B0C84CDB}"/>
            </a:ext>
          </a:extLst>
        </xdr:cNvPr>
        <xdr:cNvSpPr/>
      </xdr:nvSpPr>
      <xdr:spPr>
        <a:xfrm>
          <a:off x="17547590" y="1019265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119199</xdr:rowOff>
    </xdr:from>
    <xdr:to>
      <xdr:col>107</xdr:col>
      <xdr:colOff>50800</xdr:colOff>
      <xdr:row>59</xdr:row>
      <xdr:rowOff>127907</xdr:rowOff>
    </xdr:to>
    <xdr:cxnSp macro="">
      <xdr:nvCxnSpPr>
        <xdr:cNvPr id="612" name="直線コネクタ 611">
          <a:extLst>
            <a:ext uri="{FF2B5EF4-FFF2-40B4-BE49-F238E27FC236}">
              <a16:creationId xmlns:a16="http://schemas.microsoft.com/office/drawing/2014/main" id="{ADDB3CF1-0A82-4740-A04C-4F4C6CD35A08}"/>
            </a:ext>
          </a:extLst>
        </xdr:cNvPr>
        <xdr:cNvCxnSpPr/>
      </xdr:nvCxnSpPr>
      <xdr:spPr>
        <a:xfrm flipV="1">
          <a:off x="17602200" y="10236654"/>
          <a:ext cx="79756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72753</xdr:rowOff>
    </xdr:from>
    <xdr:to>
      <xdr:col>98</xdr:col>
      <xdr:colOff>38100</xdr:colOff>
      <xdr:row>60</xdr:row>
      <xdr:rowOff>2903</xdr:rowOff>
    </xdr:to>
    <xdr:sp macro="" textlink="">
      <xdr:nvSpPr>
        <xdr:cNvPr id="613" name="楕円 612">
          <a:extLst>
            <a:ext uri="{FF2B5EF4-FFF2-40B4-BE49-F238E27FC236}">
              <a16:creationId xmlns:a16="http://schemas.microsoft.com/office/drawing/2014/main" id="{795A85C0-A5C0-43A4-8281-5E06978F369E}"/>
            </a:ext>
          </a:extLst>
        </xdr:cNvPr>
        <xdr:cNvSpPr/>
      </xdr:nvSpPr>
      <xdr:spPr>
        <a:xfrm>
          <a:off x="16761460" y="101883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123553</xdr:rowOff>
    </xdr:from>
    <xdr:to>
      <xdr:col>102</xdr:col>
      <xdr:colOff>114300</xdr:colOff>
      <xdr:row>59</xdr:row>
      <xdr:rowOff>127907</xdr:rowOff>
    </xdr:to>
    <xdr:cxnSp macro="">
      <xdr:nvCxnSpPr>
        <xdr:cNvPr id="614" name="直線コネクタ 613">
          <a:extLst>
            <a:ext uri="{FF2B5EF4-FFF2-40B4-BE49-F238E27FC236}">
              <a16:creationId xmlns:a16="http://schemas.microsoft.com/office/drawing/2014/main" id="{386485FD-80E6-433F-95CD-D0BC7147E3DD}"/>
            </a:ext>
          </a:extLst>
        </xdr:cNvPr>
        <xdr:cNvCxnSpPr/>
      </xdr:nvCxnSpPr>
      <xdr:spPr>
        <a:xfrm>
          <a:off x="16804640" y="10241008"/>
          <a:ext cx="79756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54808</xdr:rowOff>
    </xdr:from>
    <xdr:ext cx="469744" cy="259045"/>
    <xdr:sp macro="" textlink="">
      <xdr:nvSpPr>
        <xdr:cNvPr id="615" name="n_1aveValue【学校施設】&#10;一人当たり面積">
          <a:extLst>
            <a:ext uri="{FF2B5EF4-FFF2-40B4-BE49-F238E27FC236}">
              <a16:creationId xmlns:a16="http://schemas.microsoft.com/office/drawing/2014/main" id="{33DD31D9-251D-4880-85CE-42BE471B72BF}"/>
            </a:ext>
          </a:extLst>
        </xdr:cNvPr>
        <xdr:cNvSpPr txBox="1"/>
      </xdr:nvSpPr>
      <xdr:spPr>
        <a:xfrm>
          <a:off x="18982132" y="983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140261</xdr:rowOff>
    </xdr:from>
    <xdr:ext cx="469744" cy="259045"/>
    <xdr:sp macro="" textlink="">
      <xdr:nvSpPr>
        <xdr:cNvPr id="616" name="n_2aveValue【学校施設】&#10;一人当たり面積">
          <a:extLst>
            <a:ext uri="{FF2B5EF4-FFF2-40B4-BE49-F238E27FC236}">
              <a16:creationId xmlns:a16="http://schemas.microsoft.com/office/drawing/2014/main" id="{ED79806A-E972-402E-8DC7-24D34F2B73DB}"/>
            </a:ext>
          </a:extLst>
        </xdr:cNvPr>
        <xdr:cNvSpPr txBox="1"/>
      </xdr:nvSpPr>
      <xdr:spPr>
        <a:xfrm>
          <a:off x="18182032" y="973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93453</xdr:rowOff>
    </xdr:from>
    <xdr:ext cx="469744" cy="259045"/>
    <xdr:sp macro="" textlink="">
      <xdr:nvSpPr>
        <xdr:cNvPr id="617" name="n_3aveValue【学校施設】&#10;一人当たり面積">
          <a:extLst>
            <a:ext uri="{FF2B5EF4-FFF2-40B4-BE49-F238E27FC236}">
              <a16:creationId xmlns:a16="http://schemas.microsoft.com/office/drawing/2014/main" id="{A615FA13-76EC-4594-B4B7-AB4E0A9B27E5}"/>
            </a:ext>
          </a:extLst>
        </xdr:cNvPr>
        <xdr:cNvSpPr txBox="1"/>
      </xdr:nvSpPr>
      <xdr:spPr>
        <a:xfrm>
          <a:off x="17384472" y="969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101073</xdr:rowOff>
    </xdr:from>
    <xdr:ext cx="469744" cy="259045"/>
    <xdr:sp macro="" textlink="">
      <xdr:nvSpPr>
        <xdr:cNvPr id="618" name="n_4aveValue【学校施設】&#10;一人当たり面積">
          <a:extLst>
            <a:ext uri="{FF2B5EF4-FFF2-40B4-BE49-F238E27FC236}">
              <a16:creationId xmlns:a16="http://schemas.microsoft.com/office/drawing/2014/main" id="{16A2C0D9-9104-4211-A3FA-15AD533AF669}"/>
            </a:ext>
          </a:extLst>
        </xdr:cNvPr>
        <xdr:cNvSpPr txBox="1"/>
      </xdr:nvSpPr>
      <xdr:spPr>
        <a:xfrm>
          <a:off x="16588817" y="969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163303</xdr:rowOff>
    </xdr:from>
    <xdr:ext cx="469744" cy="259045"/>
    <xdr:sp macro="" textlink="">
      <xdr:nvSpPr>
        <xdr:cNvPr id="619" name="n_1mainValue【学校施設】&#10;一人当たり面積">
          <a:extLst>
            <a:ext uri="{FF2B5EF4-FFF2-40B4-BE49-F238E27FC236}">
              <a16:creationId xmlns:a16="http://schemas.microsoft.com/office/drawing/2014/main" id="{7B9C4C02-D402-4C3E-A7B0-5FA67548BF37}"/>
            </a:ext>
          </a:extLst>
        </xdr:cNvPr>
        <xdr:cNvSpPr txBox="1"/>
      </xdr:nvSpPr>
      <xdr:spPr>
        <a:xfrm>
          <a:off x="18982132" y="1028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161126</xdr:rowOff>
    </xdr:from>
    <xdr:ext cx="469744" cy="259045"/>
    <xdr:sp macro="" textlink="">
      <xdr:nvSpPr>
        <xdr:cNvPr id="620" name="n_2mainValue【学校施設】&#10;一人当たり面積">
          <a:extLst>
            <a:ext uri="{FF2B5EF4-FFF2-40B4-BE49-F238E27FC236}">
              <a16:creationId xmlns:a16="http://schemas.microsoft.com/office/drawing/2014/main" id="{98FE7913-9A95-42C9-BD0F-25473D4C2F0C}"/>
            </a:ext>
          </a:extLst>
        </xdr:cNvPr>
        <xdr:cNvSpPr txBox="1"/>
      </xdr:nvSpPr>
      <xdr:spPr>
        <a:xfrm>
          <a:off x="18182032" y="1027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169834</xdr:rowOff>
    </xdr:from>
    <xdr:ext cx="469744" cy="259045"/>
    <xdr:sp macro="" textlink="">
      <xdr:nvSpPr>
        <xdr:cNvPr id="621" name="n_3mainValue【学校施設】&#10;一人当たり面積">
          <a:extLst>
            <a:ext uri="{FF2B5EF4-FFF2-40B4-BE49-F238E27FC236}">
              <a16:creationId xmlns:a16="http://schemas.microsoft.com/office/drawing/2014/main" id="{A2AB8A53-586C-4A48-82FE-05A639C710D5}"/>
            </a:ext>
          </a:extLst>
        </xdr:cNvPr>
        <xdr:cNvSpPr txBox="1"/>
      </xdr:nvSpPr>
      <xdr:spPr>
        <a:xfrm>
          <a:off x="17384472" y="1028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165480</xdr:rowOff>
    </xdr:from>
    <xdr:ext cx="469744" cy="259045"/>
    <xdr:sp macro="" textlink="">
      <xdr:nvSpPr>
        <xdr:cNvPr id="622" name="n_4mainValue【学校施設】&#10;一人当たり面積">
          <a:extLst>
            <a:ext uri="{FF2B5EF4-FFF2-40B4-BE49-F238E27FC236}">
              <a16:creationId xmlns:a16="http://schemas.microsoft.com/office/drawing/2014/main" id="{6D72B8B1-A6CF-420C-8550-A6F03A35A0AC}"/>
            </a:ext>
          </a:extLst>
        </xdr:cNvPr>
        <xdr:cNvSpPr txBox="1"/>
      </xdr:nvSpPr>
      <xdr:spPr>
        <a:xfrm>
          <a:off x="16588817" y="102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1E16E259-BA30-4E1D-8901-459EDBB0AEBE}"/>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D74D970F-8A5E-418F-B88A-050A0AD635A2}"/>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C1CC76F0-CB94-4D62-A1DC-F1277E8B0581}"/>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B723358B-793E-4BC1-822B-0848542AA329}"/>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A143F2F0-433D-42C3-8EA6-30795BAA389A}"/>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94616AE3-1105-4E80-9FD3-92DC0AF2A38F}"/>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88F0CE2D-0E0C-4E7F-AAFA-E7841D034C2E}"/>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CC772363-9895-48B6-AA98-0C820F327468}"/>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B52D1A31-AD10-454E-81D2-60E6A100FE18}"/>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31F40E86-9C0A-4A1F-AA37-82E722759427}"/>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3593934-D437-474F-81F9-EE005C1AB5E4}"/>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9AD4DD7-55AB-44C8-9BB0-6D3C44AFA515}"/>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32DEFDF3-83C0-4404-B20F-7E7E2F18DEA9}"/>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FC46AD0A-C69A-4EAF-80EF-89CB4CC658F7}"/>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EB4DEA7-5464-43EE-9941-A508EF726EF4}"/>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88F734DD-CAD1-4EAC-A326-26BDA3E56407}"/>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9E9A084E-146C-41FB-BD33-D41DC5BB710A}"/>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F29E28EE-E6B8-4D1F-AE54-6DE26DCDC7F7}"/>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48CE30D0-B62B-48D8-996B-79A9C0336BDC}"/>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C234B9FC-2475-40E2-8412-C24DF5BE09E7}"/>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FCA1AF04-6F2D-4137-9E92-1B9782FF25FD}"/>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BBF7B750-0136-4604-B83D-CD5562891DFA}"/>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279582FE-FB21-4079-8DDB-193323352DED}"/>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49834E58-DE69-4B97-B264-3A179CB63EBC}"/>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FA0137E8-1CA7-4AE4-A78B-C6531FE40656}"/>
            </a:ext>
          </a:extLst>
        </xdr:cNvPr>
        <xdr:cNvCxnSpPr/>
      </xdr:nvCxnSpPr>
      <xdr:spPr>
        <a:xfrm flipV="1">
          <a:off x="14703424" y="1332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6EFF0979-9EA3-4931-ADA6-911456A23E04}"/>
            </a:ext>
          </a:extLst>
        </xdr:cNvPr>
        <xdr:cNvSpPr txBox="1"/>
      </xdr:nvSpPr>
      <xdr:spPr>
        <a:xfrm>
          <a:off x="1474216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B120F87D-BA8F-4233-B96B-02D024AC1B58}"/>
            </a:ext>
          </a:extLst>
        </xdr:cNvPr>
        <xdr:cNvCxnSpPr/>
      </xdr:nvCxnSpPr>
      <xdr:spPr>
        <a:xfrm>
          <a:off x="1461135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650" name="【児童館】&#10;有形固定資産減価償却率最大値テキスト">
          <a:extLst>
            <a:ext uri="{FF2B5EF4-FFF2-40B4-BE49-F238E27FC236}">
              <a16:creationId xmlns:a16="http://schemas.microsoft.com/office/drawing/2014/main" id="{3DFAC8F5-73A9-4C74-9CD5-4080A5B63CC7}"/>
            </a:ext>
          </a:extLst>
        </xdr:cNvPr>
        <xdr:cNvSpPr txBox="1"/>
      </xdr:nvSpPr>
      <xdr:spPr>
        <a:xfrm>
          <a:off x="14742160" y="1309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51" name="直線コネクタ 650">
          <a:extLst>
            <a:ext uri="{FF2B5EF4-FFF2-40B4-BE49-F238E27FC236}">
              <a16:creationId xmlns:a16="http://schemas.microsoft.com/office/drawing/2014/main" id="{A7CCFBBA-5C6A-4212-9AFB-8EC75648E536}"/>
            </a:ext>
          </a:extLst>
        </xdr:cNvPr>
        <xdr:cNvCxnSpPr/>
      </xdr:nvCxnSpPr>
      <xdr:spPr>
        <a:xfrm>
          <a:off x="14611350" y="13325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53991</xdr:rowOff>
    </xdr:from>
    <xdr:ext cx="405111" cy="259045"/>
    <xdr:sp macro="" textlink="">
      <xdr:nvSpPr>
        <xdr:cNvPr id="652" name="【児童館】&#10;有形固定資産減価償却率平均値テキスト">
          <a:extLst>
            <a:ext uri="{FF2B5EF4-FFF2-40B4-BE49-F238E27FC236}">
              <a16:creationId xmlns:a16="http://schemas.microsoft.com/office/drawing/2014/main" id="{F3278543-70E7-4656-8EDC-4CEB1E3DE52F}"/>
            </a:ext>
          </a:extLst>
        </xdr:cNvPr>
        <xdr:cNvSpPr txBox="1"/>
      </xdr:nvSpPr>
      <xdr:spPr>
        <a:xfrm>
          <a:off x="14742160" y="1377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53" name="フローチャート: 判断 652">
          <a:extLst>
            <a:ext uri="{FF2B5EF4-FFF2-40B4-BE49-F238E27FC236}">
              <a16:creationId xmlns:a16="http://schemas.microsoft.com/office/drawing/2014/main" id="{8B827B31-A7D2-4E72-BFFE-B40555C47643}"/>
            </a:ext>
          </a:extLst>
        </xdr:cNvPr>
        <xdr:cNvSpPr/>
      </xdr:nvSpPr>
      <xdr:spPr>
        <a:xfrm>
          <a:off x="14649450" y="1391665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48261</xdr:rowOff>
    </xdr:from>
    <xdr:to>
      <xdr:col>81</xdr:col>
      <xdr:colOff>101600</xdr:colOff>
      <xdr:row>80</xdr:row>
      <xdr:rowOff>149861</xdr:rowOff>
    </xdr:to>
    <xdr:sp macro="" textlink="">
      <xdr:nvSpPr>
        <xdr:cNvPr id="654" name="フローチャート: 判断 653">
          <a:extLst>
            <a:ext uri="{FF2B5EF4-FFF2-40B4-BE49-F238E27FC236}">
              <a16:creationId xmlns:a16="http://schemas.microsoft.com/office/drawing/2014/main" id="{8E8439A7-121D-464A-939A-2FBA58C0AC0E}"/>
            </a:ext>
          </a:extLst>
        </xdr:cNvPr>
        <xdr:cNvSpPr/>
      </xdr:nvSpPr>
      <xdr:spPr>
        <a:xfrm>
          <a:off x="13887450" y="1376616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76836</xdr:rowOff>
    </xdr:from>
    <xdr:to>
      <xdr:col>76</xdr:col>
      <xdr:colOff>165100</xdr:colOff>
      <xdr:row>81</xdr:row>
      <xdr:rowOff>6986</xdr:rowOff>
    </xdr:to>
    <xdr:sp macro="" textlink="">
      <xdr:nvSpPr>
        <xdr:cNvPr id="655" name="フローチャート: 判断 654">
          <a:extLst>
            <a:ext uri="{FF2B5EF4-FFF2-40B4-BE49-F238E27FC236}">
              <a16:creationId xmlns:a16="http://schemas.microsoft.com/office/drawing/2014/main" id="{AC21A067-7E73-4FD6-AA44-3C445EFBFA43}"/>
            </a:ext>
          </a:extLst>
        </xdr:cNvPr>
        <xdr:cNvSpPr/>
      </xdr:nvSpPr>
      <xdr:spPr>
        <a:xfrm>
          <a:off x="13089890" y="1379283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52070</xdr:rowOff>
    </xdr:from>
    <xdr:to>
      <xdr:col>72</xdr:col>
      <xdr:colOff>38100</xdr:colOff>
      <xdr:row>80</xdr:row>
      <xdr:rowOff>153670</xdr:rowOff>
    </xdr:to>
    <xdr:sp macro="" textlink="">
      <xdr:nvSpPr>
        <xdr:cNvPr id="656" name="フローチャート: 判断 655">
          <a:extLst>
            <a:ext uri="{FF2B5EF4-FFF2-40B4-BE49-F238E27FC236}">
              <a16:creationId xmlns:a16="http://schemas.microsoft.com/office/drawing/2014/main" id="{428CCD42-3A90-4826-ACD3-B1F4C36D8B10}"/>
            </a:ext>
          </a:extLst>
        </xdr:cNvPr>
        <xdr:cNvSpPr/>
      </xdr:nvSpPr>
      <xdr:spPr>
        <a:xfrm>
          <a:off x="12303760" y="13771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57786</xdr:rowOff>
    </xdr:from>
    <xdr:to>
      <xdr:col>67</xdr:col>
      <xdr:colOff>101600</xdr:colOff>
      <xdr:row>80</xdr:row>
      <xdr:rowOff>159386</xdr:rowOff>
    </xdr:to>
    <xdr:sp macro="" textlink="">
      <xdr:nvSpPr>
        <xdr:cNvPr id="657" name="フローチャート: 判断 656">
          <a:extLst>
            <a:ext uri="{FF2B5EF4-FFF2-40B4-BE49-F238E27FC236}">
              <a16:creationId xmlns:a16="http://schemas.microsoft.com/office/drawing/2014/main" id="{4EA48C62-54AE-4CD6-8C46-3524D84B8E7B}"/>
            </a:ext>
          </a:extLst>
        </xdr:cNvPr>
        <xdr:cNvSpPr/>
      </xdr:nvSpPr>
      <xdr:spPr>
        <a:xfrm>
          <a:off x="11487150" y="1376997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38603310-E9ED-46B2-988D-FBEA3CF70875}"/>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51C3B7A-17D2-454C-8E97-C0C74269BF2C}"/>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5DAB5B6-4139-432D-9722-D1E2B06124DB}"/>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F0A534C-422B-4154-9FEB-CF4F053A1956}"/>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0ED3191-8CCE-439A-A1AC-C2F0F974DDD0}"/>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118745</xdr:rowOff>
    </xdr:from>
    <xdr:to>
      <xdr:col>85</xdr:col>
      <xdr:colOff>177800</xdr:colOff>
      <xdr:row>84</xdr:row>
      <xdr:rowOff>48895</xdr:rowOff>
    </xdr:to>
    <xdr:sp macro="" textlink="">
      <xdr:nvSpPr>
        <xdr:cNvPr id="663" name="楕円 662">
          <a:extLst>
            <a:ext uri="{FF2B5EF4-FFF2-40B4-BE49-F238E27FC236}">
              <a16:creationId xmlns:a16="http://schemas.microsoft.com/office/drawing/2014/main" id="{7E9F8752-2C32-471B-89DF-B9BEC6EB5A5E}"/>
            </a:ext>
          </a:extLst>
        </xdr:cNvPr>
        <xdr:cNvSpPr/>
      </xdr:nvSpPr>
      <xdr:spPr>
        <a:xfrm>
          <a:off x="14649450" y="143510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97172</xdr:rowOff>
    </xdr:from>
    <xdr:ext cx="405111" cy="259045"/>
    <xdr:sp macro="" textlink="">
      <xdr:nvSpPr>
        <xdr:cNvPr id="664" name="【児童館】&#10;有形固定資産減価償却率該当値テキスト">
          <a:extLst>
            <a:ext uri="{FF2B5EF4-FFF2-40B4-BE49-F238E27FC236}">
              <a16:creationId xmlns:a16="http://schemas.microsoft.com/office/drawing/2014/main" id="{02D53BBA-AEA4-4B00-A4B0-AAA53E4FE4CF}"/>
            </a:ext>
          </a:extLst>
        </xdr:cNvPr>
        <xdr:cNvSpPr txBox="1"/>
      </xdr:nvSpPr>
      <xdr:spPr>
        <a:xfrm>
          <a:off x="14742160" y="1432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67311</xdr:rowOff>
    </xdr:from>
    <xdr:to>
      <xdr:col>81</xdr:col>
      <xdr:colOff>101600</xdr:colOff>
      <xdr:row>83</xdr:row>
      <xdr:rowOff>168911</xdr:rowOff>
    </xdr:to>
    <xdr:sp macro="" textlink="">
      <xdr:nvSpPr>
        <xdr:cNvPr id="665" name="楕円 664">
          <a:extLst>
            <a:ext uri="{FF2B5EF4-FFF2-40B4-BE49-F238E27FC236}">
              <a16:creationId xmlns:a16="http://schemas.microsoft.com/office/drawing/2014/main" id="{C4E91885-AB03-4055-81D3-46FB0C280566}"/>
            </a:ext>
          </a:extLst>
        </xdr:cNvPr>
        <xdr:cNvSpPr/>
      </xdr:nvSpPr>
      <xdr:spPr>
        <a:xfrm>
          <a:off x="13887450" y="1429575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118111</xdr:rowOff>
    </xdr:from>
    <xdr:to>
      <xdr:col>85</xdr:col>
      <xdr:colOff>127000</xdr:colOff>
      <xdr:row>83</xdr:row>
      <xdr:rowOff>169545</xdr:rowOff>
    </xdr:to>
    <xdr:cxnSp macro="">
      <xdr:nvCxnSpPr>
        <xdr:cNvPr id="666" name="直線コネクタ 665">
          <a:extLst>
            <a:ext uri="{FF2B5EF4-FFF2-40B4-BE49-F238E27FC236}">
              <a16:creationId xmlns:a16="http://schemas.microsoft.com/office/drawing/2014/main" id="{A6364B42-1C63-4FA2-85A6-4A1A54E8A1F0}"/>
            </a:ext>
          </a:extLst>
        </xdr:cNvPr>
        <xdr:cNvCxnSpPr/>
      </xdr:nvCxnSpPr>
      <xdr:spPr>
        <a:xfrm>
          <a:off x="13942060" y="14350366"/>
          <a:ext cx="762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xdr:rowOff>
    </xdr:from>
    <xdr:to>
      <xdr:col>76</xdr:col>
      <xdr:colOff>165100</xdr:colOff>
      <xdr:row>83</xdr:row>
      <xdr:rowOff>117475</xdr:rowOff>
    </xdr:to>
    <xdr:sp macro="" textlink="">
      <xdr:nvSpPr>
        <xdr:cNvPr id="667" name="楕円 666">
          <a:extLst>
            <a:ext uri="{FF2B5EF4-FFF2-40B4-BE49-F238E27FC236}">
              <a16:creationId xmlns:a16="http://schemas.microsoft.com/office/drawing/2014/main" id="{51F40216-7118-49DE-B118-3CF011DAD649}"/>
            </a:ext>
          </a:extLst>
        </xdr:cNvPr>
        <xdr:cNvSpPr/>
      </xdr:nvSpPr>
      <xdr:spPr>
        <a:xfrm>
          <a:off x="13089890" y="1425003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66675</xdr:rowOff>
    </xdr:from>
    <xdr:to>
      <xdr:col>81</xdr:col>
      <xdr:colOff>50800</xdr:colOff>
      <xdr:row>83</xdr:row>
      <xdr:rowOff>118111</xdr:rowOff>
    </xdr:to>
    <xdr:cxnSp macro="">
      <xdr:nvCxnSpPr>
        <xdr:cNvPr id="668" name="直線コネクタ 667">
          <a:extLst>
            <a:ext uri="{FF2B5EF4-FFF2-40B4-BE49-F238E27FC236}">
              <a16:creationId xmlns:a16="http://schemas.microsoft.com/office/drawing/2014/main" id="{213DDA77-C1EA-422E-A284-4F1CE4FCB1C0}"/>
            </a:ext>
          </a:extLst>
        </xdr:cNvPr>
        <xdr:cNvCxnSpPr/>
      </xdr:nvCxnSpPr>
      <xdr:spPr>
        <a:xfrm>
          <a:off x="13144500" y="14295120"/>
          <a:ext cx="797560" cy="5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69" name="楕円 668">
          <a:extLst>
            <a:ext uri="{FF2B5EF4-FFF2-40B4-BE49-F238E27FC236}">
              <a16:creationId xmlns:a16="http://schemas.microsoft.com/office/drawing/2014/main" id="{FAF3951E-7C1F-4E99-AE0A-62B2402DB7E8}"/>
            </a:ext>
          </a:extLst>
        </xdr:cNvPr>
        <xdr:cNvSpPr/>
      </xdr:nvSpPr>
      <xdr:spPr>
        <a:xfrm>
          <a:off x="12303760" y="1419097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15239</xdr:rowOff>
    </xdr:from>
    <xdr:to>
      <xdr:col>76</xdr:col>
      <xdr:colOff>114300</xdr:colOff>
      <xdr:row>83</xdr:row>
      <xdr:rowOff>66675</xdr:rowOff>
    </xdr:to>
    <xdr:cxnSp macro="">
      <xdr:nvCxnSpPr>
        <xdr:cNvPr id="670" name="直線コネクタ 669">
          <a:extLst>
            <a:ext uri="{FF2B5EF4-FFF2-40B4-BE49-F238E27FC236}">
              <a16:creationId xmlns:a16="http://schemas.microsoft.com/office/drawing/2014/main" id="{E2029E6D-1A7E-4CB1-BF6F-C57A3D06C238}"/>
            </a:ext>
          </a:extLst>
        </xdr:cNvPr>
        <xdr:cNvCxnSpPr/>
      </xdr:nvCxnSpPr>
      <xdr:spPr>
        <a:xfrm>
          <a:off x="12346940" y="14249399"/>
          <a:ext cx="79756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86361</xdr:rowOff>
    </xdr:from>
    <xdr:to>
      <xdr:col>67</xdr:col>
      <xdr:colOff>101600</xdr:colOff>
      <xdr:row>83</xdr:row>
      <xdr:rowOff>16511</xdr:rowOff>
    </xdr:to>
    <xdr:sp macro="" textlink="">
      <xdr:nvSpPr>
        <xdr:cNvPr id="671" name="楕円 670">
          <a:extLst>
            <a:ext uri="{FF2B5EF4-FFF2-40B4-BE49-F238E27FC236}">
              <a16:creationId xmlns:a16="http://schemas.microsoft.com/office/drawing/2014/main" id="{2E347B3E-8FEE-4CEB-A252-EE3BFF8FF571}"/>
            </a:ext>
          </a:extLst>
        </xdr:cNvPr>
        <xdr:cNvSpPr/>
      </xdr:nvSpPr>
      <xdr:spPr>
        <a:xfrm>
          <a:off x="11487150" y="141471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137161</xdr:rowOff>
    </xdr:from>
    <xdr:to>
      <xdr:col>71</xdr:col>
      <xdr:colOff>177800</xdr:colOff>
      <xdr:row>83</xdr:row>
      <xdr:rowOff>15239</xdr:rowOff>
    </xdr:to>
    <xdr:cxnSp macro="">
      <xdr:nvCxnSpPr>
        <xdr:cNvPr id="672" name="直線コネクタ 671">
          <a:extLst>
            <a:ext uri="{FF2B5EF4-FFF2-40B4-BE49-F238E27FC236}">
              <a16:creationId xmlns:a16="http://schemas.microsoft.com/office/drawing/2014/main" id="{BCDEEC8A-B97F-4FA0-81E6-B2D7242C7D88}"/>
            </a:ext>
          </a:extLst>
        </xdr:cNvPr>
        <xdr:cNvCxnSpPr/>
      </xdr:nvCxnSpPr>
      <xdr:spPr>
        <a:xfrm>
          <a:off x="11541760" y="14192251"/>
          <a:ext cx="805180" cy="5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166388</xdr:rowOff>
    </xdr:from>
    <xdr:ext cx="405111" cy="259045"/>
    <xdr:sp macro="" textlink="">
      <xdr:nvSpPr>
        <xdr:cNvPr id="673" name="n_1aveValue【児童館】&#10;有形固定資産減価償却率">
          <a:extLst>
            <a:ext uri="{FF2B5EF4-FFF2-40B4-BE49-F238E27FC236}">
              <a16:creationId xmlns:a16="http://schemas.microsoft.com/office/drawing/2014/main" id="{48FD7A70-699F-4DB6-B02A-BC5E94CADCA0}"/>
            </a:ext>
          </a:extLst>
        </xdr:cNvPr>
        <xdr:cNvSpPr txBox="1"/>
      </xdr:nvSpPr>
      <xdr:spPr>
        <a:xfrm>
          <a:off x="13738234" y="13543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23513</xdr:rowOff>
    </xdr:from>
    <xdr:ext cx="405111" cy="259045"/>
    <xdr:sp macro="" textlink="">
      <xdr:nvSpPr>
        <xdr:cNvPr id="674" name="n_2aveValue【児童館】&#10;有形固定資産減価償却率">
          <a:extLst>
            <a:ext uri="{FF2B5EF4-FFF2-40B4-BE49-F238E27FC236}">
              <a16:creationId xmlns:a16="http://schemas.microsoft.com/office/drawing/2014/main" id="{1CBE21DD-D10C-40D4-9E51-BC9671CF6669}"/>
            </a:ext>
          </a:extLst>
        </xdr:cNvPr>
        <xdr:cNvSpPr txBox="1"/>
      </xdr:nvSpPr>
      <xdr:spPr>
        <a:xfrm>
          <a:off x="12957184" y="1356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170197</xdr:rowOff>
    </xdr:from>
    <xdr:ext cx="405111" cy="259045"/>
    <xdr:sp macro="" textlink="">
      <xdr:nvSpPr>
        <xdr:cNvPr id="675" name="n_3aveValue【児童館】&#10;有形固定資産減価償却率">
          <a:extLst>
            <a:ext uri="{FF2B5EF4-FFF2-40B4-BE49-F238E27FC236}">
              <a16:creationId xmlns:a16="http://schemas.microsoft.com/office/drawing/2014/main" id="{3E94CAD1-2997-4654-8167-48AC89EED3C1}"/>
            </a:ext>
          </a:extLst>
        </xdr:cNvPr>
        <xdr:cNvSpPr txBox="1"/>
      </xdr:nvSpPr>
      <xdr:spPr>
        <a:xfrm>
          <a:off x="1217105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4463</xdr:rowOff>
    </xdr:from>
    <xdr:ext cx="405111" cy="259045"/>
    <xdr:sp macro="" textlink="">
      <xdr:nvSpPr>
        <xdr:cNvPr id="676" name="n_4aveValue【児童館】&#10;有形固定資産減価償却率">
          <a:extLst>
            <a:ext uri="{FF2B5EF4-FFF2-40B4-BE49-F238E27FC236}">
              <a16:creationId xmlns:a16="http://schemas.microsoft.com/office/drawing/2014/main" id="{A52F57A4-2654-4F67-BFA4-6608857260C8}"/>
            </a:ext>
          </a:extLst>
        </xdr:cNvPr>
        <xdr:cNvSpPr txBox="1"/>
      </xdr:nvSpPr>
      <xdr:spPr>
        <a:xfrm>
          <a:off x="11354444" y="13550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160038</xdr:rowOff>
    </xdr:from>
    <xdr:ext cx="405111" cy="259045"/>
    <xdr:sp macro="" textlink="">
      <xdr:nvSpPr>
        <xdr:cNvPr id="677" name="n_1mainValue【児童館】&#10;有形固定資産減価償却率">
          <a:extLst>
            <a:ext uri="{FF2B5EF4-FFF2-40B4-BE49-F238E27FC236}">
              <a16:creationId xmlns:a16="http://schemas.microsoft.com/office/drawing/2014/main" id="{B8544B8C-AFFA-47C6-AE40-343C9060B117}"/>
            </a:ext>
          </a:extLst>
        </xdr:cNvPr>
        <xdr:cNvSpPr txBox="1"/>
      </xdr:nvSpPr>
      <xdr:spPr>
        <a:xfrm>
          <a:off x="13738234" y="1439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108602</xdr:rowOff>
    </xdr:from>
    <xdr:ext cx="405111" cy="259045"/>
    <xdr:sp macro="" textlink="">
      <xdr:nvSpPr>
        <xdr:cNvPr id="678" name="n_2mainValue【児童館】&#10;有形固定資産減価償却率">
          <a:extLst>
            <a:ext uri="{FF2B5EF4-FFF2-40B4-BE49-F238E27FC236}">
              <a16:creationId xmlns:a16="http://schemas.microsoft.com/office/drawing/2014/main" id="{B0BC2485-8874-4A86-B4EB-4EE1EC4F4378}"/>
            </a:ext>
          </a:extLst>
        </xdr:cNvPr>
        <xdr:cNvSpPr txBox="1"/>
      </xdr:nvSpPr>
      <xdr:spPr>
        <a:xfrm>
          <a:off x="1295718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79" name="n_3mainValue【児童館】&#10;有形固定資産減価償却率">
          <a:extLst>
            <a:ext uri="{FF2B5EF4-FFF2-40B4-BE49-F238E27FC236}">
              <a16:creationId xmlns:a16="http://schemas.microsoft.com/office/drawing/2014/main" id="{63D96941-DE2C-4841-9D7A-C20A2F511A28}"/>
            </a:ext>
          </a:extLst>
        </xdr:cNvPr>
        <xdr:cNvSpPr txBox="1"/>
      </xdr:nvSpPr>
      <xdr:spPr>
        <a:xfrm>
          <a:off x="12171054" y="14283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7638</xdr:rowOff>
    </xdr:from>
    <xdr:ext cx="405111" cy="259045"/>
    <xdr:sp macro="" textlink="">
      <xdr:nvSpPr>
        <xdr:cNvPr id="680" name="n_4mainValue【児童館】&#10;有形固定資産減価償却率">
          <a:extLst>
            <a:ext uri="{FF2B5EF4-FFF2-40B4-BE49-F238E27FC236}">
              <a16:creationId xmlns:a16="http://schemas.microsoft.com/office/drawing/2014/main" id="{36282D60-37EA-4A41-A1E5-30389E4FB2FF}"/>
            </a:ext>
          </a:extLst>
        </xdr:cNvPr>
        <xdr:cNvSpPr txBox="1"/>
      </xdr:nvSpPr>
      <xdr:spPr>
        <a:xfrm>
          <a:off x="11354444" y="1423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D7F8238A-CE1E-44F9-95A5-1372BD4B3EAE}"/>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C7207937-6ED6-4F7B-8596-850EC8E4A28E}"/>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5AA5A4D7-789C-4622-BDFF-7204C2709BC9}"/>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61917A7C-A224-4766-9E4D-34AF2684A9E7}"/>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751BC46F-FC1D-45FB-95C7-02DA38D6D334}"/>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61C7B7ED-F20F-44D1-9492-C97523046E86}"/>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5BE6BAC6-7A13-45FA-AA38-D9BCDEDFA6F0}"/>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5BA203ED-8704-4721-B787-ED05C91F498B}"/>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BDB22CAB-DC51-4B7A-9E9E-43B5E649AB0A}"/>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9BEE2D1C-2632-4842-9A39-82E8B60A1190}"/>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154401BC-0591-4D05-B514-6C192A4A1550}"/>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CF32221A-BBBA-4009-9C04-C8640CB57173}"/>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6952BAAF-E02D-4D0E-B8AB-938A2368B4FF}"/>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770E3053-0D90-4A6A-951D-74BA177BF27E}"/>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C03B8CD1-44AA-4430-BE31-818E77F83A3F}"/>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5FFF8E62-18FE-4835-BFFC-EE5D75188D9D}"/>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6F23BF74-FAFD-4111-8C14-C56DD30FD126}"/>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1CA092FA-12B9-438E-91F4-6EE28AA458F8}"/>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B575BBD4-9AA4-42CB-A1C3-181AD625C3C0}"/>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75B7CBBB-377F-4BCD-B641-B536AFE2CD6F}"/>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DDD85E90-1C43-43E3-9583-EE556E7F644D}"/>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702" name="直線コネクタ 701">
          <a:extLst>
            <a:ext uri="{FF2B5EF4-FFF2-40B4-BE49-F238E27FC236}">
              <a16:creationId xmlns:a16="http://schemas.microsoft.com/office/drawing/2014/main" id="{15C6B1AE-882A-4624-9508-A3375706A709}"/>
            </a:ext>
          </a:extLst>
        </xdr:cNvPr>
        <xdr:cNvCxnSpPr/>
      </xdr:nvCxnSpPr>
      <xdr:spPr>
        <a:xfrm flipV="1">
          <a:off x="19947254" y="133407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3" name="【児童館】&#10;一人当たり面積最小値テキスト">
          <a:extLst>
            <a:ext uri="{FF2B5EF4-FFF2-40B4-BE49-F238E27FC236}">
              <a16:creationId xmlns:a16="http://schemas.microsoft.com/office/drawing/2014/main" id="{371A24A9-FC99-48D4-84C7-0722E30ED64F}"/>
            </a:ext>
          </a:extLst>
        </xdr:cNvPr>
        <xdr:cNvSpPr txBox="1"/>
      </xdr:nvSpPr>
      <xdr:spPr>
        <a:xfrm>
          <a:off x="19985990" y="1471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4" name="直線コネクタ 703">
          <a:extLst>
            <a:ext uri="{FF2B5EF4-FFF2-40B4-BE49-F238E27FC236}">
              <a16:creationId xmlns:a16="http://schemas.microsoft.com/office/drawing/2014/main" id="{615C0F17-5E1D-4519-8A98-2C0F192AEC01}"/>
            </a:ext>
          </a:extLst>
        </xdr:cNvPr>
        <xdr:cNvCxnSpPr/>
      </xdr:nvCxnSpPr>
      <xdr:spPr>
        <a:xfrm>
          <a:off x="19885660" y="147123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5" name="【児童館】&#10;一人当たり面積最大値テキスト">
          <a:extLst>
            <a:ext uri="{FF2B5EF4-FFF2-40B4-BE49-F238E27FC236}">
              <a16:creationId xmlns:a16="http://schemas.microsoft.com/office/drawing/2014/main" id="{C48CD222-ED63-4D61-BB5E-2B3F9B39C192}"/>
            </a:ext>
          </a:extLst>
        </xdr:cNvPr>
        <xdr:cNvSpPr txBox="1"/>
      </xdr:nvSpPr>
      <xdr:spPr>
        <a:xfrm>
          <a:off x="1998599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6" name="直線コネクタ 705">
          <a:extLst>
            <a:ext uri="{FF2B5EF4-FFF2-40B4-BE49-F238E27FC236}">
              <a16:creationId xmlns:a16="http://schemas.microsoft.com/office/drawing/2014/main" id="{7CB9B82C-4CBB-4B5B-BCA4-EBAC6711BBE5}"/>
            </a:ext>
          </a:extLst>
        </xdr:cNvPr>
        <xdr:cNvCxnSpPr/>
      </xdr:nvCxnSpPr>
      <xdr:spPr>
        <a:xfrm>
          <a:off x="19885660" y="13340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07" name="【児童館】&#10;一人当たり面積平均値テキスト">
          <a:extLst>
            <a:ext uri="{FF2B5EF4-FFF2-40B4-BE49-F238E27FC236}">
              <a16:creationId xmlns:a16="http://schemas.microsoft.com/office/drawing/2014/main" id="{96E87B87-D8E1-46C9-9BB6-6E731FB61E7E}"/>
            </a:ext>
          </a:extLst>
        </xdr:cNvPr>
        <xdr:cNvSpPr txBox="1"/>
      </xdr:nvSpPr>
      <xdr:spPr>
        <a:xfrm>
          <a:off x="1998599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8" name="フローチャート: 判断 707">
          <a:extLst>
            <a:ext uri="{FF2B5EF4-FFF2-40B4-BE49-F238E27FC236}">
              <a16:creationId xmlns:a16="http://schemas.microsoft.com/office/drawing/2014/main" id="{54E79C8A-74B7-4BF3-B65B-AEAE961751A5}"/>
            </a:ext>
          </a:extLst>
        </xdr:cNvPr>
        <xdr:cNvSpPr/>
      </xdr:nvSpPr>
      <xdr:spPr>
        <a:xfrm>
          <a:off x="19904710" y="143243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170180</xdr:rowOff>
    </xdr:from>
    <xdr:to>
      <xdr:col>112</xdr:col>
      <xdr:colOff>38100</xdr:colOff>
      <xdr:row>83</xdr:row>
      <xdr:rowOff>100330</xdr:rowOff>
    </xdr:to>
    <xdr:sp macro="" textlink="">
      <xdr:nvSpPr>
        <xdr:cNvPr id="709" name="フローチャート: 判断 708">
          <a:extLst>
            <a:ext uri="{FF2B5EF4-FFF2-40B4-BE49-F238E27FC236}">
              <a16:creationId xmlns:a16="http://schemas.microsoft.com/office/drawing/2014/main" id="{142E66F1-1CB8-42D9-881F-BCED8B9D16C4}"/>
            </a:ext>
          </a:extLst>
        </xdr:cNvPr>
        <xdr:cNvSpPr/>
      </xdr:nvSpPr>
      <xdr:spPr>
        <a:xfrm>
          <a:off x="19161760" y="142328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0" name="フローチャート: 判断 709">
          <a:extLst>
            <a:ext uri="{FF2B5EF4-FFF2-40B4-BE49-F238E27FC236}">
              <a16:creationId xmlns:a16="http://schemas.microsoft.com/office/drawing/2014/main" id="{18C04A2A-4EED-478E-93BC-5FA2283A032B}"/>
            </a:ext>
          </a:extLst>
        </xdr:cNvPr>
        <xdr:cNvSpPr/>
      </xdr:nvSpPr>
      <xdr:spPr>
        <a:xfrm>
          <a:off x="18345150" y="14276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11" name="フローチャート: 判断 710">
          <a:extLst>
            <a:ext uri="{FF2B5EF4-FFF2-40B4-BE49-F238E27FC236}">
              <a16:creationId xmlns:a16="http://schemas.microsoft.com/office/drawing/2014/main" id="{9FBE7E1E-7BF9-41C0-9FF3-CB6919DF38AF}"/>
            </a:ext>
          </a:extLst>
        </xdr:cNvPr>
        <xdr:cNvSpPr/>
      </xdr:nvSpPr>
      <xdr:spPr>
        <a:xfrm>
          <a:off x="17547590" y="1429575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2" name="フローチャート: 判断 711">
          <a:extLst>
            <a:ext uri="{FF2B5EF4-FFF2-40B4-BE49-F238E27FC236}">
              <a16:creationId xmlns:a16="http://schemas.microsoft.com/office/drawing/2014/main" id="{46158406-5B1B-4756-9195-1F76FE95C13E}"/>
            </a:ext>
          </a:extLst>
        </xdr:cNvPr>
        <xdr:cNvSpPr/>
      </xdr:nvSpPr>
      <xdr:spPr>
        <a:xfrm>
          <a:off x="16761460" y="14276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A41800E7-3548-42B7-ABAE-61159F5B469E}"/>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FDE14D79-B464-40F6-A3D2-030417D9973C}"/>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708D4581-C778-4E90-BD3B-FBECA90257AC}"/>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198F978-D06F-441B-9572-4D7921397F04}"/>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E70AB167-5B33-4B8D-9D7B-224687FDED7A}"/>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18" name="楕円 717">
          <a:extLst>
            <a:ext uri="{FF2B5EF4-FFF2-40B4-BE49-F238E27FC236}">
              <a16:creationId xmlns:a16="http://schemas.microsoft.com/office/drawing/2014/main" id="{61993949-3283-4BE6-96B0-8FCCDF168E6B}"/>
            </a:ext>
          </a:extLst>
        </xdr:cNvPr>
        <xdr:cNvSpPr/>
      </xdr:nvSpPr>
      <xdr:spPr>
        <a:xfrm>
          <a:off x="19904710" y="145472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719" name="【児童館】&#10;一人当たり面積該当値テキスト">
          <a:extLst>
            <a:ext uri="{FF2B5EF4-FFF2-40B4-BE49-F238E27FC236}">
              <a16:creationId xmlns:a16="http://schemas.microsoft.com/office/drawing/2014/main" id="{D915BE10-F578-45D0-BB04-E720C31F69E8}"/>
            </a:ext>
          </a:extLst>
        </xdr:cNvPr>
        <xdr:cNvSpPr txBox="1"/>
      </xdr:nvSpPr>
      <xdr:spPr>
        <a:xfrm>
          <a:off x="19985990" y="1446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720" name="楕円 719">
          <a:extLst>
            <a:ext uri="{FF2B5EF4-FFF2-40B4-BE49-F238E27FC236}">
              <a16:creationId xmlns:a16="http://schemas.microsoft.com/office/drawing/2014/main" id="{6D8C2761-1245-46B3-AC2A-AB3639276A68}"/>
            </a:ext>
          </a:extLst>
        </xdr:cNvPr>
        <xdr:cNvSpPr/>
      </xdr:nvSpPr>
      <xdr:spPr>
        <a:xfrm>
          <a:off x="19161760" y="145472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721" name="直線コネクタ 720">
          <a:extLst>
            <a:ext uri="{FF2B5EF4-FFF2-40B4-BE49-F238E27FC236}">
              <a16:creationId xmlns:a16="http://schemas.microsoft.com/office/drawing/2014/main" id="{35D1D8D4-B866-4E4E-80CF-8DCFE7F135F1}"/>
            </a:ext>
          </a:extLst>
        </xdr:cNvPr>
        <xdr:cNvCxnSpPr/>
      </xdr:nvCxnSpPr>
      <xdr:spPr>
        <a:xfrm>
          <a:off x="19204940" y="1459801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722" name="楕円 721">
          <a:extLst>
            <a:ext uri="{FF2B5EF4-FFF2-40B4-BE49-F238E27FC236}">
              <a16:creationId xmlns:a16="http://schemas.microsoft.com/office/drawing/2014/main" id="{A6863897-15E0-4604-8C89-C371E7A9DD16}"/>
            </a:ext>
          </a:extLst>
        </xdr:cNvPr>
        <xdr:cNvSpPr/>
      </xdr:nvSpPr>
      <xdr:spPr>
        <a:xfrm>
          <a:off x="18345150" y="145472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723" name="直線コネクタ 722">
          <a:extLst>
            <a:ext uri="{FF2B5EF4-FFF2-40B4-BE49-F238E27FC236}">
              <a16:creationId xmlns:a16="http://schemas.microsoft.com/office/drawing/2014/main" id="{D3196EE1-C188-4CD5-A970-849553FF9FD6}"/>
            </a:ext>
          </a:extLst>
        </xdr:cNvPr>
        <xdr:cNvCxnSpPr/>
      </xdr:nvCxnSpPr>
      <xdr:spPr>
        <a:xfrm>
          <a:off x="18399760" y="1459801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24" name="楕円 723">
          <a:extLst>
            <a:ext uri="{FF2B5EF4-FFF2-40B4-BE49-F238E27FC236}">
              <a16:creationId xmlns:a16="http://schemas.microsoft.com/office/drawing/2014/main" id="{FC6FB931-576D-4C19-8D91-085377B3F0A5}"/>
            </a:ext>
          </a:extLst>
        </xdr:cNvPr>
        <xdr:cNvSpPr/>
      </xdr:nvSpPr>
      <xdr:spPr>
        <a:xfrm>
          <a:off x="17547590" y="145472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725" name="直線コネクタ 724">
          <a:extLst>
            <a:ext uri="{FF2B5EF4-FFF2-40B4-BE49-F238E27FC236}">
              <a16:creationId xmlns:a16="http://schemas.microsoft.com/office/drawing/2014/main" id="{5E4B6AD0-6D92-40EF-818D-0AF4DAEAB6D9}"/>
            </a:ext>
          </a:extLst>
        </xdr:cNvPr>
        <xdr:cNvCxnSpPr/>
      </xdr:nvCxnSpPr>
      <xdr:spPr>
        <a:xfrm>
          <a:off x="17602200" y="1459801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26" name="楕円 725">
          <a:extLst>
            <a:ext uri="{FF2B5EF4-FFF2-40B4-BE49-F238E27FC236}">
              <a16:creationId xmlns:a16="http://schemas.microsoft.com/office/drawing/2014/main" id="{492CCA0C-D9E3-4371-A47F-0F5F1F4792CB}"/>
            </a:ext>
          </a:extLst>
        </xdr:cNvPr>
        <xdr:cNvSpPr/>
      </xdr:nvSpPr>
      <xdr:spPr>
        <a:xfrm>
          <a:off x="16761460" y="145472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26670</xdr:rowOff>
    </xdr:to>
    <xdr:cxnSp macro="">
      <xdr:nvCxnSpPr>
        <xdr:cNvPr id="727" name="直線コネクタ 726">
          <a:extLst>
            <a:ext uri="{FF2B5EF4-FFF2-40B4-BE49-F238E27FC236}">
              <a16:creationId xmlns:a16="http://schemas.microsoft.com/office/drawing/2014/main" id="{6EF164D2-8E52-4AF9-B8FD-D617DE32D6EE}"/>
            </a:ext>
          </a:extLst>
        </xdr:cNvPr>
        <xdr:cNvCxnSpPr/>
      </xdr:nvCxnSpPr>
      <xdr:spPr>
        <a:xfrm>
          <a:off x="16804640" y="1459801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116857</xdr:rowOff>
    </xdr:from>
    <xdr:ext cx="469744" cy="259045"/>
    <xdr:sp macro="" textlink="">
      <xdr:nvSpPr>
        <xdr:cNvPr id="728" name="n_1aveValue【児童館】&#10;一人当たり面積">
          <a:extLst>
            <a:ext uri="{FF2B5EF4-FFF2-40B4-BE49-F238E27FC236}">
              <a16:creationId xmlns:a16="http://schemas.microsoft.com/office/drawing/2014/main" id="{609E92CC-FD6E-4358-84C3-919565C83D8A}"/>
            </a:ext>
          </a:extLst>
        </xdr:cNvPr>
        <xdr:cNvSpPr txBox="1"/>
      </xdr:nvSpPr>
      <xdr:spPr>
        <a:xfrm>
          <a:off x="18982132"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29" name="n_2aveValue【児童館】&#10;一人当たり面積">
          <a:extLst>
            <a:ext uri="{FF2B5EF4-FFF2-40B4-BE49-F238E27FC236}">
              <a16:creationId xmlns:a16="http://schemas.microsoft.com/office/drawing/2014/main" id="{839E2E91-26D3-47E7-86B6-8A5670DD5C5B}"/>
            </a:ext>
          </a:extLst>
        </xdr:cNvPr>
        <xdr:cNvSpPr txBox="1"/>
      </xdr:nvSpPr>
      <xdr:spPr>
        <a:xfrm>
          <a:off x="18182032"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30" name="n_3aveValue【児童館】&#10;一人当たり面積">
          <a:extLst>
            <a:ext uri="{FF2B5EF4-FFF2-40B4-BE49-F238E27FC236}">
              <a16:creationId xmlns:a16="http://schemas.microsoft.com/office/drawing/2014/main" id="{0CD1438A-3F1E-4B45-8666-C59810CC8BE1}"/>
            </a:ext>
          </a:extLst>
        </xdr:cNvPr>
        <xdr:cNvSpPr txBox="1"/>
      </xdr:nvSpPr>
      <xdr:spPr>
        <a:xfrm>
          <a:off x="17384472" y="1407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31" name="n_4aveValue【児童館】&#10;一人当たり面積">
          <a:extLst>
            <a:ext uri="{FF2B5EF4-FFF2-40B4-BE49-F238E27FC236}">
              <a16:creationId xmlns:a16="http://schemas.microsoft.com/office/drawing/2014/main" id="{31FBB6AF-960C-4945-A535-777539F70612}"/>
            </a:ext>
          </a:extLst>
        </xdr:cNvPr>
        <xdr:cNvSpPr txBox="1"/>
      </xdr:nvSpPr>
      <xdr:spPr>
        <a:xfrm>
          <a:off x="16588817"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732" name="n_1mainValue【児童館】&#10;一人当たり面積">
          <a:extLst>
            <a:ext uri="{FF2B5EF4-FFF2-40B4-BE49-F238E27FC236}">
              <a16:creationId xmlns:a16="http://schemas.microsoft.com/office/drawing/2014/main" id="{6A13CFAE-37A8-4FCA-A818-1CEAAD212B12}"/>
            </a:ext>
          </a:extLst>
        </xdr:cNvPr>
        <xdr:cNvSpPr txBox="1"/>
      </xdr:nvSpPr>
      <xdr:spPr>
        <a:xfrm>
          <a:off x="18982132" y="146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733" name="n_2mainValue【児童館】&#10;一人当たり面積">
          <a:extLst>
            <a:ext uri="{FF2B5EF4-FFF2-40B4-BE49-F238E27FC236}">
              <a16:creationId xmlns:a16="http://schemas.microsoft.com/office/drawing/2014/main" id="{6C8258F8-FC6E-4F05-9D94-1D314EEC664B}"/>
            </a:ext>
          </a:extLst>
        </xdr:cNvPr>
        <xdr:cNvSpPr txBox="1"/>
      </xdr:nvSpPr>
      <xdr:spPr>
        <a:xfrm>
          <a:off x="18182032" y="146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734" name="n_3mainValue【児童館】&#10;一人当たり面積">
          <a:extLst>
            <a:ext uri="{FF2B5EF4-FFF2-40B4-BE49-F238E27FC236}">
              <a16:creationId xmlns:a16="http://schemas.microsoft.com/office/drawing/2014/main" id="{23900EDA-0E77-4B1D-B801-A7A96573C6D0}"/>
            </a:ext>
          </a:extLst>
        </xdr:cNvPr>
        <xdr:cNvSpPr txBox="1"/>
      </xdr:nvSpPr>
      <xdr:spPr>
        <a:xfrm>
          <a:off x="17384472" y="146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735" name="n_4mainValue【児童館】&#10;一人当たり面積">
          <a:extLst>
            <a:ext uri="{FF2B5EF4-FFF2-40B4-BE49-F238E27FC236}">
              <a16:creationId xmlns:a16="http://schemas.microsoft.com/office/drawing/2014/main" id="{95EF1409-F30B-4E3E-906B-F244C1E9BE34}"/>
            </a:ext>
          </a:extLst>
        </xdr:cNvPr>
        <xdr:cNvSpPr txBox="1"/>
      </xdr:nvSpPr>
      <xdr:spPr>
        <a:xfrm>
          <a:off x="16588817" y="146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566504F0-2B58-4F5D-BDE1-31D3FC826C08}"/>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D34A615E-2E18-45EC-BCBB-A1B3A42A0E44}"/>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98CA168B-7889-4C7E-838E-081116606A5F}"/>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A69B1D36-B835-4383-894A-35E9EC78EE6B}"/>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AC7A29C-6675-40C1-9AAA-9282C50183B4}"/>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96AECBB7-AA61-47FE-A7EB-3AB2D1029450}"/>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BEAB4C1A-A985-4F34-ABF1-FF6EFB04D2DF}"/>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DF393F07-C6EF-4870-B553-429264BFA2A9}"/>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6E2730BE-A11D-48C6-8808-852808433FF3}"/>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D92AA385-ACC1-422E-A547-B6674C07144A}"/>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331D0323-97AD-492E-85C7-1F500CEED2CD}"/>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9737418B-FB71-4FDB-91EE-D16FCD6487A8}"/>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9EBF8F5-CC3B-4713-97E2-CDE3604788E8}"/>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23E71ED0-62C9-404C-8C4D-984C805D37EA}"/>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98744E8B-4244-414A-8A40-77BCBF226D54}"/>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D4D8DD1A-5DC9-4743-B2E5-D7747B83F8C4}"/>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92823951-D7B5-4A97-8C62-1714E02A7E18}"/>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64B6553B-C264-41E9-B2CB-74D3C8B0BC40}"/>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E191F153-AB72-4B61-BFD5-CECD5C1B4519}"/>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B71508AE-0791-40CC-90DF-0E70527EBEFD}"/>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B15452B1-A514-48A6-9199-F038BA04F651}"/>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B6906EC5-D992-4A43-996D-ADCBD57ABB14}"/>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A51A2DB6-FFDA-4BF2-9371-E151CD1366D4}"/>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5CE49F6E-07C4-4626-A513-5E67D755F9A0}"/>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760" name="直線コネクタ 759">
          <a:extLst>
            <a:ext uri="{FF2B5EF4-FFF2-40B4-BE49-F238E27FC236}">
              <a16:creationId xmlns:a16="http://schemas.microsoft.com/office/drawing/2014/main" id="{C0A2890A-7B5D-4C74-A959-8859EBD23FEC}"/>
            </a:ext>
          </a:extLst>
        </xdr:cNvPr>
        <xdr:cNvCxnSpPr/>
      </xdr:nvCxnSpPr>
      <xdr:spPr>
        <a:xfrm flipV="1">
          <a:off x="14703424" y="1706499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761" name="【公民館】&#10;有形固定資産減価償却率最小値テキスト">
          <a:extLst>
            <a:ext uri="{FF2B5EF4-FFF2-40B4-BE49-F238E27FC236}">
              <a16:creationId xmlns:a16="http://schemas.microsoft.com/office/drawing/2014/main" id="{B7667DF9-B309-4443-ABAC-856928DC1492}"/>
            </a:ext>
          </a:extLst>
        </xdr:cNvPr>
        <xdr:cNvSpPr txBox="1"/>
      </xdr:nvSpPr>
      <xdr:spPr>
        <a:xfrm>
          <a:off x="14742160" y="184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62" name="直線コネクタ 761">
          <a:extLst>
            <a:ext uri="{FF2B5EF4-FFF2-40B4-BE49-F238E27FC236}">
              <a16:creationId xmlns:a16="http://schemas.microsoft.com/office/drawing/2014/main" id="{697B397D-A0B6-4BE8-B206-DED5FD0F7A4F}"/>
            </a:ext>
          </a:extLst>
        </xdr:cNvPr>
        <xdr:cNvCxnSpPr/>
      </xdr:nvCxnSpPr>
      <xdr:spPr>
        <a:xfrm>
          <a:off x="14611350" y="1847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3" name="【公民館】&#10;有形固定資産減価償却率最大値テキスト">
          <a:extLst>
            <a:ext uri="{FF2B5EF4-FFF2-40B4-BE49-F238E27FC236}">
              <a16:creationId xmlns:a16="http://schemas.microsoft.com/office/drawing/2014/main" id="{60BAA480-78C2-4E2A-A11C-43185F0D7A69}"/>
            </a:ext>
          </a:extLst>
        </xdr:cNvPr>
        <xdr:cNvSpPr txBox="1"/>
      </xdr:nvSpPr>
      <xdr:spPr>
        <a:xfrm>
          <a:off x="14742160" y="1684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4" name="直線コネクタ 763">
          <a:extLst>
            <a:ext uri="{FF2B5EF4-FFF2-40B4-BE49-F238E27FC236}">
              <a16:creationId xmlns:a16="http://schemas.microsoft.com/office/drawing/2014/main" id="{81A0276C-047F-40F1-BF04-21F83DFEC848}"/>
            </a:ext>
          </a:extLst>
        </xdr:cNvPr>
        <xdr:cNvCxnSpPr/>
      </xdr:nvCxnSpPr>
      <xdr:spPr>
        <a:xfrm>
          <a:off x="14611350" y="1706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765" name="【公民館】&#10;有形固定資産減価償却率平均値テキスト">
          <a:extLst>
            <a:ext uri="{FF2B5EF4-FFF2-40B4-BE49-F238E27FC236}">
              <a16:creationId xmlns:a16="http://schemas.microsoft.com/office/drawing/2014/main" id="{E4CDBAC3-AA3D-4BF0-AE30-508A21C96A60}"/>
            </a:ext>
          </a:extLst>
        </xdr:cNvPr>
        <xdr:cNvSpPr txBox="1"/>
      </xdr:nvSpPr>
      <xdr:spPr>
        <a:xfrm>
          <a:off x="14742160" y="177171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6" name="フローチャート: 判断 765">
          <a:extLst>
            <a:ext uri="{FF2B5EF4-FFF2-40B4-BE49-F238E27FC236}">
              <a16:creationId xmlns:a16="http://schemas.microsoft.com/office/drawing/2014/main" id="{4F7B3DB4-C750-4EAC-9302-751ED7DCAF68}"/>
            </a:ext>
          </a:extLst>
        </xdr:cNvPr>
        <xdr:cNvSpPr/>
      </xdr:nvSpPr>
      <xdr:spPr>
        <a:xfrm>
          <a:off x="14649450" y="1786000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4445</xdr:rowOff>
    </xdr:from>
    <xdr:to>
      <xdr:col>81</xdr:col>
      <xdr:colOff>101600</xdr:colOff>
      <xdr:row>104</xdr:row>
      <xdr:rowOff>106045</xdr:rowOff>
    </xdr:to>
    <xdr:sp macro="" textlink="">
      <xdr:nvSpPr>
        <xdr:cNvPr id="767" name="フローチャート: 判断 766">
          <a:extLst>
            <a:ext uri="{FF2B5EF4-FFF2-40B4-BE49-F238E27FC236}">
              <a16:creationId xmlns:a16="http://schemas.microsoft.com/office/drawing/2014/main" id="{9A245CD5-96A4-403F-A302-091E34C1D9A2}"/>
            </a:ext>
          </a:extLst>
        </xdr:cNvPr>
        <xdr:cNvSpPr/>
      </xdr:nvSpPr>
      <xdr:spPr>
        <a:xfrm>
          <a:off x="13887450" y="1783715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111125</xdr:rowOff>
    </xdr:from>
    <xdr:to>
      <xdr:col>76</xdr:col>
      <xdr:colOff>165100</xdr:colOff>
      <xdr:row>104</xdr:row>
      <xdr:rowOff>41275</xdr:rowOff>
    </xdr:to>
    <xdr:sp macro="" textlink="">
      <xdr:nvSpPr>
        <xdr:cNvPr id="768" name="フローチャート: 判断 767">
          <a:extLst>
            <a:ext uri="{FF2B5EF4-FFF2-40B4-BE49-F238E27FC236}">
              <a16:creationId xmlns:a16="http://schemas.microsoft.com/office/drawing/2014/main" id="{CDF90B7C-1AEA-474B-9BCF-6EFB4F7E34AA}"/>
            </a:ext>
          </a:extLst>
        </xdr:cNvPr>
        <xdr:cNvSpPr/>
      </xdr:nvSpPr>
      <xdr:spPr>
        <a:xfrm>
          <a:off x="13089890" y="177704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114936</xdr:rowOff>
    </xdr:from>
    <xdr:to>
      <xdr:col>72</xdr:col>
      <xdr:colOff>38100</xdr:colOff>
      <xdr:row>104</xdr:row>
      <xdr:rowOff>45086</xdr:rowOff>
    </xdr:to>
    <xdr:sp macro="" textlink="">
      <xdr:nvSpPr>
        <xdr:cNvPr id="769" name="フローチャート: 判断 768">
          <a:extLst>
            <a:ext uri="{FF2B5EF4-FFF2-40B4-BE49-F238E27FC236}">
              <a16:creationId xmlns:a16="http://schemas.microsoft.com/office/drawing/2014/main" id="{89BA7C3E-1C45-430F-A2D3-B49B61EC8612}"/>
            </a:ext>
          </a:extLst>
        </xdr:cNvPr>
        <xdr:cNvSpPr/>
      </xdr:nvSpPr>
      <xdr:spPr>
        <a:xfrm>
          <a:off x="12303760" y="1777428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133986</xdr:rowOff>
    </xdr:from>
    <xdr:to>
      <xdr:col>67</xdr:col>
      <xdr:colOff>101600</xdr:colOff>
      <xdr:row>104</xdr:row>
      <xdr:rowOff>64136</xdr:rowOff>
    </xdr:to>
    <xdr:sp macro="" textlink="">
      <xdr:nvSpPr>
        <xdr:cNvPr id="770" name="フローチャート: 判断 769">
          <a:extLst>
            <a:ext uri="{FF2B5EF4-FFF2-40B4-BE49-F238E27FC236}">
              <a16:creationId xmlns:a16="http://schemas.microsoft.com/office/drawing/2014/main" id="{8D5F1919-D9E1-45D6-B66D-792AA7ADCFF3}"/>
            </a:ext>
          </a:extLst>
        </xdr:cNvPr>
        <xdr:cNvSpPr/>
      </xdr:nvSpPr>
      <xdr:spPr>
        <a:xfrm>
          <a:off x="11487150" y="1778952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64A3E228-57DC-4014-95D1-7E5DC6F56A4A}"/>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AC2B57B1-B29F-44F5-8934-FC15136AFDC3}"/>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9FA75399-619B-4A68-82FB-3875841821B7}"/>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B79DC1A9-3B61-4E17-BE86-7894C53EEC4C}"/>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22832C3A-27AD-4CD8-BA63-A86125BD450A}"/>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76" name="楕円 775">
          <a:extLst>
            <a:ext uri="{FF2B5EF4-FFF2-40B4-BE49-F238E27FC236}">
              <a16:creationId xmlns:a16="http://schemas.microsoft.com/office/drawing/2014/main" id="{FBB50979-FEA0-4050-B303-63807A21310B}"/>
            </a:ext>
          </a:extLst>
        </xdr:cNvPr>
        <xdr:cNvSpPr/>
      </xdr:nvSpPr>
      <xdr:spPr>
        <a:xfrm>
          <a:off x="14649450" y="180390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15257</xdr:rowOff>
    </xdr:from>
    <xdr:ext cx="405111" cy="259045"/>
    <xdr:sp macro="" textlink="">
      <xdr:nvSpPr>
        <xdr:cNvPr id="777" name="【公民館】&#10;有形固定資産減価償却率該当値テキスト">
          <a:extLst>
            <a:ext uri="{FF2B5EF4-FFF2-40B4-BE49-F238E27FC236}">
              <a16:creationId xmlns:a16="http://schemas.microsoft.com/office/drawing/2014/main" id="{A5A2B611-9301-4D9D-B845-7F4560C3D2C4}"/>
            </a:ext>
          </a:extLst>
        </xdr:cNvPr>
        <xdr:cNvSpPr txBox="1"/>
      </xdr:nvSpPr>
      <xdr:spPr>
        <a:xfrm>
          <a:off x="14742160" y="1802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168275</xdr:rowOff>
    </xdr:from>
    <xdr:to>
      <xdr:col>81</xdr:col>
      <xdr:colOff>101600</xdr:colOff>
      <xdr:row>105</xdr:row>
      <xdr:rowOff>98425</xdr:rowOff>
    </xdr:to>
    <xdr:sp macro="" textlink="">
      <xdr:nvSpPr>
        <xdr:cNvPr id="778" name="楕円 777">
          <a:extLst>
            <a:ext uri="{FF2B5EF4-FFF2-40B4-BE49-F238E27FC236}">
              <a16:creationId xmlns:a16="http://schemas.microsoft.com/office/drawing/2014/main" id="{F9B228D3-12F4-4482-8EA9-372C35D6AE48}"/>
            </a:ext>
          </a:extLst>
        </xdr:cNvPr>
        <xdr:cNvSpPr/>
      </xdr:nvSpPr>
      <xdr:spPr>
        <a:xfrm>
          <a:off x="13887450" y="180028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47625</xdr:rowOff>
    </xdr:from>
    <xdr:to>
      <xdr:col>85</xdr:col>
      <xdr:colOff>127000</xdr:colOff>
      <xdr:row>105</xdr:row>
      <xdr:rowOff>87630</xdr:rowOff>
    </xdr:to>
    <xdr:cxnSp macro="">
      <xdr:nvCxnSpPr>
        <xdr:cNvPr id="779" name="直線コネクタ 778">
          <a:extLst>
            <a:ext uri="{FF2B5EF4-FFF2-40B4-BE49-F238E27FC236}">
              <a16:creationId xmlns:a16="http://schemas.microsoft.com/office/drawing/2014/main" id="{60247FE5-3DB9-454A-8F57-320EB39F5378}"/>
            </a:ext>
          </a:extLst>
        </xdr:cNvPr>
        <xdr:cNvCxnSpPr/>
      </xdr:nvCxnSpPr>
      <xdr:spPr>
        <a:xfrm>
          <a:off x="13942060" y="18051780"/>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80" name="楕円 779">
          <a:extLst>
            <a:ext uri="{FF2B5EF4-FFF2-40B4-BE49-F238E27FC236}">
              <a16:creationId xmlns:a16="http://schemas.microsoft.com/office/drawing/2014/main" id="{8F806BF4-63A7-4635-9344-C4B3D12473A9}"/>
            </a:ext>
          </a:extLst>
        </xdr:cNvPr>
        <xdr:cNvSpPr/>
      </xdr:nvSpPr>
      <xdr:spPr>
        <a:xfrm>
          <a:off x="13089890" y="1796288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xdr:rowOff>
    </xdr:from>
    <xdr:to>
      <xdr:col>81</xdr:col>
      <xdr:colOff>50800</xdr:colOff>
      <xdr:row>105</xdr:row>
      <xdr:rowOff>47625</xdr:rowOff>
    </xdr:to>
    <xdr:cxnSp macro="">
      <xdr:nvCxnSpPr>
        <xdr:cNvPr id="781" name="直線コネクタ 780">
          <a:extLst>
            <a:ext uri="{FF2B5EF4-FFF2-40B4-BE49-F238E27FC236}">
              <a16:creationId xmlns:a16="http://schemas.microsoft.com/office/drawing/2014/main" id="{0DB7299D-AD3A-460E-842E-B3991E37F5F1}"/>
            </a:ext>
          </a:extLst>
        </xdr:cNvPr>
        <xdr:cNvCxnSpPr/>
      </xdr:nvCxnSpPr>
      <xdr:spPr>
        <a:xfrm>
          <a:off x="13144500" y="18011775"/>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88264</xdr:rowOff>
    </xdr:from>
    <xdr:to>
      <xdr:col>72</xdr:col>
      <xdr:colOff>38100</xdr:colOff>
      <xdr:row>105</xdr:row>
      <xdr:rowOff>18414</xdr:rowOff>
    </xdr:to>
    <xdr:sp macro="" textlink="">
      <xdr:nvSpPr>
        <xdr:cNvPr id="782" name="楕円 781">
          <a:extLst>
            <a:ext uri="{FF2B5EF4-FFF2-40B4-BE49-F238E27FC236}">
              <a16:creationId xmlns:a16="http://schemas.microsoft.com/office/drawing/2014/main" id="{4DA648D7-1E34-4D8C-BD71-C8BD579BFFCB}"/>
            </a:ext>
          </a:extLst>
        </xdr:cNvPr>
        <xdr:cNvSpPr/>
      </xdr:nvSpPr>
      <xdr:spPr>
        <a:xfrm>
          <a:off x="12303760" y="179228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139064</xdr:rowOff>
    </xdr:from>
    <xdr:to>
      <xdr:col>76</xdr:col>
      <xdr:colOff>114300</xdr:colOff>
      <xdr:row>105</xdr:row>
      <xdr:rowOff>7620</xdr:rowOff>
    </xdr:to>
    <xdr:cxnSp macro="">
      <xdr:nvCxnSpPr>
        <xdr:cNvPr id="783" name="直線コネクタ 782">
          <a:extLst>
            <a:ext uri="{FF2B5EF4-FFF2-40B4-BE49-F238E27FC236}">
              <a16:creationId xmlns:a16="http://schemas.microsoft.com/office/drawing/2014/main" id="{FD71AC31-2C49-455F-8020-4310375989CB}"/>
            </a:ext>
          </a:extLst>
        </xdr:cNvPr>
        <xdr:cNvCxnSpPr/>
      </xdr:nvCxnSpPr>
      <xdr:spPr>
        <a:xfrm>
          <a:off x="12346940" y="17966054"/>
          <a:ext cx="79756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48261</xdr:rowOff>
    </xdr:from>
    <xdr:to>
      <xdr:col>67</xdr:col>
      <xdr:colOff>101600</xdr:colOff>
      <xdr:row>104</xdr:row>
      <xdr:rowOff>149861</xdr:rowOff>
    </xdr:to>
    <xdr:sp macro="" textlink="">
      <xdr:nvSpPr>
        <xdr:cNvPr id="784" name="楕円 783">
          <a:extLst>
            <a:ext uri="{FF2B5EF4-FFF2-40B4-BE49-F238E27FC236}">
              <a16:creationId xmlns:a16="http://schemas.microsoft.com/office/drawing/2014/main" id="{7C4763E2-2D1E-4308-841E-80447F6EFE9F}"/>
            </a:ext>
          </a:extLst>
        </xdr:cNvPr>
        <xdr:cNvSpPr/>
      </xdr:nvSpPr>
      <xdr:spPr>
        <a:xfrm>
          <a:off x="11487150" y="1788096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99061</xdr:rowOff>
    </xdr:from>
    <xdr:to>
      <xdr:col>71</xdr:col>
      <xdr:colOff>177800</xdr:colOff>
      <xdr:row>104</xdr:row>
      <xdr:rowOff>139064</xdr:rowOff>
    </xdr:to>
    <xdr:cxnSp macro="">
      <xdr:nvCxnSpPr>
        <xdr:cNvPr id="785" name="直線コネクタ 784">
          <a:extLst>
            <a:ext uri="{FF2B5EF4-FFF2-40B4-BE49-F238E27FC236}">
              <a16:creationId xmlns:a16="http://schemas.microsoft.com/office/drawing/2014/main" id="{AB082EEC-29A9-4794-BDE1-6FF1B8D8AC78}"/>
            </a:ext>
          </a:extLst>
        </xdr:cNvPr>
        <xdr:cNvCxnSpPr/>
      </xdr:nvCxnSpPr>
      <xdr:spPr>
        <a:xfrm>
          <a:off x="11541760" y="17926051"/>
          <a:ext cx="80518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122572</xdr:rowOff>
    </xdr:from>
    <xdr:ext cx="405111" cy="259045"/>
    <xdr:sp macro="" textlink="">
      <xdr:nvSpPr>
        <xdr:cNvPr id="786" name="n_1aveValue【公民館】&#10;有形固定資産減価償却率">
          <a:extLst>
            <a:ext uri="{FF2B5EF4-FFF2-40B4-BE49-F238E27FC236}">
              <a16:creationId xmlns:a16="http://schemas.microsoft.com/office/drawing/2014/main" id="{8F9267DA-C7AE-4952-BCC6-8B4B619DA42E}"/>
            </a:ext>
          </a:extLst>
        </xdr:cNvPr>
        <xdr:cNvSpPr txBox="1"/>
      </xdr:nvSpPr>
      <xdr:spPr>
        <a:xfrm>
          <a:off x="1373823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57802</xdr:rowOff>
    </xdr:from>
    <xdr:ext cx="405111" cy="259045"/>
    <xdr:sp macro="" textlink="">
      <xdr:nvSpPr>
        <xdr:cNvPr id="787" name="n_2aveValue【公民館】&#10;有形固定資産減価償却率">
          <a:extLst>
            <a:ext uri="{FF2B5EF4-FFF2-40B4-BE49-F238E27FC236}">
              <a16:creationId xmlns:a16="http://schemas.microsoft.com/office/drawing/2014/main" id="{1AAF593A-DE33-443E-B123-282DA3C3775A}"/>
            </a:ext>
          </a:extLst>
        </xdr:cNvPr>
        <xdr:cNvSpPr txBox="1"/>
      </xdr:nvSpPr>
      <xdr:spPr>
        <a:xfrm>
          <a:off x="12957184" y="1754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61613</xdr:rowOff>
    </xdr:from>
    <xdr:ext cx="405111" cy="259045"/>
    <xdr:sp macro="" textlink="">
      <xdr:nvSpPr>
        <xdr:cNvPr id="788" name="n_3aveValue【公民館】&#10;有形固定資産減価償却率">
          <a:extLst>
            <a:ext uri="{FF2B5EF4-FFF2-40B4-BE49-F238E27FC236}">
              <a16:creationId xmlns:a16="http://schemas.microsoft.com/office/drawing/2014/main" id="{51B89EC8-2123-4837-A2A8-B24E4023321F}"/>
            </a:ext>
          </a:extLst>
        </xdr:cNvPr>
        <xdr:cNvSpPr txBox="1"/>
      </xdr:nvSpPr>
      <xdr:spPr>
        <a:xfrm>
          <a:off x="12171054" y="1754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80663</xdr:rowOff>
    </xdr:from>
    <xdr:ext cx="405111" cy="259045"/>
    <xdr:sp macro="" textlink="">
      <xdr:nvSpPr>
        <xdr:cNvPr id="789" name="n_4aveValue【公民館】&#10;有形固定資産減価償却率">
          <a:extLst>
            <a:ext uri="{FF2B5EF4-FFF2-40B4-BE49-F238E27FC236}">
              <a16:creationId xmlns:a16="http://schemas.microsoft.com/office/drawing/2014/main" id="{1F3F8156-E81F-43A9-B22F-05EC7BA582A8}"/>
            </a:ext>
          </a:extLst>
        </xdr:cNvPr>
        <xdr:cNvSpPr txBox="1"/>
      </xdr:nvSpPr>
      <xdr:spPr>
        <a:xfrm>
          <a:off x="11354444" y="1757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89552</xdr:rowOff>
    </xdr:from>
    <xdr:ext cx="405111" cy="259045"/>
    <xdr:sp macro="" textlink="">
      <xdr:nvSpPr>
        <xdr:cNvPr id="790" name="n_1mainValue【公民館】&#10;有形固定資産減価償却率">
          <a:extLst>
            <a:ext uri="{FF2B5EF4-FFF2-40B4-BE49-F238E27FC236}">
              <a16:creationId xmlns:a16="http://schemas.microsoft.com/office/drawing/2014/main" id="{FEE4F3E0-F910-4D11-B6BB-1DD799255940}"/>
            </a:ext>
          </a:extLst>
        </xdr:cNvPr>
        <xdr:cNvSpPr txBox="1"/>
      </xdr:nvSpPr>
      <xdr:spPr>
        <a:xfrm>
          <a:off x="13738234" y="1809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791" name="n_2mainValue【公民館】&#10;有形固定資産減価償却率">
          <a:extLst>
            <a:ext uri="{FF2B5EF4-FFF2-40B4-BE49-F238E27FC236}">
              <a16:creationId xmlns:a16="http://schemas.microsoft.com/office/drawing/2014/main" id="{99C2A820-491C-4A73-8102-3695DE7DBED6}"/>
            </a:ext>
          </a:extLst>
        </xdr:cNvPr>
        <xdr:cNvSpPr txBox="1"/>
      </xdr:nvSpPr>
      <xdr:spPr>
        <a:xfrm>
          <a:off x="1295718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9541</xdr:rowOff>
    </xdr:from>
    <xdr:ext cx="405111" cy="259045"/>
    <xdr:sp macro="" textlink="">
      <xdr:nvSpPr>
        <xdr:cNvPr id="792" name="n_3mainValue【公民館】&#10;有形固定資産減価償却率">
          <a:extLst>
            <a:ext uri="{FF2B5EF4-FFF2-40B4-BE49-F238E27FC236}">
              <a16:creationId xmlns:a16="http://schemas.microsoft.com/office/drawing/2014/main" id="{055F4924-4F83-4747-B626-0CCC4CE75BC1}"/>
            </a:ext>
          </a:extLst>
        </xdr:cNvPr>
        <xdr:cNvSpPr txBox="1"/>
      </xdr:nvSpPr>
      <xdr:spPr>
        <a:xfrm>
          <a:off x="12171054" y="18013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793" name="n_4mainValue【公民館】&#10;有形固定資産減価償却率">
          <a:extLst>
            <a:ext uri="{FF2B5EF4-FFF2-40B4-BE49-F238E27FC236}">
              <a16:creationId xmlns:a16="http://schemas.microsoft.com/office/drawing/2014/main" id="{CFAAA4C9-2798-4BD0-9748-2D68395015F4}"/>
            </a:ext>
          </a:extLst>
        </xdr:cNvPr>
        <xdr:cNvSpPr txBox="1"/>
      </xdr:nvSpPr>
      <xdr:spPr>
        <a:xfrm>
          <a:off x="11354444" y="1796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C9215EDC-D177-4F3B-BF94-B84EF0A7DE76}"/>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F84DE823-9257-48F6-AF21-E54FE260D0C2}"/>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8E4EE3FE-70BB-41EC-9173-361015314A68}"/>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F91D40CF-8304-410F-8F19-F26C3E228BA1}"/>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F2BF3893-C27D-458C-BF8E-9692B712B9E6}"/>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55ABF765-B258-4639-8990-F1247FE42A52}"/>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B1E012DC-4B9F-4285-BD81-36B6FCA3C694}"/>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90F30DFC-BDFE-478B-95E5-360273F5E71F}"/>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D92CE33-4BC8-4433-91D3-163B833D7368}"/>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362E6EA1-6C48-4338-9397-F77C7AAB2CC2}"/>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580D2351-1134-40D9-8976-966CE207EC49}"/>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D43AD24B-00C8-4AF7-9457-2B53F794E6A3}"/>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F820D276-4CE8-4C3A-8674-A7148914C711}"/>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C2D1E2FE-33AA-477D-9668-0A677A515F0B}"/>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DA29407E-D9B4-4946-86E3-A6204A930368}"/>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0B3403DB-10DD-4602-BB96-8943AEEB671D}"/>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BBFD19FB-CBA0-454C-BF49-ED24A69BB80F}"/>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7E9FE5F9-FEC3-40F0-918B-6DD7BD05A5E1}"/>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FB3CF914-738E-4840-9D57-EADCFDF8D0DD}"/>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07DFDFA8-3C18-434C-B8E7-6ABDB9041D81}"/>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7A859EAB-ECBE-403F-95B9-3AD3EBDAD7F9}"/>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A501A9F6-E63B-4835-9A36-6296311EF6AD}"/>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CC5EB48B-4A93-4234-A2B4-BA9273F0BB8A}"/>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817" name="直線コネクタ 816">
          <a:extLst>
            <a:ext uri="{FF2B5EF4-FFF2-40B4-BE49-F238E27FC236}">
              <a16:creationId xmlns:a16="http://schemas.microsoft.com/office/drawing/2014/main" id="{78914B88-8EB3-4555-965B-66FBDF8C10BD}"/>
            </a:ext>
          </a:extLst>
        </xdr:cNvPr>
        <xdr:cNvCxnSpPr/>
      </xdr:nvCxnSpPr>
      <xdr:spPr>
        <a:xfrm flipV="1">
          <a:off x="19947254" y="1736979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a:extLst>
            <a:ext uri="{FF2B5EF4-FFF2-40B4-BE49-F238E27FC236}">
              <a16:creationId xmlns:a16="http://schemas.microsoft.com/office/drawing/2014/main" id="{EF5145B0-494F-4707-ACD8-2EAC5005BFF5}"/>
            </a:ext>
          </a:extLst>
        </xdr:cNvPr>
        <xdr:cNvSpPr txBox="1"/>
      </xdr:nvSpPr>
      <xdr:spPr>
        <a:xfrm>
          <a:off x="1998599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a:extLst>
            <a:ext uri="{FF2B5EF4-FFF2-40B4-BE49-F238E27FC236}">
              <a16:creationId xmlns:a16="http://schemas.microsoft.com/office/drawing/2014/main" id="{F29E9299-7E83-4B07-AC17-FECEADCD9FC6}"/>
            </a:ext>
          </a:extLst>
        </xdr:cNvPr>
        <xdr:cNvCxnSpPr/>
      </xdr:nvCxnSpPr>
      <xdr:spPr>
        <a:xfrm>
          <a:off x="19885660" y="1863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820" name="【公民館】&#10;一人当たり面積最大値テキスト">
          <a:extLst>
            <a:ext uri="{FF2B5EF4-FFF2-40B4-BE49-F238E27FC236}">
              <a16:creationId xmlns:a16="http://schemas.microsoft.com/office/drawing/2014/main" id="{69CF83EC-6319-41B8-9344-5862AAC739A4}"/>
            </a:ext>
          </a:extLst>
        </xdr:cNvPr>
        <xdr:cNvSpPr txBox="1"/>
      </xdr:nvSpPr>
      <xdr:spPr>
        <a:xfrm>
          <a:off x="19985990" y="1714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821" name="直線コネクタ 820">
          <a:extLst>
            <a:ext uri="{FF2B5EF4-FFF2-40B4-BE49-F238E27FC236}">
              <a16:creationId xmlns:a16="http://schemas.microsoft.com/office/drawing/2014/main" id="{B5E14FD7-E313-444D-BD55-760D129C84BF}"/>
            </a:ext>
          </a:extLst>
        </xdr:cNvPr>
        <xdr:cNvCxnSpPr/>
      </xdr:nvCxnSpPr>
      <xdr:spPr>
        <a:xfrm>
          <a:off x="19885660" y="17369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22" name="【公民館】&#10;一人当たり面積平均値テキスト">
          <a:extLst>
            <a:ext uri="{FF2B5EF4-FFF2-40B4-BE49-F238E27FC236}">
              <a16:creationId xmlns:a16="http://schemas.microsoft.com/office/drawing/2014/main" id="{E04DDD79-6FF4-4EFE-BC75-2EA05EC0878C}"/>
            </a:ext>
          </a:extLst>
        </xdr:cNvPr>
        <xdr:cNvSpPr txBox="1"/>
      </xdr:nvSpPr>
      <xdr:spPr>
        <a:xfrm>
          <a:off x="19985990" y="1806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23" name="フローチャート: 判断 822">
          <a:extLst>
            <a:ext uri="{FF2B5EF4-FFF2-40B4-BE49-F238E27FC236}">
              <a16:creationId xmlns:a16="http://schemas.microsoft.com/office/drawing/2014/main" id="{8726FDE0-36C9-489B-9383-277E1A4D0C99}"/>
            </a:ext>
          </a:extLst>
        </xdr:cNvPr>
        <xdr:cNvSpPr/>
      </xdr:nvSpPr>
      <xdr:spPr>
        <a:xfrm>
          <a:off x="19904710" y="180962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93980</xdr:rowOff>
    </xdr:from>
    <xdr:to>
      <xdr:col>112</xdr:col>
      <xdr:colOff>38100</xdr:colOff>
      <xdr:row>105</xdr:row>
      <xdr:rowOff>24130</xdr:rowOff>
    </xdr:to>
    <xdr:sp macro="" textlink="">
      <xdr:nvSpPr>
        <xdr:cNvPr id="824" name="フローチャート: 判断 823">
          <a:extLst>
            <a:ext uri="{FF2B5EF4-FFF2-40B4-BE49-F238E27FC236}">
              <a16:creationId xmlns:a16="http://schemas.microsoft.com/office/drawing/2014/main" id="{9581E08B-ABBD-40D5-AEDA-DA7452173550}"/>
            </a:ext>
          </a:extLst>
        </xdr:cNvPr>
        <xdr:cNvSpPr/>
      </xdr:nvSpPr>
      <xdr:spPr>
        <a:xfrm>
          <a:off x="19161760" y="179285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158750</xdr:rowOff>
    </xdr:from>
    <xdr:to>
      <xdr:col>107</xdr:col>
      <xdr:colOff>101600</xdr:colOff>
      <xdr:row>104</xdr:row>
      <xdr:rowOff>88900</xdr:rowOff>
    </xdr:to>
    <xdr:sp macro="" textlink="">
      <xdr:nvSpPr>
        <xdr:cNvPr id="825" name="フローチャート: 判断 824">
          <a:extLst>
            <a:ext uri="{FF2B5EF4-FFF2-40B4-BE49-F238E27FC236}">
              <a16:creationId xmlns:a16="http://schemas.microsoft.com/office/drawing/2014/main" id="{FCDE217C-6F02-4FF1-858F-D58032C2D748}"/>
            </a:ext>
          </a:extLst>
        </xdr:cNvPr>
        <xdr:cNvSpPr/>
      </xdr:nvSpPr>
      <xdr:spPr>
        <a:xfrm>
          <a:off x="18345150" y="178200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826" name="フローチャート: 判断 825">
          <a:extLst>
            <a:ext uri="{FF2B5EF4-FFF2-40B4-BE49-F238E27FC236}">
              <a16:creationId xmlns:a16="http://schemas.microsoft.com/office/drawing/2014/main" id="{9CF63687-D3C2-4455-B406-DF8106EAF6E3}"/>
            </a:ext>
          </a:extLst>
        </xdr:cNvPr>
        <xdr:cNvSpPr/>
      </xdr:nvSpPr>
      <xdr:spPr>
        <a:xfrm>
          <a:off x="17547590" y="17833339"/>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827" name="フローチャート: 判断 826">
          <a:extLst>
            <a:ext uri="{FF2B5EF4-FFF2-40B4-BE49-F238E27FC236}">
              <a16:creationId xmlns:a16="http://schemas.microsoft.com/office/drawing/2014/main" id="{47DBD979-8E6B-43A8-83DE-9314EE77B5B0}"/>
            </a:ext>
          </a:extLst>
        </xdr:cNvPr>
        <xdr:cNvSpPr/>
      </xdr:nvSpPr>
      <xdr:spPr>
        <a:xfrm>
          <a:off x="16761460" y="1785239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B2371C91-1CA0-4F32-81E3-D6B5EA6F5CF2}"/>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9215BD0C-492D-4973-B640-D0AD3089262B}"/>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545A9850-8190-4296-84C2-0CBDE64992AD}"/>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BDE36AD7-712B-47BC-8323-62286B0FC5A8}"/>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F85A9A1D-A1B9-415D-ABE2-269741D01229}"/>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833" name="楕円 832">
          <a:extLst>
            <a:ext uri="{FF2B5EF4-FFF2-40B4-BE49-F238E27FC236}">
              <a16:creationId xmlns:a16="http://schemas.microsoft.com/office/drawing/2014/main" id="{60D5D2A2-11C9-4591-B2A7-69827F194B3F}"/>
            </a:ext>
          </a:extLst>
        </xdr:cNvPr>
        <xdr:cNvSpPr/>
      </xdr:nvSpPr>
      <xdr:spPr>
        <a:xfrm>
          <a:off x="19904710" y="177438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105427</xdr:rowOff>
    </xdr:from>
    <xdr:ext cx="469744" cy="259045"/>
    <xdr:sp macro="" textlink="">
      <xdr:nvSpPr>
        <xdr:cNvPr id="834" name="【公民館】&#10;一人当たり面積該当値テキスト">
          <a:extLst>
            <a:ext uri="{FF2B5EF4-FFF2-40B4-BE49-F238E27FC236}">
              <a16:creationId xmlns:a16="http://schemas.microsoft.com/office/drawing/2014/main" id="{903998AA-1F29-47BD-84A7-70141E4F2DC2}"/>
            </a:ext>
          </a:extLst>
        </xdr:cNvPr>
        <xdr:cNvSpPr txBox="1"/>
      </xdr:nvSpPr>
      <xdr:spPr>
        <a:xfrm>
          <a:off x="19985990" y="1759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97789</xdr:rowOff>
    </xdr:from>
    <xdr:to>
      <xdr:col>112</xdr:col>
      <xdr:colOff>38100</xdr:colOff>
      <xdr:row>104</xdr:row>
      <xdr:rowOff>27939</xdr:rowOff>
    </xdr:to>
    <xdr:sp macro="" textlink="">
      <xdr:nvSpPr>
        <xdr:cNvPr id="835" name="楕円 834">
          <a:extLst>
            <a:ext uri="{FF2B5EF4-FFF2-40B4-BE49-F238E27FC236}">
              <a16:creationId xmlns:a16="http://schemas.microsoft.com/office/drawing/2014/main" id="{DADCCB70-645D-48CD-9E09-B9F0F4B7F17A}"/>
            </a:ext>
          </a:extLst>
        </xdr:cNvPr>
        <xdr:cNvSpPr/>
      </xdr:nvSpPr>
      <xdr:spPr>
        <a:xfrm>
          <a:off x="19161760" y="177533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133350</xdr:rowOff>
    </xdr:from>
    <xdr:to>
      <xdr:col>116</xdr:col>
      <xdr:colOff>63500</xdr:colOff>
      <xdr:row>103</xdr:row>
      <xdr:rowOff>148589</xdr:rowOff>
    </xdr:to>
    <xdr:cxnSp macro="">
      <xdr:nvCxnSpPr>
        <xdr:cNvPr id="836" name="直線コネクタ 835">
          <a:extLst>
            <a:ext uri="{FF2B5EF4-FFF2-40B4-BE49-F238E27FC236}">
              <a16:creationId xmlns:a16="http://schemas.microsoft.com/office/drawing/2014/main" id="{6964A295-890A-4EDE-9AED-BE6237DC6FE0}"/>
            </a:ext>
          </a:extLst>
        </xdr:cNvPr>
        <xdr:cNvCxnSpPr/>
      </xdr:nvCxnSpPr>
      <xdr:spPr>
        <a:xfrm flipV="1">
          <a:off x="19204940" y="17788890"/>
          <a:ext cx="74295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97789</xdr:rowOff>
    </xdr:from>
    <xdr:to>
      <xdr:col>107</xdr:col>
      <xdr:colOff>101600</xdr:colOff>
      <xdr:row>104</xdr:row>
      <xdr:rowOff>27939</xdr:rowOff>
    </xdr:to>
    <xdr:sp macro="" textlink="">
      <xdr:nvSpPr>
        <xdr:cNvPr id="837" name="楕円 836">
          <a:extLst>
            <a:ext uri="{FF2B5EF4-FFF2-40B4-BE49-F238E27FC236}">
              <a16:creationId xmlns:a16="http://schemas.microsoft.com/office/drawing/2014/main" id="{1E757F35-E33B-4311-BCB3-12E83723EC82}"/>
            </a:ext>
          </a:extLst>
        </xdr:cNvPr>
        <xdr:cNvSpPr/>
      </xdr:nvSpPr>
      <xdr:spPr>
        <a:xfrm>
          <a:off x="18345150" y="177533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148589</xdr:rowOff>
    </xdr:from>
    <xdr:to>
      <xdr:col>111</xdr:col>
      <xdr:colOff>177800</xdr:colOff>
      <xdr:row>103</xdr:row>
      <xdr:rowOff>148589</xdr:rowOff>
    </xdr:to>
    <xdr:cxnSp macro="">
      <xdr:nvCxnSpPr>
        <xdr:cNvPr id="838" name="直線コネクタ 837">
          <a:extLst>
            <a:ext uri="{FF2B5EF4-FFF2-40B4-BE49-F238E27FC236}">
              <a16:creationId xmlns:a16="http://schemas.microsoft.com/office/drawing/2014/main" id="{61916A86-B7D3-4906-802D-D9A8B852E51C}"/>
            </a:ext>
          </a:extLst>
        </xdr:cNvPr>
        <xdr:cNvCxnSpPr/>
      </xdr:nvCxnSpPr>
      <xdr:spPr>
        <a:xfrm>
          <a:off x="18399760" y="17806034"/>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105411</xdr:rowOff>
    </xdr:from>
    <xdr:to>
      <xdr:col>102</xdr:col>
      <xdr:colOff>165100</xdr:colOff>
      <xdr:row>104</xdr:row>
      <xdr:rowOff>35561</xdr:rowOff>
    </xdr:to>
    <xdr:sp macro="" textlink="">
      <xdr:nvSpPr>
        <xdr:cNvPr id="839" name="楕円 838">
          <a:extLst>
            <a:ext uri="{FF2B5EF4-FFF2-40B4-BE49-F238E27FC236}">
              <a16:creationId xmlns:a16="http://schemas.microsoft.com/office/drawing/2014/main" id="{56165F68-92A2-4C9C-AF51-526A3793B780}"/>
            </a:ext>
          </a:extLst>
        </xdr:cNvPr>
        <xdr:cNvSpPr/>
      </xdr:nvSpPr>
      <xdr:spPr>
        <a:xfrm>
          <a:off x="17547590" y="1776285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148589</xdr:rowOff>
    </xdr:from>
    <xdr:to>
      <xdr:col>107</xdr:col>
      <xdr:colOff>50800</xdr:colOff>
      <xdr:row>103</xdr:row>
      <xdr:rowOff>156211</xdr:rowOff>
    </xdr:to>
    <xdr:cxnSp macro="">
      <xdr:nvCxnSpPr>
        <xdr:cNvPr id="840" name="直線コネクタ 839">
          <a:extLst>
            <a:ext uri="{FF2B5EF4-FFF2-40B4-BE49-F238E27FC236}">
              <a16:creationId xmlns:a16="http://schemas.microsoft.com/office/drawing/2014/main" id="{462FC27D-A2AF-48B0-92A2-7B601328A6BA}"/>
            </a:ext>
          </a:extLst>
        </xdr:cNvPr>
        <xdr:cNvCxnSpPr/>
      </xdr:nvCxnSpPr>
      <xdr:spPr>
        <a:xfrm flipV="1">
          <a:off x="17602200" y="17806034"/>
          <a:ext cx="79756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105411</xdr:rowOff>
    </xdr:from>
    <xdr:to>
      <xdr:col>98</xdr:col>
      <xdr:colOff>38100</xdr:colOff>
      <xdr:row>104</xdr:row>
      <xdr:rowOff>35561</xdr:rowOff>
    </xdr:to>
    <xdr:sp macro="" textlink="">
      <xdr:nvSpPr>
        <xdr:cNvPr id="841" name="楕円 840">
          <a:extLst>
            <a:ext uri="{FF2B5EF4-FFF2-40B4-BE49-F238E27FC236}">
              <a16:creationId xmlns:a16="http://schemas.microsoft.com/office/drawing/2014/main" id="{35C881A6-DC9C-4C30-8076-8ED041BE18EA}"/>
            </a:ext>
          </a:extLst>
        </xdr:cNvPr>
        <xdr:cNvSpPr/>
      </xdr:nvSpPr>
      <xdr:spPr>
        <a:xfrm>
          <a:off x="16761460" y="1776285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156211</xdr:rowOff>
    </xdr:from>
    <xdr:to>
      <xdr:col>102</xdr:col>
      <xdr:colOff>114300</xdr:colOff>
      <xdr:row>103</xdr:row>
      <xdr:rowOff>156211</xdr:rowOff>
    </xdr:to>
    <xdr:cxnSp macro="">
      <xdr:nvCxnSpPr>
        <xdr:cNvPr id="842" name="直線コネクタ 841">
          <a:extLst>
            <a:ext uri="{FF2B5EF4-FFF2-40B4-BE49-F238E27FC236}">
              <a16:creationId xmlns:a16="http://schemas.microsoft.com/office/drawing/2014/main" id="{14F4CDC6-C493-4C3B-BA81-5DE49A47C7AE}"/>
            </a:ext>
          </a:extLst>
        </xdr:cNvPr>
        <xdr:cNvCxnSpPr/>
      </xdr:nvCxnSpPr>
      <xdr:spPr>
        <a:xfrm>
          <a:off x="16804640" y="1781746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15257</xdr:rowOff>
    </xdr:from>
    <xdr:ext cx="469744" cy="259045"/>
    <xdr:sp macro="" textlink="">
      <xdr:nvSpPr>
        <xdr:cNvPr id="843" name="n_1aveValue【公民館】&#10;一人当たり面積">
          <a:extLst>
            <a:ext uri="{FF2B5EF4-FFF2-40B4-BE49-F238E27FC236}">
              <a16:creationId xmlns:a16="http://schemas.microsoft.com/office/drawing/2014/main" id="{273BEB17-3489-4405-9D66-42DF95B6B308}"/>
            </a:ext>
          </a:extLst>
        </xdr:cNvPr>
        <xdr:cNvSpPr txBox="1"/>
      </xdr:nvSpPr>
      <xdr:spPr>
        <a:xfrm>
          <a:off x="18982132" y="180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80027</xdr:rowOff>
    </xdr:from>
    <xdr:ext cx="469744" cy="259045"/>
    <xdr:sp macro="" textlink="">
      <xdr:nvSpPr>
        <xdr:cNvPr id="844" name="n_2aveValue【公民館】&#10;一人当たり面積">
          <a:extLst>
            <a:ext uri="{FF2B5EF4-FFF2-40B4-BE49-F238E27FC236}">
              <a16:creationId xmlns:a16="http://schemas.microsoft.com/office/drawing/2014/main" id="{47C85FFA-BE4F-46E6-98C1-6DCDDA045070}"/>
            </a:ext>
          </a:extLst>
        </xdr:cNvPr>
        <xdr:cNvSpPr txBox="1"/>
      </xdr:nvSpPr>
      <xdr:spPr>
        <a:xfrm>
          <a:off x="18182032" y="1791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95266</xdr:rowOff>
    </xdr:from>
    <xdr:ext cx="469744" cy="259045"/>
    <xdr:sp macro="" textlink="">
      <xdr:nvSpPr>
        <xdr:cNvPr id="845" name="n_3aveValue【公民館】&#10;一人当たり面積">
          <a:extLst>
            <a:ext uri="{FF2B5EF4-FFF2-40B4-BE49-F238E27FC236}">
              <a16:creationId xmlns:a16="http://schemas.microsoft.com/office/drawing/2014/main" id="{7A85CCE1-20B1-422B-B17A-0AF473CD313B}"/>
            </a:ext>
          </a:extLst>
        </xdr:cNvPr>
        <xdr:cNvSpPr txBox="1"/>
      </xdr:nvSpPr>
      <xdr:spPr>
        <a:xfrm>
          <a:off x="17384472"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118127</xdr:rowOff>
    </xdr:from>
    <xdr:ext cx="469744" cy="259045"/>
    <xdr:sp macro="" textlink="">
      <xdr:nvSpPr>
        <xdr:cNvPr id="846" name="n_4aveValue【公民館】&#10;一人当たり面積">
          <a:extLst>
            <a:ext uri="{FF2B5EF4-FFF2-40B4-BE49-F238E27FC236}">
              <a16:creationId xmlns:a16="http://schemas.microsoft.com/office/drawing/2014/main" id="{E1A8E506-917C-43BB-A34A-569CB6C53484}"/>
            </a:ext>
          </a:extLst>
        </xdr:cNvPr>
        <xdr:cNvSpPr txBox="1"/>
      </xdr:nvSpPr>
      <xdr:spPr>
        <a:xfrm>
          <a:off x="16588817" y="1795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44466</xdr:rowOff>
    </xdr:from>
    <xdr:ext cx="469744" cy="259045"/>
    <xdr:sp macro="" textlink="">
      <xdr:nvSpPr>
        <xdr:cNvPr id="847" name="n_1mainValue【公民館】&#10;一人当たり面積">
          <a:extLst>
            <a:ext uri="{FF2B5EF4-FFF2-40B4-BE49-F238E27FC236}">
              <a16:creationId xmlns:a16="http://schemas.microsoft.com/office/drawing/2014/main" id="{A68F45BC-AB98-467C-A692-9AA2A2A0778E}"/>
            </a:ext>
          </a:extLst>
        </xdr:cNvPr>
        <xdr:cNvSpPr txBox="1"/>
      </xdr:nvSpPr>
      <xdr:spPr>
        <a:xfrm>
          <a:off x="18982132" y="1753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44466</xdr:rowOff>
    </xdr:from>
    <xdr:ext cx="469744" cy="259045"/>
    <xdr:sp macro="" textlink="">
      <xdr:nvSpPr>
        <xdr:cNvPr id="848" name="n_2mainValue【公民館】&#10;一人当たり面積">
          <a:extLst>
            <a:ext uri="{FF2B5EF4-FFF2-40B4-BE49-F238E27FC236}">
              <a16:creationId xmlns:a16="http://schemas.microsoft.com/office/drawing/2014/main" id="{75EFFCE3-B4CE-4796-A30C-D76963CB4B48}"/>
            </a:ext>
          </a:extLst>
        </xdr:cNvPr>
        <xdr:cNvSpPr txBox="1"/>
      </xdr:nvSpPr>
      <xdr:spPr>
        <a:xfrm>
          <a:off x="18182032" y="1753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52088</xdr:rowOff>
    </xdr:from>
    <xdr:ext cx="469744" cy="259045"/>
    <xdr:sp macro="" textlink="">
      <xdr:nvSpPr>
        <xdr:cNvPr id="849" name="n_3mainValue【公民館】&#10;一人当たり面積">
          <a:extLst>
            <a:ext uri="{FF2B5EF4-FFF2-40B4-BE49-F238E27FC236}">
              <a16:creationId xmlns:a16="http://schemas.microsoft.com/office/drawing/2014/main" id="{2DB87AB6-38F8-4FAF-9542-1F20D1995BE8}"/>
            </a:ext>
          </a:extLst>
        </xdr:cNvPr>
        <xdr:cNvSpPr txBox="1"/>
      </xdr:nvSpPr>
      <xdr:spPr>
        <a:xfrm>
          <a:off x="17384472" y="1754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52088</xdr:rowOff>
    </xdr:from>
    <xdr:ext cx="469744" cy="259045"/>
    <xdr:sp macro="" textlink="">
      <xdr:nvSpPr>
        <xdr:cNvPr id="850" name="n_4mainValue【公民館】&#10;一人当たり面積">
          <a:extLst>
            <a:ext uri="{FF2B5EF4-FFF2-40B4-BE49-F238E27FC236}">
              <a16:creationId xmlns:a16="http://schemas.microsoft.com/office/drawing/2014/main" id="{29636115-2BE3-4ECB-A7D0-268D63E8C889}"/>
            </a:ext>
          </a:extLst>
        </xdr:cNvPr>
        <xdr:cNvSpPr txBox="1"/>
      </xdr:nvSpPr>
      <xdr:spPr>
        <a:xfrm>
          <a:off x="16588817" y="1754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DD3B177B-0889-4D6D-BF57-51A4EFF3E429}"/>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6EA0C7EE-EE48-432E-B8D0-57B0AD39EFA6}"/>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5AB29DE2-8C2D-411A-8CA5-7BC6FBADD12B}"/>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類似団体と比較して特に有形固定資産減価償却率が高くなっている施設は、道路、橋りょう・トンネル、児童館、公民館であり、反対に低くなっている施設は、公営住宅である。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道路については、有形固定資産減価償却率が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％と高くなっており、類似団体と比較して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年度に舗装維持修繕計画を策定し、平成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年度に道路標識修繕計画を策定したところであり、これらの計画に基づいて市の道路施設の維持管理を効率的に取り組んでいくこととしている。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一方、公営住宅については、木造戸建て住宅の老朽化に伴い用途廃止を進めていることから、有形固定資産減価償却率は類似団体の平均値を下回る状況となっている。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E4D13E6-9609-497E-A30B-7C97923C9A8D}"/>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135AADB-A20A-4957-AFC3-3ABC56A0DF28}"/>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BE4D5B0-7E61-4AF0-807F-3F0528AC2EBF}"/>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C0137D7-9F7D-41AC-9126-8A9DB08F361C}"/>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CF8B15C-8B7B-47BB-8433-16540748F216}"/>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4AB7EE6-684A-4D14-B85A-2386C25C6F25}"/>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5744219-404B-4371-BECE-9267BA821BCA}"/>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CC49AC7-A4FF-407A-8746-57BADB676F81}"/>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C1A1AF3-A564-4802-91C8-0066A6F43D53}"/>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2CB3AC1-F45E-4A97-BCC1-6BA231BFA008}"/>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130,318
124,598
213.84
73,434,283
69,538,234
3,253,588
36,631,981
48,762,092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ED8459C-D5E8-4FC9-BC58-46CC6156D15C}"/>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4E289BB-6088-40E1-AEB2-FF0D75882F2B}"/>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EBEE0ED-8077-411A-B174-E2A154D81D9F}"/>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7BA0993-22BE-4FCF-AC77-D8AC68F48122}"/>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FA4A2B4-3969-483C-9775-F52A2DAAB1C0}"/>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831AB31-BF2F-4E77-8265-1E4F5BC00BAA}"/>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A79D232-2FCA-4048-8498-8C8B9C64303A}"/>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7F176EB-CA7E-4DA1-9714-D29E71A1AD9D}"/>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C9183AB-248A-4DD0-896D-BCB13EE2267F}"/>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9654A88-C49E-400E-BDBD-4A6D70685F03}"/>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0CEBEB4-3A8D-40E7-9013-94F3C83D6901}"/>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64455CA-77E8-4BFC-A34C-24497F82B4CB}"/>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CB73D7-5749-40F3-888E-22BB8110ADAA}"/>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2B94753-0382-4C91-94B7-B9CA378B9C26}"/>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23BB067-4DA7-40ED-97F2-4C5A04E8A7E7}"/>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F194EF3-2696-4150-8CB8-E6A19A7242FB}"/>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1BD46CC-6B7E-4DE2-837D-F7EBDF73B8A1}"/>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83185F-1E03-46F8-B0BC-7071D5AA53C0}"/>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8C29017-AE58-47F0-BB87-AEC99629D3E6}"/>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08402E9-2386-4E7C-ABE6-00953C5D1D43}"/>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44D50C7-5CB8-462B-806A-DF7734E601AF}"/>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30B34CF-7B4E-4FED-BD4F-D769C22BB5C8}"/>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30BC8B3-592B-4FB2-9B4F-809F8484CBBA}"/>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153EFE4-1AFA-4381-8E89-CFE85C5BFEEF}"/>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94361B9-3678-436C-91E0-C69A22F46092}"/>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F61C1CD-62FB-4B1E-A577-B7164AF19309}"/>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202A393-AE06-4D21-B6E5-D82AEF369DF8}"/>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F0379B0-D5A2-49E5-9483-B2013C453FD3}"/>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2D048DD-98C5-48CE-947E-8EC8D6DF2867}"/>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0D0E8AA-CEDB-41FE-993F-4B51CF5D89AC}"/>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4116F0D-9F90-49A1-AFC7-6E9C419CF31D}"/>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F6696C5-802D-4921-B93F-CE9B56E4484D}"/>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A103331-0263-4CC5-9876-0E36B09E1909}"/>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929ACEA-8091-4E5C-A011-BEC6CF9DF33D}"/>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1259DB3-A8FD-481A-99ED-794F92680C44}"/>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0FA7843-74E5-485B-B276-168183B723FF}"/>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A5C78D1-00B5-48F4-A62D-2517C3557AC8}"/>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0BDF502-8D1F-40F0-9227-2D97BDF8366B}"/>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04E60B7-D22B-469C-A72A-010F32AA8841}"/>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44C02D4-E654-4F1C-83A3-8215FB7E4418}"/>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B37339E-A28E-40B8-9C67-943DF36F3BB8}"/>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5CBFC03-C6EB-462C-96DD-C781B449F95B}"/>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B030CE5-3B41-482D-A6B2-34F9E005050C}"/>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CA2760E-0108-4AEC-AE40-5A6D0E172708}"/>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EB35A02-75BF-4BE7-901A-60FC709734C9}"/>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27B571A-7569-4A6E-84AB-C99965997988}"/>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a:extLst>
            <a:ext uri="{FF2B5EF4-FFF2-40B4-BE49-F238E27FC236}">
              <a16:creationId xmlns:a16="http://schemas.microsoft.com/office/drawing/2014/main" id="{B63BCB7E-8ADE-4950-B076-3995C27E24AD}"/>
            </a:ext>
          </a:extLst>
        </xdr:cNvPr>
        <xdr:cNvCxnSpPr/>
      </xdr:nvCxnSpPr>
      <xdr:spPr>
        <a:xfrm flipV="1">
          <a:off x="4173855" y="5781675"/>
          <a:ext cx="0" cy="1435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a:extLst>
            <a:ext uri="{FF2B5EF4-FFF2-40B4-BE49-F238E27FC236}">
              <a16:creationId xmlns:a16="http://schemas.microsoft.com/office/drawing/2014/main" id="{7EE36906-6719-49A6-A834-3B02DD335B46}"/>
            </a:ext>
          </a:extLst>
        </xdr:cNvPr>
        <xdr:cNvSpPr txBox="1"/>
      </xdr:nvSpPr>
      <xdr:spPr>
        <a:xfrm>
          <a:off x="4212590" y="722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a:extLst>
            <a:ext uri="{FF2B5EF4-FFF2-40B4-BE49-F238E27FC236}">
              <a16:creationId xmlns:a16="http://schemas.microsoft.com/office/drawing/2014/main" id="{931CF0F9-D676-4AA9-886B-3206526D6069}"/>
            </a:ext>
          </a:extLst>
        </xdr:cNvPr>
        <xdr:cNvCxnSpPr/>
      </xdr:nvCxnSpPr>
      <xdr:spPr>
        <a:xfrm>
          <a:off x="4112260" y="7217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a:extLst>
            <a:ext uri="{FF2B5EF4-FFF2-40B4-BE49-F238E27FC236}">
              <a16:creationId xmlns:a16="http://schemas.microsoft.com/office/drawing/2014/main" id="{13AE8B56-C6FA-4071-AC59-9F2578DA4490}"/>
            </a:ext>
          </a:extLst>
        </xdr:cNvPr>
        <xdr:cNvSpPr txBox="1"/>
      </xdr:nvSpPr>
      <xdr:spPr>
        <a:xfrm>
          <a:off x="4212590" y="55530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a:extLst>
            <a:ext uri="{FF2B5EF4-FFF2-40B4-BE49-F238E27FC236}">
              <a16:creationId xmlns:a16="http://schemas.microsoft.com/office/drawing/2014/main" id="{CFD12686-A684-47C3-8B4E-74FF85BF1B41}"/>
            </a:ext>
          </a:extLst>
        </xdr:cNvPr>
        <xdr:cNvCxnSpPr/>
      </xdr:nvCxnSpPr>
      <xdr:spPr>
        <a:xfrm>
          <a:off x="4112260" y="5781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a:extLst>
            <a:ext uri="{FF2B5EF4-FFF2-40B4-BE49-F238E27FC236}">
              <a16:creationId xmlns:a16="http://schemas.microsoft.com/office/drawing/2014/main" id="{1CDED569-BD76-433B-9998-6AD5DB61C9EE}"/>
            </a:ext>
          </a:extLst>
        </xdr:cNvPr>
        <xdr:cNvSpPr txBox="1"/>
      </xdr:nvSpPr>
      <xdr:spPr>
        <a:xfrm>
          <a:off x="421259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a:extLst>
            <a:ext uri="{FF2B5EF4-FFF2-40B4-BE49-F238E27FC236}">
              <a16:creationId xmlns:a16="http://schemas.microsoft.com/office/drawing/2014/main" id="{DE24AF51-83AC-4799-95BF-9D863DB77D96}"/>
            </a:ext>
          </a:extLst>
        </xdr:cNvPr>
        <xdr:cNvSpPr/>
      </xdr:nvSpPr>
      <xdr:spPr>
        <a:xfrm>
          <a:off x="4131310" y="643980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8E135894-214B-460D-B963-ED9C3252EA67}"/>
            </a:ext>
          </a:extLst>
        </xdr:cNvPr>
        <xdr:cNvSpPr/>
      </xdr:nvSpPr>
      <xdr:spPr>
        <a:xfrm>
          <a:off x="3388360" y="6305913"/>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146231</xdr:rowOff>
    </xdr:from>
    <xdr:to>
      <xdr:col>15</xdr:col>
      <xdr:colOff>101600</xdr:colOff>
      <xdr:row>37</xdr:row>
      <xdr:rowOff>76381</xdr:rowOff>
    </xdr:to>
    <xdr:sp macro="" textlink="">
      <xdr:nvSpPr>
        <xdr:cNvPr id="66" name="フローチャート: 判断 65">
          <a:extLst>
            <a:ext uri="{FF2B5EF4-FFF2-40B4-BE49-F238E27FC236}">
              <a16:creationId xmlns:a16="http://schemas.microsoft.com/office/drawing/2014/main" id="{E63EFE0D-885D-4E05-9196-756298B57397}"/>
            </a:ext>
          </a:extLst>
        </xdr:cNvPr>
        <xdr:cNvSpPr/>
      </xdr:nvSpPr>
      <xdr:spPr>
        <a:xfrm>
          <a:off x="2571750" y="631652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10704</xdr:rowOff>
    </xdr:from>
    <xdr:to>
      <xdr:col>10</xdr:col>
      <xdr:colOff>165100</xdr:colOff>
      <xdr:row>37</xdr:row>
      <xdr:rowOff>112304</xdr:rowOff>
    </xdr:to>
    <xdr:sp macro="" textlink="">
      <xdr:nvSpPr>
        <xdr:cNvPr id="67" name="フローチャート: 判断 66">
          <a:extLst>
            <a:ext uri="{FF2B5EF4-FFF2-40B4-BE49-F238E27FC236}">
              <a16:creationId xmlns:a16="http://schemas.microsoft.com/office/drawing/2014/main" id="{8692EA4C-D815-4641-92F1-02B84CD861B7}"/>
            </a:ext>
          </a:extLst>
        </xdr:cNvPr>
        <xdr:cNvSpPr/>
      </xdr:nvSpPr>
      <xdr:spPr>
        <a:xfrm>
          <a:off x="1774190" y="6356259"/>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144599</xdr:rowOff>
    </xdr:from>
    <xdr:to>
      <xdr:col>6</xdr:col>
      <xdr:colOff>38100</xdr:colOff>
      <xdr:row>37</xdr:row>
      <xdr:rowOff>74749</xdr:rowOff>
    </xdr:to>
    <xdr:sp macro="" textlink="">
      <xdr:nvSpPr>
        <xdr:cNvPr id="68" name="フローチャート: 判断 67">
          <a:extLst>
            <a:ext uri="{FF2B5EF4-FFF2-40B4-BE49-F238E27FC236}">
              <a16:creationId xmlns:a16="http://schemas.microsoft.com/office/drawing/2014/main" id="{24B2699D-6959-4DA7-B697-EFB63B164803}"/>
            </a:ext>
          </a:extLst>
        </xdr:cNvPr>
        <xdr:cNvSpPr/>
      </xdr:nvSpPr>
      <xdr:spPr>
        <a:xfrm>
          <a:off x="988060" y="63148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B954C4D-0A43-40A5-8C85-406C3F348A53}"/>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CBEBF70-13F2-48EC-9C5B-2E426F4DA19F}"/>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CC3FBA7-9729-4B71-BB74-0EE3BD38CCC5}"/>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7E87E65-367C-452A-B010-B668E7A97744}"/>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3EA96E1-86B4-4A4B-8A7A-6FE27CCEB54A}"/>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126637</xdr:rowOff>
    </xdr:from>
    <xdr:to>
      <xdr:col>24</xdr:col>
      <xdr:colOff>114300</xdr:colOff>
      <xdr:row>40</xdr:row>
      <xdr:rowOff>56787</xdr:rowOff>
    </xdr:to>
    <xdr:sp macro="" textlink="">
      <xdr:nvSpPr>
        <xdr:cNvPr id="74" name="楕円 73">
          <a:extLst>
            <a:ext uri="{FF2B5EF4-FFF2-40B4-BE49-F238E27FC236}">
              <a16:creationId xmlns:a16="http://schemas.microsoft.com/office/drawing/2014/main" id="{38DF967D-8777-41A8-9C64-8F461DF8CB59}"/>
            </a:ext>
          </a:extLst>
        </xdr:cNvPr>
        <xdr:cNvSpPr/>
      </xdr:nvSpPr>
      <xdr:spPr>
        <a:xfrm>
          <a:off x="4131310" y="68169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105064</xdr:rowOff>
    </xdr:from>
    <xdr:ext cx="405111" cy="259045"/>
    <xdr:sp macro="" textlink="">
      <xdr:nvSpPr>
        <xdr:cNvPr id="75" name="【図書館】&#10;有形固定資産減価償却率該当値テキスト">
          <a:extLst>
            <a:ext uri="{FF2B5EF4-FFF2-40B4-BE49-F238E27FC236}">
              <a16:creationId xmlns:a16="http://schemas.microsoft.com/office/drawing/2014/main" id="{21364799-6316-4AA9-90F9-275BF011D069}"/>
            </a:ext>
          </a:extLst>
        </xdr:cNvPr>
        <xdr:cNvSpPr txBox="1"/>
      </xdr:nvSpPr>
      <xdr:spPr>
        <a:xfrm>
          <a:off x="4212590" y="678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85816</xdr:rowOff>
    </xdr:from>
    <xdr:to>
      <xdr:col>20</xdr:col>
      <xdr:colOff>38100</xdr:colOff>
      <xdr:row>40</xdr:row>
      <xdr:rowOff>15966</xdr:rowOff>
    </xdr:to>
    <xdr:sp macro="" textlink="">
      <xdr:nvSpPr>
        <xdr:cNvPr id="76" name="楕円 75">
          <a:extLst>
            <a:ext uri="{FF2B5EF4-FFF2-40B4-BE49-F238E27FC236}">
              <a16:creationId xmlns:a16="http://schemas.microsoft.com/office/drawing/2014/main" id="{D921D27B-F43C-444B-8FAF-EA095CA9F82A}"/>
            </a:ext>
          </a:extLst>
        </xdr:cNvPr>
        <xdr:cNvSpPr/>
      </xdr:nvSpPr>
      <xdr:spPr>
        <a:xfrm>
          <a:off x="3388360" y="677427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136616</xdr:rowOff>
    </xdr:from>
    <xdr:to>
      <xdr:col>24</xdr:col>
      <xdr:colOff>63500</xdr:colOff>
      <xdr:row>40</xdr:row>
      <xdr:rowOff>5987</xdr:rowOff>
    </xdr:to>
    <xdr:cxnSp macro="">
      <xdr:nvCxnSpPr>
        <xdr:cNvPr id="77" name="直線コネクタ 76">
          <a:extLst>
            <a:ext uri="{FF2B5EF4-FFF2-40B4-BE49-F238E27FC236}">
              <a16:creationId xmlns:a16="http://schemas.microsoft.com/office/drawing/2014/main" id="{CB3E6B02-A77F-4337-A25C-833ECEF83471}"/>
            </a:ext>
          </a:extLst>
        </xdr:cNvPr>
        <xdr:cNvCxnSpPr/>
      </xdr:nvCxnSpPr>
      <xdr:spPr>
        <a:xfrm>
          <a:off x="3431540" y="6819356"/>
          <a:ext cx="74295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44994</xdr:rowOff>
    </xdr:from>
    <xdr:to>
      <xdr:col>15</xdr:col>
      <xdr:colOff>101600</xdr:colOff>
      <xdr:row>39</xdr:row>
      <xdr:rowOff>146594</xdr:rowOff>
    </xdr:to>
    <xdr:sp macro="" textlink="">
      <xdr:nvSpPr>
        <xdr:cNvPr id="78" name="楕円 77">
          <a:extLst>
            <a:ext uri="{FF2B5EF4-FFF2-40B4-BE49-F238E27FC236}">
              <a16:creationId xmlns:a16="http://schemas.microsoft.com/office/drawing/2014/main" id="{AEFC2311-D209-4B8B-A622-BEAD80F03DBE}"/>
            </a:ext>
          </a:extLst>
        </xdr:cNvPr>
        <xdr:cNvSpPr/>
      </xdr:nvSpPr>
      <xdr:spPr>
        <a:xfrm>
          <a:off x="2571750" y="673344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95794</xdr:rowOff>
    </xdr:from>
    <xdr:to>
      <xdr:col>19</xdr:col>
      <xdr:colOff>177800</xdr:colOff>
      <xdr:row>39</xdr:row>
      <xdr:rowOff>136616</xdr:rowOff>
    </xdr:to>
    <xdr:cxnSp macro="">
      <xdr:nvCxnSpPr>
        <xdr:cNvPr id="79" name="直線コネクタ 78">
          <a:extLst>
            <a:ext uri="{FF2B5EF4-FFF2-40B4-BE49-F238E27FC236}">
              <a16:creationId xmlns:a16="http://schemas.microsoft.com/office/drawing/2014/main" id="{0C0817D6-7A5E-4316-8312-17024DAA2242}"/>
            </a:ext>
          </a:extLst>
        </xdr:cNvPr>
        <xdr:cNvCxnSpPr/>
      </xdr:nvCxnSpPr>
      <xdr:spPr>
        <a:xfrm>
          <a:off x="2626360" y="6778534"/>
          <a:ext cx="80518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4173</xdr:rowOff>
    </xdr:from>
    <xdr:to>
      <xdr:col>10</xdr:col>
      <xdr:colOff>165100</xdr:colOff>
      <xdr:row>39</xdr:row>
      <xdr:rowOff>105773</xdr:rowOff>
    </xdr:to>
    <xdr:sp macro="" textlink="">
      <xdr:nvSpPr>
        <xdr:cNvPr id="80" name="楕円 79">
          <a:extLst>
            <a:ext uri="{FF2B5EF4-FFF2-40B4-BE49-F238E27FC236}">
              <a16:creationId xmlns:a16="http://schemas.microsoft.com/office/drawing/2014/main" id="{D6C487B8-AF79-49DE-8CE4-66DA54605F24}"/>
            </a:ext>
          </a:extLst>
        </xdr:cNvPr>
        <xdr:cNvSpPr/>
      </xdr:nvSpPr>
      <xdr:spPr>
        <a:xfrm>
          <a:off x="1774190" y="669262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54973</xdr:rowOff>
    </xdr:from>
    <xdr:to>
      <xdr:col>15</xdr:col>
      <xdr:colOff>50800</xdr:colOff>
      <xdr:row>39</xdr:row>
      <xdr:rowOff>95794</xdr:rowOff>
    </xdr:to>
    <xdr:cxnSp macro="">
      <xdr:nvCxnSpPr>
        <xdr:cNvPr id="81" name="直線コネクタ 80">
          <a:extLst>
            <a:ext uri="{FF2B5EF4-FFF2-40B4-BE49-F238E27FC236}">
              <a16:creationId xmlns:a16="http://schemas.microsoft.com/office/drawing/2014/main" id="{DEC3EE1D-3507-40D0-B0C8-8DECC83B6119}"/>
            </a:ext>
          </a:extLst>
        </xdr:cNvPr>
        <xdr:cNvCxnSpPr/>
      </xdr:nvCxnSpPr>
      <xdr:spPr>
        <a:xfrm>
          <a:off x="1828800" y="6745333"/>
          <a:ext cx="797560" cy="3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134801</xdr:rowOff>
    </xdr:from>
    <xdr:to>
      <xdr:col>6</xdr:col>
      <xdr:colOff>38100</xdr:colOff>
      <xdr:row>39</xdr:row>
      <xdr:rowOff>64951</xdr:rowOff>
    </xdr:to>
    <xdr:sp macro="" textlink="">
      <xdr:nvSpPr>
        <xdr:cNvPr id="82" name="楕円 81">
          <a:extLst>
            <a:ext uri="{FF2B5EF4-FFF2-40B4-BE49-F238E27FC236}">
              <a16:creationId xmlns:a16="http://schemas.microsoft.com/office/drawing/2014/main" id="{EA82603A-59BA-4B65-B678-180C8025AD06}"/>
            </a:ext>
          </a:extLst>
        </xdr:cNvPr>
        <xdr:cNvSpPr/>
      </xdr:nvSpPr>
      <xdr:spPr>
        <a:xfrm>
          <a:off x="988060" y="664609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14151</xdr:rowOff>
    </xdr:from>
    <xdr:to>
      <xdr:col>10</xdr:col>
      <xdr:colOff>114300</xdr:colOff>
      <xdr:row>39</xdr:row>
      <xdr:rowOff>54973</xdr:rowOff>
    </xdr:to>
    <xdr:cxnSp macro="">
      <xdr:nvCxnSpPr>
        <xdr:cNvPr id="83" name="直線コネクタ 82">
          <a:extLst>
            <a:ext uri="{FF2B5EF4-FFF2-40B4-BE49-F238E27FC236}">
              <a16:creationId xmlns:a16="http://schemas.microsoft.com/office/drawing/2014/main" id="{BAEF2228-A1AF-43ED-B315-9FE70421ED7C}"/>
            </a:ext>
          </a:extLst>
        </xdr:cNvPr>
        <xdr:cNvCxnSpPr/>
      </xdr:nvCxnSpPr>
      <xdr:spPr>
        <a:xfrm>
          <a:off x="1031240" y="6704511"/>
          <a:ext cx="79756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a:extLst>
            <a:ext uri="{FF2B5EF4-FFF2-40B4-BE49-F238E27FC236}">
              <a16:creationId xmlns:a16="http://schemas.microsoft.com/office/drawing/2014/main" id="{4CA41ACA-0EB4-42F3-B651-FA72FF3F692C}"/>
            </a:ext>
          </a:extLst>
        </xdr:cNvPr>
        <xdr:cNvSpPr txBox="1"/>
      </xdr:nvSpPr>
      <xdr:spPr>
        <a:xfrm>
          <a:off x="32391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92908</xdr:rowOff>
    </xdr:from>
    <xdr:ext cx="405111" cy="259045"/>
    <xdr:sp macro="" textlink="">
      <xdr:nvSpPr>
        <xdr:cNvPr id="85" name="n_2aveValue【図書館】&#10;有形固定資産減価償却率">
          <a:extLst>
            <a:ext uri="{FF2B5EF4-FFF2-40B4-BE49-F238E27FC236}">
              <a16:creationId xmlns:a16="http://schemas.microsoft.com/office/drawing/2014/main" id="{0AC0A56A-6D34-4C21-8FCA-EDD4EDBBC3BD}"/>
            </a:ext>
          </a:extLst>
        </xdr:cNvPr>
        <xdr:cNvSpPr txBox="1"/>
      </xdr:nvSpPr>
      <xdr:spPr>
        <a:xfrm>
          <a:off x="2439044" y="609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128831</xdr:rowOff>
    </xdr:from>
    <xdr:ext cx="405111" cy="259045"/>
    <xdr:sp macro="" textlink="">
      <xdr:nvSpPr>
        <xdr:cNvPr id="86" name="n_3aveValue【図書館】&#10;有形固定資産減価償却率">
          <a:extLst>
            <a:ext uri="{FF2B5EF4-FFF2-40B4-BE49-F238E27FC236}">
              <a16:creationId xmlns:a16="http://schemas.microsoft.com/office/drawing/2014/main" id="{D2FDD97D-B4FB-4734-84AD-F3145EAA37BB}"/>
            </a:ext>
          </a:extLst>
        </xdr:cNvPr>
        <xdr:cNvSpPr txBox="1"/>
      </xdr:nvSpPr>
      <xdr:spPr>
        <a:xfrm>
          <a:off x="1641484" y="613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91276</xdr:rowOff>
    </xdr:from>
    <xdr:ext cx="405111" cy="259045"/>
    <xdr:sp macro="" textlink="">
      <xdr:nvSpPr>
        <xdr:cNvPr id="87" name="n_4aveValue【図書館】&#10;有形固定資産減価償却率">
          <a:extLst>
            <a:ext uri="{FF2B5EF4-FFF2-40B4-BE49-F238E27FC236}">
              <a16:creationId xmlns:a16="http://schemas.microsoft.com/office/drawing/2014/main" id="{561E0E65-6BBA-497F-ADA4-FD49CBDC4113}"/>
            </a:ext>
          </a:extLst>
        </xdr:cNvPr>
        <xdr:cNvSpPr txBox="1"/>
      </xdr:nvSpPr>
      <xdr:spPr>
        <a:xfrm>
          <a:off x="855354" y="6095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7093</xdr:rowOff>
    </xdr:from>
    <xdr:ext cx="405111" cy="259045"/>
    <xdr:sp macro="" textlink="">
      <xdr:nvSpPr>
        <xdr:cNvPr id="88" name="n_1mainValue【図書館】&#10;有形固定資産減価償却率">
          <a:extLst>
            <a:ext uri="{FF2B5EF4-FFF2-40B4-BE49-F238E27FC236}">
              <a16:creationId xmlns:a16="http://schemas.microsoft.com/office/drawing/2014/main" id="{F273BA2F-11D7-4645-BF40-9A37EBA6569D}"/>
            </a:ext>
          </a:extLst>
        </xdr:cNvPr>
        <xdr:cNvSpPr txBox="1"/>
      </xdr:nvSpPr>
      <xdr:spPr>
        <a:xfrm>
          <a:off x="3239144" y="686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137721</xdr:rowOff>
    </xdr:from>
    <xdr:ext cx="405111" cy="259045"/>
    <xdr:sp macro="" textlink="">
      <xdr:nvSpPr>
        <xdr:cNvPr id="89" name="n_2mainValue【図書館】&#10;有形固定資産減価償却率">
          <a:extLst>
            <a:ext uri="{FF2B5EF4-FFF2-40B4-BE49-F238E27FC236}">
              <a16:creationId xmlns:a16="http://schemas.microsoft.com/office/drawing/2014/main" id="{9939F06E-DC23-4C09-B3D9-8A893959B9D3}"/>
            </a:ext>
          </a:extLst>
        </xdr:cNvPr>
        <xdr:cNvSpPr txBox="1"/>
      </xdr:nvSpPr>
      <xdr:spPr>
        <a:xfrm>
          <a:off x="2439044" y="6820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96900</xdr:rowOff>
    </xdr:from>
    <xdr:ext cx="405111" cy="259045"/>
    <xdr:sp macro="" textlink="">
      <xdr:nvSpPr>
        <xdr:cNvPr id="90" name="n_3mainValue【図書館】&#10;有形固定資産減価償却率">
          <a:extLst>
            <a:ext uri="{FF2B5EF4-FFF2-40B4-BE49-F238E27FC236}">
              <a16:creationId xmlns:a16="http://schemas.microsoft.com/office/drawing/2014/main" id="{B833E338-3D9B-4F2A-87A5-94328ECD729F}"/>
            </a:ext>
          </a:extLst>
        </xdr:cNvPr>
        <xdr:cNvSpPr txBox="1"/>
      </xdr:nvSpPr>
      <xdr:spPr>
        <a:xfrm>
          <a:off x="1641484" y="677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56078</xdr:rowOff>
    </xdr:from>
    <xdr:ext cx="405111" cy="259045"/>
    <xdr:sp macro="" textlink="">
      <xdr:nvSpPr>
        <xdr:cNvPr id="91" name="n_4mainValue【図書館】&#10;有形固定資産減価償却率">
          <a:extLst>
            <a:ext uri="{FF2B5EF4-FFF2-40B4-BE49-F238E27FC236}">
              <a16:creationId xmlns:a16="http://schemas.microsoft.com/office/drawing/2014/main" id="{AAA10FAA-A60B-4E73-8516-08C355EFE899}"/>
            </a:ext>
          </a:extLst>
        </xdr:cNvPr>
        <xdr:cNvSpPr txBox="1"/>
      </xdr:nvSpPr>
      <xdr:spPr>
        <a:xfrm>
          <a:off x="855354" y="674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DD16BF2-1DFF-4FE6-B395-8ED6B4967004}"/>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5C139B5-C41A-4118-9B8F-45AF57A3267B}"/>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BFFB103-788C-4B61-91BC-96064D417054}"/>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1F9DA6F-DB58-46CE-A474-433326513BD4}"/>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3ED59E1-2DB2-432A-85D3-09D46235D3FB}"/>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2041ECC-F90F-4443-AF2C-6C3F671BD471}"/>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FA930C7-BB8B-4B4B-91DE-4723DD316979}"/>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46A4FD1-04A4-409E-817A-DE70D2B72DF2}"/>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2440D8D-447B-4C6D-AA79-B898F9EF8BD1}"/>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E471F3A-1D11-440B-A25F-A7B518B38EBD}"/>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ECF855A6-CC04-4E27-9424-01EB6F4AE521}"/>
            </a:ext>
          </a:extLst>
        </xdr:cNvPr>
        <xdr:cNvCxnSpPr/>
      </xdr:nvCxnSpPr>
      <xdr:spPr>
        <a:xfrm>
          <a:off x="5960110" y="729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65972B87-5A30-44E3-8100-3F1EB2C796BF}"/>
            </a:ext>
          </a:extLst>
        </xdr:cNvPr>
        <xdr:cNvSpPr txBox="1"/>
      </xdr:nvSpPr>
      <xdr:spPr>
        <a:xfrm>
          <a:off x="552722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DCD291B4-1CEC-434E-AD62-FD30FBCF81FF}"/>
            </a:ext>
          </a:extLst>
        </xdr:cNvPr>
        <xdr:cNvCxnSpPr/>
      </xdr:nvCxnSpPr>
      <xdr:spPr>
        <a:xfrm>
          <a:off x="5960110" y="696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B6BD1659-BCE5-4DDF-8030-D058BBA203B3}"/>
            </a:ext>
          </a:extLst>
        </xdr:cNvPr>
        <xdr:cNvSpPr txBox="1"/>
      </xdr:nvSpPr>
      <xdr:spPr>
        <a:xfrm>
          <a:off x="5527221"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F8158124-30D0-4CAD-BD89-108A56753AFD}"/>
            </a:ext>
          </a:extLst>
        </xdr:cNvPr>
        <xdr:cNvCxnSpPr/>
      </xdr:nvCxnSpPr>
      <xdr:spPr>
        <a:xfrm>
          <a:off x="5960110" y="66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96A38375-32C3-44C9-A90A-E25193590406}"/>
            </a:ext>
          </a:extLst>
        </xdr:cNvPr>
        <xdr:cNvSpPr txBox="1"/>
      </xdr:nvSpPr>
      <xdr:spPr>
        <a:xfrm>
          <a:off x="55272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D5BF7275-76EC-4D1E-91FF-87174A7DA01B}"/>
            </a:ext>
          </a:extLst>
        </xdr:cNvPr>
        <xdr:cNvCxnSpPr/>
      </xdr:nvCxnSpPr>
      <xdr:spPr>
        <a:xfrm>
          <a:off x="5960110" y="6311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DE032C3A-7F3E-4003-9493-93B113743BD6}"/>
            </a:ext>
          </a:extLst>
        </xdr:cNvPr>
        <xdr:cNvSpPr txBox="1"/>
      </xdr:nvSpPr>
      <xdr:spPr>
        <a:xfrm>
          <a:off x="5527221"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EAF62886-3109-4BA5-82E0-0A383452F10D}"/>
            </a:ext>
          </a:extLst>
        </xdr:cNvPr>
        <xdr:cNvCxnSpPr/>
      </xdr:nvCxnSpPr>
      <xdr:spPr>
        <a:xfrm>
          <a:off x="5960110" y="598904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1E5804B9-2FCD-4F75-8951-F1A80F138186}"/>
            </a:ext>
          </a:extLst>
        </xdr:cNvPr>
        <xdr:cNvSpPr txBox="1"/>
      </xdr:nvSpPr>
      <xdr:spPr>
        <a:xfrm>
          <a:off x="5527221"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A2C7FFF3-101B-4FD0-9C8C-8A51D1CF5EA0}"/>
            </a:ext>
          </a:extLst>
        </xdr:cNvPr>
        <xdr:cNvCxnSpPr/>
      </xdr:nvCxnSpPr>
      <xdr:spPr>
        <a:xfrm>
          <a:off x="5960110" y="566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D63DACEA-6A09-4473-9F64-FEB8FBBCD739}"/>
            </a:ext>
          </a:extLst>
        </xdr:cNvPr>
        <xdr:cNvSpPr txBox="1"/>
      </xdr:nvSpPr>
      <xdr:spPr>
        <a:xfrm>
          <a:off x="5527221"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51D7EAAB-7D21-4B82-9E80-FD8A137DC4A2}"/>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C35CFAA2-F39E-47BE-B6A7-92D07B4C2184}"/>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2B007168-6EA8-49DE-A6E4-B04BCE175309}"/>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a:extLst>
            <a:ext uri="{FF2B5EF4-FFF2-40B4-BE49-F238E27FC236}">
              <a16:creationId xmlns:a16="http://schemas.microsoft.com/office/drawing/2014/main" id="{6F55772B-6429-443B-A58F-20937FAF515C}"/>
            </a:ext>
          </a:extLst>
        </xdr:cNvPr>
        <xdr:cNvCxnSpPr/>
      </xdr:nvCxnSpPr>
      <xdr:spPr>
        <a:xfrm flipV="1">
          <a:off x="9429115" y="5854609"/>
          <a:ext cx="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a:extLst>
            <a:ext uri="{FF2B5EF4-FFF2-40B4-BE49-F238E27FC236}">
              <a16:creationId xmlns:a16="http://schemas.microsoft.com/office/drawing/2014/main" id="{2267FB53-38D3-4F47-9411-4C91E6477F5C}"/>
            </a:ext>
          </a:extLst>
        </xdr:cNvPr>
        <xdr:cNvSpPr txBox="1"/>
      </xdr:nvSpPr>
      <xdr:spPr>
        <a:xfrm>
          <a:off x="9467850" y="725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a:extLst>
            <a:ext uri="{FF2B5EF4-FFF2-40B4-BE49-F238E27FC236}">
              <a16:creationId xmlns:a16="http://schemas.microsoft.com/office/drawing/2014/main" id="{08A377C4-6710-4014-9E34-D7D9B3AB90C8}"/>
            </a:ext>
          </a:extLst>
        </xdr:cNvPr>
        <xdr:cNvCxnSpPr/>
      </xdr:nvCxnSpPr>
      <xdr:spPr>
        <a:xfrm>
          <a:off x="9356090" y="72517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a:extLst>
            <a:ext uri="{FF2B5EF4-FFF2-40B4-BE49-F238E27FC236}">
              <a16:creationId xmlns:a16="http://schemas.microsoft.com/office/drawing/2014/main" id="{07CC208B-8E09-4F32-A047-A4E3A388A5E1}"/>
            </a:ext>
          </a:extLst>
        </xdr:cNvPr>
        <xdr:cNvSpPr txBox="1"/>
      </xdr:nvSpPr>
      <xdr:spPr>
        <a:xfrm>
          <a:off x="9467850" y="562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id="{E73ECABA-5CDD-46B8-833F-EDDAC9AF45CF}"/>
            </a:ext>
          </a:extLst>
        </xdr:cNvPr>
        <xdr:cNvCxnSpPr/>
      </xdr:nvCxnSpPr>
      <xdr:spPr>
        <a:xfrm>
          <a:off x="9356090" y="585460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22" name="【図書館】&#10;一人当たり面積平均値テキスト">
          <a:extLst>
            <a:ext uri="{FF2B5EF4-FFF2-40B4-BE49-F238E27FC236}">
              <a16:creationId xmlns:a16="http://schemas.microsoft.com/office/drawing/2014/main" id="{2CAE945A-C457-4898-9D32-AE37F736CC34}"/>
            </a:ext>
          </a:extLst>
        </xdr:cNvPr>
        <xdr:cNvSpPr txBox="1"/>
      </xdr:nvSpPr>
      <xdr:spPr>
        <a:xfrm>
          <a:off x="9467850" y="6827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a:extLst>
            <a:ext uri="{FF2B5EF4-FFF2-40B4-BE49-F238E27FC236}">
              <a16:creationId xmlns:a16="http://schemas.microsoft.com/office/drawing/2014/main" id="{DE5F4422-AB5C-435B-9DA2-CE09C7020534}"/>
            </a:ext>
          </a:extLst>
        </xdr:cNvPr>
        <xdr:cNvSpPr/>
      </xdr:nvSpPr>
      <xdr:spPr>
        <a:xfrm>
          <a:off x="9394190" y="6854553"/>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11793</xdr:rowOff>
    </xdr:from>
    <xdr:to>
      <xdr:col>50</xdr:col>
      <xdr:colOff>165100</xdr:colOff>
      <xdr:row>39</xdr:row>
      <xdr:rowOff>113393</xdr:rowOff>
    </xdr:to>
    <xdr:sp macro="" textlink="">
      <xdr:nvSpPr>
        <xdr:cNvPr id="124" name="フローチャート: 判断 123">
          <a:extLst>
            <a:ext uri="{FF2B5EF4-FFF2-40B4-BE49-F238E27FC236}">
              <a16:creationId xmlns:a16="http://schemas.microsoft.com/office/drawing/2014/main" id="{4AD62961-5C9D-4B61-BF09-379211994DC4}"/>
            </a:ext>
          </a:extLst>
        </xdr:cNvPr>
        <xdr:cNvSpPr/>
      </xdr:nvSpPr>
      <xdr:spPr>
        <a:xfrm>
          <a:off x="8632190" y="6702153"/>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5" name="フローチャート: 判断 124">
          <a:extLst>
            <a:ext uri="{FF2B5EF4-FFF2-40B4-BE49-F238E27FC236}">
              <a16:creationId xmlns:a16="http://schemas.microsoft.com/office/drawing/2014/main" id="{2150F1D3-6DFB-4C1F-895B-8D572BE3D4A2}"/>
            </a:ext>
          </a:extLst>
        </xdr:cNvPr>
        <xdr:cNvSpPr/>
      </xdr:nvSpPr>
      <xdr:spPr>
        <a:xfrm>
          <a:off x="7846060" y="6732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66222</xdr:rowOff>
    </xdr:from>
    <xdr:to>
      <xdr:col>41</xdr:col>
      <xdr:colOff>101600</xdr:colOff>
      <xdr:row>39</xdr:row>
      <xdr:rowOff>167822</xdr:rowOff>
    </xdr:to>
    <xdr:sp macro="" textlink="">
      <xdr:nvSpPr>
        <xdr:cNvPr id="126" name="フローチャート: 判断 125">
          <a:extLst>
            <a:ext uri="{FF2B5EF4-FFF2-40B4-BE49-F238E27FC236}">
              <a16:creationId xmlns:a16="http://schemas.microsoft.com/office/drawing/2014/main" id="{3C5253F0-C2ED-4AA3-84D9-95D7C1B96870}"/>
            </a:ext>
          </a:extLst>
        </xdr:cNvPr>
        <xdr:cNvSpPr/>
      </xdr:nvSpPr>
      <xdr:spPr>
        <a:xfrm>
          <a:off x="7029450" y="675086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77107</xdr:rowOff>
    </xdr:from>
    <xdr:to>
      <xdr:col>36</xdr:col>
      <xdr:colOff>165100</xdr:colOff>
      <xdr:row>40</xdr:row>
      <xdr:rowOff>7257</xdr:rowOff>
    </xdr:to>
    <xdr:sp macro="" textlink="">
      <xdr:nvSpPr>
        <xdr:cNvPr id="127" name="フローチャート: 判断 126">
          <a:extLst>
            <a:ext uri="{FF2B5EF4-FFF2-40B4-BE49-F238E27FC236}">
              <a16:creationId xmlns:a16="http://schemas.microsoft.com/office/drawing/2014/main" id="{269345AE-FE9E-4CF2-B509-39D1F4AD995F}"/>
            </a:ext>
          </a:extLst>
        </xdr:cNvPr>
        <xdr:cNvSpPr/>
      </xdr:nvSpPr>
      <xdr:spPr>
        <a:xfrm>
          <a:off x="6231890" y="676365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2177807-5995-4602-B705-B143B7C4049E}"/>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3EBCA4C-8A12-4BF2-974F-79720860C8BD}"/>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84C2C1E-42AC-44F7-A651-5B0EC303FBFE}"/>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409F9F6-7397-4DDD-8117-A0C2675972C7}"/>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1D0C959D-ED86-4BF7-96BC-D9EF652D2BF3}"/>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33" name="楕円 132">
          <a:extLst>
            <a:ext uri="{FF2B5EF4-FFF2-40B4-BE49-F238E27FC236}">
              <a16:creationId xmlns:a16="http://schemas.microsoft.com/office/drawing/2014/main" id="{FB0789B7-C4C8-409E-9EEC-2AEAC939059E}"/>
            </a:ext>
          </a:extLst>
        </xdr:cNvPr>
        <xdr:cNvSpPr/>
      </xdr:nvSpPr>
      <xdr:spPr>
        <a:xfrm>
          <a:off x="9394190" y="680910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143527</xdr:rowOff>
    </xdr:from>
    <xdr:ext cx="469744" cy="259045"/>
    <xdr:sp macro="" textlink="">
      <xdr:nvSpPr>
        <xdr:cNvPr id="134" name="【図書館】&#10;一人当たり面積該当値テキスト">
          <a:extLst>
            <a:ext uri="{FF2B5EF4-FFF2-40B4-BE49-F238E27FC236}">
              <a16:creationId xmlns:a16="http://schemas.microsoft.com/office/drawing/2014/main" id="{886A2BDB-D945-45D7-A192-9BDC6971DC01}"/>
            </a:ext>
          </a:extLst>
        </xdr:cNvPr>
        <xdr:cNvSpPr txBox="1"/>
      </xdr:nvSpPr>
      <xdr:spPr>
        <a:xfrm>
          <a:off x="9467850" y="66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35" name="楕円 134">
          <a:extLst>
            <a:ext uri="{FF2B5EF4-FFF2-40B4-BE49-F238E27FC236}">
              <a16:creationId xmlns:a16="http://schemas.microsoft.com/office/drawing/2014/main" id="{B6A4EA6F-C1D1-4CA8-A84D-6BA20CC1CFDF}"/>
            </a:ext>
          </a:extLst>
        </xdr:cNvPr>
        <xdr:cNvSpPr/>
      </xdr:nvSpPr>
      <xdr:spPr>
        <a:xfrm>
          <a:off x="8632190" y="68091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0</xdr:rowOff>
    </xdr:to>
    <xdr:cxnSp macro="">
      <xdr:nvCxnSpPr>
        <xdr:cNvPr id="136" name="直線コネクタ 135">
          <a:extLst>
            <a:ext uri="{FF2B5EF4-FFF2-40B4-BE49-F238E27FC236}">
              <a16:creationId xmlns:a16="http://schemas.microsoft.com/office/drawing/2014/main" id="{6E6D6D69-C824-4DE0-8A3F-35600942234A}"/>
            </a:ext>
          </a:extLst>
        </xdr:cNvPr>
        <xdr:cNvCxnSpPr/>
      </xdr:nvCxnSpPr>
      <xdr:spPr>
        <a:xfrm>
          <a:off x="8686800" y="68580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37" name="楕円 136">
          <a:extLst>
            <a:ext uri="{FF2B5EF4-FFF2-40B4-BE49-F238E27FC236}">
              <a16:creationId xmlns:a16="http://schemas.microsoft.com/office/drawing/2014/main" id="{D470E3C0-034E-4CB2-9768-52DFAB63EDA7}"/>
            </a:ext>
          </a:extLst>
        </xdr:cNvPr>
        <xdr:cNvSpPr/>
      </xdr:nvSpPr>
      <xdr:spPr>
        <a:xfrm>
          <a:off x="7846060" y="68091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0</xdr:rowOff>
    </xdr:to>
    <xdr:cxnSp macro="">
      <xdr:nvCxnSpPr>
        <xdr:cNvPr id="138" name="直線コネクタ 137">
          <a:extLst>
            <a:ext uri="{FF2B5EF4-FFF2-40B4-BE49-F238E27FC236}">
              <a16:creationId xmlns:a16="http://schemas.microsoft.com/office/drawing/2014/main" id="{805DBDC8-F099-4ED7-B924-B0E09EFB6C48}"/>
            </a:ext>
          </a:extLst>
        </xdr:cNvPr>
        <xdr:cNvCxnSpPr/>
      </xdr:nvCxnSpPr>
      <xdr:spPr>
        <a:xfrm>
          <a:off x="7889240" y="68580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131535</xdr:rowOff>
    </xdr:from>
    <xdr:to>
      <xdr:col>41</xdr:col>
      <xdr:colOff>101600</xdr:colOff>
      <xdr:row>40</xdr:row>
      <xdr:rowOff>61685</xdr:rowOff>
    </xdr:to>
    <xdr:sp macro="" textlink="">
      <xdr:nvSpPr>
        <xdr:cNvPr id="139" name="楕円 138">
          <a:extLst>
            <a:ext uri="{FF2B5EF4-FFF2-40B4-BE49-F238E27FC236}">
              <a16:creationId xmlns:a16="http://schemas.microsoft.com/office/drawing/2014/main" id="{B4D1AE08-6DC9-4932-8F8A-BD156C37B774}"/>
            </a:ext>
          </a:extLst>
        </xdr:cNvPr>
        <xdr:cNvSpPr/>
      </xdr:nvSpPr>
      <xdr:spPr>
        <a:xfrm>
          <a:off x="7029450" y="682189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0</xdr:rowOff>
    </xdr:from>
    <xdr:to>
      <xdr:col>45</xdr:col>
      <xdr:colOff>177800</xdr:colOff>
      <xdr:row>40</xdr:row>
      <xdr:rowOff>10885</xdr:rowOff>
    </xdr:to>
    <xdr:cxnSp macro="">
      <xdr:nvCxnSpPr>
        <xdr:cNvPr id="140" name="直線コネクタ 139">
          <a:extLst>
            <a:ext uri="{FF2B5EF4-FFF2-40B4-BE49-F238E27FC236}">
              <a16:creationId xmlns:a16="http://schemas.microsoft.com/office/drawing/2014/main" id="{8BB236C0-E27A-4765-A85B-93A61E19A572}"/>
            </a:ext>
          </a:extLst>
        </xdr:cNvPr>
        <xdr:cNvCxnSpPr/>
      </xdr:nvCxnSpPr>
      <xdr:spPr>
        <a:xfrm flipV="1">
          <a:off x="7084060" y="6858000"/>
          <a:ext cx="80518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131535</xdr:rowOff>
    </xdr:from>
    <xdr:to>
      <xdr:col>36</xdr:col>
      <xdr:colOff>165100</xdr:colOff>
      <xdr:row>40</xdr:row>
      <xdr:rowOff>61685</xdr:rowOff>
    </xdr:to>
    <xdr:sp macro="" textlink="">
      <xdr:nvSpPr>
        <xdr:cNvPr id="141" name="楕円 140">
          <a:extLst>
            <a:ext uri="{FF2B5EF4-FFF2-40B4-BE49-F238E27FC236}">
              <a16:creationId xmlns:a16="http://schemas.microsoft.com/office/drawing/2014/main" id="{E71FCF4A-C4D9-43BD-97A1-CAD3D7D30F70}"/>
            </a:ext>
          </a:extLst>
        </xdr:cNvPr>
        <xdr:cNvSpPr/>
      </xdr:nvSpPr>
      <xdr:spPr>
        <a:xfrm>
          <a:off x="6231890" y="682189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10885</xdr:rowOff>
    </xdr:from>
    <xdr:to>
      <xdr:col>41</xdr:col>
      <xdr:colOff>50800</xdr:colOff>
      <xdr:row>40</xdr:row>
      <xdr:rowOff>10885</xdr:rowOff>
    </xdr:to>
    <xdr:cxnSp macro="">
      <xdr:nvCxnSpPr>
        <xdr:cNvPr id="142" name="直線コネクタ 141">
          <a:extLst>
            <a:ext uri="{FF2B5EF4-FFF2-40B4-BE49-F238E27FC236}">
              <a16:creationId xmlns:a16="http://schemas.microsoft.com/office/drawing/2014/main" id="{415D7A05-0915-46B0-9A68-94AF5ED95EE3}"/>
            </a:ext>
          </a:extLst>
        </xdr:cNvPr>
        <xdr:cNvCxnSpPr/>
      </xdr:nvCxnSpPr>
      <xdr:spPr>
        <a:xfrm>
          <a:off x="6286500" y="68707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129920</xdr:rowOff>
    </xdr:from>
    <xdr:ext cx="469744" cy="259045"/>
    <xdr:sp macro="" textlink="">
      <xdr:nvSpPr>
        <xdr:cNvPr id="143" name="n_1aveValue【図書館】&#10;一人当たり面積">
          <a:extLst>
            <a:ext uri="{FF2B5EF4-FFF2-40B4-BE49-F238E27FC236}">
              <a16:creationId xmlns:a16="http://schemas.microsoft.com/office/drawing/2014/main" id="{3BB37EA6-BB36-4A68-86EE-404EA3AE5C43}"/>
            </a:ext>
          </a:extLst>
        </xdr:cNvPr>
        <xdr:cNvSpPr txBox="1"/>
      </xdr:nvSpPr>
      <xdr:spPr>
        <a:xfrm>
          <a:off x="8454467" y="647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4" name="n_2aveValue【図書館】&#10;一人当たり面積">
          <a:extLst>
            <a:ext uri="{FF2B5EF4-FFF2-40B4-BE49-F238E27FC236}">
              <a16:creationId xmlns:a16="http://schemas.microsoft.com/office/drawing/2014/main" id="{FAED6B5C-897C-45AB-9790-AF83C1A5054D}"/>
            </a:ext>
          </a:extLst>
        </xdr:cNvPr>
        <xdr:cNvSpPr txBox="1"/>
      </xdr:nvSpPr>
      <xdr:spPr>
        <a:xfrm>
          <a:off x="767341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12899</xdr:rowOff>
    </xdr:from>
    <xdr:ext cx="469744" cy="259045"/>
    <xdr:sp macro="" textlink="">
      <xdr:nvSpPr>
        <xdr:cNvPr id="145" name="n_3aveValue【図書館】&#10;一人当たり面積">
          <a:extLst>
            <a:ext uri="{FF2B5EF4-FFF2-40B4-BE49-F238E27FC236}">
              <a16:creationId xmlns:a16="http://schemas.microsoft.com/office/drawing/2014/main" id="{D56692D4-D275-45A8-BBAC-21A9CB62B275}"/>
            </a:ext>
          </a:extLst>
        </xdr:cNvPr>
        <xdr:cNvSpPr txBox="1"/>
      </xdr:nvSpPr>
      <xdr:spPr>
        <a:xfrm>
          <a:off x="6866332" y="653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23784</xdr:rowOff>
    </xdr:from>
    <xdr:ext cx="469744" cy="259045"/>
    <xdr:sp macro="" textlink="">
      <xdr:nvSpPr>
        <xdr:cNvPr id="146" name="n_4aveValue【図書館】&#10;一人当たり面積">
          <a:extLst>
            <a:ext uri="{FF2B5EF4-FFF2-40B4-BE49-F238E27FC236}">
              <a16:creationId xmlns:a16="http://schemas.microsoft.com/office/drawing/2014/main" id="{C78692A9-2B47-4DBA-BAF1-5A6338388198}"/>
            </a:ext>
          </a:extLst>
        </xdr:cNvPr>
        <xdr:cNvSpPr txBox="1"/>
      </xdr:nvSpPr>
      <xdr:spPr>
        <a:xfrm>
          <a:off x="6068772" y="65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41927</xdr:rowOff>
    </xdr:from>
    <xdr:ext cx="469744" cy="259045"/>
    <xdr:sp macro="" textlink="">
      <xdr:nvSpPr>
        <xdr:cNvPr id="147" name="n_1mainValue【図書館】&#10;一人当たり面積">
          <a:extLst>
            <a:ext uri="{FF2B5EF4-FFF2-40B4-BE49-F238E27FC236}">
              <a16:creationId xmlns:a16="http://schemas.microsoft.com/office/drawing/2014/main" id="{DF4A68A0-DA6D-4DD7-977F-A8FE17D08C59}"/>
            </a:ext>
          </a:extLst>
        </xdr:cNvPr>
        <xdr:cNvSpPr txBox="1"/>
      </xdr:nvSpPr>
      <xdr:spPr>
        <a:xfrm>
          <a:off x="8454467"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48" name="n_2mainValue【図書館】&#10;一人当たり面積">
          <a:extLst>
            <a:ext uri="{FF2B5EF4-FFF2-40B4-BE49-F238E27FC236}">
              <a16:creationId xmlns:a16="http://schemas.microsoft.com/office/drawing/2014/main" id="{C2138269-50EE-43EC-B895-F7348EA55A4D}"/>
            </a:ext>
          </a:extLst>
        </xdr:cNvPr>
        <xdr:cNvSpPr txBox="1"/>
      </xdr:nvSpPr>
      <xdr:spPr>
        <a:xfrm>
          <a:off x="7673417"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52812</xdr:rowOff>
    </xdr:from>
    <xdr:ext cx="469744" cy="259045"/>
    <xdr:sp macro="" textlink="">
      <xdr:nvSpPr>
        <xdr:cNvPr id="149" name="n_3mainValue【図書館】&#10;一人当たり面積">
          <a:extLst>
            <a:ext uri="{FF2B5EF4-FFF2-40B4-BE49-F238E27FC236}">
              <a16:creationId xmlns:a16="http://schemas.microsoft.com/office/drawing/2014/main" id="{34291E53-91B4-424E-BF41-806233858586}"/>
            </a:ext>
          </a:extLst>
        </xdr:cNvPr>
        <xdr:cNvSpPr txBox="1"/>
      </xdr:nvSpPr>
      <xdr:spPr>
        <a:xfrm>
          <a:off x="6866332" y="691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52812</xdr:rowOff>
    </xdr:from>
    <xdr:ext cx="469744" cy="259045"/>
    <xdr:sp macro="" textlink="">
      <xdr:nvSpPr>
        <xdr:cNvPr id="150" name="n_4mainValue【図書館】&#10;一人当たり面積">
          <a:extLst>
            <a:ext uri="{FF2B5EF4-FFF2-40B4-BE49-F238E27FC236}">
              <a16:creationId xmlns:a16="http://schemas.microsoft.com/office/drawing/2014/main" id="{5EA7AC96-E99C-4F15-844F-471F34145530}"/>
            </a:ext>
          </a:extLst>
        </xdr:cNvPr>
        <xdr:cNvSpPr txBox="1"/>
      </xdr:nvSpPr>
      <xdr:spPr>
        <a:xfrm>
          <a:off x="6068772" y="691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F90DE627-B5A5-4F3C-AA2C-A79A22D07138}"/>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34FE7E24-1ED3-42E1-A8DC-81B897E2AD7A}"/>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47A2F80C-E122-491B-9906-B7962055FDB8}"/>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9AF0C21E-8859-4F87-BB8F-45D9D0907811}"/>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EAF82325-4EBA-4D10-BFAC-A067416D9406}"/>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E2207C08-9DCB-4A47-8AB8-7A3511F3925E}"/>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A508224E-EBAB-4384-BFC8-3C47BBEEAA79}"/>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931867D3-934C-42B9-8384-4AECB3E3E2F6}"/>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546CB84-D26A-4ACB-81F5-1274E8DD401E}"/>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996C7406-0DCE-4CD1-8F01-48E2667337C5}"/>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A4C98F3F-A080-4F40-977F-3F5C22E1B741}"/>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44E5A657-6FAB-45B7-9802-FF4BF4071FF6}"/>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2E625C9A-23A2-44C3-9567-4FCA357CCD1F}"/>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C57C7621-D657-4F68-AA6F-4B9F5F6B283B}"/>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F7C7FFF4-9516-46EE-955F-CBBF4651C715}"/>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605C5849-BA91-4990-931F-839F29EF3804}"/>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9BCCB37C-215C-4577-A7F0-3BE1158DB93D}"/>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32A2D896-B9BB-4BBA-AB95-8DB4A9A55D80}"/>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E1B42040-8990-4395-852C-2BEDE87D01FC}"/>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9D750540-23E0-42AC-917F-04E2FC59A4E5}"/>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1BF28BB9-18DF-4E48-A1FD-1DE36A33FD50}"/>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6697FCC-F195-486E-ABE4-3B1CC531B37B}"/>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7A358317-ECFF-48B3-A6CC-993757FB4DDA}"/>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8A1FD3ED-CD91-4A37-85AE-F3F3AA396FA8}"/>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a:extLst>
            <a:ext uri="{FF2B5EF4-FFF2-40B4-BE49-F238E27FC236}">
              <a16:creationId xmlns:a16="http://schemas.microsoft.com/office/drawing/2014/main" id="{ABCA1C19-24CC-4DCA-AB57-7B48BE269DE4}"/>
            </a:ext>
          </a:extLst>
        </xdr:cNvPr>
        <xdr:cNvCxnSpPr/>
      </xdr:nvCxnSpPr>
      <xdr:spPr>
        <a:xfrm flipV="1">
          <a:off x="4173855" y="952690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318AE66F-863A-486D-A1C7-49F5FB1B8ADC}"/>
            </a:ext>
          </a:extLst>
        </xdr:cNvPr>
        <xdr:cNvSpPr txBox="1"/>
      </xdr:nvSpPr>
      <xdr:spPr>
        <a:xfrm>
          <a:off x="421259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a:extLst>
            <a:ext uri="{FF2B5EF4-FFF2-40B4-BE49-F238E27FC236}">
              <a16:creationId xmlns:a16="http://schemas.microsoft.com/office/drawing/2014/main" id="{0E57FA88-C7C0-4AF4-9C58-477403FBCC3B}"/>
            </a:ext>
          </a:extLst>
        </xdr:cNvPr>
        <xdr:cNvCxnSpPr/>
      </xdr:nvCxnSpPr>
      <xdr:spPr>
        <a:xfrm>
          <a:off x="4112260" y="10968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2D44F85A-6322-4F17-8A61-603F69CC822E}"/>
            </a:ext>
          </a:extLst>
        </xdr:cNvPr>
        <xdr:cNvSpPr txBox="1"/>
      </xdr:nvSpPr>
      <xdr:spPr>
        <a:xfrm>
          <a:off x="421259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a:extLst>
            <a:ext uri="{FF2B5EF4-FFF2-40B4-BE49-F238E27FC236}">
              <a16:creationId xmlns:a16="http://schemas.microsoft.com/office/drawing/2014/main" id="{F957FCE5-64E6-42C8-94E5-4A556CC8FF80}"/>
            </a:ext>
          </a:extLst>
        </xdr:cNvPr>
        <xdr:cNvCxnSpPr/>
      </xdr:nvCxnSpPr>
      <xdr:spPr>
        <a:xfrm>
          <a:off x="4112260" y="9526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A6E285E3-9580-43B7-BAA9-33A6253C34BF}"/>
            </a:ext>
          </a:extLst>
        </xdr:cNvPr>
        <xdr:cNvSpPr txBox="1"/>
      </xdr:nvSpPr>
      <xdr:spPr>
        <a:xfrm>
          <a:off x="421259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a:extLst>
            <a:ext uri="{FF2B5EF4-FFF2-40B4-BE49-F238E27FC236}">
              <a16:creationId xmlns:a16="http://schemas.microsoft.com/office/drawing/2014/main" id="{70D245AD-2779-422C-B2F4-B3980637B061}"/>
            </a:ext>
          </a:extLst>
        </xdr:cNvPr>
        <xdr:cNvSpPr/>
      </xdr:nvSpPr>
      <xdr:spPr>
        <a:xfrm>
          <a:off x="4131310" y="102895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82" name="フローチャート: 判断 181">
          <a:extLst>
            <a:ext uri="{FF2B5EF4-FFF2-40B4-BE49-F238E27FC236}">
              <a16:creationId xmlns:a16="http://schemas.microsoft.com/office/drawing/2014/main" id="{FC3659AA-8CDF-4AC5-A176-B8A658B483C8}"/>
            </a:ext>
          </a:extLst>
        </xdr:cNvPr>
        <xdr:cNvSpPr/>
      </xdr:nvSpPr>
      <xdr:spPr>
        <a:xfrm>
          <a:off x="3388360" y="1031811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83" name="フローチャート: 判断 182">
          <a:extLst>
            <a:ext uri="{FF2B5EF4-FFF2-40B4-BE49-F238E27FC236}">
              <a16:creationId xmlns:a16="http://schemas.microsoft.com/office/drawing/2014/main" id="{F221F8B1-BDFB-4A3C-8839-41EA088D7C01}"/>
            </a:ext>
          </a:extLst>
        </xdr:cNvPr>
        <xdr:cNvSpPr/>
      </xdr:nvSpPr>
      <xdr:spPr>
        <a:xfrm>
          <a:off x="2571750" y="102895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4" name="フローチャート: 判断 183">
          <a:extLst>
            <a:ext uri="{FF2B5EF4-FFF2-40B4-BE49-F238E27FC236}">
              <a16:creationId xmlns:a16="http://schemas.microsoft.com/office/drawing/2014/main" id="{17492465-1A25-465D-AFD0-51ECF33CF613}"/>
            </a:ext>
          </a:extLst>
        </xdr:cNvPr>
        <xdr:cNvSpPr/>
      </xdr:nvSpPr>
      <xdr:spPr>
        <a:xfrm>
          <a:off x="1774190" y="102590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116840</xdr:rowOff>
    </xdr:from>
    <xdr:to>
      <xdr:col>6</xdr:col>
      <xdr:colOff>38100</xdr:colOff>
      <xdr:row>60</xdr:row>
      <xdr:rowOff>46990</xdr:rowOff>
    </xdr:to>
    <xdr:sp macro="" textlink="">
      <xdr:nvSpPr>
        <xdr:cNvPr id="185" name="フローチャート: 判断 184">
          <a:extLst>
            <a:ext uri="{FF2B5EF4-FFF2-40B4-BE49-F238E27FC236}">
              <a16:creationId xmlns:a16="http://schemas.microsoft.com/office/drawing/2014/main" id="{1E032467-CCEF-4AE1-B72B-086CE99BE43A}"/>
            </a:ext>
          </a:extLst>
        </xdr:cNvPr>
        <xdr:cNvSpPr/>
      </xdr:nvSpPr>
      <xdr:spPr>
        <a:xfrm>
          <a:off x="988060" y="102323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72584C2-E15C-442F-BEE0-B9959A2F2D6B}"/>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614959A-589E-4EB3-94B8-F25B929DB268}"/>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9D3F651-D606-49C7-A7EC-F22F569B26A7}"/>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97EBEC9-D102-486F-AEE8-45EB5DCBE812}"/>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2FCA4321-A042-4908-8DB1-F8464CFE0E72}"/>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128270</xdr:rowOff>
    </xdr:from>
    <xdr:to>
      <xdr:col>24</xdr:col>
      <xdr:colOff>114300</xdr:colOff>
      <xdr:row>62</xdr:row>
      <xdr:rowOff>58420</xdr:rowOff>
    </xdr:to>
    <xdr:sp macro="" textlink="">
      <xdr:nvSpPr>
        <xdr:cNvPr id="191" name="楕円 190">
          <a:extLst>
            <a:ext uri="{FF2B5EF4-FFF2-40B4-BE49-F238E27FC236}">
              <a16:creationId xmlns:a16="http://schemas.microsoft.com/office/drawing/2014/main" id="{5A80BA45-FF63-49F7-B949-A96A4F8C2424}"/>
            </a:ext>
          </a:extLst>
        </xdr:cNvPr>
        <xdr:cNvSpPr/>
      </xdr:nvSpPr>
      <xdr:spPr>
        <a:xfrm>
          <a:off x="4131310" y="105905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106697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C6F8F4AF-36F7-4211-963B-A2A5C1BE9857}"/>
            </a:ext>
          </a:extLst>
        </xdr:cNvPr>
        <xdr:cNvSpPr txBox="1"/>
      </xdr:nvSpPr>
      <xdr:spPr>
        <a:xfrm>
          <a:off x="4212590"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92075</xdr:rowOff>
    </xdr:from>
    <xdr:to>
      <xdr:col>20</xdr:col>
      <xdr:colOff>38100</xdr:colOff>
      <xdr:row>62</xdr:row>
      <xdr:rowOff>22225</xdr:rowOff>
    </xdr:to>
    <xdr:sp macro="" textlink="">
      <xdr:nvSpPr>
        <xdr:cNvPr id="193" name="楕円 192">
          <a:extLst>
            <a:ext uri="{FF2B5EF4-FFF2-40B4-BE49-F238E27FC236}">
              <a16:creationId xmlns:a16="http://schemas.microsoft.com/office/drawing/2014/main" id="{E3EA3D06-EFEC-4C84-A592-784C8DC642F2}"/>
            </a:ext>
          </a:extLst>
        </xdr:cNvPr>
        <xdr:cNvSpPr/>
      </xdr:nvSpPr>
      <xdr:spPr>
        <a:xfrm>
          <a:off x="3388360" y="1055433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142875</xdr:rowOff>
    </xdr:from>
    <xdr:to>
      <xdr:col>24</xdr:col>
      <xdr:colOff>63500</xdr:colOff>
      <xdr:row>62</xdr:row>
      <xdr:rowOff>7620</xdr:rowOff>
    </xdr:to>
    <xdr:cxnSp macro="">
      <xdr:nvCxnSpPr>
        <xdr:cNvPr id="194" name="直線コネクタ 193">
          <a:extLst>
            <a:ext uri="{FF2B5EF4-FFF2-40B4-BE49-F238E27FC236}">
              <a16:creationId xmlns:a16="http://schemas.microsoft.com/office/drawing/2014/main" id="{E03138D4-D229-45A6-99E2-23CC337EDB7B}"/>
            </a:ext>
          </a:extLst>
        </xdr:cNvPr>
        <xdr:cNvCxnSpPr/>
      </xdr:nvCxnSpPr>
      <xdr:spPr>
        <a:xfrm>
          <a:off x="3431540" y="10599420"/>
          <a:ext cx="7429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55880</xdr:rowOff>
    </xdr:from>
    <xdr:to>
      <xdr:col>15</xdr:col>
      <xdr:colOff>101600</xdr:colOff>
      <xdr:row>61</xdr:row>
      <xdr:rowOff>157480</xdr:rowOff>
    </xdr:to>
    <xdr:sp macro="" textlink="">
      <xdr:nvSpPr>
        <xdr:cNvPr id="195" name="楕円 194">
          <a:extLst>
            <a:ext uri="{FF2B5EF4-FFF2-40B4-BE49-F238E27FC236}">
              <a16:creationId xmlns:a16="http://schemas.microsoft.com/office/drawing/2014/main" id="{5FCDD59D-CC4B-47F2-A03F-0D0FE471702D}"/>
            </a:ext>
          </a:extLst>
        </xdr:cNvPr>
        <xdr:cNvSpPr/>
      </xdr:nvSpPr>
      <xdr:spPr>
        <a:xfrm>
          <a:off x="2571750" y="105181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106680</xdr:rowOff>
    </xdr:from>
    <xdr:to>
      <xdr:col>19</xdr:col>
      <xdr:colOff>177800</xdr:colOff>
      <xdr:row>61</xdr:row>
      <xdr:rowOff>142875</xdr:rowOff>
    </xdr:to>
    <xdr:cxnSp macro="">
      <xdr:nvCxnSpPr>
        <xdr:cNvPr id="196" name="直線コネクタ 195">
          <a:extLst>
            <a:ext uri="{FF2B5EF4-FFF2-40B4-BE49-F238E27FC236}">
              <a16:creationId xmlns:a16="http://schemas.microsoft.com/office/drawing/2014/main" id="{5653E88A-66CA-4D54-BB3A-71BF6AF0B1A7}"/>
            </a:ext>
          </a:extLst>
        </xdr:cNvPr>
        <xdr:cNvCxnSpPr/>
      </xdr:nvCxnSpPr>
      <xdr:spPr>
        <a:xfrm>
          <a:off x="2626360" y="10563225"/>
          <a:ext cx="80518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36830</xdr:rowOff>
    </xdr:from>
    <xdr:to>
      <xdr:col>10</xdr:col>
      <xdr:colOff>165100</xdr:colOff>
      <xdr:row>61</xdr:row>
      <xdr:rowOff>138430</xdr:rowOff>
    </xdr:to>
    <xdr:sp macro="" textlink="">
      <xdr:nvSpPr>
        <xdr:cNvPr id="197" name="楕円 196">
          <a:extLst>
            <a:ext uri="{FF2B5EF4-FFF2-40B4-BE49-F238E27FC236}">
              <a16:creationId xmlns:a16="http://schemas.microsoft.com/office/drawing/2014/main" id="{D0C4F30F-1574-4A76-9011-7D15DF819A43}"/>
            </a:ext>
          </a:extLst>
        </xdr:cNvPr>
        <xdr:cNvSpPr/>
      </xdr:nvSpPr>
      <xdr:spPr>
        <a:xfrm>
          <a:off x="1774190" y="1049528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87630</xdr:rowOff>
    </xdr:from>
    <xdr:to>
      <xdr:col>15</xdr:col>
      <xdr:colOff>50800</xdr:colOff>
      <xdr:row>61</xdr:row>
      <xdr:rowOff>106680</xdr:rowOff>
    </xdr:to>
    <xdr:cxnSp macro="">
      <xdr:nvCxnSpPr>
        <xdr:cNvPr id="198" name="直線コネクタ 197">
          <a:extLst>
            <a:ext uri="{FF2B5EF4-FFF2-40B4-BE49-F238E27FC236}">
              <a16:creationId xmlns:a16="http://schemas.microsoft.com/office/drawing/2014/main" id="{4C5D8E59-E694-4685-A8FE-303BE4BC057B}"/>
            </a:ext>
          </a:extLst>
        </xdr:cNvPr>
        <xdr:cNvCxnSpPr/>
      </xdr:nvCxnSpPr>
      <xdr:spPr>
        <a:xfrm>
          <a:off x="1828800" y="10549890"/>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xdr:rowOff>
    </xdr:from>
    <xdr:to>
      <xdr:col>6</xdr:col>
      <xdr:colOff>38100</xdr:colOff>
      <xdr:row>61</xdr:row>
      <xdr:rowOff>102235</xdr:rowOff>
    </xdr:to>
    <xdr:sp macro="" textlink="">
      <xdr:nvSpPr>
        <xdr:cNvPr id="199" name="楕円 198">
          <a:extLst>
            <a:ext uri="{FF2B5EF4-FFF2-40B4-BE49-F238E27FC236}">
              <a16:creationId xmlns:a16="http://schemas.microsoft.com/office/drawing/2014/main" id="{AFF5108C-E540-4D45-91BC-026455691BF8}"/>
            </a:ext>
          </a:extLst>
        </xdr:cNvPr>
        <xdr:cNvSpPr/>
      </xdr:nvSpPr>
      <xdr:spPr>
        <a:xfrm>
          <a:off x="988060" y="10459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51435</xdr:rowOff>
    </xdr:from>
    <xdr:to>
      <xdr:col>10</xdr:col>
      <xdr:colOff>114300</xdr:colOff>
      <xdr:row>61</xdr:row>
      <xdr:rowOff>87630</xdr:rowOff>
    </xdr:to>
    <xdr:cxnSp macro="">
      <xdr:nvCxnSpPr>
        <xdr:cNvPr id="200" name="直線コネクタ 199">
          <a:extLst>
            <a:ext uri="{FF2B5EF4-FFF2-40B4-BE49-F238E27FC236}">
              <a16:creationId xmlns:a16="http://schemas.microsoft.com/office/drawing/2014/main" id="{38D4A7E0-06CC-4069-A96A-6620C51090FF}"/>
            </a:ext>
          </a:extLst>
        </xdr:cNvPr>
        <xdr:cNvCxnSpPr/>
      </xdr:nvCxnSpPr>
      <xdr:spPr>
        <a:xfrm>
          <a:off x="1031240" y="10513695"/>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151147</xdr:rowOff>
    </xdr:from>
    <xdr:ext cx="405111" cy="259045"/>
    <xdr:sp macro="" textlink="">
      <xdr:nvSpPr>
        <xdr:cNvPr id="201" name="n_1aveValue【体育館・プール】&#10;有形固定資産減価償却率">
          <a:extLst>
            <a:ext uri="{FF2B5EF4-FFF2-40B4-BE49-F238E27FC236}">
              <a16:creationId xmlns:a16="http://schemas.microsoft.com/office/drawing/2014/main" id="{8644AC73-FCFB-4F16-A1DE-100B37949CE6}"/>
            </a:ext>
          </a:extLst>
        </xdr:cNvPr>
        <xdr:cNvSpPr txBox="1"/>
      </xdr:nvSpPr>
      <xdr:spPr>
        <a:xfrm>
          <a:off x="32391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202" name="n_2aveValue【体育館・プール】&#10;有形固定資産減価償却率">
          <a:extLst>
            <a:ext uri="{FF2B5EF4-FFF2-40B4-BE49-F238E27FC236}">
              <a16:creationId xmlns:a16="http://schemas.microsoft.com/office/drawing/2014/main" id="{802BDA0A-B3FD-43D8-BC6F-94B43E699A96}"/>
            </a:ext>
          </a:extLst>
        </xdr:cNvPr>
        <xdr:cNvSpPr txBox="1"/>
      </xdr:nvSpPr>
      <xdr:spPr>
        <a:xfrm>
          <a:off x="2439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203" name="n_3aveValue【体育館・プール】&#10;有形固定資産減価償却率">
          <a:extLst>
            <a:ext uri="{FF2B5EF4-FFF2-40B4-BE49-F238E27FC236}">
              <a16:creationId xmlns:a16="http://schemas.microsoft.com/office/drawing/2014/main" id="{FCA60521-C4F0-432D-A78F-DD11F042E723}"/>
            </a:ext>
          </a:extLst>
        </xdr:cNvPr>
        <xdr:cNvSpPr txBox="1"/>
      </xdr:nvSpPr>
      <xdr:spPr>
        <a:xfrm>
          <a:off x="164148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63517</xdr:rowOff>
    </xdr:from>
    <xdr:ext cx="405111" cy="259045"/>
    <xdr:sp macro="" textlink="">
      <xdr:nvSpPr>
        <xdr:cNvPr id="204" name="n_4aveValue【体育館・プール】&#10;有形固定資産減価償却率">
          <a:extLst>
            <a:ext uri="{FF2B5EF4-FFF2-40B4-BE49-F238E27FC236}">
              <a16:creationId xmlns:a16="http://schemas.microsoft.com/office/drawing/2014/main" id="{C98C639E-3354-4B9C-98B8-939981110ED4}"/>
            </a:ext>
          </a:extLst>
        </xdr:cNvPr>
        <xdr:cNvSpPr txBox="1"/>
      </xdr:nvSpPr>
      <xdr:spPr>
        <a:xfrm>
          <a:off x="85535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13352</xdr:rowOff>
    </xdr:from>
    <xdr:ext cx="405111" cy="259045"/>
    <xdr:sp macro="" textlink="">
      <xdr:nvSpPr>
        <xdr:cNvPr id="205" name="n_1mainValue【体育館・プール】&#10;有形固定資産減価償却率">
          <a:extLst>
            <a:ext uri="{FF2B5EF4-FFF2-40B4-BE49-F238E27FC236}">
              <a16:creationId xmlns:a16="http://schemas.microsoft.com/office/drawing/2014/main" id="{CF694912-E723-4A77-9B05-CCE0D0AF1C4A}"/>
            </a:ext>
          </a:extLst>
        </xdr:cNvPr>
        <xdr:cNvSpPr txBox="1"/>
      </xdr:nvSpPr>
      <xdr:spPr>
        <a:xfrm>
          <a:off x="32391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148607</xdr:rowOff>
    </xdr:from>
    <xdr:ext cx="405111" cy="259045"/>
    <xdr:sp macro="" textlink="">
      <xdr:nvSpPr>
        <xdr:cNvPr id="206" name="n_2mainValue【体育館・プール】&#10;有形固定資産減価償却率">
          <a:extLst>
            <a:ext uri="{FF2B5EF4-FFF2-40B4-BE49-F238E27FC236}">
              <a16:creationId xmlns:a16="http://schemas.microsoft.com/office/drawing/2014/main" id="{D47E0616-CE42-4701-9A50-C91A0277475F}"/>
            </a:ext>
          </a:extLst>
        </xdr:cNvPr>
        <xdr:cNvSpPr txBox="1"/>
      </xdr:nvSpPr>
      <xdr:spPr>
        <a:xfrm>
          <a:off x="2439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129557</xdr:rowOff>
    </xdr:from>
    <xdr:ext cx="405111" cy="259045"/>
    <xdr:sp macro="" textlink="">
      <xdr:nvSpPr>
        <xdr:cNvPr id="207" name="n_3mainValue【体育館・プール】&#10;有形固定資産減価償却率">
          <a:extLst>
            <a:ext uri="{FF2B5EF4-FFF2-40B4-BE49-F238E27FC236}">
              <a16:creationId xmlns:a16="http://schemas.microsoft.com/office/drawing/2014/main" id="{5CA0D976-E465-43BF-80FA-3E06C25606D6}"/>
            </a:ext>
          </a:extLst>
        </xdr:cNvPr>
        <xdr:cNvSpPr txBox="1"/>
      </xdr:nvSpPr>
      <xdr:spPr>
        <a:xfrm>
          <a:off x="164148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93362</xdr:rowOff>
    </xdr:from>
    <xdr:ext cx="405111" cy="259045"/>
    <xdr:sp macro="" textlink="">
      <xdr:nvSpPr>
        <xdr:cNvPr id="208" name="n_4mainValue【体育館・プール】&#10;有形固定資産減価償却率">
          <a:extLst>
            <a:ext uri="{FF2B5EF4-FFF2-40B4-BE49-F238E27FC236}">
              <a16:creationId xmlns:a16="http://schemas.microsoft.com/office/drawing/2014/main" id="{68F429BA-3D09-44DE-8490-6647F1FCF0A0}"/>
            </a:ext>
          </a:extLst>
        </xdr:cNvPr>
        <xdr:cNvSpPr txBox="1"/>
      </xdr:nvSpPr>
      <xdr:spPr>
        <a:xfrm>
          <a:off x="85535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34EBD650-4AF2-4434-AE2A-7A16F5CD5B8E}"/>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BB4202CB-05B2-45EC-A814-0CC3E72CE620}"/>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3B7A1D33-423C-40E5-9750-EC90C4DE2CB5}"/>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FBD61F8C-0D06-411A-B58A-418FF46A36C5}"/>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CB9D9387-1603-4285-8BB9-E58A9DCBCFF7}"/>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A364DDF5-4CD2-42B9-89BC-34229ED6FF7F}"/>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53942DBE-B63F-4C6A-A2BA-C11AB442C38C}"/>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E3732BB5-6DA4-4ABA-AC14-927CCF3CA7FE}"/>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577D1467-473C-495F-9913-C072272262C4}"/>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8218402D-AD72-4EEF-8ED4-64A9BF52B66E}"/>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DBEDBE4B-1C06-4849-9E48-8B80938E4C69}"/>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733CBF7E-93EF-4E9E-B148-0A4F79BDB86B}"/>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91A359C5-26FC-420B-B6A8-7D1844DD37AE}"/>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DC893A1D-7FD8-4DB0-B296-0823B726AB42}"/>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3D2CDB2D-498C-461D-A922-0B7675DD0474}"/>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B450871F-9B18-450B-975F-175964C50B84}"/>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F92D617A-55C3-4A1D-8377-9DF281F5D2F7}"/>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667EB9C9-4F78-4AFA-9B78-B66BE78F5A3B}"/>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65CB698F-5326-48A0-921E-88169D3049C4}"/>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EA45FA44-24A0-4D06-8683-E95C2B97D7C2}"/>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906D23B4-F51A-49A3-A94A-5A19C03B0FF1}"/>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1CD39C6C-3D1D-4631-B6E2-1F276D88A5C3}"/>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56EC9CDF-4C0B-48EA-9C08-F331AA48FF1B}"/>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690FB017-38E9-44C6-B8B5-367376A77F90}"/>
            </a:ext>
          </a:extLst>
        </xdr:cNvPr>
        <xdr:cNvCxnSpPr/>
      </xdr:nvCxnSpPr>
      <xdr:spPr>
        <a:xfrm flipV="1">
          <a:off x="9429115" y="976884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C75EC953-D0F9-48CB-A37B-E24EAF886976}"/>
            </a:ext>
          </a:extLst>
        </xdr:cNvPr>
        <xdr:cNvSpPr txBox="1"/>
      </xdr:nvSpPr>
      <xdr:spPr>
        <a:xfrm>
          <a:off x="946785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0A8DE395-C276-4E93-9CC1-8B0FCD187586}"/>
            </a:ext>
          </a:extLst>
        </xdr:cNvPr>
        <xdr:cNvCxnSpPr/>
      </xdr:nvCxnSpPr>
      <xdr:spPr>
        <a:xfrm>
          <a:off x="9356090" y="109308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0C896F97-6EC7-4580-B1A4-44EDEF780DEB}"/>
            </a:ext>
          </a:extLst>
        </xdr:cNvPr>
        <xdr:cNvSpPr txBox="1"/>
      </xdr:nvSpPr>
      <xdr:spPr>
        <a:xfrm>
          <a:off x="946785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8934D160-F9B4-41A4-92AF-BD035839FB1E}"/>
            </a:ext>
          </a:extLst>
        </xdr:cNvPr>
        <xdr:cNvCxnSpPr/>
      </xdr:nvCxnSpPr>
      <xdr:spPr>
        <a:xfrm>
          <a:off x="9356090" y="97688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68597</xdr:rowOff>
    </xdr:from>
    <xdr:ext cx="469744" cy="259045"/>
    <xdr:sp macro="" textlink="">
      <xdr:nvSpPr>
        <xdr:cNvPr id="237" name="【体育館・プール】&#10;一人当たり面積平均値テキスト">
          <a:extLst>
            <a:ext uri="{FF2B5EF4-FFF2-40B4-BE49-F238E27FC236}">
              <a16:creationId xmlns:a16="http://schemas.microsoft.com/office/drawing/2014/main" id="{94579374-86A9-4A6C-8849-3E55983A00F8}"/>
            </a:ext>
          </a:extLst>
        </xdr:cNvPr>
        <xdr:cNvSpPr txBox="1"/>
      </xdr:nvSpPr>
      <xdr:spPr>
        <a:xfrm>
          <a:off x="9467850" y="10525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a:extLst>
            <a:ext uri="{FF2B5EF4-FFF2-40B4-BE49-F238E27FC236}">
              <a16:creationId xmlns:a16="http://schemas.microsoft.com/office/drawing/2014/main" id="{5134B5BC-CB49-4554-B2B8-03D3A37E3292}"/>
            </a:ext>
          </a:extLst>
        </xdr:cNvPr>
        <xdr:cNvSpPr/>
      </xdr:nvSpPr>
      <xdr:spPr>
        <a:xfrm>
          <a:off x="9394190" y="10552430"/>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74930</xdr:rowOff>
    </xdr:from>
    <xdr:to>
      <xdr:col>50</xdr:col>
      <xdr:colOff>165100</xdr:colOff>
      <xdr:row>60</xdr:row>
      <xdr:rowOff>5080</xdr:rowOff>
    </xdr:to>
    <xdr:sp macro="" textlink="">
      <xdr:nvSpPr>
        <xdr:cNvPr id="239" name="フローチャート: 判断 238">
          <a:extLst>
            <a:ext uri="{FF2B5EF4-FFF2-40B4-BE49-F238E27FC236}">
              <a16:creationId xmlns:a16="http://schemas.microsoft.com/office/drawing/2014/main" id="{23583FE9-DA93-4BEA-AE2E-B278C1D75B22}"/>
            </a:ext>
          </a:extLst>
        </xdr:cNvPr>
        <xdr:cNvSpPr/>
      </xdr:nvSpPr>
      <xdr:spPr>
        <a:xfrm>
          <a:off x="8632190" y="101904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40" name="フローチャート: 判断 239">
          <a:extLst>
            <a:ext uri="{FF2B5EF4-FFF2-40B4-BE49-F238E27FC236}">
              <a16:creationId xmlns:a16="http://schemas.microsoft.com/office/drawing/2014/main" id="{0022CFBB-CFCE-4136-A62B-A3A70CB3DDB3}"/>
            </a:ext>
          </a:extLst>
        </xdr:cNvPr>
        <xdr:cNvSpPr/>
      </xdr:nvSpPr>
      <xdr:spPr>
        <a:xfrm>
          <a:off x="7846060" y="102381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116840</xdr:rowOff>
    </xdr:from>
    <xdr:to>
      <xdr:col>41</xdr:col>
      <xdr:colOff>101600</xdr:colOff>
      <xdr:row>60</xdr:row>
      <xdr:rowOff>46990</xdr:rowOff>
    </xdr:to>
    <xdr:sp macro="" textlink="">
      <xdr:nvSpPr>
        <xdr:cNvPr id="241" name="フローチャート: 判断 240">
          <a:extLst>
            <a:ext uri="{FF2B5EF4-FFF2-40B4-BE49-F238E27FC236}">
              <a16:creationId xmlns:a16="http://schemas.microsoft.com/office/drawing/2014/main" id="{A7440505-4A56-4F53-A493-8F604E2CC786}"/>
            </a:ext>
          </a:extLst>
        </xdr:cNvPr>
        <xdr:cNvSpPr/>
      </xdr:nvSpPr>
      <xdr:spPr>
        <a:xfrm>
          <a:off x="7029450" y="102323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132080</xdr:rowOff>
    </xdr:from>
    <xdr:to>
      <xdr:col>36</xdr:col>
      <xdr:colOff>165100</xdr:colOff>
      <xdr:row>60</xdr:row>
      <xdr:rowOff>62230</xdr:rowOff>
    </xdr:to>
    <xdr:sp macro="" textlink="">
      <xdr:nvSpPr>
        <xdr:cNvPr id="242" name="フローチャート: 判断 241">
          <a:extLst>
            <a:ext uri="{FF2B5EF4-FFF2-40B4-BE49-F238E27FC236}">
              <a16:creationId xmlns:a16="http://schemas.microsoft.com/office/drawing/2014/main" id="{DFF72A2A-FF90-45A6-BFDE-516F2A30E0A4}"/>
            </a:ext>
          </a:extLst>
        </xdr:cNvPr>
        <xdr:cNvSpPr/>
      </xdr:nvSpPr>
      <xdr:spPr>
        <a:xfrm>
          <a:off x="6231890" y="102514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FC16E66-EE5F-4568-A0E3-271516494B95}"/>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61AAD6F-7DBF-4D58-B0F2-163E183A125D}"/>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5FD9C34-7D5E-4290-8D3D-4E9AF1ED3B56}"/>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D063331-4B48-4C92-AC0F-FD38094E6B12}"/>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198852FA-FD69-4D3A-AA4E-323ADF6EA4C7}"/>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59690</xdr:rowOff>
    </xdr:from>
    <xdr:to>
      <xdr:col>55</xdr:col>
      <xdr:colOff>50800</xdr:colOff>
      <xdr:row>61</xdr:row>
      <xdr:rowOff>161290</xdr:rowOff>
    </xdr:to>
    <xdr:sp macro="" textlink="">
      <xdr:nvSpPr>
        <xdr:cNvPr id="248" name="楕円 247">
          <a:extLst>
            <a:ext uri="{FF2B5EF4-FFF2-40B4-BE49-F238E27FC236}">
              <a16:creationId xmlns:a16="http://schemas.microsoft.com/office/drawing/2014/main" id="{EE9C251B-512C-47B2-8DC1-E5E702C496E3}"/>
            </a:ext>
          </a:extLst>
        </xdr:cNvPr>
        <xdr:cNvSpPr/>
      </xdr:nvSpPr>
      <xdr:spPr>
        <a:xfrm>
          <a:off x="9394190" y="10514330"/>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82567</xdr:rowOff>
    </xdr:from>
    <xdr:ext cx="469744" cy="259045"/>
    <xdr:sp macro="" textlink="">
      <xdr:nvSpPr>
        <xdr:cNvPr id="249" name="【体育館・プール】&#10;一人当たり面積該当値テキスト">
          <a:extLst>
            <a:ext uri="{FF2B5EF4-FFF2-40B4-BE49-F238E27FC236}">
              <a16:creationId xmlns:a16="http://schemas.microsoft.com/office/drawing/2014/main" id="{C44B835B-C31E-4399-950F-48751B0287B3}"/>
            </a:ext>
          </a:extLst>
        </xdr:cNvPr>
        <xdr:cNvSpPr txBox="1"/>
      </xdr:nvSpPr>
      <xdr:spPr>
        <a:xfrm>
          <a:off x="9467850"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52070</xdr:rowOff>
    </xdr:from>
    <xdr:to>
      <xdr:col>50</xdr:col>
      <xdr:colOff>165100</xdr:colOff>
      <xdr:row>61</xdr:row>
      <xdr:rowOff>153670</xdr:rowOff>
    </xdr:to>
    <xdr:sp macro="" textlink="">
      <xdr:nvSpPr>
        <xdr:cNvPr id="250" name="楕円 249">
          <a:extLst>
            <a:ext uri="{FF2B5EF4-FFF2-40B4-BE49-F238E27FC236}">
              <a16:creationId xmlns:a16="http://schemas.microsoft.com/office/drawing/2014/main" id="{14A42626-CFD0-4781-BA3B-02DC04535609}"/>
            </a:ext>
          </a:extLst>
        </xdr:cNvPr>
        <xdr:cNvSpPr/>
      </xdr:nvSpPr>
      <xdr:spPr>
        <a:xfrm>
          <a:off x="8632190" y="105143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102870</xdr:rowOff>
    </xdr:from>
    <xdr:to>
      <xdr:col>55</xdr:col>
      <xdr:colOff>0</xdr:colOff>
      <xdr:row>61</xdr:row>
      <xdr:rowOff>110490</xdr:rowOff>
    </xdr:to>
    <xdr:cxnSp macro="">
      <xdr:nvCxnSpPr>
        <xdr:cNvPr id="251" name="直線コネクタ 250">
          <a:extLst>
            <a:ext uri="{FF2B5EF4-FFF2-40B4-BE49-F238E27FC236}">
              <a16:creationId xmlns:a16="http://schemas.microsoft.com/office/drawing/2014/main" id="{01A0D0EA-F8BC-4C9C-8207-F20808B84256}"/>
            </a:ext>
          </a:extLst>
        </xdr:cNvPr>
        <xdr:cNvCxnSpPr/>
      </xdr:nvCxnSpPr>
      <xdr:spPr>
        <a:xfrm>
          <a:off x="8686800" y="10559415"/>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55880</xdr:rowOff>
    </xdr:from>
    <xdr:to>
      <xdr:col>46</xdr:col>
      <xdr:colOff>38100</xdr:colOff>
      <xdr:row>61</xdr:row>
      <xdr:rowOff>157480</xdr:rowOff>
    </xdr:to>
    <xdr:sp macro="" textlink="">
      <xdr:nvSpPr>
        <xdr:cNvPr id="252" name="楕円 251">
          <a:extLst>
            <a:ext uri="{FF2B5EF4-FFF2-40B4-BE49-F238E27FC236}">
              <a16:creationId xmlns:a16="http://schemas.microsoft.com/office/drawing/2014/main" id="{7238E948-A8CD-4562-B2E3-1D3EE63E9011}"/>
            </a:ext>
          </a:extLst>
        </xdr:cNvPr>
        <xdr:cNvSpPr/>
      </xdr:nvSpPr>
      <xdr:spPr>
        <a:xfrm>
          <a:off x="7846060" y="105181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102870</xdr:rowOff>
    </xdr:from>
    <xdr:to>
      <xdr:col>50</xdr:col>
      <xdr:colOff>114300</xdr:colOff>
      <xdr:row>61</xdr:row>
      <xdr:rowOff>106680</xdr:rowOff>
    </xdr:to>
    <xdr:cxnSp macro="">
      <xdr:nvCxnSpPr>
        <xdr:cNvPr id="253" name="直線コネクタ 252">
          <a:extLst>
            <a:ext uri="{FF2B5EF4-FFF2-40B4-BE49-F238E27FC236}">
              <a16:creationId xmlns:a16="http://schemas.microsoft.com/office/drawing/2014/main" id="{FB14D787-7D66-4B8D-B025-636ECBB292DB}"/>
            </a:ext>
          </a:extLst>
        </xdr:cNvPr>
        <xdr:cNvCxnSpPr/>
      </xdr:nvCxnSpPr>
      <xdr:spPr>
        <a:xfrm flipV="1">
          <a:off x="7889240" y="10559415"/>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59690</xdr:rowOff>
    </xdr:from>
    <xdr:to>
      <xdr:col>41</xdr:col>
      <xdr:colOff>101600</xdr:colOff>
      <xdr:row>61</xdr:row>
      <xdr:rowOff>161290</xdr:rowOff>
    </xdr:to>
    <xdr:sp macro="" textlink="">
      <xdr:nvSpPr>
        <xdr:cNvPr id="254" name="楕円 253">
          <a:extLst>
            <a:ext uri="{FF2B5EF4-FFF2-40B4-BE49-F238E27FC236}">
              <a16:creationId xmlns:a16="http://schemas.microsoft.com/office/drawing/2014/main" id="{861F776F-B9BA-4AD7-8A40-DDCF977E0A08}"/>
            </a:ext>
          </a:extLst>
        </xdr:cNvPr>
        <xdr:cNvSpPr/>
      </xdr:nvSpPr>
      <xdr:spPr>
        <a:xfrm>
          <a:off x="7029450" y="1051433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106680</xdr:rowOff>
    </xdr:from>
    <xdr:to>
      <xdr:col>45</xdr:col>
      <xdr:colOff>177800</xdr:colOff>
      <xdr:row>61</xdr:row>
      <xdr:rowOff>110490</xdr:rowOff>
    </xdr:to>
    <xdr:cxnSp macro="">
      <xdr:nvCxnSpPr>
        <xdr:cNvPr id="255" name="直線コネクタ 254">
          <a:extLst>
            <a:ext uri="{FF2B5EF4-FFF2-40B4-BE49-F238E27FC236}">
              <a16:creationId xmlns:a16="http://schemas.microsoft.com/office/drawing/2014/main" id="{84FAEB66-E26D-4589-A19C-749C4C168035}"/>
            </a:ext>
          </a:extLst>
        </xdr:cNvPr>
        <xdr:cNvCxnSpPr/>
      </xdr:nvCxnSpPr>
      <xdr:spPr>
        <a:xfrm flipV="1">
          <a:off x="7084060" y="10563225"/>
          <a:ext cx="80518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59690</xdr:rowOff>
    </xdr:from>
    <xdr:to>
      <xdr:col>36</xdr:col>
      <xdr:colOff>165100</xdr:colOff>
      <xdr:row>61</xdr:row>
      <xdr:rowOff>161290</xdr:rowOff>
    </xdr:to>
    <xdr:sp macro="" textlink="">
      <xdr:nvSpPr>
        <xdr:cNvPr id="256" name="楕円 255">
          <a:extLst>
            <a:ext uri="{FF2B5EF4-FFF2-40B4-BE49-F238E27FC236}">
              <a16:creationId xmlns:a16="http://schemas.microsoft.com/office/drawing/2014/main" id="{B1AB9B0D-63B8-4C3C-BBFC-F9AAD2CCED3F}"/>
            </a:ext>
          </a:extLst>
        </xdr:cNvPr>
        <xdr:cNvSpPr/>
      </xdr:nvSpPr>
      <xdr:spPr>
        <a:xfrm>
          <a:off x="6231890" y="1051433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110490</xdr:rowOff>
    </xdr:from>
    <xdr:to>
      <xdr:col>41</xdr:col>
      <xdr:colOff>50800</xdr:colOff>
      <xdr:row>61</xdr:row>
      <xdr:rowOff>110490</xdr:rowOff>
    </xdr:to>
    <xdr:cxnSp macro="">
      <xdr:nvCxnSpPr>
        <xdr:cNvPr id="257" name="直線コネクタ 256">
          <a:extLst>
            <a:ext uri="{FF2B5EF4-FFF2-40B4-BE49-F238E27FC236}">
              <a16:creationId xmlns:a16="http://schemas.microsoft.com/office/drawing/2014/main" id="{AFDEBA22-6B47-42E6-9011-732B0F67B1DE}"/>
            </a:ext>
          </a:extLst>
        </xdr:cNvPr>
        <xdr:cNvCxnSpPr/>
      </xdr:nvCxnSpPr>
      <xdr:spPr>
        <a:xfrm>
          <a:off x="6286500" y="105689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21607</xdr:rowOff>
    </xdr:from>
    <xdr:ext cx="469744" cy="259045"/>
    <xdr:sp macro="" textlink="">
      <xdr:nvSpPr>
        <xdr:cNvPr id="258" name="n_1aveValue【体育館・プール】&#10;一人当たり面積">
          <a:extLst>
            <a:ext uri="{FF2B5EF4-FFF2-40B4-BE49-F238E27FC236}">
              <a16:creationId xmlns:a16="http://schemas.microsoft.com/office/drawing/2014/main" id="{34EAEA3E-41E4-47A4-893F-F17A157C1BC6}"/>
            </a:ext>
          </a:extLst>
        </xdr:cNvPr>
        <xdr:cNvSpPr txBox="1"/>
      </xdr:nvSpPr>
      <xdr:spPr>
        <a:xfrm>
          <a:off x="8454467" y="996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67327</xdr:rowOff>
    </xdr:from>
    <xdr:ext cx="469744" cy="259045"/>
    <xdr:sp macro="" textlink="">
      <xdr:nvSpPr>
        <xdr:cNvPr id="259" name="n_2aveValue【体育館・プール】&#10;一人当たり面積">
          <a:extLst>
            <a:ext uri="{FF2B5EF4-FFF2-40B4-BE49-F238E27FC236}">
              <a16:creationId xmlns:a16="http://schemas.microsoft.com/office/drawing/2014/main" id="{A77DEDBD-1715-495F-B2B7-6CA4FE62D470}"/>
            </a:ext>
          </a:extLst>
        </xdr:cNvPr>
        <xdr:cNvSpPr txBox="1"/>
      </xdr:nvSpPr>
      <xdr:spPr>
        <a:xfrm>
          <a:off x="7673417" y="1000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63517</xdr:rowOff>
    </xdr:from>
    <xdr:ext cx="469744" cy="259045"/>
    <xdr:sp macro="" textlink="">
      <xdr:nvSpPr>
        <xdr:cNvPr id="260" name="n_3aveValue【体育館・プール】&#10;一人当たり面積">
          <a:extLst>
            <a:ext uri="{FF2B5EF4-FFF2-40B4-BE49-F238E27FC236}">
              <a16:creationId xmlns:a16="http://schemas.microsoft.com/office/drawing/2014/main" id="{FADF4DED-AB74-4F34-AC74-90778BB9DF50}"/>
            </a:ext>
          </a:extLst>
        </xdr:cNvPr>
        <xdr:cNvSpPr txBox="1"/>
      </xdr:nvSpPr>
      <xdr:spPr>
        <a:xfrm>
          <a:off x="6866332"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78757</xdr:rowOff>
    </xdr:from>
    <xdr:ext cx="469744" cy="259045"/>
    <xdr:sp macro="" textlink="">
      <xdr:nvSpPr>
        <xdr:cNvPr id="261" name="n_4aveValue【体育館・プール】&#10;一人当たり面積">
          <a:extLst>
            <a:ext uri="{FF2B5EF4-FFF2-40B4-BE49-F238E27FC236}">
              <a16:creationId xmlns:a16="http://schemas.microsoft.com/office/drawing/2014/main" id="{6E2A861C-0BD8-4269-9E02-6FE5125A7AF9}"/>
            </a:ext>
          </a:extLst>
        </xdr:cNvPr>
        <xdr:cNvSpPr txBox="1"/>
      </xdr:nvSpPr>
      <xdr:spPr>
        <a:xfrm>
          <a:off x="6068772"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144797</xdr:rowOff>
    </xdr:from>
    <xdr:ext cx="469744" cy="259045"/>
    <xdr:sp macro="" textlink="">
      <xdr:nvSpPr>
        <xdr:cNvPr id="262" name="n_1mainValue【体育館・プール】&#10;一人当たり面積">
          <a:extLst>
            <a:ext uri="{FF2B5EF4-FFF2-40B4-BE49-F238E27FC236}">
              <a16:creationId xmlns:a16="http://schemas.microsoft.com/office/drawing/2014/main" id="{EEE6DCAB-A2F2-4004-8060-F7A9CEED4941}"/>
            </a:ext>
          </a:extLst>
        </xdr:cNvPr>
        <xdr:cNvSpPr txBox="1"/>
      </xdr:nvSpPr>
      <xdr:spPr>
        <a:xfrm>
          <a:off x="8454467" y="1060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148607</xdr:rowOff>
    </xdr:from>
    <xdr:ext cx="469744" cy="259045"/>
    <xdr:sp macro="" textlink="">
      <xdr:nvSpPr>
        <xdr:cNvPr id="263" name="n_2mainValue【体育館・プール】&#10;一人当たり面積">
          <a:extLst>
            <a:ext uri="{FF2B5EF4-FFF2-40B4-BE49-F238E27FC236}">
              <a16:creationId xmlns:a16="http://schemas.microsoft.com/office/drawing/2014/main" id="{693CD4ED-7035-4DD3-9082-E634C3F95E86}"/>
            </a:ext>
          </a:extLst>
        </xdr:cNvPr>
        <xdr:cNvSpPr txBox="1"/>
      </xdr:nvSpPr>
      <xdr:spPr>
        <a:xfrm>
          <a:off x="7673417"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152417</xdr:rowOff>
    </xdr:from>
    <xdr:ext cx="469744" cy="259045"/>
    <xdr:sp macro="" textlink="">
      <xdr:nvSpPr>
        <xdr:cNvPr id="264" name="n_3mainValue【体育館・プール】&#10;一人当たり面積">
          <a:extLst>
            <a:ext uri="{FF2B5EF4-FFF2-40B4-BE49-F238E27FC236}">
              <a16:creationId xmlns:a16="http://schemas.microsoft.com/office/drawing/2014/main" id="{0CF3742A-9065-4FA1-BBA5-E4A391D283CF}"/>
            </a:ext>
          </a:extLst>
        </xdr:cNvPr>
        <xdr:cNvSpPr txBox="1"/>
      </xdr:nvSpPr>
      <xdr:spPr>
        <a:xfrm>
          <a:off x="6866332"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152417</xdr:rowOff>
    </xdr:from>
    <xdr:ext cx="469744" cy="259045"/>
    <xdr:sp macro="" textlink="">
      <xdr:nvSpPr>
        <xdr:cNvPr id="265" name="n_4mainValue【体育館・プール】&#10;一人当たり面積">
          <a:extLst>
            <a:ext uri="{FF2B5EF4-FFF2-40B4-BE49-F238E27FC236}">
              <a16:creationId xmlns:a16="http://schemas.microsoft.com/office/drawing/2014/main" id="{8E791CC7-4940-4122-9E57-C1FA57B879E9}"/>
            </a:ext>
          </a:extLst>
        </xdr:cNvPr>
        <xdr:cNvSpPr txBox="1"/>
      </xdr:nvSpPr>
      <xdr:spPr>
        <a:xfrm>
          <a:off x="6068772"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AF2AD9B4-5E90-4C34-877D-03523C350E63}"/>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F12CBC15-F7E6-4A81-8C09-6DC873CD8990}"/>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31FF3AFE-B284-4842-B043-F1B6342437A7}"/>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80FDE44-E36D-4E27-9D01-844F45D32767}"/>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86C95F3A-6E79-4751-B250-53A2DC0E7D48}"/>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25899FF7-9F3C-44F7-B17A-8002950AAD57}"/>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EA379300-45C3-4F7E-8422-31CCEFBCBEEF}"/>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79AD0C52-FAE0-486B-887B-A58F9F126A4F}"/>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117C66F9-DECE-4ED2-87F6-F36DF0B07204}"/>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6A6AEE0E-ECCA-42EF-8A24-7E1DE8B1E2C2}"/>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1B604293-790F-4813-9113-8EE83CC48AE3}"/>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11D0C9CC-CB36-4192-BE83-47FE75A65472}"/>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8B23373B-3FB3-4FF0-9AAD-6A1F445A7FD6}"/>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E30455BA-6BA3-41B1-B4AC-1B0B1539F175}"/>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2E35006-FC35-4B7C-97BD-5C06BFA157C8}"/>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92926E01-5FD5-4645-9D71-6B4366017908}"/>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868667F1-2F5C-4C0F-8D10-691D80B284FE}"/>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1F8487CE-046F-4B33-8969-884D55A58EE0}"/>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62CC4DF9-AAF2-49CF-9224-DF852C190447}"/>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17E46095-64E2-496D-9AB1-EC454F6354E0}"/>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6BF5F394-6D68-4C07-AA54-B2C815366599}"/>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7ACFC5A-1839-49FB-AA39-F1C07D37DE8A}"/>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7A01FA6B-4C56-4924-B846-B3E5E7BF30F3}"/>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CD79126D-89AE-42C6-815C-6BDD17538F29}"/>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D9367AB0-4144-4631-9EF7-C6EF74006C38}"/>
            </a:ext>
          </a:extLst>
        </xdr:cNvPr>
        <xdr:cNvCxnSpPr/>
      </xdr:nvCxnSpPr>
      <xdr:spPr>
        <a:xfrm flipV="1">
          <a:off x="4173855" y="13531216"/>
          <a:ext cx="0" cy="132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DE666E6A-773C-4C39-B3B7-817C4F75F178}"/>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A7CFCFF5-9F87-4CF3-B972-5D7086BBD979}"/>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4CFB2284-2D66-4E8B-8F97-A9C58F62F70F}"/>
            </a:ext>
          </a:extLst>
        </xdr:cNvPr>
        <xdr:cNvSpPr txBox="1"/>
      </xdr:nvSpPr>
      <xdr:spPr>
        <a:xfrm>
          <a:off x="4212590" y="1330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a:extLst>
            <a:ext uri="{FF2B5EF4-FFF2-40B4-BE49-F238E27FC236}">
              <a16:creationId xmlns:a16="http://schemas.microsoft.com/office/drawing/2014/main" id="{8DFEB3AD-4038-45BB-968D-1B86EF266E77}"/>
            </a:ext>
          </a:extLst>
        </xdr:cNvPr>
        <xdr:cNvCxnSpPr/>
      </xdr:nvCxnSpPr>
      <xdr:spPr>
        <a:xfrm>
          <a:off x="4112260" y="13531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CF048032-7834-445F-9D36-684A0DEEFFE3}"/>
            </a:ext>
          </a:extLst>
        </xdr:cNvPr>
        <xdr:cNvSpPr txBox="1"/>
      </xdr:nvSpPr>
      <xdr:spPr>
        <a:xfrm>
          <a:off x="421259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a:extLst>
            <a:ext uri="{FF2B5EF4-FFF2-40B4-BE49-F238E27FC236}">
              <a16:creationId xmlns:a16="http://schemas.microsoft.com/office/drawing/2014/main" id="{387B1147-32F3-4584-BAD2-C87DDEEE8592}"/>
            </a:ext>
          </a:extLst>
        </xdr:cNvPr>
        <xdr:cNvSpPr/>
      </xdr:nvSpPr>
      <xdr:spPr>
        <a:xfrm>
          <a:off x="413131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63500</xdr:rowOff>
    </xdr:from>
    <xdr:to>
      <xdr:col>20</xdr:col>
      <xdr:colOff>38100</xdr:colOff>
      <xdr:row>81</xdr:row>
      <xdr:rowOff>165100</xdr:rowOff>
    </xdr:to>
    <xdr:sp macro="" textlink="">
      <xdr:nvSpPr>
        <xdr:cNvPr id="297" name="フローチャート: 判断 296">
          <a:extLst>
            <a:ext uri="{FF2B5EF4-FFF2-40B4-BE49-F238E27FC236}">
              <a16:creationId xmlns:a16="http://schemas.microsoft.com/office/drawing/2014/main" id="{28D45AC1-3025-471D-BF6E-7F224F2D91CF}"/>
            </a:ext>
          </a:extLst>
        </xdr:cNvPr>
        <xdr:cNvSpPr/>
      </xdr:nvSpPr>
      <xdr:spPr>
        <a:xfrm>
          <a:off x="3388360" y="139471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166370</xdr:rowOff>
    </xdr:from>
    <xdr:to>
      <xdr:col>15</xdr:col>
      <xdr:colOff>101600</xdr:colOff>
      <xdr:row>81</xdr:row>
      <xdr:rowOff>96520</xdr:rowOff>
    </xdr:to>
    <xdr:sp macro="" textlink="">
      <xdr:nvSpPr>
        <xdr:cNvPr id="298" name="フローチャート: 判断 297">
          <a:extLst>
            <a:ext uri="{FF2B5EF4-FFF2-40B4-BE49-F238E27FC236}">
              <a16:creationId xmlns:a16="http://schemas.microsoft.com/office/drawing/2014/main" id="{B4AFDA34-368F-4CFB-8A4F-EAA8F4B2B990}"/>
            </a:ext>
          </a:extLst>
        </xdr:cNvPr>
        <xdr:cNvSpPr/>
      </xdr:nvSpPr>
      <xdr:spPr>
        <a:xfrm>
          <a:off x="2571750" y="138861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99" name="フローチャート: 判断 298">
          <a:extLst>
            <a:ext uri="{FF2B5EF4-FFF2-40B4-BE49-F238E27FC236}">
              <a16:creationId xmlns:a16="http://schemas.microsoft.com/office/drawing/2014/main" id="{A20D0664-764B-4476-B9FE-28141C6D1319}"/>
            </a:ext>
          </a:extLst>
        </xdr:cNvPr>
        <xdr:cNvSpPr/>
      </xdr:nvSpPr>
      <xdr:spPr>
        <a:xfrm>
          <a:off x="1774190" y="1384998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141605</xdr:rowOff>
    </xdr:from>
    <xdr:to>
      <xdr:col>6</xdr:col>
      <xdr:colOff>38100</xdr:colOff>
      <xdr:row>81</xdr:row>
      <xdr:rowOff>71755</xdr:rowOff>
    </xdr:to>
    <xdr:sp macro="" textlink="">
      <xdr:nvSpPr>
        <xdr:cNvPr id="300" name="フローチャート: 判断 299">
          <a:extLst>
            <a:ext uri="{FF2B5EF4-FFF2-40B4-BE49-F238E27FC236}">
              <a16:creationId xmlns:a16="http://schemas.microsoft.com/office/drawing/2014/main" id="{4F819F2B-8EAF-4538-B015-B14C4891EE7E}"/>
            </a:ext>
          </a:extLst>
        </xdr:cNvPr>
        <xdr:cNvSpPr/>
      </xdr:nvSpPr>
      <xdr:spPr>
        <a:xfrm>
          <a:off x="988060" y="138557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47BF9E8-4F6D-423C-8613-9968135E6FBB}"/>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1A5FCDF-DD1C-45BD-9369-2376705817F6}"/>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95B0EBE-C074-4589-8F4C-FC63460FC82A}"/>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6F16426-FAC8-4756-B09F-93F95A4B3C7D}"/>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47C5B5C-5BD7-4CB5-B17B-AE89E77F14C4}"/>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63500</xdr:rowOff>
    </xdr:from>
    <xdr:to>
      <xdr:col>24</xdr:col>
      <xdr:colOff>114300</xdr:colOff>
      <xdr:row>83</xdr:row>
      <xdr:rowOff>165100</xdr:rowOff>
    </xdr:to>
    <xdr:sp macro="" textlink="">
      <xdr:nvSpPr>
        <xdr:cNvPr id="306" name="楕円 305">
          <a:extLst>
            <a:ext uri="{FF2B5EF4-FFF2-40B4-BE49-F238E27FC236}">
              <a16:creationId xmlns:a16="http://schemas.microsoft.com/office/drawing/2014/main" id="{75175061-3248-4BC1-9CBD-5E850DAA00AD}"/>
            </a:ext>
          </a:extLst>
        </xdr:cNvPr>
        <xdr:cNvSpPr/>
      </xdr:nvSpPr>
      <xdr:spPr>
        <a:xfrm>
          <a:off x="4131310" y="142900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41927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B7EEE250-517D-434C-A381-2811EA139466}"/>
            </a:ext>
          </a:extLst>
        </xdr:cNvPr>
        <xdr:cNvSpPr txBox="1"/>
      </xdr:nvSpPr>
      <xdr:spPr>
        <a:xfrm>
          <a:off x="4212590"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168275</xdr:rowOff>
    </xdr:from>
    <xdr:to>
      <xdr:col>20</xdr:col>
      <xdr:colOff>38100</xdr:colOff>
      <xdr:row>83</xdr:row>
      <xdr:rowOff>98425</xdr:rowOff>
    </xdr:to>
    <xdr:sp macro="" textlink="">
      <xdr:nvSpPr>
        <xdr:cNvPr id="308" name="楕円 307">
          <a:extLst>
            <a:ext uri="{FF2B5EF4-FFF2-40B4-BE49-F238E27FC236}">
              <a16:creationId xmlns:a16="http://schemas.microsoft.com/office/drawing/2014/main" id="{BA421B99-4318-4307-88A3-7DF8D61DA522}"/>
            </a:ext>
          </a:extLst>
        </xdr:cNvPr>
        <xdr:cNvSpPr/>
      </xdr:nvSpPr>
      <xdr:spPr>
        <a:xfrm>
          <a:off x="3388360" y="1423098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47625</xdr:rowOff>
    </xdr:from>
    <xdr:to>
      <xdr:col>24</xdr:col>
      <xdr:colOff>63500</xdr:colOff>
      <xdr:row>83</xdr:row>
      <xdr:rowOff>114300</xdr:rowOff>
    </xdr:to>
    <xdr:cxnSp macro="">
      <xdr:nvCxnSpPr>
        <xdr:cNvPr id="309" name="直線コネクタ 308">
          <a:extLst>
            <a:ext uri="{FF2B5EF4-FFF2-40B4-BE49-F238E27FC236}">
              <a16:creationId xmlns:a16="http://schemas.microsoft.com/office/drawing/2014/main" id="{BCF38CBA-0F6B-4D06-8DC1-CFDED16A6F97}"/>
            </a:ext>
          </a:extLst>
        </xdr:cNvPr>
        <xdr:cNvCxnSpPr/>
      </xdr:nvCxnSpPr>
      <xdr:spPr>
        <a:xfrm>
          <a:off x="3431540" y="14279880"/>
          <a:ext cx="74295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310" name="楕円 309">
          <a:extLst>
            <a:ext uri="{FF2B5EF4-FFF2-40B4-BE49-F238E27FC236}">
              <a16:creationId xmlns:a16="http://schemas.microsoft.com/office/drawing/2014/main" id="{91BA91E1-B61A-4144-8EC6-1B7E5F4BA04D}"/>
            </a:ext>
          </a:extLst>
        </xdr:cNvPr>
        <xdr:cNvSpPr/>
      </xdr:nvSpPr>
      <xdr:spPr>
        <a:xfrm>
          <a:off x="2571750" y="141566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47625</xdr:rowOff>
    </xdr:to>
    <xdr:cxnSp macro="">
      <xdr:nvCxnSpPr>
        <xdr:cNvPr id="311" name="直線コネクタ 310">
          <a:extLst>
            <a:ext uri="{FF2B5EF4-FFF2-40B4-BE49-F238E27FC236}">
              <a16:creationId xmlns:a16="http://schemas.microsoft.com/office/drawing/2014/main" id="{17C412BC-BCE5-47DC-8E21-AC5984CEC50D}"/>
            </a:ext>
          </a:extLst>
        </xdr:cNvPr>
        <xdr:cNvCxnSpPr/>
      </xdr:nvCxnSpPr>
      <xdr:spPr>
        <a:xfrm>
          <a:off x="2626360" y="14211300"/>
          <a:ext cx="80518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95886</xdr:rowOff>
    </xdr:from>
    <xdr:to>
      <xdr:col>10</xdr:col>
      <xdr:colOff>165100</xdr:colOff>
      <xdr:row>82</xdr:row>
      <xdr:rowOff>26036</xdr:rowOff>
    </xdr:to>
    <xdr:sp macro="" textlink="">
      <xdr:nvSpPr>
        <xdr:cNvPr id="312" name="楕円 311">
          <a:extLst>
            <a:ext uri="{FF2B5EF4-FFF2-40B4-BE49-F238E27FC236}">
              <a16:creationId xmlns:a16="http://schemas.microsoft.com/office/drawing/2014/main" id="{F649FA07-4256-4740-89F7-7469672480EC}"/>
            </a:ext>
          </a:extLst>
        </xdr:cNvPr>
        <xdr:cNvSpPr/>
      </xdr:nvSpPr>
      <xdr:spPr>
        <a:xfrm>
          <a:off x="1774190" y="1397952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146686</xdr:rowOff>
    </xdr:from>
    <xdr:to>
      <xdr:col>15</xdr:col>
      <xdr:colOff>50800</xdr:colOff>
      <xdr:row>82</xdr:row>
      <xdr:rowOff>152400</xdr:rowOff>
    </xdr:to>
    <xdr:cxnSp macro="">
      <xdr:nvCxnSpPr>
        <xdr:cNvPr id="313" name="直線コネクタ 312">
          <a:extLst>
            <a:ext uri="{FF2B5EF4-FFF2-40B4-BE49-F238E27FC236}">
              <a16:creationId xmlns:a16="http://schemas.microsoft.com/office/drawing/2014/main" id="{222A0173-9A0C-4467-B3F0-DDFE79F2E755}"/>
            </a:ext>
          </a:extLst>
        </xdr:cNvPr>
        <xdr:cNvCxnSpPr/>
      </xdr:nvCxnSpPr>
      <xdr:spPr>
        <a:xfrm>
          <a:off x="1828800" y="14032231"/>
          <a:ext cx="79756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29211</xdr:rowOff>
    </xdr:from>
    <xdr:to>
      <xdr:col>6</xdr:col>
      <xdr:colOff>38100</xdr:colOff>
      <xdr:row>81</xdr:row>
      <xdr:rowOff>130811</xdr:rowOff>
    </xdr:to>
    <xdr:sp macro="" textlink="">
      <xdr:nvSpPr>
        <xdr:cNvPr id="314" name="楕円 313">
          <a:extLst>
            <a:ext uri="{FF2B5EF4-FFF2-40B4-BE49-F238E27FC236}">
              <a16:creationId xmlns:a16="http://schemas.microsoft.com/office/drawing/2014/main" id="{8255F589-1272-46EA-9C1B-94421120CD79}"/>
            </a:ext>
          </a:extLst>
        </xdr:cNvPr>
        <xdr:cNvSpPr/>
      </xdr:nvSpPr>
      <xdr:spPr>
        <a:xfrm>
          <a:off x="988060" y="1391475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80011</xdr:rowOff>
    </xdr:from>
    <xdr:to>
      <xdr:col>10</xdr:col>
      <xdr:colOff>114300</xdr:colOff>
      <xdr:row>81</xdr:row>
      <xdr:rowOff>146686</xdr:rowOff>
    </xdr:to>
    <xdr:cxnSp macro="">
      <xdr:nvCxnSpPr>
        <xdr:cNvPr id="315" name="直線コネクタ 314">
          <a:extLst>
            <a:ext uri="{FF2B5EF4-FFF2-40B4-BE49-F238E27FC236}">
              <a16:creationId xmlns:a16="http://schemas.microsoft.com/office/drawing/2014/main" id="{8B7B8714-257E-44BD-B8EE-0B38E207C627}"/>
            </a:ext>
          </a:extLst>
        </xdr:cNvPr>
        <xdr:cNvCxnSpPr/>
      </xdr:nvCxnSpPr>
      <xdr:spPr>
        <a:xfrm>
          <a:off x="1031240" y="13969366"/>
          <a:ext cx="79756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10177</xdr:rowOff>
    </xdr:from>
    <xdr:ext cx="405111" cy="259045"/>
    <xdr:sp macro="" textlink="">
      <xdr:nvSpPr>
        <xdr:cNvPr id="316" name="n_1aveValue【福祉施設】&#10;有形固定資産減価償却率">
          <a:extLst>
            <a:ext uri="{FF2B5EF4-FFF2-40B4-BE49-F238E27FC236}">
              <a16:creationId xmlns:a16="http://schemas.microsoft.com/office/drawing/2014/main" id="{D003440A-3EC2-4264-BF21-5B4E96E5AEDC}"/>
            </a:ext>
          </a:extLst>
        </xdr:cNvPr>
        <xdr:cNvSpPr txBox="1"/>
      </xdr:nvSpPr>
      <xdr:spPr>
        <a:xfrm>
          <a:off x="32391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113047</xdr:rowOff>
    </xdr:from>
    <xdr:ext cx="405111" cy="259045"/>
    <xdr:sp macro="" textlink="">
      <xdr:nvSpPr>
        <xdr:cNvPr id="317" name="n_2aveValue【福祉施設】&#10;有形固定資産減価償却率">
          <a:extLst>
            <a:ext uri="{FF2B5EF4-FFF2-40B4-BE49-F238E27FC236}">
              <a16:creationId xmlns:a16="http://schemas.microsoft.com/office/drawing/2014/main" id="{14610A97-13F0-4858-AD98-36FDCF260415}"/>
            </a:ext>
          </a:extLst>
        </xdr:cNvPr>
        <xdr:cNvSpPr txBox="1"/>
      </xdr:nvSpPr>
      <xdr:spPr>
        <a:xfrm>
          <a:off x="2439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318" name="n_3aveValue【福祉施設】&#10;有形固定資産減価償却率">
          <a:extLst>
            <a:ext uri="{FF2B5EF4-FFF2-40B4-BE49-F238E27FC236}">
              <a16:creationId xmlns:a16="http://schemas.microsoft.com/office/drawing/2014/main" id="{E3E8394E-1B16-4752-8455-F766C192FA90}"/>
            </a:ext>
          </a:extLst>
        </xdr:cNvPr>
        <xdr:cNvSpPr txBox="1"/>
      </xdr:nvSpPr>
      <xdr:spPr>
        <a:xfrm>
          <a:off x="164148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88282</xdr:rowOff>
    </xdr:from>
    <xdr:ext cx="405111" cy="259045"/>
    <xdr:sp macro="" textlink="">
      <xdr:nvSpPr>
        <xdr:cNvPr id="319" name="n_4aveValue【福祉施設】&#10;有形固定資産減価償却率">
          <a:extLst>
            <a:ext uri="{FF2B5EF4-FFF2-40B4-BE49-F238E27FC236}">
              <a16:creationId xmlns:a16="http://schemas.microsoft.com/office/drawing/2014/main" id="{FDBBDA57-2D8A-4AD2-893A-5283E2CBAEA3}"/>
            </a:ext>
          </a:extLst>
        </xdr:cNvPr>
        <xdr:cNvSpPr txBox="1"/>
      </xdr:nvSpPr>
      <xdr:spPr>
        <a:xfrm>
          <a:off x="855354" y="1363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89552</xdr:rowOff>
    </xdr:from>
    <xdr:ext cx="405111" cy="259045"/>
    <xdr:sp macro="" textlink="">
      <xdr:nvSpPr>
        <xdr:cNvPr id="320" name="n_1mainValue【福祉施設】&#10;有形固定資産減価償却率">
          <a:extLst>
            <a:ext uri="{FF2B5EF4-FFF2-40B4-BE49-F238E27FC236}">
              <a16:creationId xmlns:a16="http://schemas.microsoft.com/office/drawing/2014/main" id="{A0CB0536-433E-47DF-B676-B569398FEFB0}"/>
            </a:ext>
          </a:extLst>
        </xdr:cNvPr>
        <xdr:cNvSpPr txBox="1"/>
      </xdr:nvSpPr>
      <xdr:spPr>
        <a:xfrm>
          <a:off x="3239144" y="1432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21" name="n_2mainValue【福祉施設】&#10;有形固定資産減価償却率">
          <a:extLst>
            <a:ext uri="{FF2B5EF4-FFF2-40B4-BE49-F238E27FC236}">
              <a16:creationId xmlns:a16="http://schemas.microsoft.com/office/drawing/2014/main" id="{D9A8F5AD-F168-450C-ABF8-59336AF9CA20}"/>
            </a:ext>
          </a:extLst>
        </xdr:cNvPr>
        <xdr:cNvSpPr txBox="1"/>
      </xdr:nvSpPr>
      <xdr:spPr>
        <a:xfrm>
          <a:off x="2439044" y="1424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17163</xdr:rowOff>
    </xdr:from>
    <xdr:ext cx="405111" cy="259045"/>
    <xdr:sp macro="" textlink="">
      <xdr:nvSpPr>
        <xdr:cNvPr id="322" name="n_3mainValue【福祉施設】&#10;有形固定資産減価償却率">
          <a:extLst>
            <a:ext uri="{FF2B5EF4-FFF2-40B4-BE49-F238E27FC236}">
              <a16:creationId xmlns:a16="http://schemas.microsoft.com/office/drawing/2014/main" id="{54F5BD90-C3B0-4008-967E-16BA72FCA292}"/>
            </a:ext>
          </a:extLst>
        </xdr:cNvPr>
        <xdr:cNvSpPr txBox="1"/>
      </xdr:nvSpPr>
      <xdr:spPr>
        <a:xfrm>
          <a:off x="1641484" y="1407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121938</xdr:rowOff>
    </xdr:from>
    <xdr:ext cx="405111" cy="259045"/>
    <xdr:sp macro="" textlink="">
      <xdr:nvSpPr>
        <xdr:cNvPr id="323" name="n_4mainValue【福祉施設】&#10;有形固定資産減価償却率">
          <a:extLst>
            <a:ext uri="{FF2B5EF4-FFF2-40B4-BE49-F238E27FC236}">
              <a16:creationId xmlns:a16="http://schemas.microsoft.com/office/drawing/2014/main" id="{107C17A6-BF97-4076-9C88-30D7752BCCB3}"/>
            </a:ext>
          </a:extLst>
        </xdr:cNvPr>
        <xdr:cNvSpPr txBox="1"/>
      </xdr:nvSpPr>
      <xdr:spPr>
        <a:xfrm>
          <a:off x="855354" y="1401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C5FFB5F9-970B-4882-82F3-FB222483B3F6}"/>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AF665EA-4126-4B15-8B0B-77DD3990B7F3}"/>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9E95BF08-8DE5-47AD-8F3A-C254FBB181B0}"/>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A132CF2C-BE7A-4610-8372-1635723B10DD}"/>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EA3BA435-0C79-404F-8181-78F6690D7FC3}"/>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38D242C8-B111-4318-B3C9-3A14D0C3C67A}"/>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65CF3742-C147-4761-AF85-96F47D426F62}"/>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ABD55734-D086-48B5-B921-AD767FB91DCE}"/>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AAD74173-94A7-4DC3-921D-58984DC0661F}"/>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BC51E5A-9053-4A70-BA3D-990A5D63C32F}"/>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A16131CD-A2D9-4A5E-B5DA-AF0A94F7ED45}"/>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C7B2C900-29AC-4F9F-81FA-2710DCCAA85E}"/>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201560FE-D37F-4A1B-BA1A-E258EEB3EEDD}"/>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0CB7EFC5-F35D-4360-98E5-96DF9F182F40}"/>
            </a:ext>
          </a:extLst>
        </xdr:cNvPr>
        <xdr:cNvSpPr txBox="1"/>
      </xdr:nvSpPr>
      <xdr:spPr>
        <a:xfrm>
          <a:off x="5527221"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BCCFA1BE-78DD-4949-8CD6-9FB5E824568F}"/>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5816A286-CF72-4124-8FCA-E0D479A0EB79}"/>
            </a:ext>
          </a:extLst>
        </xdr:cNvPr>
        <xdr:cNvSpPr txBox="1"/>
      </xdr:nvSpPr>
      <xdr:spPr>
        <a:xfrm>
          <a:off x="5527221"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B87987AE-D64D-4DFB-A819-A810147A4627}"/>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ECE5478F-9E7E-44B2-96FE-008DFD3EDCDB}"/>
            </a:ext>
          </a:extLst>
        </xdr:cNvPr>
        <xdr:cNvSpPr txBox="1"/>
      </xdr:nvSpPr>
      <xdr:spPr>
        <a:xfrm>
          <a:off x="55272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CDE19F93-2DC7-48D3-8D3B-33B7D36AB893}"/>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3B193EC9-4F3A-41D1-BD7D-84DFA56D48B5}"/>
            </a:ext>
          </a:extLst>
        </xdr:cNvPr>
        <xdr:cNvSpPr txBox="1"/>
      </xdr:nvSpPr>
      <xdr:spPr>
        <a:xfrm>
          <a:off x="5527221"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9FCEC797-2436-4D65-90EB-DEF486EE236C}"/>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9FCE46EB-B1D4-4129-B3E0-F7D4AADB67EB}"/>
            </a:ext>
          </a:extLst>
        </xdr:cNvPr>
        <xdr:cNvSpPr txBox="1"/>
      </xdr:nvSpPr>
      <xdr:spPr>
        <a:xfrm>
          <a:off x="5527221"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3DDBDA5B-FE2D-4722-8430-2D2208CE501F}"/>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33CA7803-639D-4C00-9577-E6497542F1E5}"/>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8BEF5805-D3E9-46D7-AA3C-98773BF24C8D}"/>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a:extLst>
            <a:ext uri="{FF2B5EF4-FFF2-40B4-BE49-F238E27FC236}">
              <a16:creationId xmlns:a16="http://schemas.microsoft.com/office/drawing/2014/main" id="{6A965EC0-3FB9-4F4E-8D02-4A1D8769F058}"/>
            </a:ext>
          </a:extLst>
        </xdr:cNvPr>
        <xdr:cNvCxnSpPr/>
      </xdr:nvCxnSpPr>
      <xdr:spPr>
        <a:xfrm flipV="1">
          <a:off x="9429115" y="13487400"/>
          <a:ext cx="0" cy="138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a:extLst>
            <a:ext uri="{FF2B5EF4-FFF2-40B4-BE49-F238E27FC236}">
              <a16:creationId xmlns:a16="http://schemas.microsoft.com/office/drawing/2014/main" id="{EA701341-ECC2-4457-87A6-51FE77B635E1}"/>
            </a:ext>
          </a:extLst>
        </xdr:cNvPr>
        <xdr:cNvSpPr txBox="1"/>
      </xdr:nvSpPr>
      <xdr:spPr>
        <a:xfrm>
          <a:off x="9467850" y="148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a:extLst>
            <a:ext uri="{FF2B5EF4-FFF2-40B4-BE49-F238E27FC236}">
              <a16:creationId xmlns:a16="http://schemas.microsoft.com/office/drawing/2014/main" id="{AB669303-2DE1-460A-A787-E49995D652C6}"/>
            </a:ext>
          </a:extLst>
        </xdr:cNvPr>
        <xdr:cNvCxnSpPr/>
      </xdr:nvCxnSpPr>
      <xdr:spPr>
        <a:xfrm>
          <a:off x="9356090" y="1487179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a:extLst>
            <a:ext uri="{FF2B5EF4-FFF2-40B4-BE49-F238E27FC236}">
              <a16:creationId xmlns:a16="http://schemas.microsoft.com/office/drawing/2014/main" id="{879D39B1-025A-4E55-B6C5-26D06064AC97}"/>
            </a:ext>
          </a:extLst>
        </xdr:cNvPr>
        <xdr:cNvSpPr txBox="1"/>
      </xdr:nvSpPr>
      <xdr:spPr>
        <a:xfrm>
          <a:off x="9467850" y="1325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a:extLst>
            <a:ext uri="{FF2B5EF4-FFF2-40B4-BE49-F238E27FC236}">
              <a16:creationId xmlns:a16="http://schemas.microsoft.com/office/drawing/2014/main" id="{92144749-8B57-47CB-9F9F-B7C49DEA5FFA}"/>
            </a:ext>
          </a:extLst>
        </xdr:cNvPr>
        <xdr:cNvCxnSpPr/>
      </xdr:nvCxnSpPr>
      <xdr:spPr>
        <a:xfrm>
          <a:off x="9356090" y="1348740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54" name="【福祉施設】&#10;一人当たり面積平均値テキスト">
          <a:extLst>
            <a:ext uri="{FF2B5EF4-FFF2-40B4-BE49-F238E27FC236}">
              <a16:creationId xmlns:a16="http://schemas.microsoft.com/office/drawing/2014/main" id="{43C1D058-418A-47A1-92F6-418ADF756554}"/>
            </a:ext>
          </a:extLst>
        </xdr:cNvPr>
        <xdr:cNvSpPr txBox="1"/>
      </xdr:nvSpPr>
      <xdr:spPr>
        <a:xfrm>
          <a:off x="9467850" y="1418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a:extLst>
            <a:ext uri="{FF2B5EF4-FFF2-40B4-BE49-F238E27FC236}">
              <a16:creationId xmlns:a16="http://schemas.microsoft.com/office/drawing/2014/main" id="{65298D72-53C8-4FBC-95F5-17545B4ED76D}"/>
            </a:ext>
          </a:extLst>
        </xdr:cNvPr>
        <xdr:cNvSpPr/>
      </xdr:nvSpPr>
      <xdr:spPr>
        <a:xfrm>
          <a:off x="9394190" y="1432541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109764</xdr:rowOff>
    </xdr:from>
    <xdr:to>
      <xdr:col>50</xdr:col>
      <xdr:colOff>165100</xdr:colOff>
      <xdr:row>84</xdr:row>
      <xdr:rowOff>39914</xdr:rowOff>
    </xdr:to>
    <xdr:sp macro="" textlink="">
      <xdr:nvSpPr>
        <xdr:cNvPr id="356" name="フローチャート: 判断 355">
          <a:extLst>
            <a:ext uri="{FF2B5EF4-FFF2-40B4-BE49-F238E27FC236}">
              <a16:creationId xmlns:a16="http://schemas.microsoft.com/office/drawing/2014/main" id="{9CB48E52-853F-4C85-AB70-79A9E0790E13}"/>
            </a:ext>
          </a:extLst>
        </xdr:cNvPr>
        <xdr:cNvSpPr/>
      </xdr:nvSpPr>
      <xdr:spPr>
        <a:xfrm>
          <a:off x="8632190" y="1433820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41729</xdr:rowOff>
    </xdr:from>
    <xdr:to>
      <xdr:col>46</xdr:col>
      <xdr:colOff>38100</xdr:colOff>
      <xdr:row>82</xdr:row>
      <xdr:rowOff>143329</xdr:rowOff>
    </xdr:to>
    <xdr:sp macro="" textlink="">
      <xdr:nvSpPr>
        <xdr:cNvPr id="357" name="フローチャート: 判断 356">
          <a:extLst>
            <a:ext uri="{FF2B5EF4-FFF2-40B4-BE49-F238E27FC236}">
              <a16:creationId xmlns:a16="http://schemas.microsoft.com/office/drawing/2014/main" id="{87824168-E8EA-4CCB-8204-A7AA0F944CCC}"/>
            </a:ext>
          </a:extLst>
        </xdr:cNvPr>
        <xdr:cNvSpPr/>
      </xdr:nvSpPr>
      <xdr:spPr>
        <a:xfrm>
          <a:off x="7846060" y="1410062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52614</xdr:rowOff>
    </xdr:from>
    <xdr:to>
      <xdr:col>41</xdr:col>
      <xdr:colOff>101600</xdr:colOff>
      <xdr:row>82</xdr:row>
      <xdr:rowOff>154214</xdr:rowOff>
    </xdr:to>
    <xdr:sp macro="" textlink="">
      <xdr:nvSpPr>
        <xdr:cNvPr id="358" name="フローチャート: 判断 357">
          <a:extLst>
            <a:ext uri="{FF2B5EF4-FFF2-40B4-BE49-F238E27FC236}">
              <a16:creationId xmlns:a16="http://schemas.microsoft.com/office/drawing/2014/main" id="{BCCD84B7-DF0B-4790-94CF-457F293FC5AC}"/>
            </a:ext>
          </a:extLst>
        </xdr:cNvPr>
        <xdr:cNvSpPr/>
      </xdr:nvSpPr>
      <xdr:spPr>
        <a:xfrm>
          <a:off x="7029450" y="141153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41729</xdr:rowOff>
    </xdr:from>
    <xdr:to>
      <xdr:col>36</xdr:col>
      <xdr:colOff>165100</xdr:colOff>
      <xdr:row>82</xdr:row>
      <xdr:rowOff>143329</xdr:rowOff>
    </xdr:to>
    <xdr:sp macro="" textlink="">
      <xdr:nvSpPr>
        <xdr:cNvPr id="359" name="フローチャート: 判断 358">
          <a:extLst>
            <a:ext uri="{FF2B5EF4-FFF2-40B4-BE49-F238E27FC236}">
              <a16:creationId xmlns:a16="http://schemas.microsoft.com/office/drawing/2014/main" id="{6C9A9D0A-06CC-49AE-9DDD-EB36F77F8497}"/>
            </a:ext>
          </a:extLst>
        </xdr:cNvPr>
        <xdr:cNvSpPr/>
      </xdr:nvSpPr>
      <xdr:spPr>
        <a:xfrm>
          <a:off x="6231890" y="14100629"/>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3F761A5-90EA-43E4-9B39-D09D0995D3D4}"/>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9549EE0-3584-4903-8665-7F2520168A8E}"/>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5FE84A4F-9747-4155-8694-6DFBA2276E44}"/>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A0070CC0-C6CA-46AA-AEED-38DF1591DBAC}"/>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E5DADFE5-A4F5-40CF-ADDE-93549A656BFE}"/>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147864</xdr:rowOff>
    </xdr:from>
    <xdr:to>
      <xdr:col>55</xdr:col>
      <xdr:colOff>50800</xdr:colOff>
      <xdr:row>86</xdr:row>
      <xdr:rowOff>78014</xdr:rowOff>
    </xdr:to>
    <xdr:sp macro="" textlink="">
      <xdr:nvSpPr>
        <xdr:cNvPr id="365" name="楕円 364">
          <a:extLst>
            <a:ext uri="{FF2B5EF4-FFF2-40B4-BE49-F238E27FC236}">
              <a16:creationId xmlns:a16="http://schemas.microsoft.com/office/drawing/2014/main" id="{774A0877-5FB8-404E-9158-B91E454EAFCC}"/>
            </a:ext>
          </a:extLst>
        </xdr:cNvPr>
        <xdr:cNvSpPr/>
      </xdr:nvSpPr>
      <xdr:spPr>
        <a:xfrm>
          <a:off x="9394190" y="1471920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62791</xdr:rowOff>
    </xdr:from>
    <xdr:ext cx="469744" cy="259045"/>
    <xdr:sp macro="" textlink="">
      <xdr:nvSpPr>
        <xdr:cNvPr id="366" name="【福祉施設】&#10;一人当たり面積該当値テキスト">
          <a:extLst>
            <a:ext uri="{FF2B5EF4-FFF2-40B4-BE49-F238E27FC236}">
              <a16:creationId xmlns:a16="http://schemas.microsoft.com/office/drawing/2014/main" id="{99C27739-609F-4278-91DB-15A29855382E}"/>
            </a:ext>
          </a:extLst>
        </xdr:cNvPr>
        <xdr:cNvSpPr txBox="1"/>
      </xdr:nvSpPr>
      <xdr:spPr>
        <a:xfrm>
          <a:off x="9467850" y="1463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147864</xdr:rowOff>
    </xdr:from>
    <xdr:to>
      <xdr:col>50</xdr:col>
      <xdr:colOff>165100</xdr:colOff>
      <xdr:row>86</xdr:row>
      <xdr:rowOff>78014</xdr:rowOff>
    </xdr:to>
    <xdr:sp macro="" textlink="">
      <xdr:nvSpPr>
        <xdr:cNvPr id="367" name="楕円 366">
          <a:extLst>
            <a:ext uri="{FF2B5EF4-FFF2-40B4-BE49-F238E27FC236}">
              <a16:creationId xmlns:a16="http://schemas.microsoft.com/office/drawing/2014/main" id="{AA8F45D5-EBE9-4AD3-935D-4831353F06A9}"/>
            </a:ext>
          </a:extLst>
        </xdr:cNvPr>
        <xdr:cNvSpPr/>
      </xdr:nvSpPr>
      <xdr:spPr>
        <a:xfrm>
          <a:off x="8632190" y="1471920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27214</xdr:rowOff>
    </xdr:from>
    <xdr:to>
      <xdr:col>55</xdr:col>
      <xdr:colOff>0</xdr:colOff>
      <xdr:row>86</xdr:row>
      <xdr:rowOff>27214</xdr:rowOff>
    </xdr:to>
    <xdr:cxnSp macro="">
      <xdr:nvCxnSpPr>
        <xdr:cNvPr id="368" name="直線コネクタ 367">
          <a:extLst>
            <a:ext uri="{FF2B5EF4-FFF2-40B4-BE49-F238E27FC236}">
              <a16:creationId xmlns:a16="http://schemas.microsoft.com/office/drawing/2014/main" id="{AF067D34-ECCC-4022-BAF1-1324AF8439D2}"/>
            </a:ext>
          </a:extLst>
        </xdr:cNvPr>
        <xdr:cNvCxnSpPr/>
      </xdr:nvCxnSpPr>
      <xdr:spPr>
        <a:xfrm>
          <a:off x="8686800" y="1477000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147864</xdr:rowOff>
    </xdr:from>
    <xdr:to>
      <xdr:col>46</xdr:col>
      <xdr:colOff>38100</xdr:colOff>
      <xdr:row>86</xdr:row>
      <xdr:rowOff>78014</xdr:rowOff>
    </xdr:to>
    <xdr:sp macro="" textlink="">
      <xdr:nvSpPr>
        <xdr:cNvPr id="369" name="楕円 368">
          <a:extLst>
            <a:ext uri="{FF2B5EF4-FFF2-40B4-BE49-F238E27FC236}">
              <a16:creationId xmlns:a16="http://schemas.microsoft.com/office/drawing/2014/main" id="{F01C2CC0-A706-4AB5-9FD3-4994E886B04D}"/>
            </a:ext>
          </a:extLst>
        </xdr:cNvPr>
        <xdr:cNvSpPr/>
      </xdr:nvSpPr>
      <xdr:spPr>
        <a:xfrm>
          <a:off x="7846060" y="1471920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27214</xdr:rowOff>
    </xdr:from>
    <xdr:to>
      <xdr:col>50</xdr:col>
      <xdr:colOff>114300</xdr:colOff>
      <xdr:row>86</xdr:row>
      <xdr:rowOff>27214</xdr:rowOff>
    </xdr:to>
    <xdr:cxnSp macro="">
      <xdr:nvCxnSpPr>
        <xdr:cNvPr id="370" name="直線コネクタ 369">
          <a:extLst>
            <a:ext uri="{FF2B5EF4-FFF2-40B4-BE49-F238E27FC236}">
              <a16:creationId xmlns:a16="http://schemas.microsoft.com/office/drawing/2014/main" id="{E6D39B1A-2EF3-4828-9FDF-A132343EA8D8}"/>
            </a:ext>
          </a:extLst>
        </xdr:cNvPr>
        <xdr:cNvCxnSpPr/>
      </xdr:nvCxnSpPr>
      <xdr:spPr>
        <a:xfrm>
          <a:off x="7889240" y="1477000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147864</xdr:rowOff>
    </xdr:from>
    <xdr:to>
      <xdr:col>41</xdr:col>
      <xdr:colOff>101600</xdr:colOff>
      <xdr:row>86</xdr:row>
      <xdr:rowOff>78014</xdr:rowOff>
    </xdr:to>
    <xdr:sp macro="" textlink="">
      <xdr:nvSpPr>
        <xdr:cNvPr id="371" name="楕円 370">
          <a:extLst>
            <a:ext uri="{FF2B5EF4-FFF2-40B4-BE49-F238E27FC236}">
              <a16:creationId xmlns:a16="http://schemas.microsoft.com/office/drawing/2014/main" id="{BD749B9E-40CF-44A6-AC92-438DDC64973E}"/>
            </a:ext>
          </a:extLst>
        </xdr:cNvPr>
        <xdr:cNvSpPr/>
      </xdr:nvSpPr>
      <xdr:spPr>
        <a:xfrm>
          <a:off x="7029450" y="147192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27214</xdr:rowOff>
    </xdr:from>
    <xdr:to>
      <xdr:col>45</xdr:col>
      <xdr:colOff>177800</xdr:colOff>
      <xdr:row>86</xdr:row>
      <xdr:rowOff>27214</xdr:rowOff>
    </xdr:to>
    <xdr:cxnSp macro="">
      <xdr:nvCxnSpPr>
        <xdr:cNvPr id="372" name="直線コネクタ 371">
          <a:extLst>
            <a:ext uri="{FF2B5EF4-FFF2-40B4-BE49-F238E27FC236}">
              <a16:creationId xmlns:a16="http://schemas.microsoft.com/office/drawing/2014/main" id="{BFC261BE-59AC-4678-B3C7-9D1880D9BAD5}"/>
            </a:ext>
          </a:extLst>
        </xdr:cNvPr>
        <xdr:cNvCxnSpPr/>
      </xdr:nvCxnSpPr>
      <xdr:spPr>
        <a:xfrm>
          <a:off x="7084060" y="1477000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147864</xdr:rowOff>
    </xdr:from>
    <xdr:to>
      <xdr:col>36</xdr:col>
      <xdr:colOff>165100</xdr:colOff>
      <xdr:row>86</xdr:row>
      <xdr:rowOff>78014</xdr:rowOff>
    </xdr:to>
    <xdr:sp macro="" textlink="">
      <xdr:nvSpPr>
        <xdr:cNvPr id="373" name="楕円 372">
          <a:extLst>
            <a:ext uri="{FF2B5EF4-FFF2-40B4-BE49-F238E27FC236}">
              <a16:creationId xmlns:a16="http://schemas.microsoft.com/office/drawing/2014/main" id="{3B11366C-23C7-4A18-B610-1DF2ACD6BC81}"/>
            </a:ext>
          </a:extLst>
        </xdr:cNvPr>
        <xdr:cNvSpPr/>
      </xdr:nvSpPr>
      <xdr:spPr>
        <a:xfrm>
          <a:off x="6231890" y="1471920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27214</xdr:rowOff>
    </xdr:from>
    <xdr:to>
      <xdr:col>41</xdr:col>
      <xdr:colOff>50800</xdr:colOff>
      <xdr:row>86</xdr:row>
      <xdr:rowOff>27214</xdr:rowOff>
    </xdr:to>
    <xdr:cxnSp macro="">
      <xdr:nvCxnSpPr>
        <xdr:cNvPr id="374" name="直線コネクタ 373">
          <a:extLst>
            <a:ext uri="{FF2B5EF4-FFF2-40B4-BE49-F238E27FC236}">
              <a16:creationId xmlns:a16="http://schemas.microsoft.com/office/drawing/2014/main" id="{8F254E3E-9A40-4C9F-9691-31708A527F9E}"/>
            </a:ext>
          </a:extLst>
        </xdr:cNvPr>
        <xdr:cNvCxnSpPr/>
      </xdr:nvCxnSpPr>
      <xdr:spPr>
        <a:xfrm>
          <a:off x="6286500" y="1477000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56441</xdr:rowOff>
    </xdr:from>
    <xdr:ext cx="469744" cy="259045"/>
    <xdr:sp macro="" textlink="">
      <xdr:nvSpPr>
        <xdr:cNvPr id="375" name="n_1aveValue【福祉施設】&#10;一人当たり面積">
          <a:extLst>
            <a:ext uri="{FF2B5EF4-FFF2-40B4-BE49-F238E27FC236}">
              <a16:creationId xmlns:a16="http://schemas.microsoft.com/office/drawing/2014/main" id="{4A635278-D90B-4571-9B51-5179D776CE41}"/>
            </a:ext>
          </a:extLst>
        </xdr:cNvPr>
        <xdr:cNvSpPr txBox="1"/>
      </xdr:nvSpPr>
      <xdr:spPr>
        <a:xfrm>
          <a:off x="8454467" y="1411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159856</xdr:rowOff>
    </xdr:from>
    <xdr:ext cx="469744" cy="259045"/>
    <xdr:sp macro="" textlink="">
      <xdr:nvSpPr>
        <xdr:cNvPr id="376" name="n_2aveValue【福祉施設】&#10;一人当たり面積">
          <a:extLst>
            <a:ext uri="{FF2B5EF4-FFF2-40B4-BE49-F238E27FC236}">
              <a16:creationId xmlns:a16="http://schemas.microsoft.com/office/drawing/2014/main" id="{F39AC56E-2452-4CA5-A265-3B134E9F3459}"/>
            </a:ext>
          </a:extLst>
        </xdr:cNvPr>
        <xdr:cNvSpPr txBox="1"/>
      </xdr:nvSpPr>
      <xdr:spPr>
        <a:xfrm>
          <a:off x="7673417" y="1387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170741</xdr:rowOff>
    </xdr:from>
    <xdr:ext cx="469744" cy="259045"/>
    <xdr:sp macro="" textlink="">
      <xdr:nvSpPr>
        <xdr:cNvPr id="377" name="n_3aveValue【福祉施設】&#10;一人当たり面積">
          <a:extLst>
            <a:ext uri="{FF2B5EF4-FFF2-40B4-BE49-F238E27FC236}">
              <a16:creationId xmlns:a16="http://schemas.microsoft.com/office/drawing/2014/main" id="{0F9B33C1-A6D4-4B7D-953C-4C50256765E3}"/>
            </a:ext>
          </a:extLst>
        </xdr:cNvPr>
        <xdr:cNvSpPr txBox="1"/>
      </xdr:nvSpPr>
      <xdr:spPr>
        <a:xfrm>
          <a:off x="6866332" y="1389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159856</xdr:rowOff>
    </xdr:from>
    <xdr:ext cx="469744" cy="259045"/>
    <xdr:sp macro="" textlink="">
      <xdr:nvSpPr>
        <xdr:cNvPr id="378" name="n_4aveValue【福祉施設】&#10;一人当たり面積">
          <a:extLst>
            <a:ext uri="{FF2B5EF4-FFF2-40B4-BE49-F238E27FC236}">
              <a16:creationId xmlns:a16="http://schemas.microsoft.com/office/drawing/2014/main" id="{50073848-7021-465D-B570-9BF515FE81EB}"/>
            </a:ext>
          </a:extLst>
        </xdr:cNvPr>
        <xdr:cNvSpPr txBox="1"/>
      </xdr:nvSpPr>
      <xdr:spPr>
        <a:xfrm>
          <a:off x="6068772" y="1387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69141</xdr:rowOff>
    </xdr:from>
    <xdr:ext cx="469744" cy="259045"/>
    <xdr:sp macro="" textlink="">
      <xdr:nvSpPr>
        <xdr:cNvPr id="379" name="n_1mainValue【福祉施設】&#10;一人当たり面積">
          <a:extLst>
            <a:ext uri="{FF2B5EF4-FFF2-40B4-BE49-F238E27FC236}">
              <a16:creationId xmlns:a16="http://schemas.microsoft.com/office/drawing/2014/main" id="{981C4B61-C1A6-49A9-99C1-5A539D91CE86}"/>
            </a:ext>
          </a:extLst>
        </xdr:cNvPr>
        <xdr:cNvSpPr txBox="1"/>
      </xdr:nvSpPr>
      <xdr:spPr>
        <a:xfrm>
          <a:off x="8454467" y="1481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69141</xdr:rowOff>
    </xdr:from>
    <xdr:ext cx="469744" cy="259045"/>
    <xdr:sp macro="" textlink="">
      <xdr:nvSpPr>
        <xdr:cNvPr id="380" name="n_2mainValue【福祉施設】&#10;一人当たり面積">
          <a:extLst>
            <a:ext uri="{FF2B5EF4-FFF2-40B4-BE49-F238E27FC236}">
              <a16:creationId xmlns:a16="http://schemas.microsoft.com/office/drawing/2014/main" id="{BB1E0DC8-35C1-4318-B590-A1AB23CA3137}"/>
            </a:ext>
          </a:extLst>
        </xdr:cNvPr>
        <xdr:cNvSpPr txBox="1"/>
      </xdr:nvSpPr>
      <xdr:spPr>
        <a:xfrm>
          <a:off x="7673417" y="1481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69141</xdr:rowOff>
    </xdr:from>
    <xdr:ext cx="469744" cy="259045"/>
    <xdr:sp macro="" textlink="">
      <xdr:nvSpPr>
        <xdr:cNvPr id="381" name="n_3mainValue【福祉施設】&#10;一人当たり面積">
          <a:extLst>
            <a:ext uri="{FF2B5EF4-FFF2-40B4-BE49-F238E27FC236}">
              <a16:creationId xmlns:a16="http://schemas.microsoft.com/office/drawing/2014/main" id="{7ED5FE27-6A69-4E49-9BFD-B75DD10E7C34}"/>
            </a:ext>
          </a:extLst>
        </xdr:cNvPr>
        <xdr:cNvSpPr txBox="1"/>
      </xdr:nvSpPr>
      <xdr:spPr>
        <a:xfrm>
          <a:off x="6866332" y="1481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69141</xdr:rowOff>
    </xdr:from>
    <xdr:ext cx="469744" cy="259045"/>
    <xdr:sp macro="" textlink="">
      <xdr:nvSpPr>
        <xdr:cNvPr id="382" name="n_4mainValue【福祉施設】&#10;一人当たり面積">
          <a:extLst>
            <a:ext uri="{FF2B5EF4-FFF2-40B4-BE49-F238E27FC236}">
              <a16:creationId xmlns:a16="http://schemas.microsoft.com/office/drawing/2014/main" id="{EB0030C0-73FF-486E-BCAE-187683BEAFF2}"/>
            </a:ext>
          </a:extLst>
        </xdr:cNvPr>
        <xdr:cNvSpPr txBox="1"/>
      </xdr:nvSpPr>
      <xdr:spPr>
        <a:xfrm>
          <a:off x="6068772" y="1481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76E48F44-524C-4093-9326-AFF087D8D85C}"/>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7076CDC7-9BAC-4B11-8947-C9E2DE82BA38}"/>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363AC391-4705-4270-AAC8-EE932266458C}"/>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35FDF0D3-2481-487F-B8C9-F7C1E70D9C9C}"/>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194BD6A6-1175-4443-A89B-C30DE11FB04C}"/>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DD7AE8C9-B358-463C-AD1D-E11B98E7C256}"/>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484BF9E4-931B-41B0-BC00-95AC2C5E03C1}"/>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7B5FE6B0-5F9C-4946-A082-87181E4A1CA3}"/>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290B9F57-286C-4A42-A0A8-DE911B407A21}"/>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092496CF-E89E-4454-86AB-7CC876B8B242}"/>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7DC924D0-A07C-434B-92D2-9C7D7AAEE20E}"/>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872683B0-6B71-4BAE-94BD-2C4B3DABB325}"/>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F66509E5-E8DF-4283-AA28-4172817B6801}"/>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D053B525-AFEF-457A-A447-872391DA7432}"/>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F37AE535-2338-4AB2-BDF3-31FA5B30C925}"/>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D58D5594-2D2C-46EE-9832-3702081D569D}"/>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DDA4C8A2-43CB-4049-94C1-4D67173B24DF}"/>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DB37F9AA-97D2-4A70-8CC5-75574CD95FF0}"/>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98FA2665-2DFB-472F-8C93-52D225468975}"/>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A94E5DE2-0D8E-4CC7-B074-FA27B61A24F9}"/>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a:extLst>
            <a:ext uri="{FF2B5EF4-FFF2-40B4-BE49-F238E27FC236}">
              <a16:creationId xmlns:a16="http://schemas.microsoft.com/office/drawing/2014/main" id="{8A8F5C6D-E951-45E1-863E-29FBFC979255}"/>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E61C79BA-420B-4D5C-B189-6839D82FC137}"/>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a:extLst>
            <a:ext uri="{FF2B5EF4-FFF2-40B4-BE49-F238E27FC236}">
              <a16:creationId xmlns:a16="http://schemas.microsoft.com/office/drawing/2014/main" id="{A85FBEAB-2BA0-4950-99C5-0C314900E73E}"/>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1135956F-C2EA-4443-899F-915DE5333064}"/>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a:extLst>
            <a:ext uri="{FF2B5EF4-FFF2-40B4-BE49-F238E27FC236}">
              <a16:creationId xmlns:a16="http://schemas.microsoft.com/office/drawing/2014/main" id="{34D8AE14-260B-4017-8233-38145F4D3A2C}"/>
            </a:ext>
          </a:extLst>
        </xdr:cNvPr>
        <xdr:cNvCxnSpPr/>
      </xdr:nvCxnSpPr>
      <xdr:spPr>
        <a:xfrm flipV="1">
          <a:off x="4173855" y="1710499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9D22FC08-85D2-454C-B15D-AEE5B6E916CF}"/>
            </a:ext>
          </a:extLst>
        </xdr:cNvPr>
        <xdr:cNvSpPr txBox="1"/>
      </xdr:nvSpPr>
      <xdr:spPr>
        <a:xfrm>
          <a:off x="4212590" y="186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a:extLst>
            <a:ext uri="{FF2B5EF4-FFF2-40B4-BE49-F238E27FC236}">
              <a16:creationId xmlns:a16="http://schemas.microsoft.com/office/drawing/2014/main" id="{A3C3BF16-A29D-4F79-8506-172716ADA1A4}"/>
            </a:ext>
          </a:extLst>
        </xdr:cNvPr>
        <xdr:cNvCxnSpPr/>
      </xdr:nvCxnSpPr>
      <xdr:spPr>
        <a:xfrm>
          <a:off x="4112260" y="18608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a:extLst>
            <a:ext uri="{FF2B5EF4-FFF2-40B4-BE49-F238E27FC236}">
              <a16:creationId xmlns:a16="http://schemas.microsoft.com/office/drawing/2014/main" id="{472FA2D3-0062-468F-A0B2-FCC6DEAE4410}"/>
            </a:ext>
          </a:extLst>
        </xdr:cNvPr>
        <xdr:cNvSpPr txBox="1"/>
      </xdr:nvSpPr>
      <xdr:spPr>
        <a:xfrm>
          <a:off x="421259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a:extLst>
            <a:ext uri="{FF2B5EF4-FFF2-40B4-BE49-F238E27FC236}">
              <a16:creationId xmlns:a16="http://schemas.microsoft.com/office/drawing/2014/main" id="{FD873015-4798-4151-B143-482638B505C2}"/>
            </a:ext>
          </a:extLst>
        </xdr:cNvPr>
        <xdr:cNvCxnSpPr/>
      </xdr:nvCxnSpPr>
      <xdr:spPr>
        <a:xfrm>
          <a:off x="4112260" y="17104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A1C2F8E7-EBF5-4DC6-8B28-B646AE7F3EA9}"/>
            </a:ext>
          </a:extLst>
        </xdr:cNvPr>
        <xdr:cNvSpPr txBox="1"/>
      </xdr:nvSpPr>
      <xdr:spPr>
        <a:xfrm>
          <a:off x="4212590" y="17718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a:extLst>
            <a:ext uri="{FF2B5EF4-FFF2-40B4-BE49-F238E27FC236}">
              <a16:creationId xmlns:a16="http://schemas.microsoft.com/office/drawing/2014/main" id="{5678183B-17E7-48DF-9500-316EBC86C998}"/>
            </a:ext>
          </a:extLst>
        </xdr:cNvPr>
        <xdr:cNvSpPr/>
      </xdr:nvSpPr>
      <xdr:spPr>
        <a:xfrm>
          <a:off x="4131310" y="177361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48261</xdr:rowOff>
    </xdr:from>
    <xdr:to>
      <xdr:col>20</xdr:col>
      <xdr:colOff>38100</xdr:colOff>
      <xdr:row>103</xdr:row>
      <xdr:rowOff>149861</xdr:rowOff>
    </xdr:to>
    <xdr:sp macro="" textlink="">
      <xdr:nvSpPr>
        <xdr:cNvPr id="414" name="フローチャート: 判断 413">
          <a:extLst>
            <a:ext uri="{FF2B5EF4-FFF2-40B4-BE49-F238E27FC236}">
              <a16:creationId xmlns:a16="http://schemas.microsoft.com/office/drawing/2014/main" id="{DCB2632B-C024-4DAE-9324-8F322B3C190B}"/>
            </a:ext>
          </a:extLst>
        </xdr:cNvPr>
        <xdr:cNvSpPr/>
      </xdr:nvSpPr>
      <xdr:spPr>
        <a:xfrm>
          <a:off x="3388360" y="1770951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93980</xdr:rowOff>
    </xdr:from>
    <xdr:to>
      <xdr:col>15</xdr:col>
      <xdr:colOff>101600</xdr:colOff>
      <xdr:row>104</xdr:row>
      <xdr:rowOff>24130</xdr:rowOff>
    </xdr:to>
    <xdr:sp macro="" textlink="">
      <xdr:nvSpPr>
        <xdr:cNvPr id="415" name="フローチャート: 判断 414">
          <a:extLst>
            <a:ext uri="{FF2B5EF4-FFF2-40B4-BE49-F238E27FC236}">
              <a16:creationId xmlns:a16="http://schemas.microsoft.com/office/drawing/2014/main" id="{96AFB2C8-5624-46C8-AA4A-DBF492B7D5A8}"/>
            </a:ext>
          </a:extLst>
        </xdr:cNvPr>
        <xdr:cNvSpPr/>
      </xdr:nvSpPr>
      <xdr:spPr>
        <a:xfrm>
          <a:off x="2571750" y="177571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78739</xdr:rowOff>
    </xdr:from>
    <xdr:to>
      <xdr:col>10</xdr:col>
      <xdr:colOff>165100</xdr:colOff>
      <xdr:row>104</xdr:row>
      <xdr:rowOff>8889</xdr:rowOff>
    </xdr:to>
    <xdr:sp macro="" textlink="">
      <xdr:nvSpPr>
        <xdr:cNvPr id="416" name="フローチャート: 判断 415">
          <a:extLst>
            <a:ext uri="{FF2B5EF4-FFF2-40B4-BE49-F238E27FC236}">
              <a16:creationId xmlns:a16="http://schemas.microsoft.com/office/drawing/2014/main" id="{6E616E4A-A73D-487C-93C9-03B594612705}"/>
            </a:ext>
          </a:extLst>
        </xdr:cNvPr>
        <xdr:cNvSpPr/>
      </xdr:nvSpPr>
      <xdr:spPr>
        <a:xfrm>
          <a:off x="1774190" y="1773808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135889</xdr:rowOff>
    </xdr:from>
    <xdr:to>
      <xdr:col>6</xdr:col>
      <xdr:colOff>38100</xdr:colOff>
      <xdr:row>103</xdr:row>
      <xdr:rowOff>66039</xdr:rowOff>
    </xdr:to>
    <xdr:sp macro="" textlink="">
      <xdr:nvSpPr>
        <xdr:cNvPr id="417" name="フローチャート: 判断 416">
          <a:extLst>
            <a:ext uri="{FF2B5EF4-FFF2-40B4-BE49-F238E27FC236}">
              <a16:creationId xmlns:a16="http://schemas.microsoft.com/office/drawing/2014/main" id="{B352123F-1048-49AA-B86D-9CE5BDF7F4C1}"/>
            </a:ext>
          </a:extLst>
        </xdr:cNvPr>
        <xdr:cNvSpPr/>
      </xdr:nvSpPr>
      <xdr:spPr>
        <a:xfrm>
          <a:off x="988060" y="1761997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33427320-5581-4C9A-91E4-7844421E87C2}"/>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DFE3B8FB-C9A6-4987-B265-6EC15D738FBE}"/>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2E38E1-E5E3-4C69-B132-D80657EC9C75}"/>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FE8062DA-328A-4133-9F1E-FFAC22DA5F5E}"/>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6AE28035-7F5F-46F3-94F7-F90B2B80888D}"/>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46355</xdr:rowOff>
    </xdr:from>
    <xdr:to>
      <xdr:col>24</xdr:col>
      <xdr:colOff>114300</xdr:colOff>
      <xdr:row>102</xdr:row>
      <xdr:rowOff>147955</xdr:rowOff>
    </xdr:to>
    <xdr:sp macro="" textlink="">
      <xdr:nvSpPr>
        <xdr:cNvPr id="423" name="楕円 422">
          <a:extLst>
            <a:ext uri="{FF2B5EF4-FFF2-40B4-BE49-F238E27FC236}">
              <a16:creationId xmlns:a16="http://schemas.microsoft.com/office/drawing/2014/main" id="{D0406758-EB96-49A2-9E5F-EF1C58D8BCB3}"/>
            </a:ext>
          </a:extLst>
        </xdr:cNvPr>
        <xdr:cNvSpPr/>
      </xdr:nvSpPr>
      <xdr:spPr>
        <a:xfrm>
          <a:off x="4131310" y="175361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69232</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FFF1E3F1-6751-40F6-AEDC-4528599E397A}"/>
            </a:ext>
          </a:extLst>
        </xdr:cNvPr>
        <xdr:cNvSpPr txBox="1"/>
      </xdr:nvSpPr>
      <xdr:spPr>
        <a:xfrm>
          <a:off x="4212590"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2539</xdr:rowOff>
    </xdr:from>
    <xdr:to>
      <xdr:col>20</xdr:col>
      <xdr:colOff>38100</xdr:colOff>
      <xdr:row>102</xdr:row>
      <xdr:rowOff>104139</xdr:rowOff>
    </xdr:to>
    <xdr:sp macro="" textlink="">
      <xdr:nvSpPr>
        <xdr:cNvPr id="425" name="楕円 424">
          <a:extLst>
            <a:ext uri="{FF2B5EF4-FFF2-40B4-BE49-F238E27FC236}">
              <a16:creationId xmlns:a16="http://schemas.microsoft.com/office/drawing/2014/main" id="{72F20A9F-F9AA-4242-8E20-90D4437DD7BF}"/>
            </a:ext>
          </a:extLst>
        </xdr:cNvPr>
        <xdr:cNvSpPr/>
      </xdr:nvSpPr>
      <xdr:spPr>
        <a:xfrm>
          <a:off x="3388360" y="1749043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53339</xdr:rowOff>
    </xdr:from>
    <xdr:to>
      <xdr:col>24</xdr:col>
      <xdr:colOff>63500</xdr:colOff>
      <xdr:row>102</xdr:row>
      <xdr:rowOff>97155</xdr:rowOff>
    </xdr:to>
    <xdr:cxnSp macro="">
      <xdr:nvCxnSpPr>
        <xdr:cNvPr id="426" name="直線コネクタ 425">
          <a:extLst>
            <a:ext uri="{FF2B5EF4-FFF2-40B4-BE49-F238E27FC236}">
              <a16:creationId xmlns:a16="http://schemas.microsoft.com/office/drawing/2014/main" id="{90D4BEC5-7CAF-45BF-AC96-ED172112E167}"/>
            </a:ext>
          </a:extLst>
        </xdr:cNvPr>
        <xdr:cNvCxnSpPr/>
      </xdr:nvCxnSpPr>
      <xdr:spPr>
        <a:xfrm>
          <a:off x="3431540" y="17545049"/>
          <a:ext cx="74295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122555</xdr:rowOff>
    </xdr:from>
    <xdr:to>
      <xdr:col>15</xdr:col>
      <xdr:colOff>101600</xdr:colOff>
      <xdr:row>102</xdr:row>
      <xdr:rowOff>52705</xdr:rowOff>
    </xdr:to>
    <xdr:sp macro="" textlink="">
      <xdr:nvSpPr>
        <xdr:cNvPr id="427" name="楕円 426">
          <a:extLst>
            <a:ext uri="{FF2B5EF4-FFF2-40B4-BE49-F238E27FC236}">
              <a16:creationId xmlns:a16="http://schemas.microsoft.com/office/drawing/2014/main" id="{472F7154-1CA9-4911-931B-72E1104DACB6}"/>
            </a:ext>
          </a:extLst>
        </xdr:cNvPr>
        <xdr:cNvSpPr/>
      </xdr:nvSpPr>
      <xdr:spPr>
        <a:xfrm>
          <a:off x="2571750" y="174409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1905</xdr:rowOff>
    </xdr:from>
    <xdr:to>
      <xdr:col>19</xdr:col>
      <xdr:colOff>177800</xdr:colOff>
      <xdr:row>102</xdr:row>
      <xdr:rowOff>53339</xdr:rowOff>
    </xdr:to>
    <xdr:cxnSp macro="">
      <xdr:nvCxnSpPr>
        <xdr:cNvPr id="428" name="直線コネクタ 427">
          <a:extLst>
            <a:ext uri="{FF2B5EF4-FFF2-40B4-BE49-F238E27FC236}">
              <a16:creationId xmlns:a16="http://schemas.microsoft.com/office/drawing/2014/main" id="{6109262B-80C2-43B1-961E-823A3FAF0EC4}"/>
            </a:ext>
          </a:extLst>
        </xdr:cNvPr>
        <xdr:cNvCxnSpPr/>
      </xdr:nvCxnSpPr>
      <xdr:spPr>
        <a:xfrm>
          <a:off x="2626360" y="17489805"/>
          <a:ext cx="80518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73025</xdr:rowOff>
    </xdr:from>
    <xdr:to>
      <xdr:col>10</xdr:col>
      <xdr:colOff>165100</xdr:colOff>
      <xdr:row>102</xdr:row>
      <xdr:rowOff>3175</xdr:rowOff>
    </xdr:to>
    <xdr:sp macro="" textlink="">
      <xdr:nvSpPr>
        <xdr:cNvPr id="429" name="楕円 428">
          <a:extLst>
            <a:ext uri="{FF2B5EF4-FFF2-40B4-BE49-F238E27FC236}">
              <a16:creationId xmlns:a16="http://schemas.microsoft.com/office/drawing/2014/main" id="{55C6EAB4-C228-4F02-B8BB-64F152B055F8}"/>
            </a:ext>
          </a:extLst>
        </xdr:cNvPr>
        <xdr:cNvSpPr/>
      </xdr:nvSpPr>
      <xdr:spPr>
        <a:xfrm>
          <a:off x="1774190" y="1738947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123825</xdr:rowOff>
    </xdr:from>
    <xdr:to>
      <xdr:col>15</xdr:col>
      <xdr:colOff>50800</xdr:colOff>
      <xdr:row>102</xdr:row>
      <xdr:rowOff>1905</xdr:rowOff>
    </xdr:to>
    <xdr:cxnSp macro="">
      <xdr:nvCxnSpPr>
        <xdr:cNvPr id="430" name="直線コネクタ 429">
          <a:extLst>
            <a:ext uri="{FF2B5EF4-FFF2-40B4-BE49-F238E27FC236}">
              <a16:creationId xmlns:a16="http://schemas.microsoft.com/office/drawing/2014/main" id="{A1C21CB2-53FC-4211-A026-9B779B14C25A}"/>
            </a:ext>
          </a:extLst>
        </xdr:cNvPr>
        <xdr:cNvCxnSpPr/>
      </xdr:nvCxnSpPr>
      <xdr:spPr>
        <a:xfrm>
          <a:off x="1828800" y="17442180"/>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21589</xdr:rowOff>
    </xdr:from>
    <xdr:to>
      <xdr:col>6</xdr:col>
      <xdr:colOff>38100</xdr:colOff>
      <xdr:row>101</xdr:row>
      <xdr:rowOff>123189</xdr:rowOff>
    </xdr:to>
    <xdr:sp macro="" textlink="">
      <xdr:nvSpPr>
        <xdr:cNvPr id="431" name="楕円 430">
          <a:extLst>
            <a:ext uri="{FF2B5EF4-FFF2-40B4-BE49-F238E27FC236}">
              <a16:creationId xmlns:a16="http://schemas.microsoft.com/office/drawing/2014/main" id="{EB749ED3-C4C2-4748-AD6B-5CF9E4AA6C16}"/>
            </a:ext>
          </a:extLst>
        </xdr:cNvPr>
        <xdr:cNvSpPr/>
      </xdr:nvSpPr>
      <xdr:spPr>
        <a:xfrm>
          <a:off x="988060" y="1733422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72389</xdr:rowOff>
    </xdr:from>
    <xdr:to>
      <xdr:col>10</xdr:col>
      <xdr:colOff>114300</xdr:colOff>
      <xdr:row>101</xdr:row>
      <xdr:rowOff>123825</xdr:rowOff>
    </xdr:to>
    <xdr:cxnSp macro="">
      <xdr:nvCxnSpPr>
        <xdr:cNvPr id="432" name="直線コネクタ 431">
          <a:extLst>
            <a:ext uri="{FF2B5EF4-FFF2-40B4-BE49-F238E27FC236}">
              <a16:creationId xmlns:a16="http://schemas.microsoft.com/office/drawing/2014/main" id="{94B8FC00-902B-45D6-A13C-E6586042AE03}"/>
            </a:ext>
          </a:extLst>
        </xdr:cNvPr>
        <xdr:cNvCxnSpPr/>
      </xdr:nvCxnSpPr>
      <xdr:spPr>
        <a:xfrm>
          <a:off x="1031240" y="17386934"/>
          <a:ext cx="797560" cy="5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140988</xdr:rowOff>
    </xdr:from>
    <xdr:ext cx="405111" cy="259045"/>
    <xdr:sp macro="" textlink="">
      <xdr:nvSpPr>
        <xdr:cNvPr id="433" name="n_1aveValue【市民会館】&#10;有形固定資産減価償却率">
          <a:extLst>
            <a:ext uri="{FF2B5EF4-FFF2-40B4-BE49-F238E27FC236}">
              <a16:creationId xmlns:a16="http://schemas.microsoft.com/office/drawing/2014/main" id="{2E4630AD-EB6C-4DE9-AF68-940BDFCF9672}"/>
            </a:ext>
          </a:extLst>
        </xdr:cNvPr>
        <xdr:cNvSpPr txBox="1"/>
      </xdr:nvSpPr>
      <xdr:spPr>
        <a:xfrm>
          <a:off x="3239144" y="1779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15257</xdr:rowOff>
    </xdr:from>
    <xdr:ext cx="405111" cy="259045"/>
    <xdr:sp macro="" textlink="">
      <xdr:nvSpPr>
        <xdr:cNvPr id="434" name="n_2aveValue【市民会館】&#10;有形固定資産減価償却率">
          <a:extLst>
            <a:ext uri="{FF2B5EF4-FFF2-40B4-BE49-F238E27FC236}">
              <a16:creationId xmlns:a16="http://schemas.microsoft.com/office/drawing/2014/main" id="{2CB38EDD-35F8-4599-B74E-98E4B227C825}"/>
            </a:ext>
          </a:extLst>
        </xdr:cNvPr>
        <xdr:cNvSpPr txBox="1"/>
      </xdr:nvSpPr>
      <xdr:spPr>
        <a:xfrm>
          <a:off x="2439044" y="1784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xdr:rowOff>
    </xdr:from>
    <xdr:ext cx="405111" cy="259045"/>
    <xdr:sp macro="" textlink="">
      <xdr:nvSpPr>
        <xdr:cNvPr id="435" name="n_3aveValue【市民会館】&#10;有形固定資産減価償却率">
          <a:extLst>
            <a:ext uri="{FF2B5EF4-FFF2-40B4-BE49-F238E27FC236}">
              <a16:creationId xmlns:a16="http://schemas.microsoft.com/office/drawing/2014/main" id="{16BB0853-429F-4A8D-829D-6F40ECD91924}"/>
            </a:ext>
          </a:extLst>
        </xdr:cNvPr>
        <xdr:cNvSpPr txBox="1"/>
      </xdr:nvSpPr>
      <xdr:spPr>
        <a:xfrm>
          <a:off x="164148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57166</xdr:rowOff>
    </xdr:from>
    <xdr:ext cx="405111" cy="259045"/>
    <xdr:sp macro="" textlink="">
      <xdr:nvSpPr>
        <xdr:cNvPr id="436" name="n_4aveValue【市民会館】&#10;有形固定資産減価償却率">
          <a:extLst>
            <a:ext uri="{FF2B5EF4-FFF2-40B4-BE49-F238E27FC236}">
              <a16:creationId xmlns:a16="http://schemas.microsoft.com/office/drawing/2014/main" id="{B2E74B5F-A14C-4676-9DB8-DC59DA0987F5}"/>
            </a:ext>
          </a:extLst>
        </xdr:cNvPr>
        <xdr:cNvSpPr txBox="1"/>
      </xdr:nvSpPr>
      <xdr:spPr>
        <a:xfrm>
          <a:off x="855354" y="17712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120666</xdr:rowOff>
    </xdr:from>
    <xdr:ext cx="405111" cy="259045"/>
    <xdr:sp macro="" textlink="">
      <xdr:nvSpPr>
        <xdr:cNvPr id="437" name="n_1mainValue【市民会館】&#10;有形固定資産減価償却率">
          <a:extLst>
            <a:ext uri="{FF2B5EF4-FFF2-40B4-BE49-F238E27FC236}">
              <a16:creationId xmlns:a16="http://schemas.microsoft.com/office/drawing/2014/main" id="{448BB03C-4E8E-40FB-8CC7-CCF1C4C26234}"/>
            </a:ext>
          </a:extLst>
        </xdr:cNvPr>
        <xdr:cNvSpPr txBox="1"/>
      </xdr:nvSpPr>
      <xdr:spPr>
        <a:xfrm>
          <a:off x="3239144" y="17267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69232</xdr:rowOff>
    </xdr:from>
    <xdr:ext cx="405111" cy="259045"/>
    <xdr:sp macro="" textlink="">
      <xdr:nvSpPr>
        <xdr:cNvPr id="438" name="n_2mainValue【市民会館】&#10;有形固定資産減価償却率">
          <a:extLst>
            <a:ext uri="{FF2B5EF4-FFF2-40B4-BE49-F238E27FC236}">
              <a16:creationId xmlns:a16="http://schemas.microsoft.com/office/drawing/2014/main" id="{9BB1D738-B7FC-4BAA-9B82-780851347B1D}"/>
            </a:ext>
          </a:extLst>
        </xdr:cNvPr>
        <xdr:cNvSpPr txBox="1"/>
      </xdr:nvSpPr>
      <xdr:spPr>
        <a:xfrm>
          <a:off x="24390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19702</xdr:rowOff>
    </xdr:from>
    <xdr:ext cx="405111" cy="259045"/>
    <xdr:sp macro="" textlink="">
      <xdr:nvSpPr>
        <xdr:cNvPr id="439" name="n_3mainValue【市民会館】&#10;有形固定資産減価償却率">
          <a:extLst>
            <a:ext uri="{FF2B5EF4-FFF2-40B4-BE49-F238E27FC236}">
              <a16:creationId xmlns:a16="http://schemas.microsoft.com/office/drawing/2014/main" id="{D051E650-C270-497F-BAAB-C7C155420AB7}"/>
            </a:ext>
          </a:extLst>
        </xdr:cNvPr>
        <xdr:cNvSpPr txBox="1"/>
      </xdr:nvSpPr>
      <xdr:spPr>
        <a:xfrm>
          <a:off x="1641484" y="1716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139716</xdr:rowOff>
    </xdr:from>
    <xdr:ext cx="405111" cy="259045"/>
    <xdr:sp macro="" textlink="">
      <xdr:nvSpPr>
        <xdr:cNvPr id="440" name="n_4mainValue【市民会館】&#10;有形固定資産減価償却率">
          <a:extLst>
            <a:ext uri="{FF2B5EF4-FFF2-40B4-BE49-F238E27FC236}">
              <a16:creationId xmlns:a16="http://schemas.microsoft.com/office/drawing/2014/main" id="{340F2DEF-C0DE-401E-BD53-DF32028DFA87}"/>
            </a:ext>
          </a:extLst>
        </xdr:cNvPr>
        <xdr:cNvSpPr txBox="1"/>
      </xdr:nvSpPr>
      <xdr:spPr>
        <a:xfrm>
          <a:off x="855354" y="17109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D229DE49-7397-42E2-851E-FFB8D0758DFB}"/>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4913CC4E-30BF-4050-926F-AF19F4D49576}"/>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19309131-EA50-4A02-8F3B-B2FB19B9850E}"/>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A4A5A042-280A-46B8-B3FE-782C19426313}"/>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9D80A373-EF6B-41EB-A161-5FD841466C1A}"/>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95ED2143-357B-49D5-8F85-50D5E6942B7B}"/>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8C410BB5-1BC6-430B-AA29-0038B1A12A09}"/>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27F659C2-BEED-4BF2-99DC-253E20F20CC7}"/>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DC74C786-E672-480D-960F-7B4F220FCB1D}"/>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CF2AE91F-1801-4780-8B6E-E53CB842CC2E}"/>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a:extLst>
            <a:ext uri="{FF2B5EF4-FFF2-40B4-BE49-F238E27FC236}">
              <a16:creationId xmlns:a16="http://schemas.microsoft.com/office/drawing/2014/main" id="{2AE9C1FB-55DC-462D-A6D8-3205B714C702}"/>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a:extLst>
            <a:ext uri="{FF2B5EF4-FFF2-40B4-BE49-F238E27FC236}">
              <a16:creationId xmlns:a16="http://schemas.microsoft.com/office/drawing/2014/main" id="{F5313760-CE74-4935-BA9B-3353D8CE9D21}"/>
            </a:ext>
          </a:extLst>
        </xdr:cNvPr>
        <xdr:cNvSpPr txBox="1"/>
      </xdr:nvSpPr>
      <xdr:spPr>
        <a:xfrm>
          <a:off x="552722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a:extLst>
            <a:ext uri="{FF2B5EF4-FFF2-40B4-BE49-F238E27FC236}">
              <a16:creationId xmlns:a16="http://schemas.microsoft.com/office/drawing/2014/main" id="{7C9BAD53-89A1-49B5-963E-17B6C021C2CF}"/>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a:extLst>
            <a:ext uri="{FF2B5EF4-FFF2-40B4-BE49-F238E27FC236}">
              <a16:creationId xmlns:a16="http://schemas.microsoft.com/office/drawing/2014/main" id="{75F7D665-F6AD-495B-AD2E-64DF96570FCD}"/>
            </a:ext>
          </a:extLst>
        </xdr:cNvPr>
        <xdr:cNvSpPr txBox="1"/>
      </xdr:nvSpPr>
      <xdr:spPr>
        <a:xfrm>
          <a:off x="5527221"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a:extLst>
            <a:ext uri="{FF2B5EF4-FFF2-40B4-BE49-F238E27FC236}">
              <a16:creationId xmlns:a16="http://schemas.microsoft.com/office/drawing/2014/main" id="{F380BF25-070B-4FB5-9E98-D2F5D8E467E7}"/>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a:extLst>
            <a:ext uri="{FF2B5EF4-FFF2-40B4-BE49-F238E27FC236}">
              <a16:creationId xmlns:a16="http://schemas.microsoft.com/office/drawing/2014/main" id="{869C9C4C-BDA7-499F-9D05-BB4BF10D987E}"/>
            </a:ext>
          </a:extLst>
        </xdr:cNvPr>
        <xdr:cNvSpPr txBox="1"/>
      </xdr:nvSpPr>
      <xdr:spPr>
        <a:xfrm>
          <a:off x="5527221"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a:extLst>
            <a:ext uri="{FF2B5EF4-FFF2-40B4-BE49-F238E27FC236}">
              <a16:creationId xmlns:a16="http://schemas.microsoft.com/office/drawing/2014/main" id="{91B9FC8D-DFCB-4BFB-A0F9-E4A7D728BC67}"/>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a:extLst>
            <a:ext uri="{FF2B5EF4-FFF2-40B4-BE49-F238E27FC236}">
              <a16:creationId xmlns:a16="http://schemas.microsoft.com/office/drawing/2014/main" id="{C5400461-D887-43B5-B954-720E3580A356}"/>
            </a:ext>
          </a:extLst>
        </xdr:cNvPr>
        <xdr:cNvSpPr txBox="1"/>
      </xdr:nvSpPr>
      <xdr:spPr>
        <a:xfrm>
          <a:off x="5527221"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A3D69AEA-CF58-41EF-9FB2-8E1B8A1BD204}"/>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A4DA4232-DF03-438C-8EEE-04027FF99344}"/>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2ED12F4D-10F3-4251-8EB9-E2EB4928D540}"/>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a:extLst>
            <a:ext uri="{FF2B5EF4-FFF2-40B4-BE49-F238E27FC236}">
              <a16:creationId xmlns:a16="http://schemas.microsoft.com/office/drawing/2014/main" id="{43C2BB60-C8F3-41A2-9940-C808AD0DAAFC}"/>
            </a:ext>
          </a:extLst>
        </xdr:cNvPr>
        <xdr:cNvCxnSpPr/>
      </xdr:nvCxnSpPr>
      <xdr:spPr>
        <a:xfrm flipV="1">
          <a:off x="9429115" y="17401413"/>
          <a:ext cx="0" cy="111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a:extLst>
            <a:ext uri="{FF2B5EF4-FFF2-40B4-BE49-F238E27FC236}">
              <a16:creationId xmlns:a16="http://schemas.microsoft.com/office/drawing/2014/main" id="{F3CE75FE-9F11-47B9-8625-57292E9E9312}"/>
            </a:ext>
          </a:extLst>
        </xdr:cNvPr>
        <xdr:cNvSpPr txBox="1"/>
      </xdr:nvSpPr>
      <xdr:spPr>
        <a:xfrm>
          <a:off x="9467850" y="1852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a:extLst>
            <a:ext uri="{FF2B5EF4-FFF2-40B4-BE49-F238E27FC236}">
              <a16:creationId xmlns:a16="http://schemas.microsoft.com/office/drawing/2014/main" id="{97228948-9D25-4F4E-89D8-34A6791D7AFA}"/>
            </a:ext>
          </a:extLst>
        </xdr:cNvPr>
        <xdr:cNvCxnSpPr/>
      </xdr:nvCxnSpPr>
      <xdr:spPr>
        <a:xfrm>
          <a:off x="9356090" y="185196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a:extLst>
            <a:ext uri="{FF2B5EF4-FFF2-40B4-BE49-F238E27FC236}">
              <a16:creationId xmlns:a16="http://schemas.microsoft.com/office/drawing/2014/main" id="{E99CAB78-1D49-45F3-BFDF-E759585601B2}"/>
            </a:ext>
          </a:extLst>
        </xdr:cNvPr>
        <xdr:cNvSpPr txBox="1"/>
      </xdr:nvSpPr>
      <xdr:spPr>
        <a:xfrm>
          <a:off x="9467850" y="1717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a:extLst>
            <a:ext uri="{FF2B5EF4-FFF2-40B4-BE49-F238E27FC236}">
              <a16:creationId xmlns:a16="http://schemas.microsoft.com/office/drawing/2014/main" id="{0F14BFDF-805B-4CFD-8119-A0A1DD9DE77A}"/>
            </a:ext>
          </a:extLst>
        </xdr:cNvPr>
        <xdr:cNvCxnSpPr/>
      </xdr:nvCxnSpPr>
      <xdr:spPr>
        <a:xfrm>
          <a:off x="9356090" y="1740141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100855</xdr:rowOff>
    </xdr:from>
    <xdr:ext cx="469744" cy="259045"/>
    <xdr:sp macro="" textlink="">
      <xdr:nvSpPr>
        <xdr:cNvPr id="467" name="【市民会館】&#10;一人当たり面積平均値テキスト">
          <a:extLst>
            <a:ext uri="{FF2B5EF4-FFF2-40B4-BE49-F238E27FC236}">
              <a16:creationId xmlns:a16="http://schemas.microsoft.com/office/drawing/2014/main" id="{10D51E7A-FE7B-43D4-A162-2447B4329C68}"/>
            </a:ext>
          </a:extLst>
        </xdr:cNvPr>
        <xdr:cNvSpPr txBox="1"/>
      </xdr:nvSpPr>
      <xdr:spPr>
        <a:xfrm>
          <a:off x="9467850" y="17927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a:extLst>
            <a:ext uri="{FF2B5EF4-FFF2-40B4-BE49-F238E27FC236}">
              <a16:creationId xmlns:a16="http://schemas.microsoft.com/office/drawing/2014/main" id="{905A44CD-98BF-4126-8968-D73B459CE7CC}"/>
            </a:ext>
          </a:extLst>
        </xdr:cNvPr>
        <xdr:cNvSpPr/>
      </xdr:nvSpPr>
      <xdr:spPr>
        <a:xfrm>
          <a:off x="9394190" y="1808022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469" name="フローチャート: 判断 468">
          <a:extLst>
            <a:ext uri="{FF2B5EF4-FFF2-40B4-BE49-F238E27FC236}">
              <a16:creationId xmlns:a16="http://schemas.microsoft.com/office/drawing/2014/main" id="{2F90F4F2-E148-4636-807D-4BEAB8E2A7B0}"/>
            </a:ext>
          </a:extLst>
        </xdr:cNvPr>
        <xdr:cNvSpPr/>
      </xdr:nvSpPr>
      <xdr:spPr>
        <a:xfrm>
          <a:off x="8632190" y="180912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70" name="フローチャート: 判断 469">
          <a:extLst>
            <a:ext uri="{FF2B5EF4-FFF2-40B4-BE49-F238E27FC236}">
              <a16:creationId xmlns:a16="http://schemas.microsoft.com/office/drawing/2014/main" id="{C94C65AF-0BBB-43AF-924D-8585FB2C909D}"/>
            </a:ext>
          </a:extLst>
        </xdr:cNvPr>
        <xdr:cNvSpPr/>
      </xdr:nvSpPr>
      <xdr:spPr>
        <a:xfrm>
          <a:off x="7846060" y="180089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103124</xdr:rowOff>
    </xdr:from>
    <xdr:to>
      <xdr:col>41</xdr:col>
      <xdr:colOff>101600</xdr:colOff>
      <xdr:row>105</xdr:row>
      <xdr:rowOff>33274</xdr:rowOff>
    </xdr:to>
    <xdr:sp macro="" textlink="">
      <xdr:nvSpPr>
        <xdr:cNvPr id="471" name="フローチャート: 判断 470">
          <a:extLst>
            <a:ext uri="{FF2B5EF4-FFF2-40B4-BE49-F238E27FC236}">
              <a16:creationId xmlns:a16="http://schemas.microsoft.com/office/drawing/2014/main" id="{6E417254-D1E5-48A7-9A55-95773C28484B}"/>
            </a:ext>
          </a:extLst>
        </xdr:cNvPr>
        <xdr:cNvSpPr/>
      </xdr:nvSpPr>
      <xdr:spPr>
        <a:xfrm>
          <a:off x="7029450" y="1793201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18542</xdr:rowOff>
    </xdr:from>
    <xdr:to>
      <xdr:col>36</xdr:col>
      <xdr:colOff>165100</xdr:colOff>
      <xdr:row>105</xdr:row>
      <xdr:rowOff>120142</xdr:rowOff>
    </xdr:to>
    <xdr:sp macro="" textlink="">
      <xdr:nvSpPr>
        <xdr:cNvPr id="472" name="フローチャート: 判断 471">
          <a:extLst>
            <a:ext uri="{FF2B5EF4-FFF2-40B4-BE49-F238E27FC236}">
              <a16:creationId xmlns:a16="http://schemas.microsoft.com/office/drawing/2014/main" id="{199EFFD4-0E98-40FF-95FF-578B0EB5DCB0}"/>
            </a:ext>
          </a:extLst>
        </xdr:cNvPr>
        <xdr:cNvSpPr/>
      </xdr:nvSpPr>
      <xdr:spPr>
        <a:xfrm>
          <a:off x="6231890" y="18024602"/>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64AA45B-2EEA-4040-8ECC-BC2C7BC88AF1}"/>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F5116F5-E0A8-4B37-B3B5-41455CEED59B}"/>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AE20EED-23F9-4E1B-BDFE-D0782236E1F7}"/>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C8A16EEA-6780-475B-BDC6-BB3D8E4343D2}"/>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775BF0EF-9B93-4BA6-B5DE-AEE53A8572A3}"/>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78" name="楕円 477">
          <a:extLst>
            <a:ext uri="{FF2B5EF4-FFF2-40B4-BE49-F238E27FC236}">
              <a16:creationId xmlns:a16="http://schemas.microsoft.com/office/drawing/2014/main" id="{E4FA5A8D-1C6D-49F7-BC45-05A3C037DBCD}"/>
            </a:ext>
          </a:extLst>
        </xdr:cNvPr>
        <xdr:cNvSpPr/>
      </xdr:nvSpPr>
      <xdr:spPr>
        <a:xfrm>
          <a:off x="9394190" y="18266918"/>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67835</xdr:rowOff>
    </xdr:from>
    <xdr:ext cx="469744" cy="259045"/>
    <xdr:sp macro="" textlink="">
      <xdr:nvSpPr>
        <xdr:cNvPr id="479" name="【市民会館】&#10;一人当たり面積該当値テキスト">
          <a:extLst>
            <a:ext uri="{FF2B5EF4-FFF2-40B4-BE49-F238E27FC236}">
              <a16:creationId xmlns:a16="http://schemas.microsoft.com/office/drawing/2014/main" id="{762177C2-BA6B-435D-8751-54FB318C5D83}"/>
            </a:ext>
          </a:extLst>
        </xdr:cNvPr>
        <xdr:cNvSpPr txBox="1"/>
      </xdr:nvSpPr>
      <xdr:spPr>
        <a:xfrm>
          <a:off x="9467850" y="1823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480" name="楕円 479">
          <a:extLst>
            <a:ext uri="{FF2B5EF4-FFF2-40B4-BE49-F238E27FC236}">
              <a16:creationId xmlns:a16="http://schemas.microsoft.com/office/drawing/2014/main" id="{D12AB68A-727F-4CCA-AC06-A01FCB5BF893}"/>
            </a:ext>
          </a:extLst>
        </xdr:cNvPr>
        <xdr:cNvSpPr/>
      </xdr:nvSpPr>
      <xdr:spPr>
        <a:xfrm>
          <a:off x="8632190" y="182714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140208</xdr:rowOff>
    </xdr:from>
    <xdr:to>
      <xdr:col>55</xdr:col>
      <xdr:colOff>0</xdr:colOff>
      <xdr:row>106</xdr:row>
      <xdr:rowOff>144780</xdr:rowOff>
    </xdr:to>
    <xdr:cxnSp macro="">
      <xdr:nvCxnSpPr>
        <xdr:cNvPr id="481" name="直線コネクタ 480">
          <a:extLst>
            <a:ext uri="{FF2B5EF4-FFF2-40B4-BE49-F238E27FC236}">
              <a16:creationId xmlns:a16="http://schemas.microsoft.com/office/drawing/2014/main" id="{A32E9412-6198-4A99-99B0-6D446994C299}"/>
            </a:ext>
          </a:extLst>
        </xdr:cNvPr>
        <xdr:cNvCxnSpPr/>
      </xdr:nvCxnSpPr>
      <xdr:spPr>
        <a:xfrm flipV="1">
          <a:off x="8686800" y="18310098"/>
          <a:ext cx="74295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82" name="楕円 481">
          <a:extLst>
            <a:ext uri="{FF2B5EF4-FFF2-40B4-BE49-F238E27FC236}">
              <a16:creationId xmlns:a16="http://schemas.microsoft.com/office/drawing/2014/main" id="{BA89BD6B-6619-4832-A13E-19B870A8A1CB}"/>
            </a:ext>
          </a:extLst>
        </xdr:cNvPr>
        <xdr:cNvSpPr/>
      </xdr:nvSpPr>
      <xdr:spPr>
        <a:xfrm>
          <a:off x="7846060" y="182714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144780</xdr:rowOff>
    </xdr:to>
    <xdr:cxnSp macro="">
      <xdr:nvCxnSpPr>
        <xdr:cNvPr id="483" name="直線コネクタ 482">
          <a:extLst>
            <a:ext uri="{FF2B5EF4-FFF2-40B4-BE49-F238E27FC236}">
              <a16:creationId xmlns:a16="http://schemas.microsoft.com/office/drawing/2014/main" id="{DC617C6F-48C8-4DFD-90A4-02AAE065105E}"/>
            </a:ext>
          </a:extLst>
        </xdr:cNvPr>
        <xdr:cNvCxnSpPr/>
      </xdr:nvCxnSpPr>
      <xdr:spPr>
        <a:xfrm>
          <a:off x="7889240" y="1831657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98552</xdr:rowOff>
    </xdr:from>
    <xdr:to>
      <xdr:col>41</xdr:col>
      <xdr:colOff>101600</xdr:colOff>
      <xdr:row>107</xdr:row>
      <xdr:rowOff>28702</xdr:rowOff>
    </xdr:to>
    <xdr:sp macro="" textlink="">
      <xdr:nvSpPr>
        <xdr:cNvPr id="484" name="楕円 483">
          <a:extLst>
            <a:ext uri="{FF2B5EF4-FFF2-40B4-BE49-F238E27FC236}">
              <a16:creationId xmlns:a16="http://schemas.microsoft.com/office/drawing/2014/main" id="{03E21C78-BA34-42E1-A0E4-601ED6F1AB90}"/>
            </a:ext>
          </a:extLst>
        </xdr:cNvPr>
        <xdr:cNvSpPr/>
      </xdr:nvSpPr>
      <xdr:spPr>
        <a:xfrm>
          <a:off x="7029450" y="1826844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144780</xdr:rowOff>
    </xdr:from>
    <xdr:to>
      <xdr:col>45</xdr:col>
      <xdr:colOff>177800</xdr:colOff>
      <xdr:row>106</xdr:row>
      <xdr:rowOff>149352</xdr:rowOff>
    </xdr:to>
    <xdr:cxnSp macro="">
      <xdr:nvCxnSpPr>
        <xdr:cNvPr id="485" name="直線コネクタ 484">
          <a:extLst>
            <a:ext uri="{FF2B5EF4-FFF2-40B4-BE49-F238E27FC236}">
              <a16:creationId xmlns:a16="http://schemas.microsoft.com/office/drawing/2014/main" id="{71D0C401-6440-4AAA-9901-049A64D54D9E}"/>
            </a:ext>
          </a:extLst>
        </xdr:cNvPr>
        <xdr:cNvCxnSpPr/>
      </xdr:nvCxnSpPr>
      <xdr:spPr>
        <a:xfrm flipV="1">
          <a:off x="7084060" y="18316575"/>
          <a:ext cx="80518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486" name="楕円 485">
          <a:extLst>
            <a:ext uri="{FF2B5EF4-FFF2-40B4-BE49-F238E27FC236}">
              <a16:creationId xmlns:a16="http://schemas.microsoft.com/office/drawing/2014/main" id="{37232295-8A55-4250-ACD1-FF5CFA4974B6}"/>
            </a:ext>
          </a:extLst>
        </xdr:cNvPr>
        <xdr:cNvSpPr/>
      </xdr:nvSpPr>
      <xdr:spPr>
        <a:xfrm>
          <a:off x="6231890" y="1826844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149352</xdr:rowOff>
    </xdr:from>
    <xdr:to>
      <xdr:col>41</xdr:col>
      <xdr:colOff>50800</xdr:colOff>
      <xdr:row>106</xdr:row>
      <xdr:rowOff>149352</xdr:rowOff>
    </xdr:to>
    <xdr:cxnSp macro="">
      <xdr:nvCxnSpPr>
        <xdr:cNvPr id="487" name="直線コネクタ 486">
          <a:extLst>
            <a:ext uri="{FF2B5EF4-FFF2-40B4-BE49-F238E27FC236}">
              <a16:creationId xmlns:a16="http://schemas.microsoft.com/office/drawing/2014/main" id="{103D6756-F569-45C6-8B8B-7820A7E72BD4}"/>
            </a:ext>
          </a:extLst>
        </xdr:cNvPr>
        <xdr:cNvCxnSpPr/>
      </xdr:nvCxnSpPr>
      <xdr:spPr>
        <a:xfrm>
          <a:off x="6286500" y="1832305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33799</xdr:rowOff>
    </xdr:from>
    <xdr:ext cx="469744" cy="259045"/>
    <xdr:sp macro="" textlink="">
      <xdr:nvSpPr>
        <xdr:cNvPr id="488" name="n_1aveValue【市民会館】&#10;一人当たり面積">
          <a:extLst>
            <a:ext uri="{FF2B5EF4-FFF2-40B4-BE49-F238E27FC236}">
              <a16:creationId xmlns:a16="http://schemas.microsoft.com/office/drawing/2014/main" id="{8D4AC69B-FA01-48EB-B62C-18DD022DAB7A}"/>
            </a:ext>
          </a:extLst>
        </xdr:cNvPr>
        <xdr:cNvSpPr txBox="1"/>
      </xdr:nvSpPr>
      <xdr:spPr>
        <a:xfrm>
          <a:off x="8454467" y="1786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89" name="n_2aveValue【市民会館】&#10;一人当たり面積">
          <a:extLst>
            <a:ext uri="{FF2B5EF4-FFF2-40B4-BE49-F238E27FC236}">
              <a16:creationId xmlns:a16="http://schemas.microsoft.com/office/drawing/2014/main" id="{35289ABA-1319-4FC7-9E90-62B747390E36}"/>
            </a:ext>
          </a:extLst>
        </xdr:cNvPr>
        <xdr:cNvSpPr txBox="1"/>
      </xdr:nvSpPr>
      <xdr:spPr>
        <a:xfrm>
          <a:off x="7673417" y="1778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49801</xdr:rowOff>
    </xdr:from>
    <xdr:ext cx="469744" cy="259045"/>
    <xdr:sp macro="" textlink="">
      <xdr:nvSpPr>
        <xdr:cNvPr id="490" name="n_3aveValue【市民会館】&#10;一人当たり面積">
          <a:extLst>
            <a:ext uri="{FF2B5EF4-FFF2-40B4-BE49-F238E27FC236}">
              <a16:creationId xmlns:a16="http://schemas.microsoft.com/office/drawing/2014/main" id="{8ABA9AAF-A51F-48FE-A88D-CE44AB9A8FE5}"/>
            </a:ext>
          </a:extLst>
        </xdr:cNvPr>
        <xdr:cNvSpPr txBox="1"/>
      </xdr:nvSpPr>
      <xdr:spPr>
        <a:xfrm>
          <a:off x="6866332" y="1771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136669</xdr:rowOff>
    </xdr:from>
    <xdr:ext cx="469744" cy="259045"/>
    <xdr:sp macro="" textlink="">
      <xdr:nvSpPr>
        <xdr:cNvPr id="491" name="n_4aveValue【市民会館】&#10;一人当たり面積">
          <a:extLst>
            <a:ext uri="{FF2B5EF4-FFF2-40B4-BE49-F238E27FC236}">
              <a16:creationId xmlns:a16="http://schemas.microsoft.com/office/drawing/2014/main" id="{0B6A43A5-797A-4461-96AF-02157461698B}"/>
            </a:ext>
          </a:extLst>
        </xdr:cNvPr>
        <xdr:cNvSpPr txBox="1"/>
      </xdr:nvSpPr>
      <xdr:spPr>
        <a:xfrm>
          <a:off x="6068772" y="1779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15257</xdr:rowOff>
    </xdr:from>
    <xdr:ext cx="469744" cy="259045"/>
    <xdr:sp macro="" textlink="">
      <xdr:nvSpPr>
        <xdr:cNvPr id="492" name="n_1mainValue【市民会館】&#10;一人当たり面積">
          <a:extLst>
            <a:ext uri="{FF2B5EF4-FFF2-40B4-BE49-F238E27FC236}">
              <a16:creationId xmlns:a16="http://schemas.microsoft.com/office/drawing/2014/main" id="{5FFA517D-B0F4-4748-AF34-D9FCBA31713C}"/>
            </a:ext>
          </a:extLst>
        </xdr:cNvPr>
        <xdr:cNvSpPr txBox="1"/>
      </xdr:nvSpPr>
      <xdr:spPr>
        <a:xfrm>
          <a:off x="8454467" y="183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15257</xdr:rowOff>
    </xdr:from>
    <xdr:ext cx="469744" cy="259045"/>
    <xdr:sp macro="" textlink="">
      <xdr:nvSpPr>
        <xdr:cNvPr id="493" name="n_2mainValue【市民会館】&#10;一人当たり面積">
          <a:extLst>
            <a:ext uri="{FF2B5EF4-FFF2-40B4-BE49-F238E27FC236}">
              <a16:creationId xmlns:a16="http://schemas.microsoft.com/office/drawing/2014/main" id="{D7614591-4938-4245-BB97-DAC3FA090A85}"/>
            </a:ext>
          </a:extLst>
        </xdr:cNvPr>
        <xdr:cNvSpPr txBox="1"/>
      </xdr:nvSpPr>
      <xdr:spPr>
        <a:xfrm>
          <a:off x="7673417" y="183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19829</xdr:rowOff>
    </xdr:from>
    <xdr:ext cx="469744" cy="259045"/>
    <xdr:sp macro="" textlink="">
      <xdr:nvSpPr>
        <xdr:cNvPr id="494" name="n_3mainValue【市民会館】&#10;一人当たり面積">
          <a:extLst>
            <a:ext uri="{FF2B5EF4-FFF2-40B4-BE49-F238E27FC236}">
              <a16:creationId xmlns:a16="http://schemas.microsoft.com/office/drawing/2014/main" id="{A4D178D0-67CC-41DA-9813-52CEAA4826F7}"/>
            </a:ext>
          </a:extLst>
        </xdr:cNvPr>
        <xdr:cNvSpPr txBox="1"/>
      </xdr:nvSpPr>
      <xdr:spPr>
        <a:xfrm>
          <a:off x="6866332" y="1836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19829</xdr:rowOff>
    </xdr:from>
    <xdr:ext cx="469744" cy="259045"/>
    <xdr:sp macro="" textlink="">
      <xdr:nvSpPr>
        <xdr:cNvPr id="495" name="n_4mainValue【市民会館】&#10;一人当たり面積">
          <a:extLst>
            <a:ext uri="{FF2B5EF4-FFF2-40B4-BE49-F238E27FC236}">
              <a16:creationId xmlns:a16="http://schemas.microsoft.com/office/drawing/2014/main" id="{BFC7A0B7-CD7E-4D27-9214-63A21A121EAA}"/>
            </a:ext>
          </a:extLst>
        </xdr:cNvPr>
        <xdr:cNvSpPr txBox="1"/>
      </xdr:nvSpPr>
      <xdr:spPr>
        <a:xfrm>
          <a:off x="6068772" y="1836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66C05FED-CC0D-49E8-84D7-7ED0B3518FA6}"/>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DF101815-4198-4031-9889-98D719BC5C1C}"/>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2969727F-7B9E-483A-93CB-287E1AA3BFEA}"/>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6093EB38-5C06-4678-B05A-554FD5D841B0}"/>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4E8B6220-593D-4E78-B942-3EF943A50917}"/>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4F04AE70-28E0-4488-A2DE-91212BFEBA5C}"/>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32D7C55C-60F2-41C0-B763-CD8526FA7E95}"/>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49D8ED62-D560-48D3-93E7-0DA646775B27}"/>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2BD133D0-F47E-4588-91A1-DDB7A45D52D4}"/>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268BF860-4E1B-4D8A-9469-3DBE5EB6D4F9}"/>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B38DC872-6052-490A-9316-596975969AA3}"/>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9E26557-B1C2-4899-A0CA-A4F9E9F38E8F}"/>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16014FA7-A4E8-4DE8-81D3-F7FC6C1F3308}"/>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879421CE-3C8A-4ADA-8F94-AB4CEA47CC36}"/>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20CC7DD7-C2F6-4B4D-827D-96D1FE264B7D}"/>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A845EC39-F5C8-4B87-8640-4BD1F17BD319}"/>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1D8C83A5-4AD3-436B-B658-7627B11BAC4D}"/>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7DA797DA-F3F5-4754-9EDF-88A0A597E855}"/>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3624BBA3-F95D-4A34-B3BC-5D296CCFF7A1}"/>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59220A39-39AF-4CFA-9D25-1F312A98597A}"/>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13B552CB-5DEF-4B97-9894-D04A04CC000E}"/>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F8D79E27-E8E5-4919-B45C-B83797AEE8E6}"/>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3A39A606-62FA-4DFD-BD55-4371D7619398}"/>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FFE81FC5-2E49-4732-9E4F-2558B7B4D26D}"/>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39B19C1B-62F4-4F43-8B1C-71EAEA2E4D25}"/>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a:extLst>
            <a:ext uri="{FF2B5EF4-FFF2-40B4-BE49-F238E27FC236}">
              <a16:creationId xmlns:a16="http://schemas.microsoft.com/office/drawing/2014/main" id="{4A269D72-BA0B-4FE0-AA02-0A62F832B50A}"/>
            </a:ext>
          </a:extLst>
        </xdr:cNvPr>
        <xdr:cNvCxnSpPr/>
      </xdr:nvCxnSpPr>
      <xdr:spPr>
        <a:xfrm flipV="1">
          <a:off x="14703424" y="5800725"/>
          <a:ext cx="0" cy="147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B62831FB-285B-4E95-BD31-23C77F4C875C}"/>
            </a:ext>
          </a:extLst>
        </xdr:cNvPr>
        <xdr:cNvSpPr txBox="1"/>
      </xdr:nvSpPr>
      <xdr:spPr>
        <a:xfrm>
          <a:off x="1474216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a:extLst>
            <a:ext uri="{FF2B5EF4-FFF2-40B4-BE49-F238E27FC236}">
              <a16:creationId xmlns:a16="http://schemas.microsoft.com/office/drawing/2014/main" id="{27961216-0E44-4C45-8C7D-3D99D1A5BF5C}"/>
            </a:ext>
          </a:extLst>
        </xdr:cNvPr>
        <xdr:cNvCxnSpPr/>
      </xdr:nvCxnSpPr>
      <xdr:spPr>
        <a:xfrm>
          <a:off x="14611350" y="7273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4F2AE4E7-2B60-4BA2-94B0-EF43E35E6E9A}"/>
            </a:ext>
          </a:extLst>
        </xdr:cNvPr>
        <xdr:cNvSpPr txBox="1"/>
      </xdr:nvSpPr>
      <xdr:spPr>
        <a:xfrm>
          <a:off x="14742160" y="558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a:extLst>
            <a:ext uri="{FF2B5EF4-FFF2-40B4-BE49-F238E27FC236}">
              <a16:creationId xmlns:a16="http://schemas.microsoft.com/office/drawing/2014/main" id="{7FAEF841-BF10-4986-BE1C-5C9F947584D7}"/>
            </a:ext>
          </a:extLst>
        </xdr:cNvPr>
        <xdr:cNvCxnSpPr/>
      </xdr:nvCxnSpPr>
      <xdr:spPr>
        <a:xfrm>
          <a:off x="14611350" y="5800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109962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4213E7FD-F6CB-496B-BD8C-C16C114DE5C2}"/>
            </a:ext>
          </a:extLst>
        </xdr:cNvPr>
        <xdr:cNvSpPr txBox="1"/>
      </xdr:nvSpPr>
      <xdr:spPr>
        <a:xfrm>
          <a:off x="14742160" y="662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a:extLst>
            <a:ext uri="{FF2B5EF4-FFF2-40B4-BE49-F238E27FC236}">
              <a16:creationId xmlns:a16="http://schemas.microsoft.com/office/drawing/2014/main" id="{1EAAF4AC-962F-4F21-BC6E-E8CD11D7BD25}"/>
            </a:ext>
          </a:extLst>
        </xdr:cNvPr>
        <xdr:cNvSpPr/>
      </xdr:nvSpPr>
      <xdr:spPr>
        <a:xfrm>
          <a:off x="14649450" y="665044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528" name="フローチャート: 判断 527">
          <a:extLst>
            <a:ext uri="{FF2B5EF4-FFF2-40B4-BE49-F238E27FC236}">
              <a16:creationId xmlns:a16="http://schemas.microsoft.com/office/drawing/2014/main" id="{8C770D52-B4C0-42E8-82CC-9CFF048292D5}"/>
            </a:ext>
          </a:extLst>
        </xdr:cNvPr>
        <xdr:cNvSpPr/>
      </xdr:nvSpPr>
      <xdr:spPr>
        <a:xfrm>
          <a:off x="13887450" y="64281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529" name="フローチャート: 判断 528">
          <a:extLst>
            <a:ext uri="{FF2B5EF4-FFF2-40B4-BE49-F238E27FC236}">
              <a16:creationId xmlns:a16="http://schemas.microsoft.com/office/drawing/2014/main" id="{8044565C-DE5F-41E3-BB2E-EA1D2102E6DF}"/>
            </a:ext>
          </a:extLst>
        </xdr:cNvPr>
        <xdr:cNvSpPr/>
      </xdr:nvSpPr>
      <xdr:spPr>
        <a:xfrm>
          <a:off x="13089890" y="650484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144599</xdr:rowOff>
    </xdr:from>
    <xdr:to>
      <xdr:col>72</xdr:col>
      <xdr:colOff>38100</xdr:colOff>
      <xdr:row>38</xdr:row>
      <xdr:rowOff>74749</xdr:rowOff>
    </xdr:to>
    <xdr:sp macro="" textlink="">
      <xdr:nvSpPr>
        <xdr:cNvPr id="530" name="フローチャート: 判断 529">
          <a:extLst>
            <a:ext uri="{FF2B5EF4-FFF2-40B4-BE49-F238E27FC236}">
              <a16:creationId xmlns:a16="http://schemas.microsoft.com/office/drawing/2014/main" id="{732881CA-52DA-4AD7-90EC-E34616646E39}"/>
            </a:ext>
          </a:extLst>
        </xdr:cNvPr>
        <xdr:cNvSpPr/>
      </xdr:nvSpPr>
      <xdr:spPr>
        <a:xfrm>
          <a:off x="12303760" y="648634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31" name="フローチャート: 判断 530">
          <a:extLst>
            <a:ext uri="{FF2B5EF4-FFF2-40B4-BE49-F238E27FC236}">
              <a16:creationId xmlns:a16="http://schemas.microsoft.com/office/drawing/2014/main" id="{F2C804AA-2A07-471C-9214-722486E32C33}"/>
            </a:ext>
          </a:extLst>
        </xdr:cNvPr>
        <xdr:cNvSpPr/>
      </xdr:nvSpPr>
      <xdr:spPr>
        <a:xfrm>
          <a:off x="11487150" y="654512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12C882D5-106C-4D92-8EE8-E3526CA0877A}"/>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40D3430-4D2D-4B3D-BF00-D3B2F6D677F6}"/>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914D8D30-1964-4019-9411-24FE69BCB904}"/>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2499623E-8D92-4C23-A10E-441C9DC0574C}"/>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786E4665-FEFF-4816-85EA-82F3FC459889}"/>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20501</xdr:rowOff>
    </xdr:from>
    <xdr:to>
      <xdr:col>85</xdr:col>
      <xdr:colOff>177800</xdr:colOff>
      <xdr:row>37</xdr:row>
      <xdr:rowOff>122101</xdr:rowOff>
    </xdr:to>
    <xdr:sp macro="" textlink="">
      <xdr:nvSpPr>
        <xdr:cNvPr id="537" name="楕円 536">
          <a:extLst>
            <a:ext uri="{FF2B5EF4-FFF2-40B4-BE49-F238E27FC236}">
              <a16:creationId xmlns:a16="http://schemas.microsoft.com/office/drawing/2014/main" id="{CF01C731-6C0F-4BE5-ABB2-8E6C8825C948}"/>
            </a:ext>
          </a:extLst>
        </xdr:cNvPr>
        <xdr:cNvSpPr/>
      </xdr:nvSpPr>
      <xdr:spPr>
        <a:xfrm>
          <a:off x="14649450" y="636034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43378</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47321C93-2DC5-4A62-AAE8-8029CC3B68FA}"/>
            </a:ext>
          </a:extLst>
        </xdr:cNvPr>
        <xdr:cNvSpPr txBox="1"/>
      </xdr:nvSpPr>
      <xdr:spPr>
        <a:xfrm>
          <a:off x="14742160" y="621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157661</xdr:rowOff>
    </xdr:from>
    <xdr:to>
      <xdr:col>81</xdr:col>
      <xdr:colOff>101600</xdr:colOff>
      <xdr:row>37</xdr:row>
      <xdr:rowOff>87811</xdr:rowOff>
    </xdr:to>
    <xdr:sp macro="" textlink="">
      <xdr:nvSpPr>
        <xdr:cNvPr id="539" name="楕円 538">
          <a:extLst>
            <a:ext uri="{FF2B5EF4-FFF2-40B4-BE49-F238E27FC236}">
              <a16:creationId xmlns:a16="http://schemas.microsoft.com/office/drawing/2014/main" id="{C06370D3-BF97-4ACE-AB72-FED80DA0F27A}"/>
            </a:ext>
          </a:extLst>
        </xdr:cNvPr>
        <xdr:cNvSpPr/>
      </xdr:nvSpPr>
      <xdr:spPr>
        <a:xfrm>
          <a:off x="13887450" y="63317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37011</xdr:rowOff>
    </xdr:from>
    <xdr:to>
      <xdr:col>85</xdr:col>
      <xdr:colOff>127000</xdr:colOff>
      <xdr:row>37</xdr:row>
      <xdr:rowOff>71301</xdr:rowOff>
    </xdr:to>
    <xdr:cxnSp macro="">
      <xdr:nvCxnSpPr>
        <xdr:cNvPr id="540" name="直線コネクタ 539">
          <a:extLst>
            <a:ext uri="{FF2B5EF4-FFF2-40B4-BE49-F238E27FC236}">
              <a16:creationId xmlns:a16="http://schemas.microsoft.com/office/drawing/2014/main" id="{68C2FC07-C438-499C-B2DF-CA5D1E538C4E}"/>
            </a:ext>
          </a:extLst>
        </xdr:cNvPr>
        <xdr:cNvCxnSpPr/>
      </xdr:nvCxnSpPr>
      <xdr:spPr>
        <a:xfrm>
          <a:off x="13942060" y="6380661"/>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123372</xdr:rowOff>
    </xdr:from>
    <xdr:to>
      <xdr:col>76</xdr:col>
      <xdr:colOff>165100</xdr:colOff>
      <xdr:row>37</xdr:row>
      <xdr:rowOff>53522</xdr:rowOff>
    </xdr:to>
    <xdr:sp macro="" textlink="">
      <xdr:nvSpPr>
        <xdr:cNvPr id="541" name="楕円 540">
          <a:extLst>
            <a:ext uri="{FF2B5EF4-FFF2-40B4-BE49-F238E27FC236}">
              <a16:creationId xmlns:a16="http://schemas.microsoft.com/office/drawing/2014/main" id="{81F5875D-B257-41A1-B0DA-006CACF6D620}"/>
            </a:ext>
          </a:extLst>
        </xdr:cNvPr>
        <xdr:cNvSpPr/>
      </xdr:nvSpPr>
      <xdr:spPr>
        <a:xfrm>
          <a:off x="13089890" y="629747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2722</xdr:rowOff>
    </xdr:from>
    <xdr:to>
      <xdr:col>81</xdr:col>
      <xdr:colOff>50800</xdr:colOff>
      <xdr:row>37</xdr:row>
      <xdr:rowOff>37011</xdr:rowOff>
    </xdr:to>
    <xdr:cxnSp macro="">
      <xdr:nvCxnSpPr>
        <xdr:cNvPr id="542" name="直線コネクタ 541">
          <a:extLst>
            <a:ext uri="{FF2B5EF4-FFF2-40B4-BE49-F238E27FC236}">
              <a16:creationId xmlns:a16="http://schemas.microsoft.com/office/drawing/2014/main" id="{6BA07732-BB06-414D-A4F7-B4AFE6C9C3D0}"/>
            </a:ext>
          </a:extLst>
        </xdr:cNvPr>
        <xdr:cNvCxnSpPr/>
      </xdr:nvCxnSpPr>
      <xdr:spPr>
        <a:xfrm>
          <a:off x="13144500" y="6346372"/>
          <a:ext cx="7975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46627</xdr:rowOff>
    </xdr:from>
    <xdr:to>
      <xdr:col>72</xdr:col>
      <xdr:colOff>38100</xdr:colOff>
      <xdr:row>36</xdr:row>
      <xdr:rowOff>148227</xdr:rowOff>
    </xdr:to>
    <xdr:sp macro="" textlink="">
      <xdr:nvSpPr>
        <xdr:cNvPr id="543" name="楕円 542">
          <a:extLst>
            <a:ext uri="{FF2B5EF4-FFF2-40B4-BE49-F238E27FC236}">
              <a16:creationId xmlns:a16="http://schemas.microsoft.com/office/drawing/2014/main" id="{E0E502B3-9772-4392-B952-9B5D6F75F9D0}"/>
            </a:ext>
          </a:extLst>
        </xdr:cNvPr>
        <xdr:cNvSpPr/>
      </xdr:nvSpPr>
      <xdr:spPr>
        <a:xfrm>
          <a:off x="12303760" y="6220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97427</xdr:rowOff>
    </xdr:from>
    <xdr:to>
      <xdr:col>76</xdr:col>
      <xdr:colOff>114300</xdr:colOff>
      <xdr:row>37</xdr:row>
      <xdr:rowOff>2722</xdr:rowOff>
    </xdr:to>
    <xdr:cxnSp macro="">
      <xdr:nvCxnSpPr>
        <xdr:cNvPr id="544" name="直線コネクタ 543">
          <a:extLst>
            <a:ext uri="{FF2B5EF4-FFF2-40B4-BE49-F238E27FC236}">
              <a16:creationId xmlns:a16="http://schemas.microsoft.com/office/drawing/2014/main" id="{BCC09A89-2FCB-4454-B692-CE454F7FA8E2}"/>
            </a:ext>
          </a:extLst>
        </xdr:cNvPr>
        <xdr:cNvCxnSpPr/>
      </xdr:nvCxnSpPr>
      <xdr:spPr>
        <a:xfrm>
          <a:off x="12346940" y="6265817"/>
          <a:ext cx="797560" cy="8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10704</xdr:rowOff>
    </xdr:from>
    <xdr:to>
      <xdr:col>67</xdr:col>
      <xdr:colOff>101600</xdr:colOff>
      <xdr:row>36</xdr:row>
      <xdr:rowOff>112304</xdr:rowOff>
    </xdr:to>
    <xdr:sp macro="" textlink="">
      <xdr:nvSpPr>
        <xdr:cNvPr id="545" name="楕円 544">
          <a:extLst>
            <a:ext uri="{FF2B5EF4-FFF2-40B4-BE49-F238E27FC236}">
              <a16:creationId xmlns:a16="http://schemas.microsoft.com/office/drawing/2014/main" id="{581A0ACF-FE0D-4831-9539-39BAEF33B123}"/>
            </a:ext>
          </a:extLst>
        </xdr:cNvPr>
        <xdr:cNvSpPr/>
      </xdr:nvSpPr>
      <xdr:spPr>
        <a:xfrm>
          <a:off x="11487150" y="618480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61504</xdr:rowOff>
    </xdr:from>
    <xdr:to>
      <xdr:col>71</xdr:col>
      <xdr:colOff>177800</xdr:colOff>
      <xdr:row>36</xdr:row>
      <xdr:rowOff>97427</xdr:rowOff>
    </xdr:to>
    <xdr:cxnSp macro="">
      <xdr:nvCxnSpPr>
        <xdr:cNvPr id="546" name="直線コネクタ 545">
          <a:extLst>
            <a:ext uri="{FF2B5EF4-FFF2-40B4-BE49-F238E27FC236}">
              <a16:creationId xmlns:a16="http://schemas.microsoft.com/office/drawing/2014/main" id="{2B4CEFC0-CE36-4586-B3F1-4948CD667579}"/>
            </a:ext>
          </a:extLst>
        </xdr:cNvPr>
        <xdr:cNvCxnSpPr/>
      </xdr:nvCxnSpPr>
      <xdr:spPr>
        <a:xfrm>
          <a:off x="11541760" y="6229894"/>
          <a:ext cx="80518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3827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22A6D566-F167-4036-B0AC-BBFEBE176ED3}"/>
            </a:ext>
          </a:extLst>
        </xdr:cNvPr>
        <xdr:cNvSpPr txBox="1"/>
      </xdr:nvSpPr>
      <xdr:spPr>
        <a:xfrm>
          <a:off x="1373823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ECAA901F-A8DF-4284-B29B-DE75AAEF7D10}"/>
            </a:ext>
          </a:extLst>
        </xdr:cNvPr>
        <xdr:cNvSpPr txBox="1"/>
      </xdr:nvSpPr>
      <xdr:spPr>
        <a:xfrm>
          <a:off x="12957184" y="6597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65876</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884FCFCF-9425-4F7E-94BB-5E60ADDB53A0}"/>
            </a:ext>
          </a:extLst>
        </xdr:cNvPr>
        <xdr:cNvSpPr txBox="1"/>
      </xdr:nvSpPr>
      <xdr:spPr>
        <a:xfrm>
          <a:off x="12171054" y="657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4A3C3975-708D-4653-B10F-0DE71BE71685}"/>
            </a:ext>
          </a:extLst>
        </xdr:cNvPr>
        <xdr:cNvSpPr txBox="1"/>
      </xdr:nvSpPr>
      <xdr:spPr>
        <a:xfrm>
          <a:off x="11354444" y="664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104338</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DDF1FC19-43F5-4D3B-AE9E-E67DB880F3F0}"/>
            </a:ext>
          </a:extLst>
        </xdr:cNvPr>
        <xdr:cNvSpPr txBox="1"/>
      </xdr:nvSpPr>
      <xdr:spPr>
        <a:xfrm>
          <a:off x="13738234" y="610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70049</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E6CF6A6B-501F-4023-9C52-946038CE4586}"/>
            </a:ext>
          </a:extLst>
        </xdr:cNvPr>
        <xdr:cNvSpPr txBox="1"/>
      </xdr:nvSpPr>
      <xdr:spPr>
        <a:xfrm>
          <a:off x="12957184" y="606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164754</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5FFABBCE-E2B0-4AEE-9F0D-D9D1F79A6261}"/>
            </a:ext>
          </a:extLst>
        </xdr:cNvPr>
        <xdr:cNvSpPr txBox="1"/>
      </xdr:nvSpPr>
      <xdr:spPr>
        <a:xfrm>
          <a:off x="12171054" y="59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128831</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FAD66AFC-D4A9-473C-8F42-33313642552F}"/>
            </a:ext>
          </a:extLst>
        </xdr:cNvPr>
        <xdr:cNvSpPr txBox="1"/>
      </xdr:nvSpPr>
      <xdr:spPr>
        <a:xfrm>
          <a:off x="11354444" y="59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4C8274D5-184A-43C3-95A0-C967F7DCA994}"/>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21CB647E-C72D-4BAC-AED3-D1BAE561A5E7}"/>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92633714-12F5-4DAC-9D1D-A135A9D5A207}"/>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DEA69EFF-90C2-406D-90B7-F41D686CE0EF}"/>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87FC94B1-E366-4452-B60A-5DE61FB73F3A}"/>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D6E8684-7CCA-4B3B-AFFE-50393DAF04AF}"/>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980A5A7A-2BBF-4B75-B14C-398A700587D1}"/>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F53DFBE5-4D24-4CC7-A02C-7E59C19328C7}"/>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5F6CB5CA-9A0B-4EA0-82F6-884F3B6B93C0}"/>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FAACDBC8-51D8-4EB7-B7CD-722828D2519C}"/>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7ECFB93E-F79F-4CBC-9552-2DF1B1C72043}"/>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E37C9756-CD64-4E32-A7C1-552438A48D18}"/>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A6990263-28BA-4FA5-9D07-A4A5428E4164}"/>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56BA331-88E6-4FD0-A859-5BA470BD8A94}"/>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AA81CB9D-B713-4E23-82D2-AB6234D97941}"/>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568DA0FB-B923-48C3-A290-CA849AF7E070}"/>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58FC0774-51F3-46A3-B4BF-05F24430B4D6}"/>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B2AFADD5-0ACC-452A-9B50-62AF9F9ACA6A}"/>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57EC5672-5D17-4A53-AAC7-504D5B929F44}"/>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DCD08084-F50D-4BA0-81DE-4768164BFEC4}"/>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8C68FBC0-1D9A-4A18-87E8-3C84E3D7B33E}"/>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a:extLst>
            <a:ext uri="{FF2B5EF4-FFF2-40B4-BE49-F238E27FC236}">
              <a16:creationId xmlns:a16="http://schemas.microsoft.com/office/drawing/2014/main" id="{DEBE5F9B-E613-444E-BCE3-F56222264282}"/>
            </a:ext>
          </a:extLst>
        </xdr:cNvPr>
        <xdr:cNvCxnSpPr/>
      </xdr:nvCxnSpPr>
      <xdr:spPr>
        <a:xfrm flipV="1">
          <a:off x="19947254" y="5819860"/>
          <a:ext cx="0" cy="131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D6B57248-EB99-4820-946B-5B55A778367C}"/>
            </a:ext>
          </a:extLst>
        </xdr:cNvPr>
        <xdr:cNvSpPr txBox="1"/>
      </xdr:nvSpPr>
      <xdr:spPr>
        <a:xfrm>
          <a:off x="19985990" y="713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a:extLst>
            <a:ext uri="{FF2B5EF4-FFF2-40B4-BE49-F238E27FC236}">
              <a16:creationId xmlns:a16="http://schemas.microsoft.com/office/drawing/2014/main" id="{37DB8AAC-B144-428E-9CE8-B16A45C8B7EA}"/>
            </a:ext>
          </a:extLst>
        </xdr:cNvPr>
        <xdr:cNvCxnSpPr/>
      </xdr:nvCxnSpPr>
      <xdr:spPr>
        <a:xfrm>
          <a:off x="19885660" y="71312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B7CFEAB5-A052-48CA-A7EA-04E4B58FF1A7}"/>
            </a:ext>
          </a:extLst>
        </xdr:cNvPr>
        <xdr:cNvSpPr txBox="1"/>
      </xdr:nvSpPr>
      <xdr:spPr>
        <a:xfrm>
          <a:off x="19985990" y="559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a:extLst>
            <a:ext uri="{FF2B5EF4-FFF2-40B4-BE49-F238E27FC236}">
              <a16:creationId xmlns:a16="http://schemas.microsoft.com/office/drawing/2014/main" id="{0AFCC12D-36EF-4E95-869D-2D47D1784883}"/>
            </a:ext>
          </a:extLst>
        </xdr:cNvPr>
        <xdr:cNvCxnSpPr/>
      </xdr:nvCxnSpPr>
      <xdr:spPr>
        <a:xfrm>
          <a:off x="19885660" y="5819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24287</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C92B9BC7-5742-4201-8283-26E1AAE29ECF}"/>
            </a:ext>
          </a:extLst>
        </xdr:cNvPr>
        <xdr:cNvSpPr txBox="1"/>
      </xdr:nvSpPr>
      <xdr:spPr>
        <a:xfrm>
          <a:off x="19985990" y="670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a:extLst>
            <a:ext uri="{FF2B5EF4-FFF2-40B4-BE49-F238E27FC236}">
              <a16:creationId xmlns:a16="http://schemas.microsoft.com/office/drawing/2014/main" id="{9A3C2206-EC48-4F14-AAC8-C41202B168AF}"/>
            </a:ext>
          </a:extLst>
        </xdr:cNvPr>
        <xdr:cNvSpPr/>
      </xdr:nvSpPr>
      <xdr:spPr>
        <a:xfrm>
          <a:off x="19904710" y="673431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83213</xdr:rowOff>
    </xdr:from>
    <xdr:to>
      <xdr:col>112</xdr:col>
      <xdr:colOff>38100</xdr:colOff>
      <xdr:row>40</xdr:row>
      <xdr:rowOff>13363</xdr:rowOff>
    </xdr:to>
    <xdr:sp macro="" textlink="">
      <xdr:nvSpPr>
        <xdr:cNvPr id="583" name="フローチャート: 判断 582">
          <a:extLst>
            <a:ext uri="{FF2B5EF4-FFF2-40B4-BE49-F238E27FC236}">
              <a16:creationId xmlns:a16="http://schemas.microsoft.com/office/drawing/2014/main" id="{8F2EE29D-EAC6-4BF9-9E8D-C73AD44FCF47}"/>
            </a:ext>
          </a:extLst>
        </xdr:cNvPr>
        <xdr:cNvSpPr/>
      </xdr:nvSpPr>
      <xdr:spPr>
        <a:xfrm>
          <a:off x="19161760" y="677166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92594</xdr:rowOff>
    </xdr:from>
    <xdr:to>
      <xdr:col>107</xdr:col>
      <xdr:colOff>101600</xdr:colOff>
      <xdr:row>40</xdr:row>
      <xdr:rowOff>22744</xdr:rowOff>
    </xdr:to>
    <xdr:sp macro="" textlink="">
      <xdr:nvSpPr>
        <xdr:cNvPr id="584" name="フローチャート: 判断 583">
          <a:extLst>
            <a:ext uri="{FF2B5EF4-FFF2-40B4-BE49-F238E27FC236}">
              <a16:creationId xmlns:a16="http://schemas.microsoft.com/office/drawing/2014/main" id="{712258F5-38B0-4C9D-9596-08294A1FF63E}"/>
            </a:ext>
          </a:extLst>
        </xdr:cNvPr>
        <xdr:cNvSpPr/>
      </xdr:nvSpPr>
      <xdr:spPr>
        <a:xfrm>
          <a:off x="18345150" y="678295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106380</xdr:rowOff>
    </xdr:from>
    <xdr:to>
      <xdr:col>102</xdr:col>
      <xdr:colOff>165100</xdr:colOff>
      <xdr:row>40</xdr:row>
      <xdr:rowOff>36530</xdr:rowOff>
    </xdr:to>
    <xdr:sp macro="" textlink="">
      <xdr:nvSpPr>
        <xdr:cNvPr id="585" name="フローチャート: 判断 584">
          <a:extLst>
            <a:ext uri="{FF2B5EF4-FFF2-40B4-BE49-F238E27FC236}">
              <a16:creationId xmlns:a16="http://schemas.microsoft.com/office/drawing/2014/main" id="{A0B028B8-4DD2-4D6B-A484-C2CDFFD9A540}"/>
            </a:ext>
          </a:extLst>
        </xdr:cNvPr>
        <xdr:cNvSpPr/>
      </xdr:nvSpPr>
      <xdr:spPr>
        <a:xfrm>
          <a:off x="17547590" y="679102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125705</xdr:rowOff>
    </xdr:from>
    <xdr:to>
      <xdr:col>98</xdr:col>
      <xdr:colOff>38100</xdr:colOff>
      <xdr:row>40</xdr:row>
      <xdr:rowOff>55855</xdr:rowOff>
    </xdr:to>
    <xdr:sp macro="" textlink="">
      <xdr:nvSpPr>
        <xdr:cNvPr id="586" name="フローチャート: 判断 585">
          <a:extLst>
            <a:ext uri="{FF2B5EF4-FFF2-40B4-BE49-F238E27FC236}">
              <a16:creationId xmlns:a16="http://schemas.microsoft.com/office/drawing/2014/main" id="{00E0E73B-FC9A-4B2F-A54D-CE531E05E59F}"/>
            </a:ext>
          </a:extLst>
        </xdr:cNvPr>
        <xdr:cNvSpPr/>
      </xdr:nvSpPr>
      <xdr:spPr>
        <a:xfrm>
          <a:off x="16761460" y="681416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58BD7064-5BC0-4044-B836-632660B4036C}"/>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BBB75210-2DB4-4FEC-837B-EFF1A6C6C04A}"/>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36612F73-DB44-4FE1-8917-3EFBEE63005C}"/>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E98B4C53-3333-4F6D-B1EE-66C3165242AB}"/>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3A4F8BB-5ECC-4291-B427-60A5F1A195DB}"/>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89691</xdr:rowOff>
    </xdr:from>
    <xdr:to>
      <xdr:col>116</xdr:col>
      <xdr:colOff>114300</xdr:colOff>
      <xdr:row>39</xdr:row>
      <xdr:rowOff>19841</xdr:rowOff>
    </xdr:to>
    <xdr:sp macro="" textlink="">
      <xdr:nvSpPr>
        <xdr:cNvPr id="592" name="楕円 591">
          <a:extLst>
            <a:ext uri="{FF2B5EF4-FFF2-40B4-BE49-F238E27FC236}">
              <a16:creationId xmlns:a16="http://schemas.microsoft.com/office/drawing/2014/main" id="{F672A7E1-5AFE-4516-A712-E277AFFBF8B9}"/>
            </a:ext>
          </a:extLst>
        </xdr:cNvPr>
        <xdr:cNvSpPr/>
      </xdr:nvSpPr>
      <xdr:spPr>
        <a:xfrm>
          <a:off x="19904710" y="660860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112568</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44DD9A1A-CCF5-4FB9-8F6A-5EF5861B418D}"/>
            </a:ext>
          </a:extLst>
        </xdr:cNvPr>
        <xdr:cNvSpPr txBox="1"/>
      </xdr:nvSpPr>
      <xdr:spPr>
        <a:xfrm>
          <a:off x="19985990" y="645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96129</xdr:rowOff>
    </xdr:from>
    <xdr:to>
      <xdr:col>112</xdr:col>
      <xdr:colOff>38100</xdr:colOff>
      <xdr:row>39</xdr:row>
      <xdr:rowOff>26279</xdr:rowOff>
    </xdr:to>
    <xdr:sp macro="" textlink="">
      <xdr:nvSpPr>
        <xdr:cNvPr id="594" name="楕円 593">
          <a:extLst>
            <a:ext uri="{FF2B5EF4-FFF2-40B4-BE49-F238E27FC236}">
              <a16:creationId xmlns:a16="http://schemas.microsoft.com/office/drawing/2014/main" id="{41736622-FCEC-4FA7-A090-6E387CB47701}"/>
            </a:ext>
          </a:extLst>
        </xdr:cNvPr>
        <xdr:cNvSpPr/>
      </xdr:nvSpPr>
      <xdr:spPr>
        <a:xfrm>
          <a:off x="19161760" y="66074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140491</xdr:rowOff>
    </xdr:from>
    <xdr:to>
      <xdr:col>116</xdr:col>
      <xdr:colOff>63500</xdr:colOff>
      <xdr:row>38</xdr:row>
      <xdr:rowOff>146929</xdr:rowOff>
    </xdr:to>
    <xdr:cxnSp macro="">
      <xdr:nvCxnSpPr>
        <xdr:cNvPr id="595" name="直線コネクタ 594">
          <a:extLst>
            <a:ext uri="{FF2B5EF4-FFF2-40B4-BE49-F238E27FC236}">
              <a16:creationId xmlns:a16="http://schemas.microsoft.com/office/drawing/2014/main" id="{F9F2B2A9-0005-4CE2-8290-A782BD17241F}"/>
            </a:ext>
          </a:extLst>
        </xdr:cNvPr>
        <xdr:cNvCxnSpPr/>
      </xdr:nvCxnSpPr>
      <xdr:spPr>
        <a:xfrm flipV="1">
          <a:off x="19204940" y="6651781"/>
          <a:ext cx="74295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99535</xdr:rowOff>
    </xdr:from>
    <xdr:to>
      <xdr:col>107</xdr:col>
      <xdr:colOff>101600</xdr:colOff>
      <xdr:row>39</xdr:row>
      <xdr:rowOff>29685</xdr:rowOff>
    </xdr:to>
    <xdr:sp macro="" textlink="">
      <xdr:nvSpPr>
        <xdr:cNvPr id="596" name="楕円 595">
          <a:extLst>
            <a:ext uri="{FF2B5EF4-FFF2-40B4-BE49-F238E27FC236}">
              <a16:creationId xmlns:a16="http://schemas.microsoft.com/office/drawing/2014/main" id="{F0B702A8-F6E5-4B1B-9592-E12B060EE57C}"/>
            </a:ext>
          </a:extLst>
        </xdr:cNvPr>
        <xdr:cNvSpPr/>
      </xdr:nvSpPr>
      <xdr:spPr>
        <a:xfrm>
          <a:off x="18345150" y="661082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146929</xdr:rowOff>
    </xdr:from>
    <xdr:to>
      <xdr:col>111</xdr:col>
      <xdr:colOff>177800</xdr:colOff>
      <xdr:row>38</xdr:row>
      <xdr:rowOff>150335</xdr:rowOff>
    </xdr:to>
    <xdr:cxnSp macro="">
      <xdr:nvCxnSpPr>
        <xdr:cNvPr id="597" name="直線コネクタ 596">
          <a:extLst>
            <a:ext uri="{FF2B5EF4-FFF2-40B4-BE49-F238E27FC236}">
              <a16:creationId xmlns:a16="http://schemas.microsoft.com/office/drawing/2014/main" id="{DD07555F-2C6B-4617-9F9E-6C3F8B0E4E55}"/>
            </a:ext>
          </a:extLst>
        </xdr:cNvPr>
        <xdr:cNvCxnSpPr/>
      </xdr:nvCxnSpPr>
      <xdr:spPr>
        <a:xfrm flipV="1">
          <a:off x="18399760" y="6660124"/>
          <a:ext cx="80518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133295</xdr:rowOff>
    </xdr:from>
    <xdr:to>
      <xdr:col>102</xdr:col>
      <xdr:colOff>165100</xdr:colOff>
      <xdr:row>39</xdr:row>
      <xdr:rowOff>63445</xdr:rowOff>
    </xdr:to>
    <xdr:sp macro="" textlink="">
      <xdr:nvSpPr>
        <xdr:cNvPr id="598" name="楕円 597">
          <a:extLst>
            <a:ext uri="{FF2B5EF4-FFF2-40B4-BE49-F238E27FC236}">
              <a16:creationId xmlns:a16="http://schemas.microsoft.com/office/drawing/2014/main" id="{F743188F-6011-4CEB-9101-AE690445BFF3}"/>
            </a:ext>
          </a:extLst>
        </xdr:cNvPr>
        <xdr:cNvSpPr/>
      </xdr:nvSpPr>
      <xdr:spPr>
        <a:xfrm>
          <a:off x="17547590" y="665220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150335</xdr:rowOff>
    </xdr:from>
    <xdr:to>
      <xdr:col>107</xdr:col>
      <xdr:colOff>50800</xdr:colOff>
      <xdr:row>39</xdr:row>
      <xdr:rowOff>12645</xdr:rowOff>
    </xdr:to>
    <xdr:cxnSp macro="">
      <xdr:nvCxnSpPr>
        <xdr:cNvPr id="599" name="直線コネクタ 598">
          <a:extLst>
            <a:ext uri="{FF2B5EF4-FFF2-40B4-BE49-F238E27FC236}">
              <a16:creationId xmlns:a16="http://schemas.microsoft.com/office/drawing/2014/main" id="{094DC135-568B-4764-9186-AFDC1EA175FE}"/>
            </a:ext>
          </a:extLst>
        </xdr:cNvPr>
        <xdr:cNvCxnSpPr/>
      </xdr:nvCxnSpPr>
      <xdr:spPr>
        <a:xfrm flipV="1">
          <a:off x="17602200" y="6665435"/>
          <a:ext cx="797560" cy="3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132046</xdr:rowOff>
    </xdr:from>
    <xdr:to>
      <xdr:col>98</xdr:col>
      <xdr:colOff>38100</xdr:colOff>
      <xdr:row>39</xdr:row>
      <xdr:rowOff>62196</xdr:rowOff>
    </xdr:to>
    <xdr:sp macro="" textlink="">
      <xdr:nvSpPr>
        <xdr:cNvPr id="600" name="楕円 599">
          <a:extLst>
            <a:ext uri="{FF2B5EF4-FFF2-40B4-BE49-F238E27FC236}">
              <a16:creationId xmlns:a16="http://schemas.microsoft.com/office/drawing/2014/main" id="{19B2D96D-F27F-4A8A-BDF6-273FBC742D21}"/>
            </a:ext>
          </a:extLst>
        </xdr:cNvPr>
        <xdr:cNvSpPr/>
      </xdr:nvSpPr>
      <xdr:spPr>
        <a:xfrm>
          <a:off x="16761460" y="665095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11396</xdr:rowOff>
    </xdr:from>
    <xdr:to>
      <xdr:col>102</xdr:col>
      <xdr:colOff>114300</xdr:colOff>
      <xdr:row>39</xdr:row>
      <xdr:rowOff>12645</xdr:rowOff>
    </xdr:to>
    <xdr:cxnSp macro="">
      <xdr:nvCxnSpPr>
        <xdr:cNvPr id="601" name="直線コネクタ 600">
          <a:extLst>
            <a:ext uri="{FF2B5EF4-FFF2-40B4-BE49-F238E27FC236}">
              <a16:creationId xmlns:a16="http://schemas.microsoft.com/office/drawing/2014/main" id="{10FCDCC3-C589-442A-BBDC-EBE37AD9EB96}"/>
            </a:ext>
          </a:extLst>
        </xdr:cNvPr>
        <xdr:cNvCxnSpPr/>
      </xdr:nvCxnSpPr>
      <xdr:spPr>
        <a:xfrm>
          <a:off x="16804640" y="6699851"/>
          <a:ext cx="79756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4490</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DD51D432-7423-4941-9FA9-2021FD49FD02}"/>
            </a:ext>
          </a:extLst>
        </xdr:cNvPr>
        <xdr:cNvSpPr txBox="1"/>
      </xdr:nvSpPr>
      <xdr:spPr>
        <a:xfrm>
          <a:off x="18951721" y="68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13871</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57F8B196-EB8D-4D08-82AE-6599B5CA3656}"/>
            </a:ext>
          </a:extLst>
        </xdr:cNvPr>
        <xdr:cNvSpPr txBox="1"/>
      </xdr:nvSpPr>
      <xdr:spPr>
        <a:xfrm>
          <a:off x="18170671" y="68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27657</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228D70A3-6711-4B76-82A5-F7EA29A02716}"/>
            </a:ext>
          </a:extLst>
        </xdr:cNvPr>
        <xdr:cNvSpPr txBox="1"/>
      </xdr:nvSpPr>
      <xdr:spPr>
        <a:xfrm>
          <a:off x="17354061" y="688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46982</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34A19377-B015-4895-8003-B68E1F74018C}"/>
            </a:ext>
          </a:extLst>
        </xdr:cNvPr>
        <xdr:cNvSpPr txBox="1"/>
      </xdr:nvSpPr>
      <xdr:spPr>
        <a:xfrm>
          <a:off x="16556501" y="690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42806</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D8065637-24FB-4131-A9A6-5A5E32D76089}"/>
            </a:ext>
          </a:extLst>
        </xdr:cNvPr>
        <xdr:cNvSpPr txBox="1"/>
      </xdr:nvSpPr>
      <xdr:spPr>
        <a:xfrm>
          <a:off x="18919405" y="638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46212</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4337B9F3-64B6-4F1C-8397-DFB242BB19D7}"/>
            </a:ext>
          </a:extLst>
        </xdr:cNvPr>
        <xdr:cNvSpPr txBox="1"/>
      </xdr:nvSpPr>
      <xdr:spPr>
        <a:xfrm>
          <a:off x="18138355" y="639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79972</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9B99810D-21B5-4995-9E79-C32A5565B30F}"/>
            </a:ext>
          </a:extLst>
        </xdr:cNvPr>
        <xdr:cNvSpPr txBox="1"/>
      </xdr:nvSpPr>
      <xdr:spPr>
        <a:xfrm>
          <a:off x="17323650" y="642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78724</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D7178926-6C09-4FDE-A5C7-35B058D05816}"/>
            </a:ext>
          </a:extLst>
        </xdr:cNvPr>
        <xdr:cNvSpPr txBox="1"/>
      </xdr:nvSpPr>
      <xdr:spPr>
        <a:xfrm>
          <a:off x="16526090" y="642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EF23BFFA-53A5-4016-8A55-839AB77CDFFA}"/>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C0D88077-8C7A-4660-840B-E4E552BE0C87}"/>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D59D38CD-B108-44EC-B288-2EC6D2434BBF}"/>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48E73AE9-AA7E-4D79-ABC9-6866E8F5415B}"/>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230F59A9-F095-4D35-8783-DEA27BD2C104}"/>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A8B79F52-D645-4E64-AA61-023E94787EC7}"/>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5D4113CC-BACB-43ED-9542-FAD5AB20F617}"/>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2B762AEE-5A84-4534-BC15-B6593376357D}"/>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8" name="正方形/長方形 617">
          <a:extLst>
            <a:ext uri="{FF2B5EF4-FFF2-40B4-BE49-F238E27FC236}">
              <a16:creationId xmlns:a16="http://schemas.microsoft.com/office/drawing/2014/main" id="{B696C360-DE85-4336-B85F-73CA799D076B}"/>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9" name="正方形/長方形 618">
          <a:extLst>
            <a:ext uri="{FF2B5EF4-FFF2-40B4-BE49-F238E27FC236}">
              <a16:creationId xmlns:a16="http://schemas.microsoft.com/office/drawing/2014/main" id="{C5609B08-0014-4D4D-A29E-E5D5AEA9F682}"/>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0" name="正方形/長方形 619">
          <a:extLst>
            <a:ext uri="{FF2B5EF4-FFF2-40B4-BE49-F238E27FC236}">
              <a16:creationId xmlns:a16="http://schemas.microsoft.com/office/drawing/2014/main" id="{6FF5FBE0-7369-4ABF-B4D2-83679B2F4629}"/>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1" name="正方形/長方形 620">
          <a:extLst>
            <a:ext uri="{FF2B5EF4-FFF2-40B4-BE49-F238E27FC236}">
              <a16:creationId xmlns:a16="http://schemas.microsoft.com/office/drawing/2014/main" id="{3D200EB4-8AA9-4981-A57C-8E7131F87871}"/>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2" name="正方形/長方形 621">
          <a:extLst>
            <a:ext uri="{FF2B5EF4-FFF2-40B4-BE49-F238E27FC236}">
              <a16:creationId xmlns:a16="http://schemas.microsoft.com/office/drawing/2014/main" id="{9F968EF7-051E-4145-89E9-2A3778F7EC01}"/>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3" name="正方形/長方形 622">
          <a:extLst>
            <a:ext uri="{FF2B5EF4-FFF2-40B4-BE49-F238E27FC236}">
              <a16:creationId xmlns:a16="http://schemas.microsoft.com/office/drawing/2014/main" id="{A99F24CA-263D-4935-9177-53ADA577D0B2}"/>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4" name="正方形/長方形 623">
          <a:extLst>
            <a:ext uri="{FF2B5EF4-FFF2-40B4-BE49-F238E27FC236}">
              <a16:creationId xmlns:a16="http://schemas.microsoft.com/office/drawing/2014/main" id="{EF60D135-63CA-4B8B-AD15-8D4BCF25380C}"/>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5" name="正方形/長方形 624">
          <a:extLst>
            <a:ext uri="{FF2B5EF4-FFF2-40B4-BE49-F238E27FC236}">
              <a16:creationId xmlns:a16="http://schemas.microsoft.com/office/drawing/2014/main" id="{6343DDFB-3BE8-46B5-96A8-0FC22E57D326}"/>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ED7FA51C-6687-4EE4-8425-86CB05D7A0FD}"/>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F6A5F9CD-A0D4-4E76-A2A1-571E17FC6057}"/>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F01E36BF-A1DC-4964-AB9B-B1AC1700FB67}"/>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9229F937-F3A7-4D1B-869D-FE89DF3B1F8D}"/>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6A107D0-DB8A-477C-89AE-A4299916B4E2}"/>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A5ED314-1EDE-45B5-9BEF-DD91782635A2}"/>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47F4769D-618B-4D41-9CCD-E17694D26B7E}"/>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1C65800B-7B91-4D4A-8B7F-6D4FDED2D923}"/>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6C7C133C-5264-4DDD-B966-89A9178810B4}"/>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484A805A-5603-4B18-9D32-88FB1CA9562B}"/>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F9AD0E30-89EA-4A18-8AF5-12ADA5DC70AD}"/>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8F4CC49B-30DD-473A-A747-E84DFAEF8A38}"/>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69448BF9-EEBD-4DDF-A020-47184B8A90C6}"/>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000994BE-9A24-4A8B-AFDA-C74BEACB2130}"/>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073A3682-C224-4F66-A45F-F08BF05911F0}"/>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54E14A36-DF77-47E2-839E-0A8288D27329}"/>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4DF2661F-618F-4750-9E75-D4863A7BB088}"/>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6F218FE3-BCD3-4F45-A813-285DEEAC6EC3}"/>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84C57F41-6B18-4D83-8AA0-BCDE0B79D9A2}"/>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C3E5E961-140E-4597-BCA8-F6D1323CBC99}"/>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a:extLst>
            <a:ext uri="{FF2B5EF4-FFF2-40B4-BE49-F238E27FC236}">
              <a16:creationId xmlns:a16="http://schemas.microsoft.com/office/drawing/2014/main" id="{759C6D2D-ED05-4570-B8A7-DFF4FCB25AE7}"/>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E82AB1A-099F-4D52-9B18-A7DEA0D2C458}"/>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a:extLst>
            <a:ext uri="{FF2B5EF4-FFF2-40B4-BE49-F238E27FC236}">
              <a16:creationId xmlns:a16="http://schemas.microsoft.com/office/drawing/2014/main" id="{9D49DB41-46FA-4CDB-AD51-AF484871AC7A}"/>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2A16135B-BF8E-4FD6-AE83-5F16A21134FB}"/>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650" name="直線コネクタ 649">
          <a:extLst>
            <a:ext uri="{FF2B5EF4-FFF2-40B4-BE49-F238E27FC236}">
              <a16:creationId xmlns:a16="http://schemas.microsoft.com/office/drawing/2014/main" id="{70BF7BBB-86E8-4266-A7C1-28EFCF32D055}"/>
            </a:ext>
          </a:extLst>
        </xdr:cNvPr>
        <xdr:cNvCxnSpPr/>
      </xdr:nvCxnSpPr>
      <xdr:spPr>
        <a:xfrm flipV="1">
          <a:off x="14703424" y="13241655"/>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51" name="【消防施設】&#10;有形固定資産減価償却率最小値テキスト">
          <a:extLst>
            <a:ext uri="{FF2B5EF4-FFF2-40B4-BE49-F238E27FC236}">
              <a16:creationId xmlns:a16="http://schemas.microsoft.com/office/drawing/2014/main" id="{A0624E36-A888-484F-A937-9437D0973470}"/>
            </a:ext>
          </a:extLst>
        </xdr:cNvPr>
        <xdr:cNvSpPr txBox="1"/>
      </xdr:nvSpPr>
      <xdr:spPr>
        <a:xfrm>
          <a:off x="14742160" y="14754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52" name="直線コネクタ 651">
          <a:extLst>
            <a:ext uri="{FF2B5EF4-FFF2-40B4-BE49-F238E27FC236}">
              <a16:creationId xmlns:a16="http://schemas.microsoft.com/office/drawing/2014/main" id="{C02EE509-3B62-453D-A95D-BDC5DA02430D}"/>
            </a:ext>
          </a:extLst>
        </xdr:cNvPr>
        <xdr:cNvCxnSpPr/>
      </xdr:nvCxnSpPr>
      <xdr:spPr>
        <a:xfrm>
          <a:off x="14611350" y="14750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7CBCB5C4-FE56-4437-97C1-223BEB986F9E}"/>
            </a:ext>
          </a:extLst>
        </xdr:cNvPr>
        <xdr:cNvSpPr txBox="1"/>
      </xdr:nvSpPr>
      <xdr:spPr>
        <a:xfrm>
          <a:off x="14742160" y="1301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654" name="直線コネクタ 653">
          <a:extLst>
            <a:ext uri="{FF2B5EF4-FFF2-40B4-BE49-F238E27FC236}">
              <a16:creationId xmlns:a16="http://schemas.microsoft.com/office/drawing/2014/main" id="{206704C2-5B1E-4063-8307-13FD85FE14DB}"/>
            </a:ext>
          </a:extLst>
        </xdr:cNvPr>
        <xdr:cNvCxnSpPr/>
      </xdr:nvCxnSpPr>
      <xdr:spPr>
        <a:xfrm>
          <a:off x="14611350" y="13241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149241</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36A07674-D8DC-4450-BFAC-CB3CD8C0E6E9}"/>
            </a:ext>
          </a:extLst>
        </xdr:cNvPr>
        <xdr:cNvSpPr txBox="1"/>
      </xdr:nvSpPr>
      <xdr:spPr>
        <a:xfrm>
          <a:off x="1474216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656" name="フローチャート: 判断 655">
          <a:extLst>
            <a:ext uri="{FF2B5EF4-FFF2-40B4-BE49-F238E27FC236}">
              <a16:creationId xmlns:a16="http://schemas.microsoft.com/office/drawing/2014/main" id="{6402254F-2826-4E2D-8BFA-34039545231D}"/>
            </a:ext>
          </a:extLst>
        </xdr:cNvPr>
        <xdr:cNvSpPr/>
      </xdr:nvSpPr>
      <xdr:spPr>
        <a:xfrm>
          <a:off x="14649450" y="1401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42545</xdr:rowOff>
    </xdr:from>
    <xdr:to>
      <xdr:col>81</xdr:col>
      <xdr:colOff>101600</xdr:colOff>
      <xdr:row>82</xdr:row>
      <xdr:rowOff>144145</xdr:rowOff>
    </xdr:to>
    <xdr:sp macro="" textlink="">
      <xdr:nvSpPr>
        <xdr:cNvPr id="657" name="フローチャート: 判断 656">
          <a:extLst>
            <a:ext uri="{FF2B5EF4-FFF2-40B4-BE49-F238E27FC236}">
              <a16:creationId xmlns:a16="http://schemas.microsoft.com/office/drawing/2014/main" id="{208C46DD-FC9F-4889-881E-A3FEC05C258B}"/>
            </a:ext>
          </a:extLst>
        </xdr:cNvPr>
        <xdr:cNvSpPr/>
      </xdr:nvSpPr>
      <xdr:spPr>
        <a:xfrm>
          <a:off x="13887450" y="1410335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58" name="フローチャート: 判断 657">
          <a:extLst>
            <a:ext uri="{FF2B5EF4-FFF2-40B4-BE49-F238E27FC236}">
              <a16:creationId xmlns:a16="http://schemas.microsoft.com/office/drawing/2014/main" id="{E125B155-A6BA-4705-8529-7526DA9E4662}"/>
            </a:ext>
          </a:extLst>
        </xdr:cNvPr>
        <xdr:cNvSpPr/>
      </xdr:nvSpPr>
      <xdr:spPr>
        <a:xfrm>
          <a:off x="13089890" y="140576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12064</xdr:rowOff>
    </xdr:from>
    <xdr:to>
      <xdr:col>72</xdr:col>
      <xdr:colOff>38100</xdr:colOff>
      <xdr:row>82</xdr:row>
      <xdr:rowOff>113664</xdr:rowOff>
    </xdr:to>
    <xdr:sp macro="" textlink="">
      <xdr:nvSpPr>
        <xdr:cNvPr id="659" name="フローチャート: 判断 658">
          <a:extLst>
            <a:ext uri="{FF2B5EF4-FFF2-40B4-BE49-F238E27FC236}">
              <a16:creationId xmlns:a16="http://schemas.microsoft.com/office/drawing/2014/main" id="{1ED6DF08-C4E5-4215-977B-D4ECC720FBF6}"/>
            </a:ext>
          </a:extLst>
        </xdr:cNvPr>
        <xdr:cNvSpPr/>
      </xdr:nvSpPr>
      <xdr:spPr>
        <a:xfrm>
          <a:off x="12303760" y="140747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153036</xdr:rowOff>
    </xdr:from>
    <xdr:to>
      <xdr:col>67</xdr:col>
      <xdr:colOff>101600</xdr:colOff>
      <xdr:row>82</xdr:row>
      <xdr:rowOff>83186</xdr:rowOff>
    </xdr:to>
    <xdr:sp macro="" textlink="">
      <xdr:nvSpPr>
        <xdr:cNvPr id="660" name="フローチャート: 判断 659">
          <a:extLst>
            <a:ext uri="{FF2B5EF4-FFF2-40B4-BE49-F238E27FC236}">
              <a16:creationId xmlns:a16="http://schemas.microsoft.com/office/drawing/2014/main" id="{C4ABEFEC-413C-4578-A898-FDC505AB9F25}"/>
            </a:ext>
          </a:extLst>
        </xdr:cNvPr>
        <xdr:cNvSpPr/>
      </xdr:nvSpPr>
      <xdr:spPr>
        <a:xfrm>
          <a:off x="11487150" y="140404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AA4D8AD-4033-4B14-BF4C-1E145F3D697C}"/>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984F0FFE-1273-4BD2-9E7C-F0D2D73827C0}"/>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9EEB8CAB-F305-4309-B0F4-07483FD344A8}"/>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861F4193-0733-41F3-B79F-4DED5CD9CF2C}"/>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4F0E6E6A-3348-4C61-936A-F70AFEEC2830}"/>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116839</xdr:rowOff>
    </xdr:from>
    <xdr:to>
      <xdr:col>85</xdr:col>
      <xdr:colOff>177800</xdr:colOff>
      <xdr:row>84</xdr:row>
      <xdr:rowOff>46989</xdr:rowOff>
    </xdr:to>
    <xdr:sp macro="" textlink="">
      <xdr:nvSpPr>
        <xdr:cNvPr id="666" name="楕円 665">
          <a:extLst>
            <a:ext uri="{FF2B5EF4-FFF2-40B4-BE49-F238E27FC236}">
              <a16:creationId xmlns:a16="http://schemas.microsoft.com/office/drawing/2014/main" id="{D9988364-CBED-4A68-8EC7-A6AD2F9F2867}"/>
            </a:ext>
          </a:extLst>
        </xdr:cNvPr>
        <xdr:cNvSpPr/>
      </xdr:nvSpPr>
      <xdr:spPr>
        <a:xfrm>
          <a:off x="14649450" y="1434718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95266</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E3F4D68B-5967-446D-96B4-20C5A9CF5B5F}"/>
            </a:ext>
          </a:extLst>
        </xdr:cNvPr>
        <xdr:cNvSpPr txBox="1"/>
      </xdr:nvSpPr>
      <xdr:spPr>
        <a:xfrm>
          <a:off x="14742160" y="14321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107314</xdr:rowOff>
    </xdr:from>
    <xdr:to>
      <xdr:col>81</xdr:col>
      <xdr:colOff>101600</xdr:colOff>
      <xdr:row>84</xdr:row>
      <xdr:rowOff>37464</xdr:rowOff>
    </xdr:to>
    <xdr:sp macro="" textlink="">
      <xdr:nvSpPr>
        <xdr:cNvPr id="668" name="楕円 667">
          <a:extLst>
            <a:ext uri="{FF2B5EF4-FFF2-40B4-BE49-F238E27FC236}">
              <a16:creationId xmlns:a16="http://schemas.microsoft.com/office/drawing/2014/main" id="{89BDA45B-A22A-4F5F-853D-B895587AA17B}"/>
            </a:ext>
          </a:extLst>
        </xdr:cNvPr>
        <xdr:cNvSpPr/>
      </xdr:nvSpPr>
      <xdr:spPr>
        <a:xfrm>
          <a:off x="13887450" y="1433575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158114</xdr:rowOff>
    </xdr:from>
    <xdr:to>
      <xdr:col>85</xdr:col>
      <xdr:colOff>127000</xdr:colOff>
      <xdr:row>83</xdr:row>
      <xdr:rowOff>167639</xdr:rowOff>
    </xdr:to>
    <xdr:cxnSp macro="">
      <xdr:nvCxnSpPr>
        <xdr:cNvPr id="669" name="直線コネクタ 668">
          <a:extLst>
            <a:ext uri="{FF2B5EF4-FFF2-40B4-BE49-F238E27FC236}">
              <a16:creationId xmlns:a16="http://schemas.microsoft.com/office/drawing/2014/main" id="{82ED7003-AEDF-43B1-85E7-93C03E847007}"/>
            </a:ext>
          </a:extLst>
        </xdr:cNvPr>
        <xdr:cNvCxnSpPr/>
      </xdr:nvCxnSpPr>
      <xdr:spPr>
        <a:xfrm>
          <a:off x="13942060" y="14390369"/>
          <a:ext cx="762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82550</xdr:rowOff>
    </xdr:from>
    <xdr:to>
      <xdr:col>76</xdr:col>
      <xdr:colOff>165100</xdr:colOff>
      <xdr:row>84</xdr:row>
      <xdr:rowOff>12700</xdr:rowOff>
    </xdr:to>
    <xdr:sp macro="" textlink="">
      <xdr:nvSpPr>
        <xdr:cNvPr id="670" name="楕円 669">
          <a:extLst>
            <a:ext uri="{FF2B5EF4-FFF2-40B4-BE49-F238E27FC236}">
              <a16:creationId xmlns:a16="http://schemas.microsoft.com/office/drawing/2014/main" id="{E208020E-E97A-45F5-9E8A-35C80E9123A6}"/>
            </a:ext>
          </a:extLst>
        </xdr:cNvPr>
        <xdr:cNvSpPr/>
      </xdr:nvSpPr>
      <xdr:spPr>
        <a:xfrm>
          <a:off x="13089890" y="143148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133350</xdr:rowOff>
    </xdr:from>
    <xdr:to>
      <xdr:col>81</xdr:col>
      <xdr:colOff>50800</xdr:colOff>
      <xdr:row>83</xdr:row>
      <xdr:rowOff>158114</xdr:rowOff>
    </xdr:to>
    <xdr:cxnSp macro="">
      <xdr:nvCxnSpPr>
        <xdr:cNvPr id="671" name="直線コネクタ 670">
          <a:extLst>
            <a:ext uri="{FF2B5EF4-FFF2-40B4-BE49-F238E27FC236}">
              <a16:creationId xmlns:a16="http://schemas.microsoft.com/office/drawing/2014/main" id="{A4B312AC-C3FF-469A-B133-B841A7126C3F}"/>
            </a:ext>
          </a:extLst>
        </xdr:cNvPr>
        <xdr:cNvCxnSpPr/>
      </xdr:nvCxnSpPr>
      <xdr:spPr>
        <a:xfrm>
          <a:off x="13144500" y="14359890"/>
          <a:ext cx="79756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72" name="楕円 671">
          <a:extLst>
            <a:ext uri="{FF2B5EF4-FFF2-40B4-BE49-F238E27FC236}">
              <a16:creationId xmlns:a16="http://schemas.microsoft.com/office/drawing/2014/main" id="{1C9B60EA-45BE-4DB3-934D-8F48C05DCACC}"/>
            </a:ext>
          </a:extLst>
        </xdr:cNvPr>
        <xdr:cNvSpPr/>
      </xdr:nvSpPr>
      <xdr:spPr>
        <a:xfrm>
          <a:off x="12303760" y="142900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106680</xdr:rowOff>
    </xdr:from>
    <xdr:to>
      <xdr:col>76</xdr:col>
      <xdr:colOff>114300</xdr:colOff>
      <xdr:row>83</xdr:row>
      <xdr:rowOff>133350</xdr:rowOff>
    </xdr:to>
    <xdr:cxnSp macro="">
      <xdr:nvCxnSpPr>
        <xdr:cNvPr id="673" name="直線コネクタ 672">
          <a:extLst>
            <a:ext uri="{FF2B5EF4-FFF2-40B4-BE49-F238E27FC236}">
              <a16:creationId xmlns:a16="http://schemas.microsoft.com/office/drawing/2014/main" id="{A122EC91-2F62-43FB-B5E2-01B7B4FBD997}"/>
            </a:ext>
          </a:extLst>
        </xdr:cNvPr>
        <xdr:cNvCxnSpPr/>
      </xdr:nvCxnSpPr>
      <xdr:spPr>
        <a:xfrm>
          <a:off x="12346940" y="14335125"/>
          <a:ext cx="7975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31114</xdr:rowOff>
    </xdr:from>
    <xdr:to>
      <xdr:col>67</xdr:col>
      <xdr:colOff>101600</xdr:colOff>
      <xdr:row>83</xdr:row>
      <xdr:rowOff>132714</xdr:rowOff>
    </xdr:to>
    <xdr:sp macro="" textlink="">
      <xdr:nvSpPr>
        <xdr:cNvPr id="674" name="楕円 673">
          <a:extLst>
            <a:ext uri="{FF2B5EF4-FFF2-40B4-BE49-F238E27FC236}">
              <a16:creationId xmlns:a16="http://schemas.microsoft.com/office/drawing/2014/main" id="{70B00911-3034-4EB7-8765-9D31C5CABCD3}"/>
            </a:ext>
          </a:extLst>
        </xdr:cNvPr>
        <xdr:cNvSpPr/>
      </xdr:nvSpPr>
      <xdr:spPr>
        <a:xfrm>
          <a:off x="11487150" y="1425955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81914</xdr:rowOff>
    </xdr:from>
    <xdr:to>
      <xdr:col>71</xdr:col>
      <xdr:colOff>177800</xdr:colOff>
      <xdr:row>83</xdr:row>
      <xdr:rowOff>106680</xdr:rowOff>
    </xdr:to>
    <xdr:cxnSp macro="">
      <xdr:nvCxnSpPr>
        <xdr:cNvPr id="675" name="直線コネクタ 674">
          <a:extLst>
            <a:ext uri="{FF2B5EF4-FFF2-40B4-BE49-F238E27FC236}">
              <a16:creationId xmlns:a16="http://schemas.microsoft.com/office/drawing/2014/main" id="{EE91177D-B476-41E2-8CD1-A16CA82918A2}"/>
            </a:ext>
          </a:extLst>
        </xdr:cNvPr>
        <xdr:cNvCxnSpPr/>
      </xdr:nvCxnSpPr>
      <xdr:spPr>
        <a:xfrm>
          <a:off x="11541760" y="14314169"/>
          <a:ext cx="80518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160672</xdr:rowOff>
    </xdr:from>
    <xdr:ext cx="405111" cy="259045"/>
    <xdr:sp macro="" textlink="">
      <xdr:nvSpPr>
        <xdr:cNvPr id="676" name="n_1aveValue【消防施設】&#10;有形固定資産減価償却率">
          <a:extLst>
            <a:ext uri="{FF2B5EF4-FFF2-40B4-BE49-F238E27FC236}">
              <a16:creationId xmlns:a16="http://schemas.microsoft.com/office/drawing/2014/main" id="{06F322B4-DEEA-45AB-A16A-59ADBB187825}"/>
            </a:ext>
          </a:extLst>
        </xdr:cNvPr>
        <xdr:cNvSpPr txBox="1"/>
      </xdr:nvSpPr>
      <xdr:spPr>
        <a:xfrm>
          <a:off x="1373823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677" name="n_2aveValue【消防施設】&#10;有形固定資産減価償却率">
          <a:extLst>
            <a:ext uri="{FF2B5EF4-FFF2-40B4-BE49-F238E27FC236}">
              <a16:creationId xmlns:a16="http://schemas.microsoft.com/office/drawing/2014/main" id="{DA403BA3-2738-4D4E-ACE9-3B0CA03D4E27}"/>
            </a:ext>
          </a:extLst>
        </xdr:cNvPr>
        <xdr:cNvSpPr txBox="1"/>
      </xdr:nvSpPr>
      <xdr:spPr>
        <a:xfrm>
          <a:off x="1295718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130191</xdr:rowOff>
    </xdr:from>
    <xdr:ext cx="405111" cy="259045"/>
    <xdr:sp macro="" textlink="">
      <xdr:nvSpPr>
        <xdr:cNvPr id="678" name="n_3aveValue【消防施設】&#10;有形固定資産減価償却率">
          <a:extLst>
            <a:ext uri="{FF2B5EF4-FFF2-40B4-BE49-F238E27FC236}">
              <a16:creationId xmlns:a16="http://schemas.microsoft.com/office/drawing/2014/main" id="{412256F8-6524-4D6B-BC40-6B80655D0471}"/>
            </a:ext>
          </a:extLst>
        </xdr:cNvPr>
        <xdr:cNvSpPr txBox="1"/>
      </xdr:nvSpPr>
      <xdr:spPr>
        <a:xfrm>
          <a:off x="12171054" y="138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99713</xdr:rowOff>
    </xdr:from>
    <xdr:ext cx="405111" cy="259045"/>
    <xdr:sp macro="" textlink="">
      <xdr:nvSpPr>
        <xdr:cNvPr id="679" name="n_4aveValue【消防施設】&#10;有形固定資産減価償却率">
          <a:extLst>
            <a:ext uri="{FF2B5EF4-FFF2-40B4-BE49-F238E27FC236}">
              <a16:creationId xmlns:a16="http://schemas.microsoft.com/office/drawing/2014/main" id="{378FBBC8-A47A-427E-8F5D-FBE9D40C24BE}"/>
            </a:ext>
          </a:extLst>
        </xdr:cNvPr>
        <xdr:cNvSpPr txBox="1"/>
      </xdr:nvSpPr>
      <xdr:spPr>
        <a:xfrm>
          <a:off x="11354444" y="13811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28591</xdr:rowOff>
    </xdr:from>
    <xdr:ext cx="405111" cy="259045"/>
    <xdr:sp macro="" textlink="">
      <xdr:nvSpPr>
        <xdr:cNvPr id="680" name="n_1mainValue【消防施設】&#10;有形固定資産減価償却率">
          <a:extLst>
            <a:ext uri="{FF2B5EF4-FFF2-40B4-BE49-F238E27FC236}">
              <a16:creationId xmlns:a16="http://schemas.microsoft.com/office/drawing/2014/main" id="{E1CB22D3-9CF4-46FB-9F45-AF9D4D7EB43D}"/>
            </a:ext>
          </a:extLst>
        </xdr:cNvPr>
        <xdr:cNvSpPr txBox="1"/>
      </xdr:nvSpPr>
      <xdr:spPr>
        <a:xfrm>
          <a:off x="13738234" y="14428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3827</xdr:rowOff>
    </xdr:from>
    <xdr:ext cx="405111" cy="259045"/>
    <xdr:sp macro="" textlink="">
      <xdr:nvSpPr>
        <xdr:cNvPr id="681" name="n_2mainValue【消防施設】&#10;有形固定資産減価償却率">
          <a:extLst>
            <a:ext uri="{FF2B5EF4-FFF2-40B4-BE49-F238E27FC236}">
              <a16:creationId xmlns:a16="http://schemas.microsoft.com/office/drawing/2014/main" id="{161B22AB-B852-4203-B141-1549D961247A}"/>
            </a:ext>
          </a:extLst>
        </xdr:cNvPr>
        <xdr:cNvSpPr txBox="1"/>
      </xdr:nvSpPr>
      <xdr:spPr>
        <a:xfrm>
          <a:off x="1295718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682" name="n_3mainValue【消防施設】&#10;有形固定資産減価償却率">
          <a:extLst>
            <a:ext uri="{FF2B5EF4-FFF2-40B4-BE49-F238E27FC236}">
              <a16:creationId xmlns:a16="http://schemas.microsoft.com/office/drawing/2014/main" id="{B8C4B88A-E4A9-41A3-8E25-DD1C3724741D}"/>
            </a:ext>
          </a:extLst>
        </xdr:cNvPr>
        <xdr:cNvSpPr txBox="1"/>
      </xdr:nvSpPr>
      <xdr:spPr>
        <a:xfrm>
          <a:off x="1217105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123841</xdr:rowOff>
    </xdr:from>
    <xdr:ext cx="405111" cy="259045"/>
    <xdr:sp macro="" textlink="">
      <xdr:nvSpPr>
        <xdr:cNvPr id="683" name="n_4mainValue【消防施設】&#10;有形固定資産減価償却率">
          <a:extLst>
            <a:ext uri="{FF2B5EF4-FFF2-40B4-BE49-F238E27FC236}">
              <a16:creationId xmlns:a16="http://schemas.microsoft.com/office/drawing/2014/main" id="{27EA8971-5F9A-49C2-B25B-8AE54F8823CB}"/>
            </a:ext>
          </a:extLst>
        </xdr:cNvPr>
        <xdr:cNvSpPr txBox="1"/>
      </xdr:nvSpPr>
      <xdr:spPr>
        <a:xfrm>
          <a:off x="11354444" y="1435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8F4C7D5C-2F13-493E-B1CA-4F8EF5630D18}"/>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437EE2B3-B88D-4FDA-A8CD-128E81BC1507}"/>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F8824C35-35C0-4503-B23D-D196981C41B5}"/>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9CC52FCB-22D5-4612-A28D-3CC35A4DD753}"/>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4FD2CF7B-488D-48E8-B74E-3EFFB591E34F}"/>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67D810A9-9FB2-413D-BB9D-01EA25670FD3}"/>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58455C2A-8D44-4583-9905-EEF63040BD38}"/>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9E52AB4C-F2DC-49A6-9B23-38D8546D099A}"/>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B67B00A5-E48F-4A5D-9C57-CDC6B8FBC83D}"/>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AB537D18-A7CD-439A-A23D-10E9B9B59564}"/>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11BC3757-4233-4B77-BC87-38047ED19A39}"/>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22690A69-923C-4F8F-A877-07787326718D}"/>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4DE78037-E72C-4095-AE0E-A6902B049875}"/>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140F6359-4618-4453-9FE3-AB567901DCDF}"/>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48406649-EC4A-4D17-8566-D264BF5739E7}"/>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2D0D0AD4-EEEC-44ED-885A-FDB846E6974A}"/>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78DBC19B-D9D3-46C1-AF33-4AB0379760D1}"/>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C806A821-BDCA-436F-B021-804E5DD2AA16}"/>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02DBAD91-27CC-457F-A9BC-97481FF8B851}"/>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20328B9C-0CD9-4455-810A-E58EFD8E0DA2}"/>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8BE351C6-E688-4D3F-9836-73414E6B7B04}"/>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408BE48C-959E-4AAA-9F4B-EA5DF76E7E19}"/>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B5F0F6EF-3E6B-425E-BDC8-0DB701128B64}"/>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707" name="直線コネクタ 706">
          <a:extLst>
            <a:ext uri="{FF2B5EF4-FFF2-40B4-BE49-F238E27FC236}">
              <a16:creationId xmlns:a16="http://schemas.microsoft.com/office/drawing/2014/main" id="{C9DED752-3D46-4525-AADB-21A53C5B978F}"/>
            </a:ext>
          </a:extLst>
        </xdr:cNvPr>
        <xdr:cNvCxnSpPr/>
      </xdr:nvCxnSpPr>
      <xdr:spPr>
        <a:xfrm flipV="1">
          <a:off x="19947254" y="1329309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08" name="【消防施設】&#10;一人当たり面積最小値テキスト">
          <a:extLst>
            <a:ext uri="{FF2B5EF4-FFF2-40B4-BE49-F238E27FC236}">
              <a16:creationId xmlns:a16="http://schemas.microsoft.com/office/drawing/2014/main" id="{C516D0C5-2557-4183-9A89-A9BBEEF64951}"/>
            </a:ext>
          </a:extLst>
        </xdr:cNvPr>
        <xdr:cNvSpPr txBox="1"/>
      </xdr:nvSpPr>
      <xdr:spPr>
        <a:xfrm>
          <a:off x="19985990" y="1484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09" name="直線コネクタ 708">
          <a:extLst>
            <a:ext uri="{FF2B5EF4-FFF2-40B4-BE49-F238E27FC236}">
              <a16:creationId xmlns:a16="http://schemas.microsoft.com/office/drawing/2014/main" id="{DC2FE66F-83A0-4AB2-A972-FCB1CA605D38}"/>
            </a:ext>
          </a:extLst>
        </xdr:cNvPr>
        <xdr:cNvCxnSpPr/>
      </xdr:nvCxnSpPr>
      <xdr:spPr>
        <a:xfrm>
          <a:off x="19885660" y="14845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710" name="【消防施設】&#10;一人当たり面積最大値テキスト">
          <a:extLst>
            <a:ext uri="{FF2B5EF4-FFF2-40B4-BE49-F238E27FC236}">
              <a16:creationId xmlns:a16="http://schemas.microsoft.com/office/drawing/2014/main" id="{4C3E28D6-948B-4C8E-A385-FD08E608CADC}"/>
            </a:ext>
          </a:extLst>
        </xdr:cNvPr>
        <xdr:cNvSpPr txBox="1"/>
      </xdr:nvSpPr>
      <xdr:spPr>
        <a:xfrm>
          <a:off x="1998599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711" name="直線コネクタ 710">
          <a:extLst>
            <a:ext uri="{FF2B5EF4-FFF2-40B4-BE49-F238E27FC236}">
              <a16:creationId xmlns:a16="http://schemas.microsoft.com/office/drawing/2014/main" id="{82807DBF-00AB-4BC4-B359-D1164BC0051D}"/>
            </a:ext>
          </a:extLst>
        </xdr:cNvPr>
        <xdr:cNvCxnSpPr/>
      </xdr:nvCxnSpPr>
      <xdr:spPr>
        <a:xfrm>
          <a:off x="1988566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121938</xdr:rowOff>
    </xdr:from>
    <xdr:ext cx="469744" cy="259045"/>
    <xdr:sp macro="" textlink="">
      <xdr:nvSpPr>
        <xdr:cNvPr id="712" name="【消防施設】&#10;一人当たり面積平均値テキスト">
          <a:extLst>
            <a:ext uri="{FF2B5EF4-FFF2-40B4-BE49-F238E27FC236}">
              <a16:creationId xmlns:a16="http://schemas.microsoft.com/office/drawing/2014/main" id="{79855CE0-251A-4C68-8C76-0DE44D263B99}"/>
            </a:ext>
          </a:extLst>
        </xdr:cNvPr>
        <xdr:cNvSpPr txBox="1"/>
      </xdr:nvSpPr>
      <xdr:spPr>
        <a:xfrm>
          <a:off x="19985990" y="14525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13" name="フローチャート: 判断 712">
          <a:extLst>
            <a:ext uri="{FF2B5EF4-FFF2-40B4-BE49-F238E27FC236}">
              <a16:creationId xmlns:a16="http://schemas.microsoft.com/office/drawing/2014/main" id="{ACF7DB83-FC9B-41AD-B574-BAF057AE910C}"/>
            </a:ext>
          </a:extLst>
        </xdr:cNvPr>
        <xdr:cNvSpPr/>
      </xdr:nvSpPr>
      <xdr:spPr>
        <a:xfrm>
          <a:off x="19904710" y="1454340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154939</xdr:rowOff>
    </xdr:from>
    <xdr:to>
      <xdr:col>112</xdr:col>
      <xdr:colOff>38100</xdr:colOff>
      <xdr:row>84</xdr:row>
      <xdr:rowOff>85089</xdr:rowOff>
    </xdr:to>
    <xdr:sp macro="" textlink="">
      <xdr:nvSpPr>
        <xdr:cNvPr id="714" name="フローチャート: 判断 713">
          <a:extLst>
            <a:ext uri="{FF2B5EF4-FFF2-40B4-BE49-F238E27FC236}">
              <a16:creationId xmlns:a16="http://schemas.microsoft.com/office/drawing/2014/main" id="{03526D6B-9CF9-4657-B987-704699F1492A}"/>
            </a:ext>
          </a:extLst>
        </xdr:cNvPr>
        <xdr:cNvSpPr/>
      </xdr:nvSpPr>
      <xdr:spPr>
        <a:xfrm>
          <a:off x="19161760" y="1438528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124461</xdr:rowOff>
    </xdr:from>
    <xdr:to>
      <xdr:col>107</xdr:col>
      <xdr:colOff>101600</xdr:colOff>
      <xdr:row>84</xdr:row>
      <xdr:rowOff>54611</xdr:rowOff>
    </xdr:to>
    <xdr:sp macro="" textlink="">
      <xdr:nvSpPr>
        <xdr:cNvPr id="715" name="フローチャート: 判断 714">
          <a:extLst>
            <a:ext uri="{FF2B5EF4-FFF2-40B4-BE49-F238E27FC236}">
              <a16:creationId xmlns:a16="http://schemas.microsoft.com/office/drawing/2014/main" id="{772BC163-3455-48CB-BAE2-D3A36EC04DB8}"/>
            </a:ext>
          </a:extLst>
        </xdr:cNvPr>
        <xdr:cNvSpPr/>
      </xdr:nvSpPr>
      <xdr:spPr>
        <a:xfrm>
          <a:off x="18345150" y="143567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6" name="フローチャート: 判断 715">
          <a:extLst>
            <a:ext uri="{FF2B5EF4-FFF2-40B4-BE49-F238E27FC236}">
              <a16:creationId xmlns:a16="http://schemas.microsoft.com/office/drawing/2014/main" id="{63572CE2-D803-4FE4-9AC7-D3E05C43CFBC}"/>
            </a:ext>
          </a:extLst>
        </xdr:cNvPr>
        <xdr:cNvSpPr/>
      </xdr:nvSpPr>
      <xdr:spPr>
        <a:xfrm>
          <a:off x="17547590" y="1436242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162561</xdr:rowOff>
    </xdr:from>
    <xdr:to>
      <xdr:col>98</xdr:col>
      <xdr:colOff>38100</xdr:colOff>
      <xdr:row>84</xdr:row>
      <xdr:rowOff>92711</xdr:rowOff>
    </xdr:to>
    <xdr:sp macro="" textlink="">
      <xdr:nvSpPr>
        <xdr:cNvPr id="717" name="フローチャート: 判断 716">
          <a:extLst>
            <a:ext uri="{FF2B5EF4-FFF2-40B4-BE49-F238E27FC236}">
              <a16:creationId xmlns:a16="http://schemas.microsoft.com/office/drawing/2014/main" id="{906658AA-3B05-4AD6-B16E-7088BB08E4DB}"/>
            </a:ext>
          </a:extLst>
        </xdr:cNvPr>
        <xdr:cNvSpPr/>
      </xdr:nvSpPr>
      <xdr:spPr>
        <a:xfrm>
          <a:off x="16761460" y="143948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A202A9B-2F4F-4F1E-BDF2-204674274534}"/>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24D8BA22-627E-4AF3-B7B7-365BB59A8CF4}"/>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41205575-B162-4C1D-9F85-E63946E115DE}"/>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174D6F5A-43E3-4C80-87E9-A3B275180D2F}"/>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25FCFCFB-0EFD-49B3-BDF9-B309A4BBB80B}"/>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13970</xdr:rowOff>
    </xdr:from>
    <xdr:to>
      <xdr:col>116</xdr:col>
      <xdr:colOff>114300</xdr:colOff>
      <xdr:row>78</xdr:row>
      <xdr:rowOff>115570</xdr:rowOff>
    </xdr:to>
    <xdr:sp macro="" textlink="">
      <xdr:nvSpPr>
        <xdr:cNvPr id="723" name="楕円 722">
          <a:extLst>
            <a:ext uri="{FF2B5EF4-FFF2-40B4-BE49-F238E27FC236}">
              <a16:creationId xmlns:a16="http://schemas.microsoft.com/office/drawing/2014/main" id="{2923E0F8-40E1-4060-A144-9D07866C90B7}"/>
            </a:ext>
          </a:extLst>
        </xdr:cNvPr>
        <xdr:cNvSpPr/>
      </xdr:nvSpPr>
      <xdr:spPr>
        <a:xfrm>
          <a:off x="19904710" y="133908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36847</xdr:rowOff>
    </xdr:from>
    <xdr:ext cx="469744" cy="259045"/>
    <xdr:sp macro="" textlink="">
      <xdr:nvSpPr>
        <xdr:cNvPr id="724" name="【消防施設】&#10;一人当たり面積該当値テキスト">
          <a:extLst>
            <a:ext uri="{FF2B5EF4-FFF2-40B4-BE49-F238E27FC236}">
              <a16:creationId xmlns:a16="http://schemas.microsoft.com/office/drawing/2014/main" id="{601B12BE-8F79-421A-BDF6-116F32D15C22}"/>
            </a:ext>
          </a:extLst>
        </xdr:cNvPr>
        <xdr:cNvSpPr txBox="1"/>
      </xdr:nvSpPr>
      <xdr:spPr>
        <a:xfrm>
          <a:off x="1998599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6350</xdr:rowOff>
    </xdr:from>
    <xdr:to>
      <xdr:col>112</xdr:col>
      <xdr:colOff>38100</xdr:colOff>
      <xdr:row>78</xdr:row>
      <xdr:rowOff>107950</xdr:rowOff>
    </xdr:to>
    <xdr:sp macro="" textlink="">
      <xdr:nvSpPr>
        <xdr:cNvPr id="725" name="楕円 724">
          <a:extLst>
            <a:ext uri="{FF2B5EF4-FFF2-40B4-BE49-F238E27FC236}">
              <a16:creationId xmlns:a16="http://schemas.microsoft.com/office/drawing/2014/main" id="{070845F9-E087-4FFC-B54B-5B14DBDF1529}"/>
            </a:ext>
          </a:extLst>
        </xdr:cNvPr>
        <xdr:cNvSpPr/>
      </xdr:nvSpPr>
      <xdr:spPr>
        <a:xfrm>
          <a:off x="19161760" y="133813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57150</xdr:rowOff>
    </xdr:from>
    <xdr:to>
      <xdr:col>116</xdr:col>
      <xdr:colOff>63500</xdr:colOff>
      <xdr:row>78</xdr:row>
      <xdr:rowOff>64770</xdr:rowOff>
    </xdr:to>
    <xdr:cxnSp macro="">
      <xdr:nvCxnSpPr>
        <xdr:cNvPr id="726" name="直線コネクタ 725">
          <a:extLst>
            <a:ext uri="{FF2B5EF4-FFF2-40B4-BE49-F238E27FC236}">
              <a16:creationId xmlns:a16="http://schemas.microsoft.com/office/drawing/2014/main" id="{81D3D2F0-2300-476E-99BE-0054706A1E4F}"/>
            </a:ext>
          </a:extLst>
        </xdr:cNvPr>
        <xdr:cNvCxnSpPr/>
      </xdr:nvCxnSpPr>
      <xdr:spPr>
        <a:xfrm>
          <a:off x="19204940" y="13426440"/>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13970</xdr:rowOff>
    </xdr:from>
    <xdr:to>
      <xdr:col>107</xdr:col>
      <xdr:colOff>101600</xdr:colOff>
      <xdr:row>78</xdr:row>
      <xdr:rowOff>115570</xdr:rowOff>
    </xdr:to>
    <xdr:sp macro="" textlink="">
      <xdr:nvSpPr>
        <xdr:cNvPr id="727" name="楕円 726">
          <a:extLst>
            <a:ext uri="{FF2B5EF4-FFF2-40B4-BE49-F238E27FC236}">
              <a16:creationId xmlns:a16="http://schemas.microsoft.com/office/drawing/2014/main" id="{C099B4A3-DF27-444E-AEC3-747125A45AE5}"/>
            </a:ext>
          </a:extLst>
        </xdr:cNvPr>
        <xdr:cNvSpPr/>
      </xdr:nvSpPr>
      <xdr:spPr>
        <a:xfrm>
          <a:off x="18345150" y="133908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57150</xdr:rowOff>
    </xdr:from>
    <xdr:to>
      <xdr:col>111</xdr:col>
      <xdr:colOff>177800</xdr:colOff>
      <xdr:row>78</xdr:row>
      <xdr:rowOff>64770</xdr:rowOff>
    </xdr:to>
    <xdr:cxnSp macro="">
      <xdr:nvCxnSpPr>
        <xdr:cNvPr id="728" name="直線コネクタ 727">
          <a:extLst>
            <a:ext uri="{FF2B5EF4-FFF2-40B4-BE49-F238E27FC236}">
              <a16:creationId xmlns:a16="http://schemas.microsoft.com/office/drawing/2014/main" id="{6C1254BC-56A8-4134-942C-FB54526FD1C9}"/>
            </a:ext>
          </a:extLst>
        </xdr:cNvPr>
        <xdr:cNvCxnSpPr/>
      </xdr:nvCxnSpPr>
      <xdr:spPr>
        <a:xfrm flipV="1">
          <a:off x="18399760" y="13426440"/>
          <a:ext cx="80518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25400</xdr:rowOff>
    </xdr:from>
    <xdr:to>
      <xdr:col>102</xdr:col>
      <xdr:colOff>165100</xdr:colOff>
      <xdr:row>78</xdr:row>
      <xdr:rowOff>127000</xdr:rowOff>
    </xdr:to>
    <xdr:sp macro="" textlink="">
      <xdr:nvSpPr>
        <xdr:cNvPr id="729" name="楕円 728">
          <a:extLst>
            <a:ext uri="{FF2B5EF4-FFF2-40B4-BE49-F238E27FC236}">
              <a16:creationId xmlns:a16="http://schemas.microsoft.com/office/drawing/2014/main" id="{741B567A-B351-4EC5-B5DA-F4399691A21B}"/>
            </a:ext>
          </a:extLst>
        </xdr:cNvPr>
        <xdr:cNvSpPr/>
      </xdr:nvSpPr>
      <xdr:spPr>
        <a:xfrm>
          <a:off x="17547590" y="133946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64770</xdr:rowOff>
    </xdr:from>
    <xdr:to>
      <xdr:col>107</xdr:col>
      <xdr:colOff>50800</xdr:colOff>
      <xdr:row>78</xdr:row>
      <xdr:rowOff>76200</xdr:rowOff>
    </xdr:to>
    <xdr:cxnSp macro="">
      <xdr:nvCxnSpPr>
        <xdr:cNvPr id="730" name="直線コネクタ 729">
          <a:extLst>
            <a:ext uri="{FF2B5EF4-FFF2-40B4-BE49-F238E27FC236}">
              <a16:creationId xmlns:a16="http://schemas.microsoft.com/office/drawing/2014/main" id="{1953117F-8816-4A37-8A79-8BA455082BEB}"/>
            </a:ext>
          </a:extLst>
        </xdr:cNvPr>
        <xdr:cNvCxnSpPr/>
      </xdr:nvCxnSpPr>
      <xdr:spPr>
        <a:xfrm flipV="1">
          <a:off x="17602200" y="13435965"/>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21589</xdr:rowOff>
    </xdr:from>
    <xdr:to>
      <xdr:col>98</xdr:col>
      <xdr:colOff>38100</xdr:colOff>
      <xdr:row>78</xdr:row>
      <xdr:rowOff>123189</xdr:rowOff>
    </xdr:to>
    <xdr:sp macro="" textlink="">
      <xdr:nvSpPr>
        <xdr:cNvPr id="731" name="楕円 730">
          <a:extLst>
            <a:ext uri="{FF2B5EF4-FFF2-40B4-BE49-F238E27FC236}">
              <a16:creationId xmlns:a16="http://schemas.microsoft.com/office/drawing/2014/main" id="{CB3B1F7D-3D46-4D8C-A63B-7315C40277EE}"/>
            </a:ext>
          </a:extLst>
        </xdr:cNvPr>
        <xdr:cNvSpPr/>
      </xdr:nvSpPr>
      <xdr:spPr>
        <a:xfrm>
          <a:off x="16761460" y="1339087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72389</xdr:rowOff>
    </xdr:from>
    <xdr:to>
      <xdr:col>102</xdr:col>
      <xdr:colOff>114300</xdr:colOff>
      <xdr:row>78</xdr:row>
      <xdr:rowOff>76200</xdr:rowOff>
    </xdr:to>
    <xdr:cxnSp macro="">
      <xdr:nvCxnSpPr>
        <xdr:cNvPr id="732" name="直線コネクタ 731">
          <a:extLst>
            <a:ext uri="{FF2B5EF4-FFF2-40B4-BE49-F238E27FC236}">
              <a16:creationId xmlns:a16="http://schemas.microsoft.com/office/drawing/2014/main" id="{CFACF6C7-A5D0-4869-AC82-4D496B5805A1}"/>
            </a:ext>
          </a:extLst>
        </xdr:cNvPr>
        <xdr:cNvCxnSpPr/>
      </xdr:nvCxnSpPr>
      <xdr:spPr>
        <a:xfrm>
          <a:off x="16804640" y="13443584"/>
          <a:ext cx="79756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76216</xdr:rowOff>
    </xdr:from>
    <xdr:ext cx="469744" cy="259045"/>
    <xdr:sp macro="" textlink="">
      <xdr:nvSpPr>
        <xdr:cNvPr id="733" name="n_1aveValue【消防施設】&#10;一人当たり面積">
          <a:extLst>
            <a:ext uri="{FF2B5EF4-FFF2-40B4-BE49-F238E27FC236}">
              <a16:creationId xmlns:a16="http://schemas.microsoft.com/office/drawing/2014/main" id="{58AEBD67-613E-4C69-91B1-CB62E312C0DA}"/>
            </a:ext>
          </a:extLst>
        </xdr:cNvPr>
        <xdr:cNvSpPr txBox="1"/>
      </xdr:nvSpPr>
      <xdr:spPr>
        <a:xfrm>
          <a:off x="18982132" y="1447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45738</xdr:rowOff>
    </xdr:from>
    <xdr:ext cx="469744" cy="259045"/>
    <xdr:sp macro="" textlink="">
      <xdr:nvSpPr>
        <xdr:cNvPr id="734" name="n_2aveValue【消防施設】&#10;一人当たり面積">
          <a:extLst>
            <a:ext uri="{FF2B5EF4-FFF2-40B4-BE49-F238E27FC236}">
              <a16:creationId xmlns:a16="http://schemas.microsoft.com/office/drawing/2014/main" id="{F64089AC-6402-413B-BD3D-DF467CAE9B60}"/>
            </a:ext>
          </a:extLst>
        </xdr:cNvPr>
        <xdr:cNvSpPr txBox="1"/>
      </xdr:nvSpPr>
      <xdr:spPr>
        <a:xfrm>
          <a:off x="18182032" y="1444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35" name="n_3aveValue【消防施設】&#10;一人当たり面積">
          <a:extLst>
            <a:ext uri="{FF2B5EF4-FFF2-40B4-BE49-F238E27FC236}">
              <a16:creationId xmlns:a16="http://schemas.microsoft.com/office/drawing/2014/main" id="{5C459D9F-E1B4-4D8C-ADF4-124F01300B36}"/>
            </a:ext>
          </a:extLst>
        </xdr:cNvPr>
        <xdr:cNvSpPr txBox="1"/>
      </xdr:nvSpPr>
      <xdr:spPr>
        <a:xfrm>
          <a:off x="17384472" y="1445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83838</xdr:rowOff>
    </xdr:from>
    <xdr:ext cx="469744" cy="259045"/>
    <xdr:sp macro="" textlink="">
      <xdr:nvSpPr>
        <xdr:cNvPr id="736" name="n_4aveValue【消防施設】&#10;一人当たり面積">
          <a:extLst>
            <a:ext uri="{FF2B5EF4-FFF2-40B4-BE49-F238E27FC236}">
              <a16:creationId xmlns:a16="http://schemas.microsoft.com/office/drawing/2014/main" id="{5D3BAAC7-77A2-474A-941B-DAE1C60B6523}"/>
            </a:ext>
          </a:extLst>
        </xdr:cNvPr>
        <xdr:cNvSpPr txBox="1"/>
      </xdr:nvSpPr>
      <xdr:spPr>
        <a:xfrm>
          <a:off x="16588817" y="1448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124477</xdr:rowOff>
    </xdr:from>
    <xdr:ext cx="469744" cy="259045"/>
    <xdr:sp macro="" textlink="">
      <xdr:nvSpPr>
        <xdr:cNvPr id="737" name="n_1mainValue【消防施設】&#10;一人当たり面積">
          <a:extLst>
            <a:ext uri="{FF2B5EF4-FFF2-40B4-BE49-F238E27FC236}">
              <a16:creationId xmlns:a16="http://schemas.microsoft.com/office/drawing/2014/main" id="{9A849109-1419-484E-9D82-FFD0A5A972C0}"/>
            </a:ext>
          </a:extLst>
        </xdr:cNvPr>
        <xdr:cNvSpPr txBox="1"/>
      </xdr:nvSpPr>
      <xdr:spPr>
        <a:xfrm>
          <a:off x="18982132" y="1315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132097</xdr:rowOff>
    </xdr:from>
    <xdr:ext cx="469744" cy="259045"/>
    <xdr:sp macro="" textlink="">
      <xdr:nvSpPr>
        <xdr:cNvPr id="738" name="n_2mainValue【消防施設】&#10;一人当たり面積">
          <a:extLst>
            <a:ext uri="{FF2B5EF4-FFF2-40B4-BE49-F238E27FC236}">
              <a16:creationId xmlns:a16="http://schemas.microsoft.com/office/drawing/2014/main" id="{4F8F8BDB-385F-4666-BA7E-7E0F45CA7FEF}"/>
            </a:ext>
          </a:extLst>
        </xdr:cNvPr>
        <xdr:cNvSpPr txBox="1"/>
      </xdr:nvSpPr>
      <xdr:spPr>
        <a:xfrm>
          <a:off x="18182032" y="131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143527</xdr:rowOff>
    </xdr:from>
    <xdr:ext cx="469744" cy="259045"/>
    <xdr:sp macro="" textlink="">
      <xdr:nvSpPr>
        <xdr:cNvPr id="739" name="n_3mainValue【消防施設】&#10;一人当たり面積">
          <a:extLst>
            <a:ext uri="{FF2B5EF4-FFF2-40B4-BE49-F238E27FC236}">
              <a16:creationId xmlns:a16="http://schemas.microsoft.com/office/drawing/2014/main" id="{D03FAEDE-11BF-472A-9213-A005E8FA63D1}"/>
            </a:ext>
          </a:extLst>
        </xdr:cNvPr>
        <xdr:cNvSpPr txBox="1"/>
      </xdr:nvSpPr>
      <xdr:spPr>
        <a:xfrm>
          <a:off x="17384472" y="131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139716</xdr:rowOff>
    </xdr:from>
    <xdr:ext cx="469744" cy="259045"/>
    <xdr:sp macro="" textlink="">
      <xdr:nvSpPr>
        <xdr:cNvPr id="740" name="n_4mainValue【消防施設】&#10;一人当たり面積">
          <a:extLst>
            <a:ext uri="{FF2B5EF4-FFF2-40B4-BE49-F238E27FC236}">
              <a16:creationId xmlns:a16="http://schemas.microsoft.com/office/drawing/2014/main" id="{3F65D28E-9FD3-4977-AB7D-0196B1E1DE18}"/>
            </a:ext>
          </a:extLst>
        </xdr:cNvPr>
        <xdr:cNvSpPr txBox="1"/>
      </xdr:nvSpPr>
      <xdr:spPr>
        <a:xfrm>
          <a:off x="16588817" y="1316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7E50D537-D9B0-400F-8811-891C09C951B0}"/>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91887084-D7BC-4C3E-AD6E-EA5B75F99A13}"/>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7665E2BD-F0C7-4F56-9F3D-E5450784FF9E}"/>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CF9C51B3-9C50-4733-8CC3-30940277D0E6}"/>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EC24CA3-C5B7-4438-A923-188B562FB0B3}"/>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15578AB0-F2B6-426B-99CA-60F6E2D1EABF}"/>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CA4DDCF4-70E1-4D31-A4A1-37EA8C392559}"/>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74B83874-4F77-4EBF-BC07-E51530F684D5}"/>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74C0E665-EE6C-450A-B6A6-9F2C04868DBE}"/>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C413F124-A419-47A2-A45F-0F3ADD6B040D}"/>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0A9F741-340E-44A0-9468-23B4D9D92D2D}"/>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27183E3C-B339-4D1F-8EB1-9343C48968BE}"/>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0D0A5CF5-81CF-4672-99E4-503802C320EF}"/>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E116311E-C7D7-4F9F-8A63-E164BF495AFF}"/>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A8DECB3D-B85F-48B4-8EA7-FD8BEB2494E8}"/>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4D66F7F6-481A-4BB0-8E91-AF773260DFED}"/>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C4392D99-F5CB-44E8-AD5D-69B5D439AF23}"/>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E71F94CB-593A-4BA7-BEDF-B95A0F36D340}"/>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BE32FE58-ABB3-4F28-908E-CB97D2724439}"/>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B5CC554C-A7F2-49BB-8667-491EA3F883AA}"/>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95C6D787-8B88-4824-BA45-37D92773019D}"/>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D4C0B7D2-DCD1-4C90-98F0-2A8C5B802F7F}"/>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6238D128-6E32-47BA-BFBC-8E7D8317E0E2}"/>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5994B7A9-C46A-46F1-9C6C-3345735859EB}"/>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B3292265-6A64-4517-9419-2CF6B21B3A3D}"/>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id="{B00F4C7B-1EE5-452C-ADBD-A91845271A80}"/>
            </a:ext>
          </a:extLst>
        </xdr:cNvPr>
        <xdr:cNvCxnSpPr/>
      </xdr:nvCxnSpPr>
      <xdr:spPr>
        <a:xfrm flipV="1">
          <a:off x="1470342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a:extLst>
            <a:ext uri="{FF2B5EF4-FFF2-40B4-BE49-F238E27FC236}">
              <a16:creationId xmlns:a16="http://schemas.microsoft.com/office/drawing/2014/main" id="{7FEBBAE7-CC72-4EB3-A535-E52296E964F5}"/>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id="{59D46BE0-973B-457D-BA54-B58CD0838CB7}"/>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769" name="【庁舎】&#10;有形固定資産減価償却率最大値テキスト">
          <a:extLst>
            <a:ext uri="{FF2B5EF4-FFF2-40B4-BE49-F238E27FC236}">
              <a16:creationId xmlns:a16="http://schemas.microsoft.com/office/drawing/2014/main" id="{CDF75ABE-D3C5-4DB2-A3B6-B9F2E8D8D34E}"/>
            </a:ext>
          </a:extLst>
        </xdr:cNvPr>
        <xdr:cNvSpPr txBox="1"/>
      </xdr:nvSpPr>
      <xdr:spPr>
        <a:xfrm>
          <a:off x="14742160" y="16962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770" name="直線コネクタ 769">
          <a:extLst>
            <a:ext uri="{FF2B5EF4-FFF2-40B4-BE49-F238E27FC236}">
              <a16:creationId xmlns:a16="http://schemas.microsoft.com/office/drawing/2014/main" id="{DDA0BA06-325E-40EA-92C5-2CD0E0824867}"/>
            </a:ext>
          </a:extLst>
        </xdr:cNvPr>
        <xdr:cNvCxnSpPr/>
      </xdr:nvCxnSpPr>
      <xdr:spPr>
        <a:xfrm>
          <a:off x="14611350" y="17185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71" name="【庁舎】&#10;有形固定資産減価償却率平均値テキスト">
          <a:extLst>
            <a:ext uri="{FF2B5EF4-FFF2-40B4-BE49-F238E27FC236}">
              <a16:creationId xmlns:a16="http://schemas.microsoft.com/office/drawing/2014/main" id="{FFF25AD6-3870-4DD6-BFAC-CFC0D4E13BC4}"/>
            </a:ext>
          </a:extLst>
        </xdr:cNvPr>
        <xdr:cNvSpPr txBox="1"/>
      </xdr:nvSpPr>
      <xdr:spPr>
        <a:xfrm>
          <a:off x="1474216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72" name="フローチャート: 判断 771">
          <a:extLst>
            <a:ext uri="{FF2B5EF4-FFF2-40B4-BE49-F238E27FC236}">
              <a16:creationId xmlns:a16="http://schemas.microsoft.com/office/drawing/2014/main" id="{05C83676-64E1-4A29-8701-996321C35A04}"/>
            </a:ext>
          </a:extLst>
        </xdr:cNvPr>
        <xdr:cNvSpPr/>
      </xdr:nvSpPr>
      <xdr:spPr>
        <a:xfrm>
          <a:off x="14649450" y="178877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35198</xdr:rowOff>
    </xdr:from>
    <xdr:to>
      <xdr:col>81</xdr:col>
      <xdr:colOff>101600</xdr:colOff>
      <xdr:row>104</xdr:row>
      <xdr:rowOff>136798</xdr:rowOff>
    </xdr:to>
    <xdr:sp macro="" textlink="">
      <xdr:nvSpPr>
        <xdr:cNvPr id="773" name="フローチャート: 判断 772">
          <a:extLst>
            <a:ext uri="{FF2B5EF4-FFF2-40B4-BE49-F238E27FC236}">
              <a16:creationId xmlns:a16="http://schemas.microsoft.com/office/drawing/2014/main" id="{093B4E0A-ECEA-4F9C-AFA7-C8C22C477A9F}"/>
            </a:ext>
          </a:extLst>
        </xdr:cNvPr>
        <xdr:cNvSpPr/>
      </xdr:nvSpPr>
      <xdr:spPr>
        <a:xfrm>
          <a:off x="13887450" y="1786599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10705</xdr:rowOff>
    </xdr:from>
    <xdr:to>
      <xdr:col>76</xdr:col>
      <xdr:colOff>165100</xdr:colOff>
      <xdr:row>105</xdr:row>
      <xdr:rowOff>112305</xdr:rowOff>
    </xdr:to>
    <xdr:sp macro="" textlink="">
      <xdr:nvSpPr>
        <xdr:cNvPr id="774" name="フローチャート: 判断 773">
          <a:extLst>
            <a:ext uri="{FF2B5EF4-FFF2-40B4-BE49-F238E27FC236}">
              <a16:creationId xmlns:a16="http://schemas.microsoft.com/office/drawing/2014/main" id="{97F60713-CE5B-4B38-9F03-3F47A3BA55FD}"/>
            </a:ext>
          </a:extLst>
        </xdr:cNvPr>
        <xdr:cNvSpPr/>
      </xdr:nvSpPr>
      <xdr:spPr>
        <a:xfrm>
          <a:off x="13089890" y="1801486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775" name="フローチャート: 判断 774">
          <a:extLst>
            <a:ext uri="{FF2B5EF4-FFF2-40B4-BE49-F238E27FC236}">
              <a16:creationId xmlns:a16="http://schemas.microsoft.com/office/drawing/2014/main" id="{2DCCD4DE-B69F-4C04-BF70-61C7156E5516}"/>
            </a:ext>
          </a:extLst>
        </xdr:cNvPr>
        <xdr:cNvSpPr/>
      </xdr:nvSpPr>
      <xdr:spPr>
        <a:xfrm>
          <a:off x="12303760" y="179819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129902</xdr:rowOff>
    </xdr:from>
    <xdr:to>
      <xdr:col>67</xdr:col>
      <xdr:colOff>101600</xdr:colOff>
      <xdr:row>105</xdr:row>
      <xdr:rowOff>60052</xdr:rowOff>
    </xdr:to>
    <xdr:sp macro="" textlink="">
      <xdr:nvSpPr>
        <xdr:cNvPr id="776" name="フローチャート: 判断 775">
          <a:extLst>
            <a:ext uri="{FF2B5EF4-FFF2-40B4-BE49-F238E27FC236}">
              <a16:creationId xmlns:a16="http://schemas.microsoft.com/office/drawing/2014/main" id="{E62DABA2-219B-4613-AC06-A4BA86F661BE}"/>
            </a:ext>
          </a:extLst>
        </xdr:cNvPr>
        <xdr:cNvSpPr/>
      </xdr:nvSpPr>
      <xdr:spPr>
        <a:xfrm>
          <a:off x="11487150" y="1796451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A8B26A90-16C2-4D11-9562-F87DCA741F0F}"/>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8F8F70CC-8E1B-4118-9A88-7C51DBF35782}"/>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C3302EBB-E27D-4756-B7BF-7504DE810510}"/>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8EBCA59D-C216-4462-8951-BBBCECDCBBBF}"/>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FB25008A-431F-44FB-A7C2-F930293E781A}"/>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103777</xdr:rowOff>
    </xdr:from>
    <xdr:to>
      <xdr:col>85</xdr:col>
      <xdr:colOff>177800</xdr:colOff>
      <xdr:row>107</xdr:row>
      <xdr:rowOff>33927</xdr:rowOff>
    </xdr:to>
    <xdr:sp macro="" textlink="">
      <xdr:nvSpPr>
        <xdr:cNvPr id="782" name="楕円 781">
          <a:extLst>
            <a:ext uri="{FF2B5EF4-FFF2-40B4-BE49-F238E27FC236}">
              <a16:creationId xmlns:a16="http://schemas.microsoft.com/office/drawing/2014/main" id="{A29B6600-4BD0-422E-8463-6416FA5AC40C}"/>
            </a:ext>
          </a:extLst>
        </xdr:cNvPr>
        <xdr:cNvSpPr/>
      </xdr:nvSpPr>
      <xdr:spPr>
        <a:xfrm>
          <a:off x="14649450" y="1827557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82204</xdr:rowOff>
    </xdr:from>
    <xdr:ext cx="405111" cy="259045"/>
    <xdr:sp macro="" textlink="">
      <xdr:nvSpPr>
        <xdr:cNvPr id="783" name="【庁舎】&#10;有形固定資産減価償却率該当値テキスト">
          <a:extLst>
            <a:ext uri="{FF2B5EF4-FFF2-40B4-BE49-F238E27FC236}">
              <a16:creationId xmlns:a16="http://schemas.microsoft.com/office/drawing/2014/main" id="{1B732520-46FC-4389-9821-FB7BE4B83F24}"/>
            </a:ext>
          </a:extLst>
        </xdr:cNvPr>
        <xdr:cNvSpPr txBox="1"/>
      </xdr:nvSpPr>
      <xdr:spPr>
        <a:xfrm>
          <a:off x="14742160" y="1825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66221</xdr:rowOff>
    </xdr:from>
    <xdr:to>
      <xdr:col>81</xdr:col>
      <xdr:colOff>101600</xdr:colOff>
      <xdr:row>106</xdr:row>
      <xdr:rowOff>167821</xdr:rowOff>
    </xdr:to>
    <xdr:sp macro="" textlink="">
      <xdr:nvSpPr>
        <xdr:cNvPr id="784" name="楕円 783">
          <a:extLst>
            <a:ext uri="{FF2B5EF4-FFF2-40B4-BE49-F238E27FC236}">
              <a16:creationId xmlns:a16="http://schemas.microsoft.com/office/drawing/2014/main" id="{35C3B989-CCB1-44C0-9F57-79118C126D47}"/>
            </a:ext>
          </a:extLst>
        </xdr:cNvPr>
        <xdr:cNvSpPr/>
      </xdr:nvSpPr>
      <xdr:spPr>
        <a:xfrm>
          <a:off x="13887450" y="1823801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117021</xdr:rowOff>
    </xdr:from>
    <xdr:to>
      <xdr:col>85</xdr:col>
      <xdr:colOff>127000</xdr:colOff>
      <xdr:row>106</xdr:row>
      <xdr:rowOff>154577</xdr:rowOff>
    </xdr:to>
    <xdr:cxnSp macro="">
      <xdr:nvCxnSpPr>
        <xdr:cNvPr id="785" name="直線コネクタ 784">
          <a:extLst>
            <a:ext uri="{FF2B5EF4-FFF2-40B4-BE49-F238E27FC236}">
              <a16:creationId xmlns:a16="http://schemas.microsoft.com/office/drawing/2014/main" id="{5F2D9AB5-D5BD-4B8B-850C-2BBDA5D6F618}"/>
            </a:ext>
          </a:extLst>
        </xdr:cNvPr>
        <xdr:cNvCxnSpPr/>
      </xdr:nvCxnSpPr>
      <xdr:spPr>
        <a:xfrm>
          <a:off x="13942060" y="18290721"/>
          <a:ext cx="762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28666</xdr:rowOff>
    </xdr:from>
    <xdr:to>
      <xdr:col>76</xdr:col>
      <xdr:colOff>165100</xdr:colOff>
      <xdr:row>106</xdr:row>
      <xdr:rowOff>130266</xdr:rowOff>
    </xdr:to>
    <xdr:sp macro="" textlink="">
      <xdr:nvSpPr>
        <xdr:cNvPr id="786" name="楕円 785">
          <a:extLst>
            <a:ext uri="{FF2B5EF4-FFF2-40B4-BE49-F238E27FC236}">
              <a16:creationId xmlns:a16="http://schemas.microsoft.com/office/drawing/2014/main" id="{3D0D2689-D9D1-4845-89A1-F1593EE6FAA7}"/>
            </a:ext>
          </a:extLst>
        </xdr:cNvPr>
        <xdr:cNvSpPr/>
      </xdr:nvSpPr>
      <xdr:spPr>
        <a:xfrm>
          <a:off x="13089890" y="1820046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79466</xdr:rowOff>
    </xdr:from>
    <xdr:to>
      <xdr:col>81</xdr:col>
      <xdr:colOff>50800</xdr:colOff>
      <xdr:row>106</xdr:row>
      <xdr:rowOff>117021</xdr:rowOff>
    </xdr:to>
    <xdr:cxnSp macro="">
      <xdr:nvCxnSpPr>
        <xdr:cNvPr id="787" name="直線コネクタ 786">
          <a:extLst>
            <a:ext uri="{FF2B5EF4-FFF2-40B4-BE49-F238E27FC236}">
              <a16:creationId xmlns:a16="http://schemas.microsoft.com/office/drawing/2014/main" id="{80CEAF1B-6433-4888-8EEE-D35E8D8EE4A3}"/>
            </a:ext>
          </a:extLst>
        </xdr:cNvPr>
        <xdr:cNvCxnSpPr/>
      </xdr:nvCxnSpPr>
      <xdr:spPr>
        <a:xfrm>
          <a:off x="13144500" y="18253166"/>
          <a:ext cx="79756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164193</xdr:rowOff>
    </xdr:from>
    <xdr:to>
      <xdr:col>72</xdr:col>
      <xdr:colOff>38100</xdr:colOff>
      <xdr:row>106</xdr:row>
      <xdr:rowOff>94343</xdr:rowOff>
    </xdr:to>
    <xdr:sp macro="" textlink="">
      <xdr:nvSpPr>
        <xdr:cNvPr id="788" name="楕円 787">
          <a:extLst>
            <a:ext uri="{FF2B5EF4-FFF2-40B4-BE49-F238E27FC236}">
              <a16:creationId xmlns:a16="http://schemas.microsoft.com/office/drawing/2014/main" id="{FABDCC48-ADCE-45DE-8607-BD8B27B38A2E}"/>
            </a:ext>
          </a:extLst>
        </xdr:cNvPr>
        <xdr:cNvSpPr/>
      </xdr:nvSpPr>
      <xdr:spPr>
        <a:xfrm>
          <a:off x="12303760" y="181702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43543</xdr:rowOff>
    </xdr:from>
    <xdr:to>
      <xdr:col>76</xdr:col>
      <xdr:colOff>114300</xdr:colOff>
      <xdr:row>106</xdr:row>
      <xdr:rowOff>79466</xdr:rowOff>
    </xdr:to>
    <xdr:cxnSp macro="">
      <xdr:nvCxnSpPr>
        <xdr:cNvPr id="789" name="直線コネクタ 788">
          <a:extLst>
            <a:ext uri="{FF2B5EF4-FFF2-40B4-BE49-F238E27FC236}">
              <a16:creationId xmlns:a16="http://schemas.microsoft.com/office/drawing/2014/main" id="{0E571965-37C6-48A2-B6BD-8132805CFD76}"/>
            </a:ext>
          </a:extLst>
        </xdr:cNvPr>
        <xdr:cNvCxnSpPr/>
      </xdr:nvCxnSpPr>
      <xdr:spPr>
        <a:xfrm>
          <a:off x="12346940" y="18219148"/>
          <a:ext cx="79756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126637</xdr:rowOff>
    </xdr:from>
    <xdr:to>
      <xdr:col>67</xdr:col>
      <xdr:colOff>101600</xdr:colOff>
      <xdr:row>106</xdr:row>
      <xdr:rowOff>56787</xdr:rowOff>
    </xdr:to>
    <xdr:sp macro="" textlink="">
      <xdr:nvSpPr>
        <xdr:cNvPr id="790" name="楕円 789">
          <a:extLst>
            <a:ext uri="{FF2B5EF4-FFF2-40B4-BE49-F238E27FC236}">
              <a16:creationId xmlns:a16="http://schemas.microsoft.com/office/drawing/2014/main" id="{921C8A83-34B6-4998-BFA1-8463DEEDB96E}"/>
            </a:ext>
          </a:extLst>
        </xdr:cNvPr>
        <xdr:cNvSpPr/>
      </xdr:nvSpPr>
      <xdr:spPr>
        <a:xfrm>
          <a:off x="11487150" y="181326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5987</xdr:rowOff>
    </xdr:from>
    <xdr:to>
      <xdr:col>71</xdr:col>
      <xdr:colOff>177800</xdr:colOff>
      <xdr:row>106</xdr:row>
      <xdr:rowOff>43543</xdr:rowOff>
    </xdr:to>
    <xdr:cxnSp macro="">
      <xdr:nvCxnSpPr>
        <xdr:cNvPr id="791" name="直線コネクタ 790">
          <a:extLst>
            <a:ext uri="{FF2B5EF4-FFF2-40B4-BE49-F238E27FC236}">
              <a16:creationId xmlns:a16="http://schemas.microsoft.com/office/drawing/2014/main" id="{BA8C9CF1-DB52-4FA6-8264-AD2A81CB1BD5}"/>
            </a:ext>
          </a:extLst>
        </xdr:cNvPr>
        <xdr:cNvCxnSpPr/>
      </xdr:nvCxnSpPr>
      <xdr:spPr>
        <a:xfrm>
          <a:off x="11541760" y="18181592"/>
          <a:ext cx="80518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153325</xdr:rowOff>
    </xdr:from>
    <xdr:ext cx="405111" cy="259045"/>
    <xdr:sp macro="" textlink="">
      <xdr:nvSpPr>
        <xdr:cNvPr id="792" name="n_1aveValue【庁舎】&#10;有形固定資産減価償却率">
          <a:extLst>
            <a:ext uri="{FF2B5EF4-FFF2-40B4-BE49-F238E27FC236}">
              <a16:creationId xmlns:a16="http://schemas.microsoft.com/office/drawing/2014/main" id="{1466D176-9306-48F8-BFC6-A2DA9BFEF39D}"/>
            </a:ext>
          </a:extLst>
        </xdr:cNvPr>
        <xdr:cNvSpPr txBox="1"/>
      </xdr:nvSpPr>
      <xdr:spPr>
        <a:xfrm>
          <a:off x="1373823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128832</xdr:rowOff>
    </xdr:from>
    <xdr:ext cx="405111" cy="259045"/>
    <xdr:sp macro="" textlink="">
      <xdr:nvSpPr>
        <xdr:cNvPr id="793" name="n_2aveValue【庁舎】&#10;有形固定資産減価償却率">
          <a:extLst>
            <a:ext uri="{FF2B5EF4-FFF2-40B4-BE49-F238E27FC236}">
              <a16:creationId xmlns:a16="http://schemas.microsoft.com/office/drawing/2014/main" id="{B40C77CE-577A-4BB4-8D06-7AF157D0D27C}"/>
            </a:ext>
          </a:extLst>
        </xdr:cNvPr>
        <xdr:cNvSpPr txBox="1"/>
      </xdr:nvSpPr>
      <xdr:spPr>
        <a:xfrm>
          <a:off x="12957184" y="17791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794" name="n_3aveValue【庁舎】&#10;有形固定資産減価償却率">
          <a:extLst>
            <a:ext uri="{FF2B5EF4-FFF2-40B4-BE49-F238E27FC236}">
              <a16:creationId xmlns:a16="http://schemas.microsoft.com/office/drawing/2014/main" id="{6A4377DC-054D-4517-85DA-274DB8EDC705}"/>
            </a:ext>
          </a:extLst>
        </xdr:cNvPr>
        <xdr:cNvSpPr txBox="1"/>
      </xdr:nvSpPr>
      <xdr:spPr>
        <a:xfrm>
          <a:off x="1217105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76579</xdr:rowOff>
    </xdr:from>
    <xdr:ext cx="405111" cy="259045"/>
    <xdr:sp macro="" textlink="">
      <xdr:nvSpPr>
        <xdr:cNvPr id="795" name="n_4aveValue【庁舎】&#10;有形固定資産減価償却率">
          <a:extLst>
            <a:ext uri="{FF2B5EF4-FFF2-40B4-BE49-F238E27FC236}">
              <a16:creationId xmlns:a16="http://schemas.microsoft.com/office/drawing/2014/main" id="{0E02FECC-C461-466D-997F-E3032EB449E1}"/>
            </a:ext>
          </a:extLst>
        </xdr:cNvPr>
        <xdr:cNvSpPr txBox="1"/>
      </xdr:nvSpPr>
      <xdr:spPr>
        <a:xfrm>
          <a:off x="11354444" y="1773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158948</xdr:rowOff>
    </xdr:from>
    <xdr:ext cx="405111" cy="259045"/>
    <xdr:sp macro="" textlink="">
      <xdr:nvSpPr>
        <xdr:cNvPr id="796" name="n_1mainValue【庁舎】&#10;有形固定資産減価償却率">
          <a:extLst>
            <a:ext uri="{FF2B5EF4-FFF2-40B4-BE49-F238E27FC236}">
              <a16:creationId xmlns:a16="http://schemas.microsoft.com/office/drawing/2014/main" id="{8AE6FA23-8D43-46FF-B838-4A1B1CAB1BF3}"/>
            </a:ext>
          </a:extLst>
        </xdr:cNvPr>
        <xdr:cNvSpPr txBox="1"/>
      </xdr:nvSpPr>
      <xdr:spPr>
        <a:xfrm>
          <a:off x="13738234" y="18334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121393</xdr:rowOff>
    </xdr:from>
    <xdr:ext cx="405111" cy="259045"/>
    <xdr:sp macro="" textlink="">
      <xdr:nvSpPr>
        <xdr:cNvPr id="797" name="n_2mainValue【庁舎】&#10;有形固定資産減価償却率">
          <a:extLst>
            <a:ext uri="{FF2B5EF4-FFF2-40B4-BE49-F238E27FC236}">
              <a16:creationId xmlns:a16="http://schemas.microsoft.com/office/drawing/2014/main" id="{AAB3EF9C-0499-4838-9B61-D6542A96C37A}"/>
            </a:ext>
          </a:extLst>
        </xdr:cNvPr>
        <xdr:cNvSpPr txBox="1"/>
      </xdr:nvSpPr>
      <xdr:spPr>
        <a:xfrm>
          <a:off x="12957184" y="1829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85470</xdr:rowOff>
    </xdr:from>
    <xdr:ext cx="405111" cy="259045"/>
    <xdr:sp macro="" textlink="">
      <xdr:nvSpPr>
        <xdr:cNvPr id="798" name="n_3mainValue【庁舎】&#10;有形固定資産減価償却率">
          <a:extLst>
            <a:ext uri="{FF2B5EF4-FFF2-40B4-BE49-F238E27FC236}">
              <a16:creationId xmlns:a16="http://schemas.microsoft.com/office/drawing/2014/main" id="{230120EF-E791-4A81-B70D-8FD353665C14}"/>
            </a:ext>
          </a:extLst>
        </xdr:cNvPr>
        <xdr:cNvSpPr txBox="1"/>
      </xdr:nvSpPr>
      <xdr:spPr>
        <a:xfrm>
          <a:off x="12171054" y="1826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47914</xdr:rowOff>
    </xdr:from>
    <xdr:ext cx="405111" cy="259045"/>
    <xdr:sp macro="" textlink="">
      <xdr:nvSpPr>
        <xdr:cNvPr id="799" name="n_4mainValue【庁舎】&#10;有形固定資産減価償却率">
          <a:extLst>
            <a:ext uri="{FF2B5EF4-FFF2-40B4-BE49-F238E27FC236}">
              <a16:creationId xmlns:a16="http://schemas.microsoft.com/office/drawing/2014/main" id="{10B38C04-DCFC-4BCD-AB8D-5813323DB954}"/>
            </a:ext>
          </a:extLst>
        </xdr:cNvPr>
        <xdr:cNvSpPr txBox="1"/>
      </xdr:nvSpPr>
      <xdr:spPr>
        <a:xfrm>
          <a:off x="11354444" y="1822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D35947D5-0291-4CFF-B006-744AABEF1453}"/>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2B6FF1B1-3768-4EFB-84D6-7AB152486513}"/>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2898E324-DF26-468D-85FD-8129DB5BA13F}"/>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D2306FB8-385B-41E4-A7A0-AD2B23FFB4B6}"/>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E41D1EE2-2487-4B1C-953E-426E49E57FEA}"/>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73D6FF0C-A737-4762-8F38-C0B651C1EB09}"/>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C41E694C-4E91-4455-ACC9-D1DCBA2B1D89}"/>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788E13E2-BE3F-47CF-A264-09BAF2EB42CA}"/>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828A5C70-98C8-4EDE-B667-15DCB09C6DDE}"/>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CB528B3D-A283-45D2-9147-1636F7DD0B3C}"/>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73BCC977-6FBE-47FC-8C9A-8860D1C9B82C}"/>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512AC423-E0FB-4D87-AE27-18F970EC9B10}"/>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138504C3-C11E-43BC-BE4A-9B1AFB415724}"/>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B85BE1FD-56B6-4A63-9119-EB50970521AC}"/>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BD29CD07-A7E0-46AC-B3F6-6AD65976727C}"/>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3C727DD7-4D10-4F18-87EF-0D38AE82D6EC}"/>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6A6682FB-CB40-4DD9-B6B9-9718DD69857D}"/>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5376349B-5277-4EEB-82B5-F2DE24730D8D}"/>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3265F0A4-D5BA-481A-9003-E50A186C2DE4}"/>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2FB981D1-E585-4990-B5BC-95A9C47E5B2A}"/>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E2CC4DD9-0854-4766-A45C-7B3D8F14305C}"/>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402BBC3B-8C6B-465B-8F34-75CE22652BA4}"/>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8C15FB18-88FD-431A-94A3-A97571F53050}"/>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823" name="直線コネクタ 822">
          <a:extLst>
            <a:ext uri="{FF2B5EF4-FFF2-40B4-BE49-F238E27FC236}">
              <a16:creationId xmlns:a16="http://schemas.microsoft.com/office/drawing/2014/main" id="{F61DEDC9-79BE-4FFC-A368-D6D5CC0EFBBF}"/>
            </a:ext>
          </a:extLst>
        </xdr:cNvPr>
        <xdr:cNvCxnSpPr/>
      </xdr:nvCxnSpPr>
      <xdr:spPr>
        <a:xfrm flipV="1">
          <a:off x="19947254" y="1722120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24" name="【庁舎】&#10;一人当たり面積最小値テキスト">
          <a:extLst>
            <a:ext uri="{FF2B5EF4-FFF2-40B4-BE49-F238E27FC236}">
              <a16:creationId xmlns:a16="http://schemas.microsoft.com/office/drawing/2014/main" id="{4C352511-BE85-46AD-916A-DD766017E742}"/>
            </a:ext>
          </a:extLst>
        </xdr:cNvPr>
        <xdr:cNvSpPr txBox="1"/>
      </xdr:nvSpPr>
      <xdr:spPr>
        <a:xfrm>
          <a:off x="1998599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25" name="直線コネクタ 824">
          <a:extLst>
            <a:ext uri="{FF2B5EF4-FFF2-40B4-BE49-F238E27FC236}">
              <a16:creationId xmlns:a16="http://schemas.microsoft.com/office/drawing/2014/main" id="{3C7849D8-EAD6-44DB-8C8E-1238BF91E66A}"/>
            </a:ext>
          </a:extLst>
        </xdr:cNvPr>
        <xdr:cNvCxnSpPr/>
      </xdr:nvCxnSpPr>
      <xdr:spPr>
        <a:xfrm>
          <a:off x="19885660" y="18663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826" name="【庁舎】&#10;一人当たり面積最大値テキスト">
          <a:extLst>
            <a:ext uri="{FF2B5EF4-FFF2-40B4-BE49-F238E27FC236}">
              <a16:creationId xmlns:a16="http://schemas.microsoft.com/office/drawing/2014/main" id="{310152CF-9CBC-4FD6-8423-DFFD741A436A}"/>
            </a:ext>
          </a:extLst>
        </xdr:cNvPr>
        <xdr:cNvSpPr txBox="1"/>
      </xdr:nvSpPr>
      <xdr:spPr>
        <a:xfrm>
          <a:off x="19985990" y="1699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27" name="直線コネクタ 826">
          <a:extLst>
            <a:ext uri="{FF2B5EF4-FFF2-40B4-BE49-F238E27FC236}">
              <a16:creationId xmlns:a16="http://schemas.microsoft.com/office/drawing/2014/main" id="{584D640A-04F4-4BB0-B506-E26A47642102}"/>
            </a:ext>
          </a:extLst>
        </xdr:cNvPr>
        <xdr:cNvCxnSpPr/>
      </xdr:nvCxnSpPr>
      <xdr:spPr>
        <a:xfrm>
          <a:off x="19885660" y="17221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828" name="【庁舎】&#10;一人当たり面積平均値テキスト">
          <a:extLst>
            <a:ext uri="{FF2B5EF4-FFF2-40B4-BE49-F238E27FC236}">
              <a16:creationId xmlns:a16="http://schemas.microsoft.com/office/drawing/2014/main" id="{170012F3-B10F-4ED3-8309-ED909F0F3C15}"/>
            </a:ext>
          </a:extLst>
        </xdr:cNvPr>
        <xdr:cNvSpPr txBox="1"/>
      </xdr:nvSpPr>
      <xdr:spPr>
        <a:xfrm>
          <a:off x="19985990" y="17969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829" name="フローチャート: 判断 828">
          <a:extLst>
            <a:ext uri="{FF2B5EF4-FFF2-40B4-BE49-F238E27FC236}">
              <a16:creationId xmlns:a16="http://schemas.microsoft.com/office/drawing/2014/main" id="{EABC3E3E-5301-4372-B6A3-13288D5EBC2D}"/>
            </a:ext>
          </a:extLst>
        </xdr:cNvPr>
        <xdr:cNvSpPr/>
      </xdr:nvSpPr>
      <xdr:spPr>
        <a:xfrm>
          <a:off x="19904710" y="179952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21589</xdr:rowOff>
    </xdr:from>
    <xdr:to>
      <xdr:col>112</xdr:col>
      <xdr:colOff>38100</xdr:colOff>
      <xdr:row>104</xdr:row>
      <xdr:rowOff>123189</xdr:rowOff>
    </xdr:to>
    <xdr:sp macro="" textlink="">
      <xdr:nvSpPr>
        <xdr:cNvPr id="830" name="フローチャート: 判断 829">
          <a:extLst>
            <a:ext uri="{FF2B5EF4-FFF2-40B4-BE49-F238E27FC236}">
              <a16:creationId xmlns:a16="http://schemas.microsoft.com/office/drawing/2014/main" id="{8D6425F8-76D2-4A0B-988D-FB9309694C53}"/>
            </a:ext>
          </a:extLst>
        </xdr:cNvPr>
        <xdr:cNvSpPr/>
      </xdr:nvSpPr>
      <xdr:spPr>
        <a:xfrm>
          <a:off x="19161760" y="1784857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154939</xdr:rowOff>
    </xdr:from>
    <xdr:to>
      <xdr:col>107</xdr:col>
      <xdr:colOff>101600</xdr:colOff>
      <xdr:row>104</xdr:row>
      <xdr:rowOff>85089</xdr:rowOff>
    </xdr:to>
    <xdr:sp macro="" textlink="">
      <xdr:nvSpPr>
        <xdr:cNvPr id="831" name="フローチャート: 判断 830">
          <a:extLst>
            <a:ext uri="{FF2B5EF4-FFF2-40B4-BE49-F238E27FC236}">
              <a16:creationId xmlns:a16="http://schemas.microsoft.com/office/drawing/2014/main" id="{7034D460-8727-4143-9EA0-24A2E4C087F3}"/>
            </a:ext>
          </a:extLst>
        </xdr:cNvPr>
        <xdr:cNvSpPr/>
      </xdr:nvSpPr>
      <xdr:spPr>
        <a:xfrm>
          <a:off x="18345150" y="178142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832" name="フローチャート: 判断 831">
          <a:extLst>
            <a:ext uri="{FF2B5EF4-FFF2-40B4-BE49-F238E27FC236}">
              <a16:creationId xmlns:a16="http://schemas.microsoft.com/office/drawing/2014/main" id="{1967B6C2-2ECE-47FE-87E5-5ED574998C13}"/>
            </a:ext>
          </a:extLst>
        </xdr:cNvPr>
        <xdr:cNvSpPr/>
      </xdr:nvSpPr>
      <xdr:spPr>
        <a:xfrm>
          <a:off x="17547590" y="177819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120650</xdr:rowOff>
    </xdr:from>
    <xdr:to>
      <xdr:col>98</xdr:col>
      <xdr:colOff>38100</xdr:colOff>
      <xdr:row>104</xdr:row>
      <xdr:rowOff>50800</xdr:rowOff>
    </xdr:to>
    <xdr:sp macro="" textlink="">
      <xdr:nvSpPr>
        <xdr:cNvPr id="833" name="フローチャート: 判断 832">
          <a:extLst>
            <a:ext uri="{FF2B5EF4-FFF2-40B4-BE49-F238E27FC236}">
              <a16:creationId xmlns:a16="http://schemas.microsoft.com/office/drawing/2014/main" id="{65F9F25E-D1E9-434B-9FEB-AECB7609949E}"/>
            </a:ext>
          </a:extLst>
        </xdr:cNvPr>
        <xdr:cNvSpPr/>
      </xdr:nvSpPr>
      <xdr:spPr>
        <a:xfrm>
          <a:off x="16761460" y="17781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71AC74A3-B7F0-4E34-8857-FD3491D217B7}"/>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6812F4A2-3CCB-4913-BE12-25A3E319FD06}"/>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D850B92B-34E6-4AD6-AC15-A16854BE476F}"/>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B785DDF2-67CB-42EA-BBA6-8D5341567E13}"/>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8BC7A321-DA1B-4ECE-B95E-6879AE3B1839}"/>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143511</xdr:rowOff>
    </xdr:from>
    <xdr:to>
      <xdr:col>116</xdr:col>
      <xdr:colOff>114300</xdr:colOff>
      <xdr:row>103</xdr:row>
      <xdr:rowOff>73661</xdr:rowOff>
    </xdr:to>
    <xdr:sp macro="" textlink="">
      <xdr:nvSpPr>
        <xdr:cNvPr id="839" name="楕円 838">
          <a:extLst>
            <a:ext uri="{FF2B5EF4-FFF2-40B4-BE49-F238E27FC236}">
              <a16:creationId xmlns:a16="http://schemas.microsoft.com/office/drawing/2014/main" id="{4C0159F5-84DA-45EF-B55F-67215FE601A1}"/>
            </a:ext>
          </a:extLst>
        </xdr:cNvPr>
        <xdr:cNvSpPr/>
      </xdr:nvSpPr>
      <xdr:spPr>
        <a:xfrm>
          <a:off x="19904710" y="1762950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166388</xdr:rowOff>
    </xdr:from>
    <xdr:ext cx="469744" cy="259045"/>
    <xdr:sp macro="" textlink="">
      <xdr:nvSpPr>
        <xdr:cNvPr id="840" name="【庁舎】&#10;一人当たり面積該当値テキスト">
          <a:extLst>
            <a:ext uri="{FF2B5EF4-FFF2-40B4-BE49-F238E27FC236}">
              <a16:creationId xmlns:a16="http://schemas.microsoft.com/office/drawing/2014/main" id="{9B077373-8250-4DAF-8129-6BC2192AFFC4}"/>
            </a:ext>
          </a:extLst>
        </xdr:cNvPr>
        <xdr:cNvSpPr txBox="1"/>
      </xdr:nvSpPr>
      <xdr:spPr>
        <a:xfrm>
          <a:off x="19985990" y="174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154939</xdr:rowOff>
    </xdr:from>
    <xdr:to>
      <xdr:col>112</xdr:col>
      <xdr:colOff>38100</xdr:colOff>
      <xdr:row>103</xdr:row>
      <xdr:rowOff>85089</xdr:rowOff>
    </xdr:to>
    <xdr:sp macro="" textlink="">
      <xdr:nvSpPr>
        <xdr:cNvPr id="841" name="楕円 840">
          <a:extLst>
            <a:ext uri="{FF2B5EF4-FFF2-40B4-BE49-F238E27FC236}">
              <a16:creationId xmlns:a16="http://schemas.microsoft.com/office/drawing/2014/main" id="{6FEFB030-CC7C-4EA9-91B2-797C428979FB}"/>
            </a:ext>
          </a:extLst>
        </xdr:cNvPr>
        <xdr:cNvSpPr/>
      </xdr:nvSpPr>
      <xdr:spPr>
        <a:xfrm>
          <a:off x="19161760" y="1764283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22861</xdr:rowOff>
    </xdr:from>
    <xdr:to>
      <xdr:col>116</xdr:col>
      <xdr:colOff>63500</xdr:colOff>
      <xdr:row>103</xdr:row>
      <xdr:rowOff>34289</xdr:rowOff>
    </xdr:to>
    <xdr:cxnSp macro="">
      <xdr:nvCxnSpPr>
        <xdr:cNvPr id="842" name="直線コネクタ 841">
          <a:extLst>
            <a:ext uri="{FF2B5EF4-FFF2-40B4-BE49-F238E27FC236}">
              <a16:creationId xmlns:a16="http://schemas.microsoft.com/office/drawing/2014/main" id="{830AD7D1-8C3B-4132-AB45-5F88B9C85900}"/>
            </a:ext>
          </a:extLst>
        </xdr:cNvPr>
        <xdr:cNvCxnSpPr/>
      </xdr:nvCxnSpPr>
      <xdr:spPr>
        <a:xfrm flipV="1">
          <a:off x="19204940" y="17678401"/>
          <a:ext cx="742950" cy="1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162561</xdr:rowOff>
    </xdr:from>
    <xdr:to>
      <xdr:col>107</xdr:col>
      <xdr:colOff>101600</xdr:colOff>
      <xdr:row>103</xdr:row>
      <xdr:rowOff>92711</xdr:rowOff>
    </xdr:to>
    <xdr:sp macro="" textlink="">
      <xdr:nvSpPr>
        <xdr:cNvPr id="843" name="楕円 842">
          <a:extLst>
            <a:ext uri="{FF2B5EF4-FFF2-40B4-BE49-F238E27FC236}">
              <a16:creationId xmlns:a16="http://schemas.microsoft.com/office/drawing/2014/main" id="{25E1FD60-D927-4CDD-A2E3-C8A326356663}"/>
            </a:ext>
          </a:extLst>
        </xdr:cNvPr>
        <xdr:cNvSpPr/>
      </xdr:nvSpPr>
      <xdr:spPr>
        <a:xfrm>
          <a:off x="18345150" y="176523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34289</xdr:rowOff>
    </xdr:from>
    <xdr:to>
      <xdr:col>111</xdr:col>
      <xdr:colOff>177800</xdr:colOff>
      <xdr:row>103</xdr:row>
      <xdr:rowOff>41911</xdr:rowOff>
    </xdr:to>
    <xdr:cxnSp macro="">
      <xdr:nvCxnSpPr>
        <xdr:cNvPr id="844" name="直線コネクタ 843">
          <a:extLst>
            <a:ext uri="{FF2B5EF4-FFF2-40B4-BE49-F238E27FC236}">
              <a16:creationId xmlns:a16="http://schemas.microsoft.com/office/drawing/2014/main" id="{8A8E955C-B7C9-4E96-9519-3CE481792ACB}"/>
            </a:ext>
          </a:extLst>
        </xdr:cNvPr>
        <xdr:cNvCxnSpPr/>
      </xdr:nvCxnSpPr>
      <xdr:spPr>
        <a:xfrm flipV="1">
          <a:off x="18399760" y="17691734"/>
          <a:ext cx="80518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170180</xdr:rowOff>
    </xdr:from>
    <xdr:to>
      <xdr:col>102</xdr:col>
      <xdr:colOff>165100</xdr:colOff>
      <xdr:row>103</xdr:row>
      <xdr:rowOff>100330</xdr:rowOff>
    </xdr:to>
    <xdr:sp macro="" textlink="">
      <xdr:nvSpPr>
        <xdr:cNvPr id="845" name="楕円 844">
          <a:extLst>
            <a:ext uri="{FF2B5EF4-FFF2-40B4-BE49-F238E27FC236}">
              <a16:creationId xmlns:a16="http://schemas.microsoft.com/office/drawing/2014/main" id="{A66EB188-013E-487D-981F-0C98C377FFD4}"/>
            </a:ext>
          </a:extLst>
        </xdr:cNvPr>
        <xdr:cNvSpPr/>
      </xdr:nvSpPr>
      <xdr:spPr>
        <a:xfrm>
          <a:off x="17547590" y="176618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41911</xdr:rowOff>
    </xdr:from>
    <xdr:to>
      <xdr:col>107</xdr:col>
      <xdr:colOff>50800</xdr:colOff>
      <xdr:row>103</xdr:row>
      <xdr:rowOff>49530</xdr:rowOff>
    </xdr:to>
    <xdr:cxnSp macro="">
      <xdr:nvCxnSpPr>
        <xdr:cNvPr id="846" name="直線コネクタ 845">
          <a:extLst>
            <a:ext uri="{FF2B5EF4-FFF2-40B4-BE49-F238E27FC236}">
              <a16:creationId xmlns:a16="http://schemas.microsoft.com/office/drawing/2014/main" id="{18580AF8-AFB2-4917-BBC8-DCEDEF727B16}"/>
            </a:ext>
          </a:extLst>
        </xdr:cNvPr>
        <xdr:cNvCxnSpPr/>
      </xdr:nvCxnSpPr>
      <xdr:spPr>
        <a:xfrm flipV="1">
          <a:off x="17602200" y="17703166"/>
          <a:ext cx="79756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166370</xdr:rowOff>
    </xdr:from>
    <xdr:to>
      <xdr:col>98</xdr:col>
      <xdr:colOff>38100</xdr:colOff>
      <xdr:row>103</xdr:row>
      <xdr:rowOff>96520</xdr:rowOff>
    </xdr:to>
    <xdr:sp macro="" textlink="">
      <xdr:nvSpPr>
        <xdr:cNvPr id="847" name="楕円 846">
          <a:extLst>
            <a:ext uri="{FF2B5EF4-FFF2-40B4-BE49-F238E27FC236}">
              <a16:creationId xmlns:a16="http://schemas.microsoft.com/office/drawing/2014/main" id="{31A842B6-AE22-4361-BAC3-5546B90BE99D}"/>
            </a:ext>
          </a:extLst>
        </xdr:cNvPr>
        <xdr:cNvSpPr/>
      </xdr:nvSpPr>
      <xdr:spPr>
        <a:xfrm>
          <a:off x="16761460" y="176580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45720</xdr:rowOff>
    </xdr:from>
    <xdr:to>
      <xdr:col>102</xdr:col>
      <xdr:colOff>114300</xdr:colOff>
      <xdr:row>103</xdr:row>
      <xdr:rowOff>49530</xdr:rowOff>
    </xdr:to>
    <xdr:cxnSp macro="">
      <xdr:nvCxnSpPr>
        <xdr:cNvPr id="848" name="直線コネクタ 847">
          <a:extLst>
            <a:ext uri="{FF2B5EF4-FFF2-40B4-BE49-F238E27FC236}">
              <a16:creationId xmlns:a16="http://schemas.microsoft.com/office/drawing/2014/main" id="{347AAECF-0DE0-4BCB-A39E-A5C2CFA0CF1D}"/>
            </a:ext>
          </a:extLst>
        </xdr:cNvPr>
        <xdr:cNvCxnSpPr/>
      </xdr:nvCxnSpPr>
      <xdr:spPr>
        <a:xfrm>
          <a:off x="16804640" y="17706975"/>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114316</xdr:rowOff>
    </xdr:from>
    <xdr:ext cx="469744" cy="259045"/>
    <xdr:sp macro="" textlink="">
      <xdr:nvSpPr>
        <xdr:cNvPr id="849" name="n_1aveValue【庁舎】&#10;一人当たり面積">
          <a:extLst>
            <a:ext uri="{FF2B5EF4-FFF2-40B4-BE49-F238E27FC236}">
              <a16:creationId xmlns:a16="http://schemas.microsoft.com/office/drawing/2014/main" id="{03F5A887-AADC-42C7-8E15-E05674556528}"/>
            </a:ext>
          </a:extLst>
        </xdr:cNvPr>
        <xdr:cNvSpPr txBox="1"/>
      </xdr:nvSpPr>
      <xdr:spPr>
        <a:xfrm>
          <a:off x="18982132" y="1794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76216</xdr:rowOff>
    </xdr:from>
    <xdr:ext cx="469744" cy="259045"/>
    <xdr:sp macro="" textlink="">
      <xdr:nvSpPr>
        <xdr:cNvPr id="850" name="n_2aveValue【庁舎】&#10;一人当たり面積">
          <a:extLst>
            <a:ext uri="{FF2B5EF4-FFF2-40B4-BE49-F238E27FC236}">
              <a16:creationId xmlns:a16="http://schemas.microsoft.com/office/drawing/2014/main" id="{101EB9BD-D3F3-4366-90B4-F43C74B31C31}"/>
            </a:ext>
          </a:extLst>
        </xdr:cNvPr>
        <xdr:cNvSpPr txBox="1"/>
      </xdr:nvSpPr>
      <xdr:spPr>
        <a:xfrm>
          <a:off x="18182032"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41927</xdr:rowOff>
    </xdr:from>
    <xdr:ext cx="469744" cy="259045"/>
    <xdr:sp macro="" textlink="">
      <xdr:nvSpPr>
        <xdr:cNvPr id="851" name="n_3aveValue【庁舎】&#10;一人当たり面積">
          <a:extLst>
            <a:ext uri="{FF2B5EF4-FFF2-40B4-BE49-F238E27FC236}">
              <a16:creationId xmlns:a16="http://schemas.microsoft.com/office/drawing/2014/main" id="{E06C5023-7506-4A52-8F53-7C0907B63404}"/>
            </a:ext>
          </a:extLst>
        </xdr:cNvPr>
        <xdr:cNvSpPr txBox="1"/>
      </xdr:nvSpPr>
      <xdr:spPr>
        <a:xfrm>
          <a:off x="17384472" y="178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41927</xdr:rowOff>
    </xdr:from>
    <xdr:ext cx="469744" cy="259045"/>
    <xdr:sp macro="" textlink="">
      <xdr:nvSpPr>
        <xdr:cNvPr id="852" name="n_4aveValue【庁舎】&#10;一人当たり面積">
          <a:extLst>
            <a:ext uri="{FF2B5EF4-FFF2-40B4-BE49-F238E27FC236}">
              <a16:creationId xmlns:a16="http://schemas.microsoft.com/office/drawing/2014/main" id="{F86FCC0C-FB5B-42F8-BCC0-3A66CF5018DC}"/>
            </a:ext>
          </a:extLst>
        </xdr:cNvPr>
        <xdr:cNvSpPr txBox="1"/>
      </xdr:nvSpPr>
      <xdr:spPr>
        <a:xfrm>
          <a:off x="16588817" y="178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101616</xdr:rowOff>
    </xdr:from>
    <xdr:ext cx="469744" cy="259045"/>
    <xdr:sp macro="" textlink="">
      <xdr:nvSpPr>
        <xdr:cNvPr id="853" name="n_1mainValue【庁舎】&#10;一人当たり面積">
          <a:extLst>
            <a:ext uri="{FF2B5EF4-FFF2-40B4-BE49-F238E27FC236}">
              <a16:creationId xmlns:a16="http://schemas.microsoft.com/office/drawing/2014/main" id="{BB5F759F-B3E9-4680-BC18-12026A21E211}"/>
            </a:ext>
          </a:extLst>
        </xdr:cNvPr>
        <xdr:cNvSpPr txBox="1"/>
      </xdr:nvSpPr>
      <xdr:spPr>
        <a:xfrm>
          <a:off x="18982132" y="1741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109238</xdr:rowOff>
    </xdr:from>
    <xdr:ext cx="469744" cy="259045"/>
    <xdr:sp macro="" textlink="">
      <xdr:nvSpPr>
        <xdr:cNvPr id="854" name="n_2mainValue【庁舎】&#10;一人当たり面積">
          <a:extLst>
            <a:ext uri="{FF2B5EF4-FFF2-40B4-BE49-F238E27FC236}">
              <a16:creationId xmlns:a16="http://schemas.microsoft.com/office/drawing/2014/main" id="{8E4024B3-6A6C-4BE8-A65E-F2746CC0BE55}"/>
            </a:ext>
          </a:extLst>
        </xdr:cNvPr>
        <xdr:cNvSpPr txBox="1"/>
      </xdr:nvSpPr>
      <xdr:spPr>
        <a:xfrm>
          <a:off x="18182032" y="1742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116857</xdr:rowOff>
    </xdr:from>
    <xdr:ext cx="469744" cy="259045"/>
    <xdr:sp macro="" textlink="">
      <xdr:nvSpPr>
        <xdr:cNvPr id="855" name="n_3mainValue【庁舎】&#10;一人当たり面積">
          <a:extLst>
            <a:ext uri="{FF2B5EF4-FFF2-40B4-BE49-F238E27FC236}">
              <a16:creationId xmlns:a16="http://schemas.microsoft.com/office/drawing/2014/main" id="{2A76F40B-75C7-49D1-895A-340CEB279310}"/>
            </a:ext>
          </a:extLst>
        </xdr:cNvPr>
        <xdr:cNvSpPr txBox="1"/>
      </xdr:nvSpPr>
      <xdr:spPr>
        <a:xfrm>
          <a:off x="17384472"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113047</xdr:rowOff>
    </xdr:from>
    <xdr:ext cx="469744" cy="259045"/>
    <xdr:sp macro="" textlink="">
      <xdr:nvSpPr>
        <xdr:cNvPr id="856" name="n_4mainValue【庁舎】&#10;一人当たり面積">
          <a:extLst>
            <a:ext uri="{FF2B5EF4-FFF2-40B4-BE49-F238E27FC236}">
              <a16:creationId xmlns:a16="http://schemas.microsoft.com/office/drawing/2014/main" id="{58C7F181-A379-4725-8D43-1C972BE3F172}"/>
            </a:ext>
          </a:extLst>
        </xdr:cNvPr>
        <xdr:cNvSpPr txBox="1"/>
      </xdr:nvSpPr>
      <xdr:spPr>
        <a:xfrm>
          <a:off x="1658881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2AB7F2-B0FD-4E21-B617-A7061668E706}"/>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F7C9F6F4-0DA7-453A-88BB-88FC09BCDA90}"/>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E7A3AB2C-95F8-4BEB-9EEE-7CE9D17F3C5D}"/>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プール、福祉施設、消防施設、庁舎であり、反対に低くなっている施設は、市民会館、一般廃棄物処理施設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図書館については、有形固定資産減価償却率が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73.7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％であり、類似団体の平均値と比較して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ポイント高く、開館から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年以上経過していることから、再整備等を含めた検討を進めていく。また、体育館・プールについても、有形固定資産減価償却率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78.4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％と高い値を示しており、中台運動公園水泳プールの改修工事を実施したほか、効率的な維持管理に取り組んでいるところである。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一方、一般廃棄物処理施設については、供用開始後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年以上が経過した浄化センターなど老朽化が進む施設が多いなか、平成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年度に新清掃工場が供用を開始したことなどにより、類似団体と比較して有形固定資産減価償却率が低くなっている。また、市民会館については、平成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年度に開業した</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JR</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成田駅東口再開発ビルの文化芸術センターが含まれていることから、有形固定資産減価償却率は類似団体の平均値を下回っている。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130,318
124,598
213.84
73,434,283
69,538,234
3,253,588
36,631,981
48,762,092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固定資産税をはじめとする空港関連の税収に支えられ、類似団体中１位の財政力指数となっている。近年は増加傾向にあったが、新型コロナウイルス感染症の影響に伴う減収などにより、前年度比</a:t>
          </a:r>
          <a:r>
            <a:rPr kumimoji="1" lang="en-US" altLang="ja-JP" sz="1200">
              <a:latin typeface="ＭＳ Ｐゴシック" panose="020B0600070205080204" pitchFamily="50" charset="-128"/>
              <a:ea typeface="ＭＳ Ｐゴシック" panose="020B0600070205080204" pitchFamily="50" charset="-128"/>
            </a:rPr>
            <a:t>0.04</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今後も義務的経費（人件費、扶助費、公債費）の増加が見込まれる中で、大幅な増収が期待できない状況であること、市町村合併の特例措置により交付されていた普通交付税が令和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年度から不交付となったことなどから、より一層の効率的かつ効果的な行財政運営に努め、今後も財政の健全性を維持する。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71664</xdr:rowOff>
    </xdr:from>
    <xdr:to>
      <xdr:col>23</xdr:col>
      <xdr:colOff>133350</xdr:colOff>
      <xdr:row>36</xdr:row>
      <xdr:rowOff>140607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24386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71664</xdr:rowOff>
    </xdr:from>
    <xdr:to>
      <xdr:col>19</xdr:col>
      <xdr:colOff>133350</xdr:colOff>
      <xdr:row>36</xdr:row>
      <xdr:rowOff>106136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2438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9978</xdr:rowOff>
    </xdr:from>
    <xdr:to>
      <xdr:col>19</xdr:col>
      <xdr:colOff>184150</xdr:colOff>
      <xdr:row>43</xdr:row>
      <xdr:rowOff>111578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106136</xdr:rowOff>
    </xdr:from>
    <xdr:to>
      <xdr:col>15</xdr:col>
      <xdr:colOff>82550</xdr:colOff>
      <xdr:row>36</xdr:row>
      <xdr:rowOff>123372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27833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123372</xdr:rowOff>
    </xdr:from>
    <xdr:to>
      <xdr:col>11</xdr:col>
      <xdr:colOff>31750</xdr:colOff>
      <xdr:row>36</xdr:row>
      <xdr:rowOff>157843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2955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89807</xdr:rowOff>
    </xdr:from>
    <xdr:to>
      <xdr:col>23</xdr:col>
      <xdr:colOff>184150</xdr:colOff>
      <xdr:row>37</xdr:row>
      <xdr:rowOff>19957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11084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18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20864</xdr:rowOff>
    </xdr:from>
    <xdr:to>
      <xdr:col>19</xdr:col>
      <xdr:colOff>184150</xdr:colOff>
      <xdr:row>36</xdr:row>
      <xdr:rowOff>122464</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132641</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596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55336</xdr:rowOff>
    </xdr:from>
    <xdr:to>
      <xdr:col>15</xdr:col>
      <xdr:colOff>133350</xdr:colOff>
      <xdr:row>36</xdr:row>
      <xdr:rowOff>156936</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167113</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72572</xdr:rowOff>
    </xdr:from>
    <xdr:to>
      <xdr:col>11</xdr:col>
      <xdr:colOff>82550</xdr:colOff>
      <xdr:row>37</xdr:row>
      <xdr:rowOff>2722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12899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107043</xdr:rowOff>
    </xdr:from>
    <xdr:to>
      <xdr:col>7</xdr:col>
      <xdr:colOff>31750</xdr:colOff>
      <xdr:row>37</xdr:row>
      <xdr:rowOff>37193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47370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歳入では、徴収を猶予していた固定資産税の収納による地方税の増加などにより、経常一般財源等が前年度比</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％増の</a:t>
          </a:r>
          <a:r>
            <a:rPr kumimoji="1" lang="en-US" altLang="ja-JP" sz="1200">
              <a:latin typeface="ＭＳ Ｐゴシック" panose="020B0600070205080204" pitchFamily="50" charset="-128"/>
              <a:ea typeface="ＭＳ Ｐゴシック" panose="020B0600070205080204" pitchFamily="50" charset="-128"/>
            </a:rPr>
            <a:t>11.3</a:t>
          </a:r>
          <a:r>
            <a:rPr kumimoji="1" lang="ja-JP" altLang="en-US" sz="1200">
              <a:latin typeface="ＭＳ Ｐゴシック" panose="020B0600070205080204" pitchFamily="50" charset="-128"/>
              <a:ea typeface="ＭＳ Ｐゴシック" panose="020B0600070205080204" pitchFamily="50" charset="-128"/>
            </a:rPr>
            <a:t>億円増加した。一方歳出では、猶予特例債の償還による公債費の増、認定こども園等給付費などの扶助費の増により、経常的経費に充当された一般財源が前年度比</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％増の</a:t>
          </a:r>
          <a:r>
            <a:rPr kumimoji="1" lang="en-US" altLang="ja-JP" sz="1200">
              <a:latin typeface="ＭＳ Ｐゴシック" panose="020B0600070205080204" pitchFamily="50" charset="-128"/>
              <a:ea typeface="ＭＳ Ｐゴシック" panose="020B0600070205080204" pitchFamily="50" charset="-128"/>
            </a:rPr>
            <a:t>12.9</a:t>
          </a:r>
          <a:r>
            <a:rPr kumimoji="1" lang="ja-JP" altLang="en-US" sz="1200">
              <a:latin typeface="ＭＳ Ｐゴシック" panose="020B0600070205080204" pitchFamily="50" charset="-128"/>
              <a:ea typeface="ＭＳ Ｐゴシック" panose="020B0600070205080204" pitchFamily="50" charset="-128"/>
            </a:rPr>
            <a:t>億円増加したことから、経常収支比率は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県内平均や類似団体と同程度の水準であるが、公共施設の老朽化に伴う維持管理費増加などが見込まれることから、行政評価、実施計画のローリングを活用した事務事業の見直しを行い、経常的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100754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67435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62</xdr:row>
      <xdr:rowOff>44450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6066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4656</xdr:rowOff>
    </xdr:from>
    <xdr:to>
      <xdr:col>19</xdr:col>
      <xdr:colOff>184150</xdr:colOff>
      <xdr:row>64</xdr:row>
      <xdr:rowOff>106256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73660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365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44873</xdr:rowOff>
    </xdr:from>
    <xdr:to>
      <xdr:col>15</xdr:col>
      <xdr:colOff>133350</xdr:colOff>
      <xdr:row>64</xdr:row>
      <xdr:rowOff>146473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131250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60113</xdr:rowOff>
    </xdr:from>
    <xdr:to>
      <xdr:col>11</xdr:col>
      <xdr:colOff>31750</xdr:colOff>
      <xdr:row>60</xdr:row>
      <xdr:rowOff>49530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17566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93573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66481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22860</xdr:rowOff>
    </xdr:from>
    <xdr:to>
      <xdr:col>15</xdr:col>
      <xdr:colOff>133350</xdr:colOff>
      <xdr:row>60</xdr:row>
      <xdr:rowOff>124460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134637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110507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9313</xdr:rowOff>
    </xdr:from>
    <xdr:to>
      <xdr:col>7</xdr:col>
      <xdr:colOff>31750</xdr:colOff>
      <xdr:row>59</xdr:row>
      <xdr:rowOff>110913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121090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[182,331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の更なる機能強化、卸売市場の輸出拠点化、待機児童解消や保育の質の向上等、複雑かつ多様化する業務に対応するため、相当数の職員を確保していることから、全国平均、県内平均、類似団体の平均と比較して人件費、物件費及び維持補修費が高額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年度は、新型コロナウイルス感染症のワクチン接種に係る看護師報酬の増加などにより、人件費が前年度比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億円増加した。</a:t>
          </a:r>
        </a:p>
        <a:p>
          <a:r>
            <a:rPr kumimoji="1" lang="ja-JP" altLang="en-US" sz="1300">
              <a:latin typeface="ＭＳ Ｐゴシック" panose="020B0600070205080204" pitchFamily="50" charset="-128"/>
              <a:ea typeface="ＭＳ Ｐゴシック" panose="020B0600070205080204" pitchFamily="50" charset="-128"/>
            </a:rPr>
            <a:t>　今後も必要な業務量に応じた職員数の見直しを行い、職員定数及び職員給与の適正化に努める。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90</xdr:row>
      <xdr:rowOff>54487</xdr:rowOff>
    </xdr:from>
    <xdr:to>
      <xdr:col>23</xdr:col>
      <xdr:colOff>133350</xdr:colOff>
      <xdr:row>90</xdr:row>
      <xdr:rowOff>76462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5484987"/>
          <a:ext cx="838200" cy="2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135765</xdr:rowOff>
    </xdr:from>
    <xdr:to>
      <xdr:col>19</xdr:col>
      <xdr:colOff>133350</xdr:colOff>
      <xdr:row>90</xdr:row>
      <xdr:rowOff>54487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5223365"/>
          <a:ext cx="889000" cy="26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1333</xdr:rowOff>
    </xdr:from>
    <xdr:to>
      <xdr:col>19</xdr:col>
      <xdr:colOff>184150</xdr:colOff>
      <xdr:row>86</xdr:row>
      <xdr:rowOff>102933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74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113110</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51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48811</xdr:rowOff>
    </xdr:from>
    <xdr:to>
      <xdr:col>15</xdr:col>
      <xdr:colOff>82550</xdr:colOff>
      <xdr:row>88</xdr:row>
      <xdr:rowOff>135765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5136411"/>
          <a:ext cx="889000" cy="8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122462</xdr:rowOff>
    </xdr:from>
    <xdr:to>
      <xdr:col>15</xdr:col>
      <xdr:colOff>133350</xdr:colOff>
      <xdr:row>85</xdr:row>
      <xdr:rowOff>52612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62789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2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33627</xdr:rowOff>
    </xdr:from>
    <xdr:to>
      <xdr:col>11</xdr:col>
      <xdr:colOff>31750</xdr:colOff>
      <xdr:row>88</xdr:row>
      <xdr:rowOff>48811</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5121227"/>
          <a:ext cx="889000" cy="1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52846</xdr:rowOff>
    </xdr:from>
    <xdr:to>
      <xdr:col>11</xdr:col>
      <xdr:colOff>82550</xdr:colOff>
      <xdr:row>84</xdr:row>
      <xdr:rowOff>154446</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32181</xdr:rowOff>
    </xdr:from>
    <xdr:to>
      <xdr:col>7</xdr:col>
      <xdr:colOff>31750</xdr:colOff>
      <xdr:row>84</xdr:row>
      <xdr:rowOff>133781</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143958</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20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90</xdr:row>
      <xdr:rowOff>25662</xdr:rowOff>
    </xdr:from>
    <xdr:to>
      <xdr:col>23</xdr:col>
      <xdr:colOff>184150</xdr:colOff>
      <xdr:row>90</xdr:row>
      <xdr:rowOff>127262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545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92989</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535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90</xdr:row>
      <xdr:rowOff>3687</xdr:rowOff>
    </xdr:from>
    <xdr:to>
      <xdr:col>19</xdr:col>
      <xdr:colOff>184150</xdr:colOff>
      <xdr:row>90</xdr:row>
      <xdr:rowOff>105287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54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90</xdr:row>
      <xdr:rowOff>90064</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552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84965</xdr:rowOff>
    </xdr:from>
    <xdr:to>
      <xdr:col>15</xdr:col>
      <xdr:colOff>133350</xdr:colOff>
      <xdr:row>89</xdr:row>
      <xdr:rowOff>15115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51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171342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525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169461</xdr:rowOff>
    </xdr:from>
    <xdr:to>
      <xdr:col>11</xdr:col>
      <xdr:colOff>82550</xdr:colOff>
      <xdr:row>88</xdr:row>
      <xdr:rowOff>99611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50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84388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517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154277</xdr:rowOff>
    </xdr:from>
    <xdr:to>
      <xdr:col>7</xdr:col>
      <xdr:colOff>31750</xdr:colOff>
      <xdr:row>88</xdr:row>
      <xdr:rowOff>84427</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50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69204</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515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近隣</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町との合併があったことで、給与構造改革の導入時期が国から遅れたことが主な要因となり、類似団体と比較して高い水準となっている。</a:t>
          </a:r>
        </a:p>
        <a:p>
          <a:r>
            <a:rPr kumimoji="1" lang="ja-JP" altLang="en-US" sz="1300">
              <a:latin typeface="ＭＳ Ｐゴシック" panose="020B0600070205080204" pitchFamily="50" charset="-128"/>
              <a:ea typeface="ＭＳ Ｐゴシック" panose="020B0600070205080204" pitchFamily="50" charset="-128"/>
            </a:rPr>
            <a:t>　昇給の停止や職制の見直しを実施した結果、ラスパイレス指数は県内平均（</a:t>
          </a:r>
          <a:r>
            <a:rPr kumimoji="1" lang="en-US" altLang="ja-JP" sz="1300">
              <a:latin typeface="ＭＳ Ｐゴシック" panose="020B0600070205080204" pitchFamily="50" charset="-128"/>
              <a:ea typeface="ＭＳ Ｐゴシック" panose="020B0600070205080204" pitchFamily="50" charset="-128"/>
            </a:rPr>
            <a:t>100.5</a:t>
          </a:r>
          <a:r>
            <a:rPr kumimoji="1" lang="ja-JP" altLang="en-US" sz="1300">
              <a:latin typeface="ＭＳ Ｐゴシック" panose="020B0600070205080204" pitchFamily="50" charset="-128"/>
              <a:ea typeface="ＭＳ Ｐゴシック" panose="020B0600070205080204" pitchFamily="50" charset="-128"/>
            </a:rPr>
            <a:t>）と同水準になるまで低下しているが、今後も給与水準の適正化に留意していく。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136071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16329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8807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16329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932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50800</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14514</xdr:rowOff>
    </xdr:from>
    <xdr:to>
      <xdr:col>68</xdr:col>
      <xdr:colOff>203200</xdr:colOff>
      <xdr:row>84</xdr:row>
      <xdr:rowOff>116114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成田空港の更なる機能強化、卸売市場の輸出拠点化、待機児童解消や保育の質の向上等、複雑かつ多様化する業務に対応できる人員を確保するため、類似団体の平均職員数を上回っている。</a:t>
          </a:r>
        </a:p>
        <a:p>
          <a:r>
            <a:rPr kumimoji="1" lang="ja-JP" altLang="en-US" sz="1300">
              <a:latin typeface="ＭＳ Ｐゴシック" panose="020B0600070205080204" pitchFamily="50" charset="-128"/>
              <a:ea typeface="ＭＳ Ｐゴシック" panose="020B0600070205080204" pitchFamily="50" charset="-128"/>
            </a:rPr>
            <a:t>　今後も、必要な業務量に応じて職員数の見直しを行い、適正な定員管理に努める。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138854</xdr:rowOff>
    </xdr:from>
    <xdr:to>
      <xdr:col>81</xdr:col>
      <xdr:colOff>44450</xdr:colOff>
      <xdr:row>66</xdr:row>
      <xdr:rowOff>160972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454554"/>
          <a:ext cx="8382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114723</xdr:rowOff>
    </xdr:from>
    <xdr:to>
      <xdr:col>77</xdr:col>
      <xdr:colOff>44450</xdr:colOff>
      <xdr:row>66</xdr:row>
      <xdr:rowOff>138854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4304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10689</xdr:rowOff>
    </xdr:from>
    <xdr:to>
      <xdr:col>77</xdr:col>
      <xdr:colOff>95250</xdr:colOff>
      <xdr:row>64</xdr:row>
      <xdr:rowOff>112289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122466</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752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86571</xdr:rowOff>
    </xdr:from>
    <xdr:to>
      <xdr:col>72</xdr:col>
      <xdr:colOff>203200</xdr:colOff>
      <xdr:row>66</xdr:row>
      <xdr:rowOff>114723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40227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12700</xdr:rowOff>
    </xdr:from>
    <xdr:to>
      <xdr:col>73</xdr:col>
      <xdr:colOff>44450</xdr:colOff>
      <xdr:row>64</xdr:row>
      <xdr:rowOff>114300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124477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86571</xdr:rowOff>
    </xdr:from>
    <xdr:to>
      <xdr:col>68</xdr:col>
      <xdr:colOff>152400</xdr:colOff>
      <xdr:row>66</xdr:row>
      <xdr:rowOff>98637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140227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4656</xdr:rowOff>
    </xdr:from>
    <xdr:to>
      <xdr:col>68</xdr:col>
      <xdr:colOff>203200</xdr:colOff>
      <xdr:row>64</xdr:row>
      <xdr:rowOff>106256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116433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162031</xdr:rowOff>
    </xdr:from>
    <xdr:to>
      <xdr:col>64</xdr:col>
      <xdr:colOff>152400</xdr:colOff>
      <xdr:row>64</xdr:row>
      <xdr:rowOff>92181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96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102358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73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110172</xdr:rowOff>
    </xdr:from>
    <xdr:to>
      <xdr:col>81</xdr:col>
      <xdr:colOff>95250</xdr:colOff>
      <xdr:row>67</xdr:row>
      <xdr:rowOff>40322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4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6049</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32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88054</xdr:rowOff>
    </xdr:from>
    <xdr:to>
      <xdr:col>77</xdr:col>
      <xdr:colOff>95250</xdr:colOff>
      <xdr:row>67</xdr:row>
      <xdr:rowOff>18204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2981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49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63923</xdr:rowOff>
    </xdr:from>
    <xdr:to>
      <xdr:col>73</xdr:col>
      <xdr:colOff>44450</xdr:colOff>
      <xdr:row>66</xdr:row>
      <xdr:rowOff>165523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150300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35771</xdr:rowOff>
    </xdr:from>
    <xdr:to>
      <xdr:col>68</xdr:col>
      <xdr:colOff>203200</xdr:colOff>
      <xdr:row>66</xdr:row>
      <xdr:rowOff>137371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122148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43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47837</xdr:rowOff>
    </xdr:from>
    <xdr:to>
      <xdr:col>64</xdr:col>
      <xdr:colOff>152400</xdr:colOff>
      <xdr:row>66</xdr:row>
      <xdr:rowOff>149437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134214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大規模事業などの財源として借入を行った市債について、据置期間の終了に伴い元金償還が開始されたため、実質公債費比率は前年度比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引き続き、市債の借入額と償還額とのバランスを考慮し、財政の健全性を維持する。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105304</xdr:rowOff>
    </xdr:from>
    <xdr:to>
      <xdr:col>81</xdr:col>
      <xdr:colOff>44450</xdr:colOff>
      <xdr:row>44</xdr:row>
      <xdr:rowOff>4233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477654"/>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105304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427383"/>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155575</xdr:rowOff>
    </xdr:from>
    <xdr:to>
      <xdr:col>77</xdr:col>
      <xdr:colOff>95250</xdr:colOff>
      <xdr:row>43</xdr:row>
      <xdr:rowOff>85725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95902</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156104</xdr:rowOff>
    </xdr:from>
    <xdr:to>
      <xdr:col>72</xdr:col>
      <xdr:colOff>203200</xdr:colOff>
      <xdr:row>43</xdr:row>
      <xdr:rowOff>55033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357004"/>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43</xdr:row>
      <xdr:rowOff>24342</xdr:rowOff>
    </xdr:from>
    <xdr:to>
      <xdr:col>73</xdr:col>
      <xdr:colOff>44450</xdr:colOff>
      <xdr:row>43</xdr:row>
      <xdr:rowOff>125942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110719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115888</xdr:rowOff>
    </xdr:from>
    <xdr:to>
      <xdr:col>68</xdr:col>
      <xdr:colOff>152400</xdr:colOff>
      <xdr:row>42</xdr:row>
      <xdr:rowOff>156104</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731678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44450</xdr:rowOff>
    </xdr:from>
    <xdr:to>
      <xdr:col>68</xdr:col>
      <xdr:colOff>203200</xdr:colOff>
      <xdr:row>43</xdr:row>
      <xdr:rowOff>146050</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124883</xdr:rowOff>
    </xdr:from>
    <xdr:to>
      <xdr:col>81</xdr:col>
      <xdr:colOff>95250</xdr:colOff>
      <xdr:row>44</xdr:row>
      <xdr:rowOff>55033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96960</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54504</xdr:rowOff>
    </xdr:from>
    <xdr:to>
      <xdr:col>77</xdr:col>
      <xdr:colOff>95250</xdr:colOff>
      <xdr:row>43</xdr:row>
      <xdr:rowOff>156104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140881</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51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116010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105304</xdr:rowOff>
    </xdr:from>
    <xdr:to>
      <xdr:col>68</xdr:col>
      <xdr:colOff>203200</xdr:colOff>
      <xdr:row>43</xdr:row>
      <xdr:rowOff>35454</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45631</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65088</xdr:rowOff>
    </xdr:from>
    <xdr:to>
      <xdr:col>64</xdr:col>
      <xdr:colOff>152400</xdr:colOff>
      <xdr:row>42</xdr:row>
      <xdr:rowOff>166688</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5415</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市債の元金償還額が借入額を上回り、市債残高は前年度比</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億円減少したものの、新型コロナウイルス感染症の影響に伴う減収などにより、標準財政規模が前年度比</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億円減少したことにより、将来負担比率は前年度比</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では、類似団体と比較して高い数値となっているが、大規模事業の進捗に応じて市債の借入額が減少することから、中長期的には将来負担比率は逓減していくものと分析している。今後も、市債の借入額と償還額とのバランスを考慮し、財政の健全性を維持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35651</xdr:rowOff>
    </xdr:from>
    <xdr:to>
      <xdr:col>81</xdr:col>
      <xdr:colOff>44450</xdr:colOff>
      <xdr:row>23</xdr:row>
      <xdr:rowOff>83094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179800" y="3807551"/>
          <a:ext cx="838200" cy="21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45085</xdr:rowOff>
    </xdr:from>
    <xdr:to>
      <xdr:col>77</xdr:col>
      <xdr:colOff>44450</xdr:colOff>
      <xdr:row>22</xdr:row>
      <xdr:rowOff>35651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5290800" y="3645535"/>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156119</xdr:rowOff>
    </xdr:from>
    <xdr:to>
      <xdr:col>77</xdr:col>
      <xdr:colOff>95250</xdr:colOff>
      <xdr:row>18</xdr:row>
      <xdr:rowOff>86269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96446</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839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22678</xdr:rowOff>
    </xdr:from>
    <xdr:to>
      <xdr:col>72</xdr:col>
      <xdr:colOff>203200</xdr:colOff>
      <xdr:row>21</xdr:row>
      <xdr:rowOff>45085</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4401800" y="3623128"/>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29482</xdr:rowOff>
    </xdr:from>
    <xdr:to>
      <xdr:col>73</xdr:col>
      <xdr:colOff>44450</xdr:colOff>
      <xdr:row>18</xdr:row>
      <xdr:rowOff>131082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31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141259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88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22678</xdr:rowOff>
    </xdr:from>
    <xdr:to>
      <xdr:col>68</xdr:col>
      <xdr:colOff>152400</xdr:colOff>
      <xdr:row>21</xdr:row>
      <xdr:rowOff>108857</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flipV="1">
          <a:off x="13512800" y="362312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161290</xdr:rowOff>
    </xdr:from>
    <xdr:to>
      <xdr:col>68</xdr:col>
      <xdr:colOff>203200</xdr:colOff>
      <xdr:row>18</xdr:row>
      <xdr:rowOff>91440</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101617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58783</xdr:rowOff>
    </xdr:from>
    <xdr:to>
      <xdr:col>64</xdr:col>
      <xdr:colOff>152400</xdr:colOff>
      <xdr:row>18</xdr:row>
      <xdr:rowOff>160383</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314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170560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9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23</xdr:row>
      <xdr:rowOff>32294</xdr:rowOff>
    </xdr:from>
    <xdr:to>
      <xdr:col>81</xdr:col>
      <xdr:colOff>95250</xdr:colOff>
      <xdr:row>23</xdr:row>
      <xdr:rowOff>133894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397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22</xdr:row>
      <xdr:rowOff>99621</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387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156301</xdr:rowOff>
    </xdr:from>
    <xdr:to>
      <xdr:col>77</xdr:col>
      <xdr:colOff>95250</xdr:colOff>
      <xdr:row>22</xdr:row>
      <xdr:rowOff>86451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375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71228</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3843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165735</xdr:rowOff>
    </xdr:from>
    <xdr:to>
      <xdr:col>73</xdr:col>
      <xdr:colOff>44450</xdr:colOff>
      <xdr:row>21</xdr:row>
      <xdr:rowOff>95885</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359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80662</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36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143328</xdr:rowOff>
    </xdr:from>
    <xdr:to>
      <xdr:col>68</xdr:col>
      <xdr:colOff>203200</xdr:colOff>
      <xdr:row>21</xdr:row>
      <xdr:rowOff>73478</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35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58255</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58057</xdr:rowOff>
    </xdr:from>
    <xdr:to>
      <xdr:col>64</xdr:col>
      <xdr:colOff>152400</xdr:colOff>
      <xdr:row>21</xdr:row>
      <xdr:rowOff>159657</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36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144434</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374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130,318
124,598
213.84
73,434,283
69,538,234
3,253,588
36,631,981
48,762,092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成田空港の更なる機能強化、卸売市場の輸出拠点化、待機児童解消や保育の質の向上等、複雑かつ多様化する業務に対応するため、相当数の職員を確保していることから、類似団体と比較して高くなっている。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年度は会計年度任用職員制度の導入により増加したが、令和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年度は前年度比</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ポイント改善した。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今後も業務量に応じた職員数の見直しを行い、時間外勤務の縮減に努めるとともに、定員管理と給与水準の適正化に努める。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60706</xdr:rowOff>
    </xdr:from>
    <xdr:to>
      <xdr:col>24</xdr:col>
      <xdr:colOff>25400</xdr:colOff>
      <xdr:row>41</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70901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127017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56134</xdr:rowOff>
    </xdr:from>
    <xdr:to>
      <xdr:col>19</xdr:col>
      <xdr:colOff>187325</xdr:colOff>
      <xdr:row>41</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42684"/>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56134</xdr:rowOff>
    </xdr:from>
    <xdr:to>
      <xdr:col>15</xdr:col>
      <xdr:colOff>98425</xdr:colOff>
      <xdr:row>39</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42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19558</xdr:rowOff>
    </xdr:from>
    <xdr:to>
      <xdr:col>11</xdr:col>
      <xdr:colOff>9525</xdr:colOff>
      <xdr:row>39</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061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9906</xdr:rowOff>
    </xdr:from>
    <xdr:to>
      <xdr:col>11</xdr:col>
      <xdr:colOff>60325</xdr:colOff>
      <xdr:row>37</xdr:row>
      <xdr:rowOff>111506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121683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9906</xdr:rowOff>
    </xdr:from>
    <xdr:to>
      <xdr:col>24</xdr:col>
      <xdr:colOff>76200</xdr:colOff>
      <xdr:row>41</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89933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83058</xdr:rowOff>
    </xdr:from>
    <xdr:to>
      <xdr:col>20</xdr:col>
      <xdr:colOff>38100</xdr:colOff>
      <xdr:row>42</xdr:row>
      <xdr:rowOff>13208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71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169435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198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5334</xdr:rowOff>
    </xdr:from>
    <xdr:to>
      <xdr:col>15</xdr:col>
      <xdr:colOff>149225</xdr:colOff>
      <xdr:row>39</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91711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5334</xdr:rowOff>
    </xdr:from>
    <xdr:to>
      <xdr:col>11</xdr:col>
      <xdr:colOff>60325</xdr:colOff>
      <xdr:row>39</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91711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140208</xdr:rowOff>
    </xdr:from>
    <xdr:to>
      <xdr:col>6</xdr:col>
      <xdr:colOff>171450</xdr:colOff>
      <xdr:row>39</xdr:row>
      <xdr:rowOff>70358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55135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物件費の割合が類似団体の平均を上回る要因として、成田空港の騒音地域に建築された公共施設の維持管理費等の経費や、他市と共同で整備した斎場等の維持管理運営費について、他市から負担金を徴収し本市でまとめて支出していることなどが挙げられ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年度は、学校給食費負担金の収入増に伴う特定財源の増額等により、前年度比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18</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80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86178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13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155121</xdr:rowOff>
    </xdr:from>
    <xdr:to>
      <xdr:col>78</xdr:col>
      <xdr:colOff>120650</xdr:colOff>
      <xdr:row>16</xdr:row>
      <xdr:rowOff>85271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95448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86178</xdr:rowOff>
    </xdr:from>
    <xdr:to>
      <xdr:col>73</xdr:col>
      <xdr:colOff>180975</xdr:colOff>
      <xdr:row>19</xdr:row>
      <xdr:rowOff>118836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343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48986</xdr:rowOff>
    </xdr:from>
    <xdr:to>
      <xdr:col>74</xdr:col>
      <xdr:colOff>31750</xdr:colOff>
      <xdr:row>16</xdr:row>
      <xdr:rowOff>150586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97064</xdr:rowOff>
    </xdr:from>
    <xdr:to>
      <xdr:col>69</xdr:col>
      <xdr:colOff>92075</xdr:colOff>
      <xdr:row>19</xdr:row>
      <xdr:rowOff>118836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54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35378</xdr:rowOff>
    </xdr:from>
    <xdr:to>
      <xdr:col>74</xdr:col>
      <xdr:colOff>31750</xdr:colOff>
      <xdr:row>19</xdr:row>
      <xdr:rowOff>136978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121755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68036</xdr:rowOff>
    </xdr:from>
    <xdr:to>
      <xdr:col>69</xdr:col>
      <xdr:colOff>142875</xdr:colOff>
      <xdr:row>19</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154413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46264</xdr:rowOff>
    </xdr:from>
    <xdr:to>
      <xdr:col>65</xdr:col>
      <xdr:colOff>53975</xdr:colOff>
      <xdr:row>19</xdr:row>
      <xdr:rowOff>147864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132641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扶助費の割合は、類似団体と比較して低い数値で推移しているが、今後も高齢化の進行等により更なる扶助費の増加が想定されることから、資格審査や給付の適正化に努め、財政構造の弾力性を維持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39370</xdr:rowOff>
    </xdr:from>
    <xdr:to>
      <xdr:col>24</xdr:col>
      <xdr:colOff>25400</xdr:colOff>
      <xdr:row>55</xdr:row>
      <xdr:rowOff>46990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69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77470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69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77470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137160</xdr:rowOff>
    </xdr:from>
    <xdr:to>
      <xdr:col>15</xdr:col>
      <xdr:colOff>149225</xdr:colOff>
      <xdr:row>57</xdr:row>
      <xdr:rowOff>67310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52087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62230</xdr:rowOff>
    </xdr:from>
    <xdr:to>
      <xdr:col>11</xdr:col>
      <xdr:colOff>9525</xdr:colOff>
      <xdr:row>55</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9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68580</xdr:rowOff>
    </xdr:from>
    <xdr:to>
      <xdr:col>11</xdr:col>
      <xdr:colOff>60325</xdr:colOff>
      <xdr:row>56</xdr:row>
      <xdr:rowOff>170180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154957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45720</xdr:rowOff>
    </xdr:from>
    <xdr:to>
      <xdr:col>6</xdr:col>
      <xdr:colOff>171450</xdr:colOff>
      <xdr:row>56</xdr:row>
      <xdr:rowOff>147320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132097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160020</xdr:rowOff>
    </xdr:from>
    <xdr:to>
      <xdr:col>20</xdr:col>
      <xdr:colOff>38100</xdr:colOff>
      <xdr:row>55</xdr:row>
      <xdr:rowOff>90170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26670</xdr:rowOff>
    </xdr:from>
    <xdr:to>
      <xdr:col>15</xdr:col>
      <xdr:colOff>149225</xdr:colOff>
      <xdr:row>55</xdr:row>
      <xdr:rowOff>128270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xdr:rowOff>
    </xdr:from>
    <xdr:to>
      <xdr:col>6</xdr:col>
      <xdr:colOff>171450</xdr:colOff>
      <xdr:row>55</xdr:row>
      <xdr:rowOff>113030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123207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近年は、ほぼ横ばいで推移しており、類似団体の平均を大きく下回っている。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今後も事務事業の見直しを行い、経常的経費の削減を図る。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105228</xdr:rowOff>
    </xdr:from>
    <xdr:to>
      <xdr:col>82</xdr:col>
      <xdr:colOff>107950</xdr:colOff>
      <xdr:row>54</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3635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83457</xdr:rowOff>
    </xdr:from>
    <xdr:to>
      <xdr:col>78</xdr:col>
      <xdr:colOff>69850</xdr:colOff>
      <xdr:row>54</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341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113592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83457</xdr:rowOff>
    </xdr:from>
    <xdr:to>
      <xdr:col>73</xdr:col>
      <xdr:colOff>180975</xdr:colOff>
      <xdr:row>54</xdr:row>
      <xdr:rowOff>94343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34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54</xdr:row>
      <xdr:rowOff>94343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309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83655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54428</xdr:rowOff>
    </xdr:from>
    <xdr:to>
      <xdr:col>82</xdr:col>
      <xdr:colOff>158750</xdr:colOff>
      <xdr:row>54</xdr:row>
      <xdr:rowOff>156028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70955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32657</xdr:rowOff>
    </xdr:from>
    <xdr:to>
      <xdr:col>74</xdr:col>
      <xdr:colOff>31750</xdr:colOff>
      <xdr:row>54</xdr:row>
      <xdr:rowOff>134257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144434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43543</xdr:rowOff>
    </xdr:from>
    <xdr:to>
      <xdr:col>69</xdr:col>
      <xdr:colOff>142875</xdr:colOff>
      <xdr:row>54</xdr:row>
      <xdr:rowOff>145143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155320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経常収支比率に占める補助費等の割合は、類似団体の平均を下回っており、適正な水準を維持している。</a:t>
          </a:r>
        </a:p>
        <a:p>
          <a:r>
            <a:rPr kumimoji="1" lang="ja-JP" altLang="en-US" sz="1300">
              <a:latin typeface="ＭＳ Ｐゴシック" panose="020B0600070205080204" pitchFamily="50" charset="-128"/>
              <a:ea typeface="ＭＳ Ｐゴシック" panose="020B0600070205080204" pitchFamily="50" charset="-128"/>
            </a:rPr>
            <a:t>　補助金の公益性、必要性、適格性、有効性に着目し、直近では令和元年度に事業費補助金、令和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年度に団体運営費補助金の見直しを実施したところであるが、今後も定期的に検証することにより補助金支出の適正化を図る。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161290</xdr:rowOff>
    </xdr:from>
    <xdr:to>
      <xdr:col>82</xdr:col>
      <xdr:colOff>107950</xdr:colOff>
      <xdr:row>33</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819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132859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34</xdr:row>
      <xdr:rowOff>8128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8191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34</xdr:row>
      <xdr:rowOff>8128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8191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143002</xdr:rowOff>
    </xdr:from>
    <xdr:to>
      <xdr:col>69</xdr:col>
      <xdr:colOff>92075</xdr:colOff>
      <xdr:row>33</xdr:row>
      <xdr:rowOff>161290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8008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110490</xdr:rowOff>
    </xdr:from>
    <xdr:to>
      <xdr:col>82</xdr:col>
      <xdr:colOff>158750</xdr:colOff>
      <xdr:row>34</xdr:row>
      <xdr:rowOff>40640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127017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110490</xdr:rowOff>
    </xdr:from>
    <xdr:to>
      <xdr:col>78</xdr:col>
      <xdr:colOff>120650</xdr:colOff>
      <xdr:row>34</xdr:row>
      <xdr:rowOff>40640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50817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128778</xdr:rowOff>
    </xdr:from>
    <xdr:to>
      <xdr:col>74</xdr:col>
      <xdr:colOff>31750</xdr:colOff>
      <xdr:row>34</xdr:row>
      <xdr:rowOff>58928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69105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110490</xdr:rowOff>
    </xdr:from>
    <xdr:to>
      <xdr:col>69</xdr:col>
      <xdr:colOff>142875</xdr:colOff>
      <xdr:row>34</xdr:row>
      <xdr:rowOff>40640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50817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92202</xdr:rowOff>
    </xdr:from>
    <xdr:to>
      <xdr:col>65</xdr:col>
      <xdr:colOff>53975</xdr:colOff>
      <xdr:row>34</xdr:row>
      <xdr:rowOff>22352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32529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経常収支比率に占める公債費の割合は、類似団体と比較して低い数値で推移していたが、大規模事業などの財源として借入を行った市債について、据置期間の終了に伴い元金償還が開始され、令和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年度は猶予特例債の償還があったことから、前年度比</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ポイント増となった。今後も大規模事業での市債活用を予定しており、短期的な公債費の増加が想定されるため、市債の借入額と償還額とのバランスを考慮し、財政の健全性を維持する。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123189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18006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149861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1191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148589</xdr:rowOff>
    </xdr:from>
    <xdr:to>
      <xdr:col>20</xdr:col>
      <xdr:colOff>38100</xdr:colOff>
      <xdr:row>78</xdr:row>
      <xdr:rowOff>78739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63516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88900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08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58420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035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44466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成田空港が所在することによる騒音対策等の行政需要などにより、人件費、公債費及び物件費が類似団体の平均を上回っているが、公債費以外の数値としては類似団体の平均を下回っている。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年度は、建設改良費の減による下水道事業会計出資金の減額などにより、前年度比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今後も事務事業の見直しを行い、経常的経費の削減を図る。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56135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02920"/>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77</xdr:row>
      <xdr:rowOff>56135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1160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90424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116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90424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0611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130219</xdr:rowOff>
    </xdr:from>
    <xdr:to>
      <xdr:col>29</xdr:col>
      <xdr:colOff>127000</xdr:colOff>
      <xdr:row>12</xdr:row>
      <xdr:rowOff>12262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063794"/>
          <a:ext cx="647700" cy="5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26208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12262</xdr:rowOff>
    </xdr:from>
    <xdr:to>
      <xdr:col>26</xdr:col>
      <xdr:colOff>50800</xdr:colOff>
      <xdr:row>12</xdr:row>
      <xdr:rowOff>155051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117287"/>
          <a:ext cx="698500" cy="14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115995</xdr:rowOff>
    </xdr:from>
    <xdr:to>
      <xdr:col>26</xdr:col>
      <xdr:colOff>101600</xdr:colOff>
      <xdr:row>15</xdr:row>
      <xdr:rowOff>46145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563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30922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50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155051</xdr:rowOff>
    </xdr:from>
    <xdr:to>
      <xdr:col>22</xdr:col>
      <xdr:colOff>114300</xdr:colOff>
      <xdr:row>13</xdr:row>
      <xdr:rowOff>19691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260076"/>
          <a:ext cx="698500" cy="36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135655</xdr:rowOff>
    </xdr:from>
    <xdr:to>
      <xdr:col>22</xdr:col>
      <xdr:colOff>165100</xdr:colOff>
      <xdr:row>15</xdr:row>
      <xdr:rowOff>65805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583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50582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6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19691</xdr:rowOff>
    </xdr:from>
    <xdr:to>
      <xdr:col>18</xdr:col>
      <xdr:colOff>177800</xdr:colOff>
      <xdr:row>13</xdr:row>
      <xdr:rowOff>54239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296166"/>
          <a:ext cx="698500" cy="34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9325</xdr:rowOff>
    </xdr:from>
    <xdr:to>
      <xdr:col>19</xdr:col>
      <xdr:colOff>38100</xdr:colOff>
      <xdr:row>15</xdr:row>
      <xdr:rowOff>110925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628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95702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36700</xdr:rowOff>
    </xdr:from>
    <xdr:to>
      <xdr:col>15</xdr:col>
      <xdr:colOff>101600</xdr:colOff>
      <xdr:row>15</xdr:row>
      <xdr:rowOff>138300</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65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123077</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4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79419</xdr:rowOff>
    </xdr:from>
    <xdr:to>
      <xdr:col>29</xdr:col>
      <xdr:colOff>177800</xdr:colOff>
      <xdr:row>12</xdr:row>
      <xdr:rowOff>9569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012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26096</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195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132912</xdr:rowOff>
    </xdr:from>
    <xdr:to>
      <xdr:col>26</xdr:col>
      <xdr:colOff>101600</xdr:colOff>
      <xdr:row>12</xdr:row>
      <xdr:rowOff>63062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066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73239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183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104251</xdr:rowOff>
    </xdr:from>
    <xdr:to>
      <xdr:col>22</xdr:col>
      <xdr:colOff>165100</xdr:colOff>
      <xdr:row>13</xdr:row>
      <xdr:rowOff>34401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209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44578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197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140341</xdr:rowOff>
    </xdr:from>
    <xdr:to>
      <xdr:col>19</xdr:col>
      <xdr:colOff>38100</xdr:colOff>
      <xdr:row>13</xdr:row>
      <xdr:rowOff>70491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245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80668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01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3439</xdr:rowOff>
    </xdr:from>
    <xdr:to>
      <xdr:col>15</xdr:col>
      <xdr:colOff>101600</xdr:colOff>
      <xdr:row>13</xdr:row>
      <xdr:rowOff>105039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279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115216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04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279019</xdr:rowOff>
    </xdr:from>
    <xdr:to>
      <xdr:col>29</xdr:col>
      <xdr:colOff>127000</xdr:colOff>
      <xdr:row>34</xdr:row>
      <xdr:rowOff>12167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203569"/>
          <a:ext cx="647700" cy="76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138574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48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12167</xdr:rowOff>
    </xdr:from>
    <xdr:to>
      <xdr:col>26</xdr:col>
      <xdr:colOff>50800</xdr:colOff>
      <xdr:row>34</xdr:row>
      <xdr:rowOff>98501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279617"/>
          <a:ext cx="698500" cy="86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273024</xdr:rowOff>
    </xdr:from>
    <xdr:to>
      <xdr:col>26</xdr:col>
      <xdr:colOff>101600</xdr:colOff>
      <xdr:row>35</xdr:row>
      <xdr:rowOff>31724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16501</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98501</xdr:rowOff>
    </xdr:from>
    <xdr:to>
      <xdr:col>22</xdr:col>
      <xdr:colOff>114300</xdr:colOff>
      <xdr:row>34</xdr:row>
      <xdr:rowOff>140716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365951"/>
          <a:ext cx="698500" cy="42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245973</xdr:rowOff>
    </xdr:from>
    <xdr:to>
      <xdr:col>22</xdr:col>
      <xdr:colOff>165100</xdr:colOff>
      <xdr:row>35</xdr:row>
      <xdr:rowOff>4673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513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332350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9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140716</xdr:rowOff>
    </xdr:from>
    <xdr:to>
      <xdr:col>18</xdr:col>
      <xdr:colOff>177800</xdr:colOff>
      <xdr:row>34</xdr:row>
      <xdr:rowOff>229565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408166"/>
          <a:ext cx="698500" cy="88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248107</xdr:rowOff>
    </xdr:from>
    <xdr:to>
      <xdr:col>19</xdr:col>
      <xdr:colOff>38100</xdr:colOff>
      <xdr:row>35</xdr:row>
      <xdr:rowOff>6807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515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334484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0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225781</xdr:rowOff>
    </xdr:from>
    <xdr:to>
      <xdr:col>15</xdr:col>
      <xdr:colOff>101600</xdr:colOff>
      <xdr:row>34</xdr:row>
      <xdr:rowOff>327381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493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312158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228219</xdr:rowOff>
    </xdr:from>
    <xdr:to>
      <xdr:col>29</xdr:col>
      <xdr:colOff>177800</xdr:colOff>
      <xdr:row>33</xdr:row>
      <xdr:rowOff>329819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152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174896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09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304267</xdr:rowOff>
    </xdr:from>
    <xdr:to>
      <xdr:col>26</xdr:col>
      <xdr:colOff>101600</xdr:colOff>
      <xdr:row>34</xdr:row>
      <xdr:rowOff>62967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228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73144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5997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47701</xdr:rowOff>
    </xdr:from>
    <xdr:to>
      <xdr:col>22</xdr:col>
      <xdr:colOff>165100</xdr:colOff>
      <xdr:row>34</xdr:row>
      <xdr:rowOff>149301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315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159478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08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89916</xdr:rowOff>
    </xdr:from>
    <xdr:to>
      <xdr:col>19</xdr:col>
      <xdr:colOff>38100</xdr:colOff>
      <xdr:row>34</xdr:row>
      <xdr:rowOff>191516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357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201693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12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178765</xdr:rowOff>
    </xdr:from>
    <xdr:to>
      <xdr:col>15</xdr:col>
      <xdr:colOff>101600</xdr:colOff>
      <xdr:row>34</xdr:row>
      <xdr:rowOff>280365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46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290542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1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130,318
124,598
213.84
73,434,283
69,538,234
3,253,588
36,631,981
48,762,092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33904</xdr:rowOff>
    </xdr:from>
    <xdr:to>
      <xdr:col>24</xdr:col>
      <xdr:colOff>63500</xdr:colOff>
      <xdr:row>31</xdr:row>
      <xdr:rowOff>82527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348854"/>
          <a:ext cx="838200" cy="4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78277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9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82527</xdr:rowOff>
    </xdr:from>
    <xdr:to>
      <xdr:col>19</xdr:col>
      <xdr:colOff>177800</xdr:colOff>
      <xdr:row>33</xdr:row>
      <xdr:rowOff>50843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397477"/>
          <a:ext cx="889000" cy="3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107919</xdr:rowOff>
    </xdr:from>
    <xdr:to>
      <xdr:col>20</xdr:col>
      <xdr:colOff>38100</xdr:colOff>
      <xdr:row>35</xdr:row>
      <xdr:rowOff>38069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29196</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2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50843</xdr:rowOff>
    </xdr:from>
    <xdr:to>
      <xdr:col>15</xdr:col>
      <xdr:colOff>50800</xdr:colOff>
      <xdr:row>33</xdr:row>
      <xdr:rowOff>87739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708693"/>
          <a:ext cx="8890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58268</xdr:rowOff>
    </xdr:from>
    <xdr:to>
      <xdr:col>15</xdr:col>
      <xdr:colOff>101600</xdr:colOff>
      <xdr:row>35</xdr:row>
      <xdr:rowOff>159868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150995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87739</xdr:rowOff>
    </xdr:from>
    <xdr:to>
      <xdr:col>10</xdr:col>
      <xdr:colOff>114300</xdr:colOff>
      <xdr:row>33</xdr:row>
      <xdr:rowOff>108702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745589"/>
          <a:ext cx="889000" cy="2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69721</xdr:rowOff>
    </xdr:from>
    <xdr:to>
      <xdr:col>10</xdr:col>
      <xdr:colOff>165100</xdr:colOff>
      <xdr:row>35</xdr:row>
      <xdr:rowOff>171321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162448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100581</xdr:rowOff>
    </xdr:from>
    <xdr:to>
      <xdr:col>6</xdr:col>
      <xdr:colOff>38100</xdr:colOff>
      <xdr:row>36</xdr:row>
      <xdr:rowOff>30731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10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21858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9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154554</xdr:rowOff>
    </xdr:from>
    <xdr:to>
      <xdr:col>24</xdr:col>
      <xdr:colOff>114300</xdr:colOff>
      <xdr:row>31</xdr:row>
      <xdr:rowOff>84704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29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107581</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25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31727</xdr:rowOff>
    </xdr:from>
    <xdr:to>
      <xdr:col>20</xdr:col>
      <xdr:colOff>38100</xdr:colOff>
      <xdr:row>31</xdr:row>
      <xdr:rowOff>133327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34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149854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12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43</xdr:rowOff>
    </xdr:from>
    <xdr:to>
      <xdr:col>15</xdr:col>
      <xdr:colOff>101600</xdr:colOff>
      <xdr:row>33</xdr:row>
      <xdr:rowOff>101643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6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118170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43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36939</xdr:rowOff>
    </xdr:from>
    <xdr:to>
      <xdr:col>10</xdr:col>
      <xdr:colOff>165100</xdr:colOff>
      <xdr:row>33</xdr:row>
      <xdr:rowOff>138539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6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155066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4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57902</xdr:rowOff>
    </xdr:from>
    <xdr:to>
      <xdr:col>6</xdr:col>
      <xdr:colOff>38100</xdr:colOff>
      <xdr:row>33</xdr:row>
      <xdr:rowOff>159502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71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4579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4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14827</xdr:rowOff>
    </xdr:from>
    <xdr:to>
      <xdr:col>24</xdr:col>
      <xdr:colOff>63500</xdr:colOff>
      <xdr:row>54</xdr:row>
      <xdr:rowOff>31458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273127"/>
          <a:ext cx="838200" cy="1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14827</xdr:rowOff>
    </xdr:from>
    <xdr:to>
      <xdr:col>19</xdr:col>
      <xdr:colOff>177800</xdr:colOff>
      <xdr:row>54</xdr:row>
      <xdr:rowOff>44488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273127"/>
          <a:ext cx="889000" cy="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149955</xdr:rowOff>
    </xdr:from>
    <xdr:to>
      <xdr:col>20</xdr:col>
      <xdr:colOff>38100</xdr:colOff>
      <xdr:row>56</xdr:row>
      <xdr:rowOff>80105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7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71232</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44488</xdr:rowOff>
    </xdr:from>
    <xdr:to>
      <xdr:col>15</xdr:col>
      <xdr:colOff>50800</xdr:colOff>
      <xdr:row>54</xdr:row>
      <xdr:rowOff>107715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302788"/>
          <a:ext cx="889000" cy="6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76536</xdr:rowOff>
    </xdr:from>
    <xdr:to>
      <xdr:col>15</xdr:col>
      <xdr:colOff>101600</xdr:colOff>
      <xdr:row>57</xdr:row>
      <xdr:rowOff>6686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7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169263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7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105143</xdr:rowOff>
    </xdr:from>
    <xdr:to>
      <xdr:col>10</xdr:col>
      <xdr:colOff>114300</xdr:colOff>
      <xdr:row>54</xdr:row>
      <xdr:rowOff>107715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363443"/>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144335</xdr:rowOff>
    </xdr:from>
    <xdr:to>
      <xdr:col>10</xdr:col>
      <xdr:colOff>165100</xdr:colOff>
      <xdr:row>57</xdr:row>
      <xdr:rowOff>74485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65612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3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153403</xdr:rowOff>
    </xdr:from>
    <xdr:to>
      <xdr:col>6</xdr:col>
      <xdr:colOff>38100</xdr:colOff>
      <xdr:row>57</xdr:row>
      <xdr:rowOff>83553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74680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152108</xdr:rowOff>
    </xdr:from>
    <xdr:to>
      <xdr:col>24</xdr:col>
      <xdr:colOff>114300</xdr:colOff>
      <xdr:row>54</xdr:row>
      <xdr:rowOff>82258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23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3535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09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135477</xdr:rowOff>
    </xdr:from>
    <xdr:to>
      <xdr:col>20</xdr:col>
      <xdr:colOff>38100</xdr:colOff>
      <xdr:row>54</xdr:row>
      <xdr:rowOff>65627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82154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899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165138</xdr:rowOff>
    </xdr:from>
    <xdr:to>
      <xdr:col>15</xdr:col>
      <xdr:colOff>101600</xdr:colOff>
      <xdr:row>54</xdr:row>
      <xdr:rowOff>95288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2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111815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0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56915</xdr:rowOff>
    </xdr:from>
    <xdr:to>
      <xdr:col>10</xdr:col>
      <xdr:colOff>165100</xdr:colOff>
      <xdr:row>54</xdr:row>
      <xdr:rowOff>158515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3592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09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54343</xdr:rowOff>
    </xdr:from>
    <xdr:to>
      <xdr:col>6</xdr:col>
      <xdr:colOff>38100</xdr:colOff>
      <xdr:row>54</xdr:row>
      <xdr:rowOff>155943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31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1020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08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84035</xdr:rowOff>
    </xdr:from>
    <xdr:to>
      <xdr:col>24</xdr:col>
      <xdr:colOff>63500</xdr:colOff>
      <xdr:row>76</xdr:row>
      <xdr:rowOff>89979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14235"/>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73671</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0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89979</xdr:rowOff>
    </xdr:from>
    <xdr:to>
      <xdr:col>19</xdr:col>
      <xdr:colOff>177800</xdr:colOff>
      <xdr:row>76</xdr:row>
      <xdr:rowOff>91808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12017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109474</xdr:rowOff>
    </xdr:from>
    <xdr:to>
      <xdr:col>20</xdr:col>
      <xdr:colOff>38100</xdr:colOff>
      <xdr:row>76</xdr:row>
      <xdr:rowOff>39624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56151</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74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91808</xdr:rowOff>
    </xdr:from>
    <xdr:to>
      <xdr:col>15</xdr:col>
      <xdr:colOff>50800</xdr:colOff>
      <xdr:row>76</xdr:row>
      <xdr:rowOff>97410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122008"/>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28493</xdr:rowOff>
    </xdr:from>
    <xdr:to>
      <xdr:col>15</xdr:col>
      <xdr:colOff>101600</xdr:colOff>
      <xdr:row>76</xdr:row>
      <xdr:rowOff>130093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146620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3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97410</xdr:rowOff>
    </xdr:from>
    <xdr:to>
      <xdr:col>10</xdr:col>
      <xdr:colOff>114300</xdr:colOff>
      <xdr:row>76</xdr:row>
      <xdr:rowOff>106781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127610"/>
          <a:ext cx="889000" cy="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7519</xdr:rowOff>
    </xdr:from>
    <xdr:to>
      <xdr:col>10</xdr:col>
      <xdr:colOff>165100</xdr:colOff>
      <xdr:row>76</xdr:row>
      <xdr:rowOff>109119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125645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160565</xdr:rowOff>
    </xdr:from>
    <xdr:to>
      <xdr:col>6</xdr:col>
      <xdr:colOff>38100</xdr:colOff>
      <xdr:row>76</xdr:row>
      <xdr:rowOff>90715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107243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33235</xdr:rowOff>
    </xdr:from>
    <xdr:to>
      <xdr:col>24</xdr:col>
      <xdr:colOff>114300</xdr:colOff>
      <xdr:row>76</xdr:row>
      <xdr:rowOff>134835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56113</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91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39179</xdr:rowOff>
    </xdr:from>
    <xdr:to>
      <xdr:col>20</xdr:col>
      <xdr:colOff>38100</xdr:colOff>
      <xdr:row>76</xdr:row>
      <xdr:rowOff>140779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06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131906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16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41008</xdr:rowOff>
    </xdr:from>
    <xdr:to>
      <xdr:col>15</xdr:col>
      <xdr:colOff>101600</xdr:colOff>
      <xdr:row>76</xdr:row>
      <xdr:rowOff>142608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0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133735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16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46610</xdr:rowOff>
    </xdr:from>
    <xdr:to>
      <xdr:col>10</xdr:col>
      <xdr:colOff>165100</xdr:colOff>
      <xdr:row>76</xdr:row>
      <xdr:rowOff>148210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0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139337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16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55981</xdr:rowOff>
    </xdr:from>
    <xdr:to>
      <xdr:col>6</xdr:col>
      <xdr:colOff>38100</xdr:colOff>
      <xdr:row>76</xdr:row>
      <xdr:rowOff>157581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0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148708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17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135181</xdr:rowOff>
    </xdr:from>
    <xdr:to>
      <xdr:col>24</xdr:col>
      <xdr:colOff>62865</xdr:colOff>
      <xdr:row>97</xdr:row>
      <xdr:rowOff>92052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65681"/>
          <a:ext cx="1270" cy="11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95879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7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92052</xdr:rowOff>
    </xdr:from>
    <xdr:to>
      <xdr:col>24</xdr:col>
      <xdr:colOff>152400</xdr:colOff>
      <xdr:row>97</xdr:row>
      <xdr:rowOff>92052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72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81858</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4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135181</xdr:rowOff>
    </xdr:from>
    <xdr:to>
      <xdr:col>24</xdr:col>
      <xdr:colOff>152400</xdr:colOff>
      <xdr:row>90</xdr:row>
      <xdr:rowOff>135181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6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56170</xdr:rowOff>
    </xdr:from>
    <xdr:to>
      <xdr:col>24</xdr:col>
      <xdr:colOff>63500</xdr:colOff>
      <xdr:row>97</xdr:row>
      <xdr:rowOff>66898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15370"/>
          <a:ext cx="838200" cy="18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26007</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142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3130</xdr:rowOff>
    </xdr:from>
    <xdr:to>
      <xdr:col>24</xdr:col>
      <xdr:colOff>114300</xdr:colOff>
      <xdr:row>95</xdr:row>
      <xdr:rowOff>104730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66898</xdr:rowOff>
    </xdr:from>
    <xdr:to>
      <xdr:col>19</xdr:col>
      <xdr:colOff>177800</xdr:colOff>
      <xdr:row>97</xdr:row>
      <xdr:rowOff>111758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97548"/>
          <a:ext cx="889000" cy="4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113102</xdr:rowOff>
    </xdr:from>
    <xdr:to>
      <xdr:col>20</xdr:col>
      <xdr:colOff>38100</xdr:colOff>
      <xdr:row>96</xdr:row>
      <xdr:rowOff>43252</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59779</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17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111758</xdr:rowOff>
    </xdr:from>
    <xdr:to>
      <xdr:col>15</xdr:col>
      <xdr:colOff>50800</xdr:colOff>
      <xdr:row>97</xdr:row>
      <xdr:rowOff>140484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42408"/>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168025</xdr:rowOff>
    </xdr:from>
    <xdr:to>
      <xdr:col>15</xdr:col>
      <xdr:colOff>101600</xdr:colOff>
      <xdr:row>96</xdr:row>
      <xdr:rowOff>98175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114702</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2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140484</xdr:rowOff>
    </xdr:from>
    <xdr:to>
      <xdr:col>10</xdr:col>
      <xdr:colOff>114300</xdr:colOff>
      <xdr:row>97</xdr:row>
      <xdr:rowOff>146954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71134"/>
          <a:ext cx="8890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40689</xdr:rowOff>
    </xdr:from>
    <xdr:to>
      <xdr:col>10</xdr:col>
      <xdr:colOff>165100</xdr:colOff>
      <xdr:row>96</xdr:row>
      <xdr:rowOff>142289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158816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27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53558</xdr:rowOff>
    </xdr:from>
    <xdr:to>
      <xdr:col>6</xdr:col>
      <xdr:colOff>38100</xdr:colOff>
      <xdr:row>96</xdr:row>
      <xdr:rowOff>155158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235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5370</xdr:rowOff>
    </xdr:from>
    <xdr:to>
      <xdr:col>24</xdr:col>
      <xdr:colOff>114300</xdr:colOff>
      <xdr:row>96</xdr:row>
      <xdr:rowOff>106970</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6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155247</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4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16098</xdr:rowOff>
    </xdr:from>
    <xdr:to>
      <xdr:col>20</xdr:col>
      <xdr:colOff>38100</xdr:colOff>
      <xdr:row>97</xdr:row>
      <xdr:rowOff>117698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108825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73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60958</xdr:rowOff>
    </xdr:from>
    <xdr:to>
      <xdr:col>15</xdr:col>
      <xdr:colOff>101600</xdr:colOff>
      <xdr:row>97</xdr:row>
      <xdr:rowOff>162558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153685</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78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89684</xdr:rowOff>
    </xdr:from>
    <xdr:to>
      <xdr:col>10</xdr:col>
      <xdr:colOff>165100</xdr:colOff>
      <xdr:row>98</xdr:row>
      <xdr:rowOff>19834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10961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1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96154</xdr:rowOff>
    </xdr:from>
    <xdr:to>
      <xdr:col>6</xdr:col>
      <xdr:colOff>38100</xdr:colOff>
      <xdr:row>98</xdr:row>
      <xdr:rowOff>26304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2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17431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156578</xdr:rowOff>
    </xdr:from>
    <xdr:to>
      <xdr:col>54</xdr:col>
      <xdr:colOff>189865</xdr:colOff>
      <xdr:row>38</xdr:row>
      <xdr:rowOff>139900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814428"/>
          <a:ext cx="1270" cy="84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143727</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65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139900</xdr:rowOff>
    </xdr:from>
    <xdr:to>
      <xdr:col>55</xdr:col>
      <xdr:colOff>88900</xdr:colOff>
      <xdr:row>38</xdr:row>
      <xdr:rowOff>139900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5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103255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58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156578</xdr:rowOff>
    </xdr:from>
    <xdr:to>
      <xdr:col>55</xdr:col>
      <xdr:colOff>88900</xdr:colOff>
      <xdr:row>33</xdr:row>
      <xdr:rowOff>156578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124489</xdr:rowOff>
    </xdr:from>
    <xdr:to>
      <xdr:col>55</xdr:col>
      <xdr:colOff>0</xdr:colOff>
      <xdr:row>37</xdr:row>
      <xdr:rowOff>159645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439439"/>
          <a:ext cx="838200" cy="106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27052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9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4175</xdr:rowOff>
    </xdr:from>
    <xdr:to>
      <xdr:col>55</xdr:col>
      <xdr:colOff>50800</xdr:colOff>
      <xdr:row>37</xdr:row>
      <xdr:rowOff>105775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124489</xdr:rowOff>
    </xdr:from>
    <xdr:to>
      <xdr:col>50</xdr:col>
      <xdr:colOff>114300</xdr:colOff>
      <xdr:row>38</xdr:row>
      <xdr:rowOff>17675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439439"/>
          <a:ext cx="889000" cy="109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74927</xdr:rowOff>
    </xdr:from>
    <xdr:to>
      <xdr:col>50</xdr:col>
      <xdr:colOff>165100</xdr:colOff>
      <xdr:row>31</xdr:row>
      <xdr:rowOff>5077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21604</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499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17675</xdr:rowOff>
    </xdr:from>
    <xdr:to>
      <xdr:col>45</xdr:col>
      <xdr:colOff>177800</xdr:colOff>
      <xdr:row>38</xdr:row>
      <xdr:rowOff>42631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32775"/>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112294</xdr:rowOff>
    </xdr:from>
    <xdr:to>
      <xdr:col>46</xdr:col>
      <xdr:colOff>38100</xdr:colOff>
      <xdr:row>37</xdr:row>
      <xdr:rowOff>42444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58971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42631</xdr:rowOff>
    </xdr:from>
    <xdr:to>
      <xdr:col>41</xdr:col>
      <xdr:colOff>50800</xdr:colOff>
      <xdr:row>38</xdr:row>
      <xdr:rowOff>53689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57731"/>
          <a:ext cx="889000" cy="1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141192</xdr:rowOff>
    </xdr:from>
    <xdr:to>
      <xdr:col>41</xdr:col>
      <xdr:colOff>101600</xdr:colOff>
      <xdr:row>37</xdr:row>
      <xdr:rowOff>71342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1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87869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0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150498</xdr:rowOff>
    </xdr:from>
    <xdr:to>
      <xdr:col>36</xdr:col>
      <xdr:colOff>165100</xdr:colOff>
      <xdr:row>37</xdr:row>
      <xdr:rowOff>80648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97175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09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108845</xdr:rowOff>
    </xdr:from>
    <xdr:to>
      <xdr:col>55</xdr:col>
      <xdr:colOff>50800</xdr:colOff>
      <xdr:row>38</xdr:row>
      <xdr:rowOff>38995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4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87272</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4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73689</xdr:rowOff>
    </xdr:from>
    <xdr:to>
      <xdr:col>50</xdr:col>
      <xdr:colOff>165100</xdr:colOff>
      <xdr:row>32</xdr:row>
      <xdr:rowOff>3839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3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166416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48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138325</xdr:rowOff>
    </xdr:from>
    <xdr:to>
      <xdr:col>46</xdr:col>
      <xdr:colOff>38100</xdr:colOff>
      <xdr:row>38</xdr:row>
      <xdr:rowOff>68475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8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59602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7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163281</xdr:rowOff>
    </xdr:from>
    <xdr:to>
      <xdr:col>41</xdr:col>
      <xdr:colOff>101600</xdr:colOff>
      <xdr:row>38</xdr:row>
      <xdr:rowOff>93431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0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84558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9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2889</xdr:rowOff>
    </xdr:from>
    <xdr:to>
      <xdr:col>36</xdr:col>
      <xdr:colOff>165100</xdr:colOff>
      <xdr:row>38</xdr:row>
      <xdr:rowOff>104489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95616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61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122570</xdr:rowOff>
    </xdr:from>
    <xdr:to>
      <xdr:col>55</xdr:col>
      <xdr:colOff>0</xdr:colOff>
      <xdr:row>55</xdr:row>
      <xdr:rowOff>124613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552320"/>
          <a:ext cx="8382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151490</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5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124613</xdr:rowOff>
    </xdr:from>
    <xdr:to>
      <xdr:col>50</xdr:col>
      <xdr:colOff>114300</xdr:colOff>
      <xdr:row>56</xdr:row>
      <xdr:rowOff>65992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554363"/>
          <a:ext cx="889000" cy="1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125049</xdr:rowOff>
    </xdr:from>
    <xdr:to>
      <xdr:col>50</xdr:col>
      <xdr:colOff>165100</xdr:colOff>
      <xdr:row>56</xdr:row>
      <xdr:rowOff>55199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46326</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168259</xdr:rowOff>
    </xdr:from>
    <xdr:to>
      <xdr:col>45</xdr:col>
      <xdr:colOff>177800</xdr:colOff>
      <xdr:row>56</xdr:row>
      <xdr:rowOff>65992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598009"/>
          <a:ext cx="889000" cy="6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130421</xdr:rowOff>
    </xdr:from>
    <xdr:to>
      <xdr:col>46</xdr:col>
      <xdr:colOff>38100</xdr:colOff>
      <xdr:row>56</xdr:row>
      <xdr:rowOff>60571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3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36037</xdr:rowOff>
    </xdr:from>
    <xdr:to>
      <xdr:col>41</xdr:col>
      <xdr:colOff>50800</xdr:colOff>
      <xdr:row>55</xdr:row>
      <xdr:rowOff>168259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465787"/>
          <a:ext cx="889000" cy="13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169954</xdr:rowOff>
    </xdr:from>
    <xdr:to>
      <xdr:col>41</xdr:col>
      <xdr:colOff>101600</xdr:colOff>
      <xdr:row>56</xdr:row>
      <xdr:rowOff>100104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9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91231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156299</xdr:rowOff>
    </xdr:from>
    <xdr:to>
      <xdr:col>36</xdr:col>
      <xdr:colOff>165100</xdr:colOff>
      <xdr:row>56</xdr:row>
      <xdr:rowOff>86449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8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77576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7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71770</xdr:rowOff>
    </xdr:from>
    <xdr:to>
      <xdr:col>55</xdr:col>
      <xdr:colOff>50800</xdr:colOff>
      <xdr:row>56</xdr:row>
      <xdr:rowOff>1920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94647</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3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73813</xdr:rowOff>
    </xdr:from>
    <xdr:to>
      <xdr:col>50</xdr:col>
      <xdr:colOff>165100</xdr:colOff>
      <xdr:row>56</xdr:row>
      <xdr:rowOff>3963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5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20490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27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15192</xdr:rowOff>
    </xdr:from>
    <xdr:to>
      <xdr:col>46</xdr:col>
      <xdr:colOff>38100</xdr:colOff>
      <xdr:row>56</xdr:row>
      <xdr:rowOff>116792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1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107919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70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117459</xdr:rowOff>
    </xdr:from>
    <xdr:to>
      <xdr:col>41</xdr:col>
      <xdr:colOff>101600</xdr:colOff>
      <xdr:row>56</xdr:row>
      <xdr:rowOff>47609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4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64136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32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156687</xdr:rowOff>
    </xdr:from>
    <xdr:to>
      <xdr:col>36</xdr:col>
      <xdr:colOff>165100</xdr:colOff>
      <xdr:row>55</xdr:row>
      <xdr:rowOff>86837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41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103364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1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28156</xdr:rowOff>
    </xdr:from>
    <xdr:to>
      <xdr:col>55</xdr:col>
      <xdr:colOff>0</xdr:colOff>
      <xdr:row>77</xdr:row>
      <xdr:rowOff>47295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058356"/>
          <a:ext cx="838200" cy="19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7104</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8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47295</xdr:rowOff>
    </xdr:from>
    <xdr:to>
      <xdr:col>50</xdr:col>
      <xdr:colOff>114300</xdr:colOff>
      <xdr:row>77</xdr:row>
      <xdr:rowOff>71082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248945"/>
          <a:ext cx="889000" cy="2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91745</xdr:rowOff>
    </xdr:from>
    <xdr:to>
      <xdr:col>50</xdr:col>
      <xdr:colOff>165100</xdr:colOff>
      <xdr:row>78</xdr:row>
      <xdr:rowOff>21895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1473</xdr:rowOff>
    </xdr:from>
    <xdr:to>
      <xdr:col>45</xdr:col>
      <xdr:colOff>177800</xdr:colOff>
      <xdr:row>77</xdr:row>
      <xdr:rowOff>71082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203123"/>
          <a:ext cx="889000" cy="6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152298</xdr:rowOff>
    </xdr:from>
    <xdr:to>
      <xdr:col>46</xdr:col>
      <xdr:colOff>38100</xdr:colOff>
      <xdr:row>78</xdr:row>
      <xdr:rowOff>82448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5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73575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4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457</xdr:rowOff>
    </xdr:from>
    <xdr:to>
      <xdr:col>41</xdr:col>
      <xdr:colOff>50800</xdr:colOff>
      <xdr:row>77</xdr:row>
      <xdr:rowOff>1473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202107"/>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10909</xdr:rowOff>
    </xdr:from>
    <xdr:to>
      <xdr:col>41</xdr:col>
      <xdr:colOff>101600</xdr:colOff>
      <xdr:row>78</xdr:row>
      <xdr:rowOff>112509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103636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7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143675</xdr:rowOff>
    </xdr:from>
    <xdr:to>
      <xdr:col>36</xdr:col>
      <xdr:colOff>165100</xdr:colOff>
      <xdr:row>78</xdr:row>
      <xdr:rowOff>73825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64952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3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148806</xdr:rowOff>
    </xdr:from>
    <xdr:to>
      <xdr:col>55</xdr:col>
      <xdr:colOff>50800</xdr:colOff>
      <xdr:row>76</xdr:row>
      <xdr:rowOff>78956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00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233</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85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167945</xdr:rowOff>
    </xdr:from>
    <xdr:to>
      <xdr:col>50</xdr:col>
      <xdr:colOff>165100</xdr:colOff>
      <xdr:row>77</xdr:row>
      <xdr:rowOff>98095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1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114622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9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20282</xdr:rowOff>
    </xdr:from>
    <xdr:to>
      <xdr:col>46</xdr:col>
      <xdr:colOff>38100</xdr:colOff>
      <xdr:row>77</xdr:row>
      <xdr:rowOff>121882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2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138409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99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122123</xdr:rowOff>
    </xdr:from>
    <xdr:to>
      <xdr:col>41</xdr:col>
      <xdr:colOff>101600</xdr:colOff>
      <xdr:row>77</xdr:row>
      <xdr:rowOff>52273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1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68801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9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121107</xdr:rowOff>
    </xdr:from>
    <xdr:to>
      <xdr:col>36</xdr:col>
      <xdr:colOff>165100</xdr:colOff>
      <xdr:row>77</xdr:row>
      <xdr:rowOff>51257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15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67784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92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125413</xdr:rowOff>
    </xdr:from>
    <xdr:to>
      <xdr:col>55</xdr:col>
      <xdr:colOff>0</xdr:colOff>
      <xdr:row>94</xdr:row>
      <xdr:rowOff>133048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070263"/>
          <a:ext cx="838200" cy="17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60651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348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125413</xdr:rowOff>
    </xdr:from>
    <xdr:to>
      <xdr:col>50</xdr:col>
      <xdr:colOff>114300</xdr:colOff>
      <xdr:row>94</xdr:row>
      <xdr:rowOff>114005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070263"/>
          <a:ext cx="889000" cy="16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72417</xdr:rowOff>
    </xdr:from>
    <xdr:to>
      <xdr:col>50</xdr:col>
      <xdr:colOff>165100</xdr:colOff>
      <xdr:row>94</xdr:row>
      <xdr:rowOff>2567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19094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57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114005</xdr:rowOff>
    </xdr:from>
    <xdr:to>
      <xdr:col>45</xdr:col>
      <xdr:colOff>177800</xdr:colOff>
      <xdr:row>94</xdr:row>
      <xdr:rowOff>152958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230305"/>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113635</xdr:rowOff>
    </xdr:from>
    <xdr:to>
      <xdr:col>46</xdr:col>
      <xdr:colOff>38100</xdr:colOff>
      <xdr:row>93</xdr:row>
      <xdr:rowOff>43785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60312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56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7386</xdr:rowOff>
    </xdr:from>
    <xdr:to>
      <xdr:col>41</xdr:col>
      <xdr:colOff>50800</xdr:colOff>
      <xdr:row>94</xdr:row>
      <xdr:rowOff>152958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123686"/>
          <a:ext cx="889000" cy="14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59410</xdr:rowOff>
    </xdr:from>
    <xdr:to>
      <xdr:col>41</xdr:col>
      <xdr:colOff>101600</xdr:colOff>
      <xdr:row>93</xdr:row>
      <xdr:rowOff>161010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6087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5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122047</xdr:rowOff>
    </xdr:from>
    <xdr:to>
      <xdr:col>36</xdr:col>
      <xdr:colOff>165100</xdr:colOff>
      <xdr:row>94</xdr:row>
      <xdr:rowOff>52197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0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68724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584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82248</xdr:rowOff>
    </xdr:from>
    <xdr:to>
      <xdr:col>55</xdr:col>
      <xdr:colOff>50800</xdr:colOff>
      <xdr:row>95</xdr:row>
      <xdr:rowOff>12398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19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105125</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04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74613</xdr:rowOff>
    </xdr:from>
    <xdr:to>
      <xdr:col>50</xdr:col>
      <xdr:colOff>165100</xdr:colOff>
      <xdr:row>94</xdr:row>
      <xdr:rowOff>4763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0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167340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11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63205</xdr:rowOff>
    </xdr:from>
    <xdr:to>
      <xdr:col>46</xdr:col>
      <xdr:colOff>38100</xdr:colOff>
      <xdr:row>94</xdr:row>
      <xdr:rowOff>164805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17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155932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27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102158</xdr:rowOff>
    </xdr:from>
    <xdr:to>
      <xdr:col>41</xdr:col>
      <xdr:colOff>101600</xdr:colOff>
      <xdr:row>95</xdr:row>
      <xdr:rowOff>32308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21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23435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3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128036</xdr:rowOff>
    </xdr:from>
    <xdr:to>
      <xdr:col>36</xdr:col>
      <xdr:colOff>165100</xdr:colOff>
      <xdr:row>94</xdr:row>
      <xdr:rowOff>58186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07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49313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1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164465</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795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74041</xdr:rowOff>
    </xdr:from>
    <xdr:to>
      <xdr:col>81</xdr:col>
      <xdr:colOff>50800</xdr:colOff>
      <xdr:row>38</xdr:row>
      <xdr:rowOff>164465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589141"/>
          <a:ext cx="889000" cy="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130302</xdr:rowOff>
    </xdr:from>
    <xdr:to>
      <xdr:col>81</xdr:col>
      <xdr:colOff>101600</xdr:colOff>
      <xdr:row>36</xdr:row>
      <xdr:rowOff>60452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76979</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74041</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589141"/>
          <a:ext cx="889000" cy="1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23495</xdr:rowOff>
    </xdr:from>
    <xdr:to>
      <xdr:col>76</xdr:col>
      <xdr:colOff>165100</xdr:colOff>
      <xdr:row>36</xdr:row>
      <xdr:rowOff>125095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141622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16256</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02806"/>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52959</xdr:rowOff>
    </xdr:from>
    <xdr:to>
      <xdr:col>72</xdr:col>
      <xdr:colOff>38100</xdr:colOff>
      <xdr:row>37</xdr:row>
      <xdr:rowOff>154559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3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171086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1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104521</xdr:rowOff>
    </xdr:from>
    <xdr:to>
      <xdr:col>67</xdr:col>
      <xdr:colOff>101600</xdr:colOff>
      <xdr:row>38</xdr:row>
      <xdr:rowOff>34671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51198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2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113665</xdr:rowOff>
    </xdr:from>
    <xdr:to>
      <xdr:col>81</xdr:col>
      <xdr:colOff>101600</xdr:colOff>
      <xdr:row>39</xdr:row>
      <xdr:rowOff>43815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34942</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23241</xdr:rowOff>
    </xdr:from>
    <xdr:to>
      <xdr:col>76</xdr:col>
      <xdr:colOff>165100</xdr:colOff>
      <xdr:row>38</xdr:row>
      <xdr:rowOff>124841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115968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63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136906</xdr:rowOff>
    </xdr:from>
    <xdr:to>
      <xdr:col>67</xdr:col>
      <xdr:colOff>101600</xdr:colOff>
      <xdr:row>39</xdr:row>
      <xdr:rowOff>67056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58183</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167322</xdr:rowOff>
    </xdr:from>
    <xdr:to>
      <xdr:col>85</xdr:col>
      <xdr:colOff>127000</xdr:colOff>
      <xdr:row>74</xdr:row>
      <xdr:rowOff>138157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683172"/>
          <a:ext cx="838200" cy="14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9224</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6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138157</xdr:rowOff>
    </xdr:from>
    <xdr:to>
      <xdr:col>81</xdr:col>
      <xdr:colOff>50800</xdr:colOff>
      <xdr:row>74</xdr:row>
      <xdr:rowOff>162655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825457"/>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163328</xdr:rowOff>
    </xdr:from>
    <xdr:to>
      <xdr:col>81</xdr:col>
      <xdr:colOff>101600</xdr:colOff>
      <xdr:row>74</xdr:row>
      <xdr:rowOff>93478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110005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4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162655</xdr:rowOff>
    </xdr:from>
    <xdr:to>
      <xdr:col>76</xdr:col>
      <xdr:colOff>114300</xdr:colOff>
      <xdr:row>75</xdr:row>
      <xdr:rowOff>29934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849955"/>
          <a:ext cx="889000" cy="3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149841</xdr:rowOff>
    </xdr:from>
    <xdr:to>
      <xdr:col>76</xdr:col>
      <xdr:colOff>165100</xdr:colOff>
      <xdr:row>74</xdr:row>
      <xdr:rowOff>79991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96518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29934</xdr:rowOff>
    </xdr:from>
    <xdr:to>
      <xdr:col>71</xdr:col>
      <xdr:colOff>177800</xdr:colOff>
      <xdr:row>75</xdr:row>
      <xdr:rowOff>63291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888684"/>
          <a:ext cx="889000" cy="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133039</xdr:rowOff>
    </xdr:from>
    <xdr:to>
      <xdr:col>72</xdr:col>
      <xdr:colOff>38100</xdr:colOff>
      <xdr:row>74</xdr:row>
      <xdr:rowOff>63189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79716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4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154146</xdr:rowOff>
    </xdr:from>
    <xdr:to>
      <xdr:col>67</xdr:col>
      <xdr:colOff>101600</xdr:colOff>
      <xdr:row>74</xdr:row>
      <xdr:rowOff>84296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6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100823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44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116522</xdr:rowOff>
    </xdr:from>
    <xdr:to>
      <xdr:col>85</xdr:col>
      <xdr:colOff>177800</xdr:colOff>
      <xdr:row>74</xdr:row>
      <xdr:rowOff>46672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6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139399</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48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87357</xdr:rowOff>
    </xdr:from>
    <xdr:to>
      <xdr:col>81</xdr:col>
      <xdr:colOff>101600</xdr:colOff>
      <xdr:row>75</xdr:row>
      <xdr:rowOff>17507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7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8634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8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111855</xdr:rowOff>
    </xdr:from>
    <xdr:to>
      <xdr:col>76</xdr:col>
      <xdr:colOff>165100</xdr:colOff>
      <xdr:row>75</xdr:row>
      <xdr:rowOff>42005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7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33132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9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150584</xdr:rowOff>
    </xdr:from>
    <xdr:to>
      <xdr:col>72</xdr:col>
      <xdr:colOff>38100</xdr:colOff>
      <xdr:row>75</xdr:row>
      <xdr:rowOff>80734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8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71861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3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12491</xdr:rowOff>
    </xdr:from>
    <xdr:to>
      <xdr:col>67</xdr:col>
      <xdr:colOff>101600</xdr:colOff>
      <xdr:row>75</xdr:row>
      <xdr:rowOff>114091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87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105218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86995</xdr:rowOff>
    </xdr:from>
    <xdr:to>
      <xdr:col>85</xdr:col>
      <xdr:colOff>127000</xdr:colOff>
      <xdr:row>98</xdr:row>
      <xdr:rowOff>37567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17645"/>
          <a:ext cx="838200" cy="1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40175</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7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23292</xdr:rowOff>
    </xdr:from>
    <xdr:to>
      <xdr:col>81</xdr:col>
      <xdr:colOff>50800</xdr:colOff>
      <xdr:row>98</xdr:row>
      <xdr:rowOff>37567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825392"/>
          <a:ext cx="889000" cy="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133655</xdr:rowOff>
    </xdr:from>
    <xdr:to>
      <xdr:col>81</xdr:col>
      <xdr:colOff>101600</xdr:colOff>
      <xdr:row>98</xdr:row>
      <xdr:rowOff>63805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80332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5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103212</xdr:rowOff>
    </xdr:from>
    <xdr:to>
      <xdr:col>76</xdr:col>
      <xdr:colOff>114300</xdr:colOff>
      <xdr:row>98</xdr:row>
      <xdr:rowOff>23292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733862"/>
          <a:ext cx="889000" cy="9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19762</xdr:rowOff>
    </xdr:from>
    <xdr:to>
      <xdr:col>76</xdr:col>
      <xdr:colOff>165100</xdr:colOff>
      <xdr:row>98</xdr:row>
      <xdr:rowOff>121362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82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112489</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91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103212</xdr:rowOff>
    </xdr:from>
    <xdr:to>
      <xdr:col>71</xdr:col>
      <xdr:colOff>177800</xdr:colOff>
      <xdr:row>98</xdr:row>
      <xdr:rowOff>16827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733862"/>
          <a:ext cx="889000" cy="8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162813</xdr:rowOff>
    </xdr:from>
    <xdr:to>
      <xdr:col>72</xdr:col>
      <xdr:colOff>38100</xdr:colOff>
      <xdr:row>98</xdr:row>
      <xdr:rowOff>92963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84090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8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167856</xdr:rowOff>
    </xdr:from>
    <xdr:to>
      <xdr:col>67</xdr:col>
      <xdr:colOff>101600</xdr:colOff>
      <xdr:row>98</xdr:row>
      <xdr:rowOff>98006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89133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9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36195</xdr:rowOff>
    </xdr:from>
    <xdr:to>
      <xdr:col>85</xdr:col>
      <xdr:colOff>177800</xdr:colOff>
      <xdr:row>97</xdr:row>
      <xdr:rowOff>137795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59072</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158217</xdr:rowOff>
    </xdr:from>
    <xdr:to>
      <xdr:col>81</xdr:col>
      <xdr:colOff>101600</xdr:colOff>
      <xdr:row>98</xdr:row>
      <xdr:rowOff>88367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8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79494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143942</xdr:rowOff>
    </xdr:from>
    <xdr:to>
      <xdr:col>76</xdr:col>
      <xdr:colOff>165100</xdr:colOff>
      <xdr:row>98</xdr:row>
      <xdr:rowOff>74092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7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90619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54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52412</xdr:rowOff>
    </xdr:from>
    <xdr:to>
      <xdr:col>72</xdr:col>
      <xdr:colOff>38100</xdr:colOff>
      <xdr:row>97</xdr:row>
      <xdr:rowOff>154012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68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170539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45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137477</xdr:rowOff>
    </xdr:from>
    <xdr:to>
      <xdr:col>67</xdr:col>
      <xdr:colOff>101600</xdr:colOff>
      <xdr:row>98</xdr:row>
      <xdr:rowOff>67627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84154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54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122936</xdr:rowOff>
    </xdr:from>
    <xdr:to>
      <xdr:col>116</xdr:col>
      <xdr:colOff>63500</xdr:colOff>
      <xdr:row>37</xdr:row>
      <xdr:rowOff>100838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295136"/>
          <a:ext cx="8382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132859</xdr:rowOff>
    </xdr:from>
    <xdr:ext cx="378565"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76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95885</xdr:rowOff>
    </xdr:from>
    <xdr:to>
      <xdr:col>111</xdr:col>
      <xdr:colOff>177800</xdr:colOff>
      <xdr:row>36</xdr:row>
      <xdr:rowOff>122936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096635"/>
          <a:ext cx="889000" cy="19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58991</xdr:rowOff>
    </xdr:from>
    <xdr:to>
      <xdr:col>112</xdr:col>
      <xdr:colOff>38100</xdr:colOff>
      <xdr:row>36</xdr:row>
      <xdr:rowOff>160591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5668</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95885</xdr:rowOff>
    </xdr:from>
    <xdr:to>
      <xdr:col>107</xdr:col>
      <xdr:colOff>50800</xdr:colOff>
      <xdr:row>37</xdr:row>
      <xdr:rowOff>81978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096635"/>
          <a:ext cx="889000" cy="3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41656</xdr:rowOff>
    </xdr:from>
    <xdr:to>
      <xdr:col>107</xdr:col>
      <xdr:colOff>101600</xdr:colOff>
      <xdr:row>37</xdr:row>
      <xdr:rowOff>143256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134383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147320</xdr:rowOff>
    </xdr:from>
    <xdr:to>
      <xdr:col>102</xdr:col>
      <xdr:colOff>114300</xdr:colOff>
      <xdr:row>37</xdr:row>
      <xdr:rowOff>81978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148070"/>
          <a:ext cx="889000" cy="27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47371</xdr:rowOff>
    </xdr:from>
    <xdr:to>
      <xdr:col>102</xdr:col>
      <xdr:colOff>165100</xdr:colOff>
      <xdr:row>37</xdr:row>
      <xdr:rowOff>148971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39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140098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36893</xdr:rowOff>
    </xdr:from>
    <xdr:to>
      <xdr:col>98</xdr:col>
      <xdr:colOff>38100</xdr:colOff>
      <xdr:row>37</xdr:row>
      <xdr:rowOff>138493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8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129621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47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50038</xdr:rowOff>
    </xdr:from>
    <xdr:to>
      <xdr:col>116</xdr:col>
      <xdr:colOff>114300</xdr:colOff>
      <xdr:row>37</xdr:row>
      <xdr:rowOff>151638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72915</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72136</xdr:rowOff>
    </xdr:from>
    <xdr:to>
      <xdr:col>112</xdr:col>
      <xdr:colOff>38100</xdr:colOff>
      <xdr:row>37</xdr:row>
      <xdr:rowOff>2286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2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164863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3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45085</xdr:rowOff>
    </xdr:from>
    <xdr:to>
      <xdr:col>107</xdr:col>
      <xdr:colOff>101600</xdr:colOff>
      <xdr:row>35</xdr:row>
      <xdr:rowOff>146685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0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163212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31178</xdr:rowOff>
    </xdr:from>
    <xdr:to>
      <xdr:col>102</xdr:col>
      <xdr:colOff>165100</xdr:colOff>
      <xdr:row>37</xdr:row>
      <xdr:rowOff>132778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3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149305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1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96520</xdr:rowOff>
    </xdr:from>
    <xdr:to>
      <xdr:col>98</xdr:col>
      <xdr:colOff>38100</xdr:colOff>
      <xdr:row>36</xdr:row>
      <xdr:rowOff>26670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43197</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587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18447</xdr:rowOff>
    </xdr:from>
    <xdr:to>
      <xdr:col>116</xdr:col>
      <xdr:colOff>63500</xdr:colOff>
      <xdr:row>58</xdr:row>
      <xdr:rowOff>19476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962547"/>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59231</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10003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19476</xdr:rowOff>
    </xdr:from>
    <xdr:to>
      <xdr:col>111</xdr:col>
      <xdr:colOff>177800</xdr:colOff>
      <xdr:row>58</xdr:row>
      <xdr:rowOff>20104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963576"/>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49276</xdr:rowOff>
    </xdr:from>
    <xdr:to>
      <xdr:col>112</xdr:col>
      <xdr:colOff>38100</xdr:colOff>
      <xdr:row>58</xdr:row>
      <xdr:rowOff>150876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142003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08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20104</xdr:rowOff>
    </xdr:from>
    <xdr:to>
      <xdr:col>107</xdr:col>
      <xdr:colOff>50800</xdr:colOff>
      <xdr:row>58</xdr:row>
      <xdr:rowOff>21781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96420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57868</xdr:rowOff>
    </xdr:from>
    <xdr:to>
      <xdr:col>107</xdr:col>
      <xdr:colOff>101600</xdr:colOff>
      <xdr:row>58</xdr:row>
      <xdr:rowOff>159468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150595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21781</xdr:rowOff>
    </xdr:from>
    <xdr:to>
      <xdr:col>102</xdr:col>
      <xdr:colOff>114300</xdr:colOff>
      <xdr:row>58</xdr:row>
      <xdr:rowOff>23952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965881"/>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53581</xdr:rowOff>
    </xdr:from>
    <xdr:to>
      <xdr:col>102</xdr:col>
      <xdr:colOff>165100</xdr:colOff>
      <xdr:row>58</xdr:row>
      <xdr:rowOff>155181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146308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09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43618</xdr:rowOff>
    </xdr:from>
    <xdr:to>
      <xdr:col>98</xdr:col>
      <xdr:colOff>38100</xdr:colOff>
      <xdr:row>58</xdr:row>
      <xdr:rowOff>145218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8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136345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08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139097</xdr:rowOff>
    </xdr:from>
    <xdr:to>
      <xdr:col>116</xdr:col>
      <xdr:colOff>114300</xdr:colOff>
      <xdr:row>58</xdr:row>
      <xdr:rowOff>69247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161974</xdr:rowOff>
    </xdr:from>
    <xdr:ext cx="534377"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76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140126</xdr:rowOff>
    </xdr:from>
    <xdr:to>
      <xdr:col>112</xdr:col>
      <xdr:colOff>38100</xdr:colOff>
      <xdr:row>58</xdr:row>
      <xdr:rowOff>70276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1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86803</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56111" y="968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140754</xdr:rowOff>
    </xdr:from>
    <xdr:to>
      <xdr:col>107</xdr:col>
      <xdr:colOff>101600</xdr:colOff>
      <xdr:row>58</xdr:row>
      <xdr:rowOff>70904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1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87431</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67111" y="96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142431</xdr:rowOff>
    </xdr:from>
    <xdr:to>
      <xdr:col>102</xdr:col>
      <xdr:colOff>165100</xdr:colOff>
      <xdr:row>58</xdr:row>
      <xdr:rowOff>72581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89108</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969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144602</xdr:rowOff>
    </xdr:from>
    <xdr:to>
      <xdr:col>98</xdr:col>
      <xdr:colOff>38100</xdr:colOff>
      <xdr:row>58</xdr:row>
      <xdr:rowOff>74752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91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91279</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389111" y="969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58395</xdr:rowOff>
    </xdr:from>
    <xdr:to>
      <xdr:col>116</xdr:col>
      <xdr:colOff>63500</xdr:colOff>
      <xdr:row>76</xdr:row>
      <xdr:rowOff>105981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088595"/>
          <a:ext cx="838200" cy="4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69520</xdr:rowOff>
    </xdr:from>
    <xdr:to>
      <xdr:col>111</xdr:col>
      <xdr:colOff>177800</xdr:colOff>
      <xdr:row>76</xdr:row>
      <xdr:rowOff>105981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099720"/>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51067</xdr:rowOff>
    </xdr:from>
    <xdr:to>
      <xdr:col>112</xdr:col>
      <xdr:colOff>38100</xdr:colOff>
      <xdr:row>75</xdr:row>
      <xdr:rowOff>152667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169194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6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69520</xdr:rowOff>
    </xdr:from>
    <xdr:to>
      <xdr:col>107</xdr:col>
      <xdr:colOff>50800</xdr:colOff>
      <xdr:row>76</xdr:row>
      <xdr:rowOff>141643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99720"/>
          <a:ext cx="8890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168148</xdr:rowOff>
    </xdr:from>
    <xdr:to>
      <xdr:col>107</xdr:col>
      <xdr:colOff>101600</xdr:colOff>
      <xdr:row>74</xdr:row>
      <xdr:rowOff>98298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114825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4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55423</xdr:rowOff>
    </xdr:from>
    <xdr:to>
      <xdr:col>102</xdr:col>
      <xdr:colOff>114300</xdr:colOff>
      <xdr:row>76</xdr:row>
      <xdr:rowOff>141643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085623"/>
          <a:ext cx="889000" cy="8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32207</xdr:rowOff>
    </xdr:from>
    <xdr:to>
      <xdr:col>102</xdr:col>
      <xdr:colOff>165100</xdr:colOff>
      <xdr:row>74</xdr:row>
      <xdr:rowOff>133807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150334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4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161633</xdr:rowOff>
    </xdr:from>
    <xdr:to>
      <xdr:col>98</xdr:col>
      <xdr:colOff>38100</xdr:colOff>
      <xdr:row>74</xdr:row>
      <xdr:rowOff>91783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6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108310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45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7595</xdr:rowOff>
    </xdr:from>
    <xdr:to>
      <xdr:col>116</xdr:col>
      <xdr:colOff>114300</xdr:colOff>
      <xdr:row>76</xdr:row>
      <xdr:rowOff>109195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157472</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55181</xdr:rowOff>
    </xdr:from>
    <xdr:to>
      <xdr:col>112</xdr:col>
      <xdr:colOff>38100</xdr:colOff>
      <xdr:row>76</xdr:row>
      <xdr:rowOff>156781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147908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7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18720</xdr:rowOff>
    </xdr:from>
    <xdr:to>
      <xdr:col>107</xdr:col>
      <xdr:colOff>101600</xdr:colOff>
      <xdr:row>76</xdr:row>
      <xdr:rowOff>120320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111447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90843</xdr:rowOff>
    </xdr:from>
    <xdr:to>
      <xdr:col>102</xdr:col>
      <xdr:colOff>165100</xdr:colOff>
      <xdr:row>77</xdr:row>
      <xdr:rowOff>20993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12120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2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4623</xdr:rowOff>
    </xdr:from>
    <xdr:to>
      <xdr:col>98</xdr:col>
      <xdr:colOff>38100</xdr:colOff>
      <xdr:row>76</xdr:row>
      <xdr:rowOff>106223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97350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2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住民一人当たりの歳出決算額は前年度比</a:t>
          </a:r>
          <a:r>
            <a:rPr kumimoji="1" lang="en-US" altLang="ja-JP" sz="1300">
              <a:latin typeface="ＭＳ Ｐゴシック" panose="020B0600070205080204" pitchFamily="50" charset="-128"/>
              <a:ea typeface="ＭＳ Ｐゴシック" panose="020B0600070205080204" pitchFamily="50" charset="-128"/>
            </a:rPr>
            <a:t>68,966</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533,604</a:t>
          </a:r>
          <a:r>
            <a:rPr kumimoji="1" lang="ja-JP" altLang="en-US" sz="1300">
              <a:latin typeface="ＭＳ Ｐゴシック" panose="020B0600070205080204" pitchFamily="50" charset="-128"/>
              <a:ea typeface="ＭＳ Ｐゴシック" panose="020B0600070205080204" pitchFamily="50" charset="-128"/>
            </a:rPr>
            <a:t>円であり、特別定額給付金や中小企業等緊急支援給付金の減により、補助費等が前年度比</a:t>
          </a:r>
          <a:r>
            <a:rPr kumimoji="1" lang="en-US" altLang="ja-JP" sz="1300">
              <a:latin typeface="ＭＳ Ｐゴシック" panose="020B0600070205080204" pitchFamily="50" charset="-128"/>
              <a:ea typeface="ＭＳ Ｐゴシック" panose="020B0600070205080204" pitchFamily="50" charset="-128"/>
            </a:rPr>
            <a:t>111,691</a:t>
          </a:r>
          <a:r>
            <a:rPr kumimoji="1" lang="ja-JP" altLang="en-US" sz="1300">
              <a:latin typeface="ＭＳ Ｐゴシック" panose="020B0600070205080204" pitchFamily="50" charset="-128"/>
              <a:ea typeface="ＭＳ Ｐゴシック" panose="020B0600070205080204" pitchFamily="50" charset="-128"/>
            </a:rPr>
            <a:t>円の減額となったことが主な要因である。また、類似団体と比較して、人件費、物件費及び普通建設事業費において住民一人当たりのコストが高い状況である。人件費については、成田空港の更なる機能強化、卸売市場の輸出拠点化、待機児童解消や保育の質の向上等、複雑かつ多様化する業務に対応するため、相当数の職員を確保していることなどが主な要因として挙げられる。物件費については、新型コロナウイルス感染症のワクチン接種に係る費用が増となった一方で、国の</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スクール構想による児童・生徒用タブレット端末の購入費用が減となったことなどにより、前年度比</a:t>
          </a:r>
          <a:r>
            <a:rPr kumimoji="1" lang="en-US" altLang="ja-JP" sz="1300">
              <a:latin typeface="ＭＳ Ｐゴシック" panose="020B0600070205080204" pitchFamily="50" charset="-128"/>
              <a:ea typeface="ＭＳ Ｐゴシック" panose="020B0600070205080204" pitchFamily="50" charset="-128"/>
            </a:rPr>
            <a:t>873</a:t>
          </a:r>
          <a:r>
            <a:rPr kumimoji="1" lang="ja-JP" altLang="en-US" sz="1300">
              <a:latin typeface="ＭＳ Ｐゴシック" panose="020B0600070205080204" pitchFamily="50" charset="-128"/>
              <a:ea typeface="ＭＳ Ｐゴシック" panose="020B0600070205080204" pitchFamily="50" charset="-128"/>
            </a:rPr>
            <a:t>円の減額となったが、依然として類似団体の平均を大きく上回っている。今後も業務量に応じた職員数の見直しを行い、職員定数及び職員給与の適正化に努めるとともに、経常的経費の節減を図る。普通建設事業費については、大栄地区小中一体型校舎の新築工事などの増により、減少傾向となった類似団体とは対照的に前年度比</a:t>
          </a:r>
          <a:r>
            <a:rPr kumimoji="1" lang="en-US" altLang="ja-JP" sz="1300">
              <a:latin typeface="ＭＳ Ｐゴシック" panose="020B0600070205080204" pitchFamily="50" charset="-128"/>
              <a:ea typeface="ＭＳ Ｐゴシック" panose="020B0600070205080204" pitchFamily="50" charset="-128"/>
            </a:rPr>
            <a:t>268</a:t>
          </a:r>
          <a:r>
            <a:rPr kumimoji="1" lang="ja-JP" altLang="en-US" sz="1300">
              <a:latin typeface="ＭＳ Ｐゴシック" panose="020B0600070205080204" pitchFamily="50" charset="-128"/>
              <a:ea typeface="ＭＳ Ｐゴシック" panose="020B0600070205080204" pitchFamily="50" charset="-128"/>
            </a:rPr>
            <a:t>円の増額となり、類似団体の平均を大きく上回ることになった。最後に、公債費については、令和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猶予特例債の償還があったことなどから、類似団体の平均を上回る形になった。今後も大規模事業での市債活用を予定しており、短期的な公債費の増加が想定されるため、市債の借入額と償還額とのバランスを考慮した予算編成などにより財政の健全性を維持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130,318
124,598
213.84
73,434,283
69,538,234
3,253,588
36,631,981
48,762,092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68377</xdr:rowOff>
    </xdr:from>
    <xdr:to>
      <xdr:col>24</xdr:col>
      <xdr:colOff>63500</xdr:colOff>
      <xdr:row>33</xdr:row>
      <xdr:rowOff>21285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211877"/>
          <a:ext cx="838200" cy="46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63212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6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68377</xdr:rowOff>
    </xdr:from>
    <xdr:to>
      <xdr:col>19</xdr:col>
      <xdr:colOff>177800</xdr:colOff>
      <xdr:row>32</xdr:row>
      <xdr:rowOff>45517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211877"/>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115418</xdr:rowOff>
    </xdr:from>
    <xdr:to>
      <xdr:col>20</xdr:col>
      <xdr:colOff>38100</xdr:colOff>
      <xdr:row>35</xdr:row>
      <xdr:rowOff>45568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36695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45517</xdr:rowOff>
    </xdr:from>
    <xdr:to>
      <xdr:col>15</xdr:col>
      <xdr:colOff>50800</xdr:colOff>
      <xdr:row>32</xdr:row>
      <xdr:rowOff>83007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531917"/>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23063</xdr:rowOff>
    </xdr:from>
    <xdr:to>
      <xdr:col>15</xdr:col>
      <xdr:colOff>101600</xdr:colOff>
      <xdr:row>34</xdr:row>
      <xdr:rowOff>124663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115790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8941</xdr:rowOff>
    </xdr:from>
    <xdr:to>
      <xdr:col>10</xdr:col>
      <xdr:colOff>114300</xdr:colOff>
      <xdr:row>32</xdr:row>
      <xdr:rowOff>83007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495341"/>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40437</xdr:rowOff>
    </xdr:from>
    <xdr:to>
      <xdr:col>10</xdr:col>
      <xdr:colOff>165100</xdr:colOff>
      <xdr:row>34</xdr:row>
      <xdr:rowOff>142037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133164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23978</xdr:rowOff>
    </xdr:from>
    <xdr:to>
      <xdr:col>6</xdr:col>
      <xdr:colOff>38100</xdr:colOff>
      <xdr:row>34</xdr:row>
      <xdr:rowOff>125578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116705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141935</xdr:rowOff>
    </xdr:from>
    <xdr:to>
      <xdr:col>24</xdr:col>
      <xdr:colOff>114300</xdr:colOff>
      <xdr:row>33</xdr:row>
      <xdr:rowOff>72085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164812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17577</xdr:rowOff>
    </xdr:from>
    <xdr:to>
      <xdr:col>20</xdr:col>
      <xdr:colOff>38100</xdr:colOff>
      <xdr:row>30</xdr:row>
      <xdr:rowOff>119177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16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28</xdr:row>
      <xdr:rowOff>135704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493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166167</xdr:rowOff>
    </xdr:from>
    <xdr:to>
      <xdr:col>15</xdr:col>
      <xdr:colOff>101600</xdr:colOff>
      <xdr:row>32</xdr:row>
      <xdr:rowOff>96317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8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112844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2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32207</xdr:rowOff>
    </xdr:from>
    <xdr:to>
      <xdr:col>10</xdr:col>
      <xdr:colOff>165100</xdr:colOff>
      <xdr:row>32</xdr:row>
      <xdr:rowOff>133807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1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150334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29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129591</xdr:rowOff>
    </xdr:from>
    <xdr:to>
      <xdr:col>6</xdr:col>
      <xdr:colOff>38100</xdr:colOff>
      <xdr:row>32</xdr:row>
      <xdr:rowOff>59741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4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76268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1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88626</xdr:rowOff>
    </xdr:from>
    <xdr:to>
      <xdr:col>24</xdr:col>
      <xdr:colOff>63500</xdr:colOff>
      <xdr:row>56</xdr:row>
      <xdr:rowOff>168202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46926"/>
          <a:ext cx="838200" cy="42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136442</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37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88626</xdr:rowOff>
    </xdr:from>
    <xdr:to>
      <xdr:col>19</xdr:col>
      <xdr:colOff>177800</xdr:colOff>
      <xdr:row>57</xdr:row>
      <xdr:rowOff>28550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46926"/>
          <a:ext cx="889000" cy="45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20585</xdr:rowOff>
    </xdr:from>
    <xdr:to>
      <xdr:col>20</xdr:col>
      <xdr:colOff>38100</xdr:colOff>
      <xdr:row>54</xdr:row>
      <xdr:rowOff>122185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138712</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155574</xdr:rowOff>
    </xdr:from>
    <xdr:to>
      <xdr:col>15</xdr:col>
      <xdr:colOff>50800</xdr:colOff>
      <xdr:row>57</xdr:row>
      <xdr:rowOff>28550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756774"/>
          <a:ext cx="889000" cy="4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158290</xdr:rowOff>
    </xdr:from>
    <xdr:to>
      <xdr:col>15</xdr:col>
      <xdr:colOff>101600</xdr:colOff>
      <xdr:row>57</xdr:row>
      <xdr:rowOff>88440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79567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5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155574</xdr:rowOff>
    </xdr:from>
    <xdr:to>
      <xdr:col>10</xdr:col>
      <xdr:colOff>114300</xdr:colOff>
      <xdr:row>57</xdr:row>
      <xdr:rowOff>36195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756774"/>
          <a:ext cx="889000" cy="5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169349</xdr:rowOff>
    </xdr:from>
    <xdr:to>
      <xdr:col>10</xdr:col>
      <xdr:colOff>165100</xdr:colOff>
      <xdr:row>57</xdr:row>
      <xdr:rowOff>99499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90626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8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168279</xdr:rowOff>
    </xdr:from>
    <xdr:to>
      <xdr:col>6</xdr:col>
      <xdr:colOff>38100</xdr:colOff>
      <xdr:row>57</xdr:row>
      <xdr:rowOff>98429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89556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8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117402</xdr:rowOff>
    </xdr:from>
    <xdr:to>
      <xdr:col>24</xdr:col>
      <xdr:colOff>114300</xdr:colOff>
      <xdr:row>57</xdr:row>
      <xdr:rowOff>47552</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1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140279</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7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37826</xdr:rowOff>
    </xdr:from>
    <xdr:to>
      <xdr:col>20</xdr:col>
      <xdr:colOff>38100</xdr:colOff>
      <xdr:row>54</xdr:row>
      <xdr:rowOff>139426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9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130553</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38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149200</xdr:rowOff>
    </xdr:from>
    <xdr:to>
      <xdr:col>15</xdr:col>
      <xdr:colOff>101600</xdr:colOff>
      <xdr:row>57</xdr:row>
      <xdr:rowOff>79350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95877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5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104774</xdr:rowOff>
    </xdr:from>
    <xdr:to>
      <xdr:col>10</xdr:col>
      <xdr:colOff>165100</xdr:colOff>
      <xdr:row>57</xdr:row>
      <xdr:rowOff>34924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51451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4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156845</xdr:rowOff>
    </xdr:from>
    <xdr:to>
      <xdr:col>6</xdr:col>
      <xdr:colOff>38100</xdr:colOff>
      <xdr:row>57</xdr:row>
      <xdr:rowOff>86995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103522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53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51552</xdr:rowOff>
    </xdr:from>
    <xdr:to>
      <xdr:col>24</xdr:col>
      <xdr:colOff>62865</xdr:colOff>
      <xdr:row>78</xdr:row>
      <xdr:rowOff>10516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24502"/>
          <a:ext cx="1270" cy="1159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14343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10516</xdr:rowOff>
    </xdr:from>
    <xdr:to>
      <xdr:col>24</xdr:col>
      <xdr:colOff>152400</xdr:colOff>
      <xdr:row>78</xdr:row>
      <xdr:rowOff>10516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169679</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51552</xdr:rowOff>
    </xdr:from>
    <xdr:to>
      <xdr:col>24</xdr:col>
      <xdr:colOff>152400</xdr:colOff>
      <xdr:row>71</xdr:row>
      <xdr:rowOff>51552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2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96397</xdr:rowOff>
    </xdr:from>
    <xdr:to>
      <xdr:col>24</xdr:col>
      <xdr:colOff>63500</xdr:colOff>
      <xdr:row>77</xdr:row>
      <xdr:rowOff>82393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26597"/>
          <a:ext cx="838200" cy="15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99524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68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76647</xdr:rowOff>
    </xdr:from>
    <xdr:to>
      <xdr:col>24</xdr:col>
      <xdr:colOff>114300</xdr:colOff>
      <xdr:row>76</xdr:row>
      <xdr:rowOff>6796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53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82393</xdr:rowOff>
    </xdr:from>
    <xdr:to>
      <xdr:col>19</xdr:col>
      <xdr:colOff>177800</xdr:colOff>
      <xdr:row>78</xdr:row>
      <xdr:rowOff>1984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84043"/>
          <a:ext cx="889000" cy="9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148225</xdr:rowOff>
    </xdr:from>
    <xdr:to>
      <xdr:col>20</xdr:col>
      <xdr:colOff>38100</xdr:colOff>
      <xdr:row>76</xdr:row>
      <xdr:rowOff>78375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0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94902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8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1984</xdr:rowOff>
    </xdr:from>
    <xdr:to>
      <xdr:col>15</xdr:col>
      <xdr:colOff>50800</xdr:colOff>
      <xdr:row>78</xdr:row>
      <xdr:rowOff>36712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75084"/>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44715</xdr:rowOff>
    </xdr:from>
    <xdr:to>
      <xdr:col>15</xdr:col>
      <xdr:colOff>101600</xdr:colOff>
      <xdr:row>76</xdr:row>
      <xdr:rowOff>146315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162842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23009</xdr:rowOff>
    </xdr:from>
    <xdr:to>
      <xdr:col>10</xdr:col>
      <xdr:colOff>114300</xdr:colOff>
      <xdr:row>78</xdr:row>
      <xdr:rowOff>36712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96109"/>
          <a:ext cx="8890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87593</xdr:rowOff>
    </xdr:from>
    <xdr:to>
      <xdr:col>10</xdr:col>
      <xdr:colOff>165100</xdr:colOff>
      <xdr:row>77</xdr:row>
      <xdr:rowOff>17743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34271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9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95157</xdr:rowOff>
    </xdr:from>
    <xdr:to>
      <xdr:col>6</xdr:col>
      <xdr:colOff>38100</xdr:colOff>
      <xdr:row>77</xdr:row>
      <xdr:rowOff>25307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2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41834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0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45597</xdr:rowOff>
    </xdr:from>
    <xdr:to>
      <xdr:col>24</xdr:col>
      <xdr:colOff>114300</xdr:colOff>
      <xdr:row>76</xdr:row>
      <xdr:rowOff>147197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7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24024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5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31593</xdr:rowOff>
    </xdr:from>
    <xdr:to>
      <xdr:col>20</xdr:col>
      <xdr:colOff>38100</xdr:colOff>
      <xdr:row>77</xdr:row>
      <xdr:rowOff>133193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3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124320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2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122634</xdr:rowOff>
    </xdr:from>
    <xdr:to>
      <xdr:col>15</xdr:col>
      <xdr:colOff>101600</xdr:colOff>
      <xdr:row>78</xdr:row>
      <xdr:rowOff>52784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43911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1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157362</xdr:rowOff>
    </xdr:from>
    <xdr:to>
      <xdr:col>10</xdr:col>
      <xdr:colOff>165100</xdr:colOff>
      <xdr:row>78</xdr:row>
      <xdr:rowOff>87512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5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78639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5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143659</xdr:rowOff>
    </xdr:from>
    <xdr:to>
      <xdr:col>6</xdr:col>
      <xdr:colOff>38100</xdr:colOff>
      <xdr:row>78</xdr:row>
      <xdr:rowOff>73809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64936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3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437</xdr:rowOff>
    </xdr:from>
    <xdr:to>
      <xdr:col>24</xdr:col>
      <xdr:colOff>63500</xdr:colOff>
      <xdr:row>94</xdr:row>
      <xdr:rowOff>72103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116737"/>
          <a:ext cx="8382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98280</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38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72103</xdr:rowOff>
    </xdr:from>
    <xdr:to>
      <xdr:col>19</xdr:col>
      <xdr:colOff>177800</xdr:colOff>
      <xdr:row>95</xdr:row>
      <xdr:rowOff>32350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188403"/>
          <a:ext cx="889000" cy="13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104170</xdr:rowOff>
    </xdr:from>
    <xdr:to>
      <xdr:col>20</xdr:col>
      <xdr:colOff>38100</xdr:colOff>
      <xdr:row>96</xdr:row>
      <xdr:rowOff>34320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25447</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4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32350</xdr:rowOff>
    </xdr:from>
    <xdr:to>
      <xdr:col>15</xdr:col>
      <xdr:colOff>50800</xdr:colOff>
      <xdr:row>95</xdr:row>
      <xdr:rowOff>44328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320100"/>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165641</xdr:rowOff>
    </xdr:from>
    <xdr:to>
      <xdr:col>15</xdr:col>
      <xdr:colOff>101600</xdr:colOff>
      <xdr:row>96</xdr:row>
      <xdr:rowOff>95791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86918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54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77270</xdr:rowOff>
    </xdr:from>
    <xdr:to>
      <xdr:col>10</xdr:col>
      <xdr:colOff>114300</xdr:colOff>
      <xdr:row>95</xdr:row>
      <xdr:rowOff>44328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6193570"/>
          <a:ext cx="889000" cy="13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49856</xdr:rowOff>
    </xdr:from>
    <xdr:to>
      <xdr:col>10</xdr:col>
      <xdr:colOff>165100</xdr:colOff>
      <xdr:row>96</xdr:row>
      <xdr:rowOff>151456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142583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6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84900</xdr:rowOff>
    </xdr:from>
    <xdr:to>
      <xdr:col>6</xdr:col>
      <xdr:colOff>38100</xdr:colOff>
      <xdr:row>97</xdr:row>
      <xdr:rowOff>15050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6177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6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121087</xdr:rowOff>
    </xdr:from>
    <xdr:to>
      <xdr:col>24</xdr:col>
      <xdr:colOff>114300</xdr:colOff>
      <xdr:row>94</xdr:row>
      <xdr:rowOff>51237</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0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143964</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591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21303</xdr:rowOff>
    </xdr:from>
    <xdr:to>
      <xdr:col>20</xdr:col>
      <xdr:colOff>38100</xdr:colOff>
      <xdr:row>94</xdr:row>
      <xdr:rowOff>122903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1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139430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591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153000</xdr:rowOff>
    </xdr:from>
    <xdr:to>
      <xdr:col>15</xdr:col>
      <xdr:colOff>101600</xdr:colOff>
      <xdr:row>95</xdr:row>
      <xdr:rowOff>83150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26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99677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04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164978</xdr:rowOff>
    </xdr:from>
    <xdr:to>
      <xdr:col>10</xdr:col>
      <xdr:colOff>165100</xdr:colOff>
      <xdr:row>95</xdr:row>
      <xdr:rowOff>95128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2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111655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60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26470</xdr:rowOff>
    </xdr:from>
    <xdr:to>
      <xdr:col>6</xdr:col>
      <xdr:colOff>38100</xdr:colOff>
      <xdr:row>94</xdr:row>
      <xdr:rowOff>128070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1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144597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591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151587</xdr:rowOff>
    </xdr:from>
    <xdr:to>
      <xdr:col>55</xdr:col>
      <xdr:colOff>0</xdr:colOff>
      <xdr:row>37</xdr:row>
      <xdr:rowOff>157074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495237"/>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151130</xdr:rowOff>
    </xdr:from>
    <xdr:to>
      <xdr:col>50</xdr:col>
      <xdr:colOff>114300</xdr:colOff>
      <xdr:row>37</xdr:row>
      <xdr:rowOff>157074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49478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146507</xdr:rowOff>
    </xdr:from>
    <xdr:to>
      <xdr:col>50</xdr:col>
      <xdr:colOff>165100</xdr:colOff>
      <xdr:row>35</xdr:row>
      <xdr:rowOff>76657</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93184</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575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148844</xdr:rowOff>
    </xdr:from>
    <xdr:to>
      <xdr:col>45</xdr:col>
      <xdr:colOff>177800</xdr:colOff>
      <xdr:row>37</xdr:row>
      <xdr:rowOff>151130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4924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109931</xdr:rowOff>
    </xdr:from>
    <xdr:to>
      <xdr:col>46</xdr:col>
      <xdr:colOff>38100</xdr:colOff>
      <xdr:row>35</xdr:row>
      <xdr:rowOff>40081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5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56608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571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138786</xdr:rowOff>
    </xdr:from>
    <xdr:to>
      <xdr:col>41</xdr:col>
      <xdr:colOff>50800</xdr:colOff>
      <xdr:row>37</xdr:row>
      <xdr:rowOff>148844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48243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111303</xdr:rowOff>
    </xdr:from>
    <xdr:to>
      <xdr:col>41</xdr:col>
      <xdr:colOff>101600</xdr:colOff>
      <xdr:row>35</xdr:row>
      <xdr:rowOff>41453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59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57980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571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88443</xdr:rowOff>
    </xdr:from>
    <xdr:to>
      <xdr:col>36</xdr:col>
      <xdr:colOff>165100</xdr:colOff>
      <xdr:row>35</xdr:row>
      <xdr:rowOff>18593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591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35120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569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444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79214</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422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106274</xdr:rowOff>
    </xdr:from>
    <xdr:to>
      <xdr:col>50</xdr:col>
      <xdr:colOff>165100</xdr:colOff>
      <xdr:row>38</xdr:row>
      <xdr:rowOff>36424</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27550</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54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100330</xdr:rowOff>
    </xdr:from>
    <xdr:to>
      <xdr:col>46</xdr:col>
      <xdr:colOff>38100</xdr:colOff>
      <xdr:row>38</xdr:row>
      <xdr:rowOff>30480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21607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98044</xdr:rowOff>
    </xdr:from>
    <xdr:to>
      <xdr:col>41</xdr:col>
      <xdr:colOff>101600</xdr:colOff>
      <xdr:row>38</xdr:row>
      <xdr:rowOff>28194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19321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87986</xdr:rowOff>
    </xdr:from>
    <xdr:to>
      <xdr:col>36</xdr:col>
      <xdr:colOff>165100</xdr:colOff>
      <xdr:row>38</xdr:row>
      <xdr:rowOff>18135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4316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9262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52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162926</xdr:rowOff>
    </xdr:from>
    <xdr:to>
      <xdr:col>55</xdr:col>
      <xdr:colOff>0</xdr:colOff>
      <xdr:row>56</xdr:row>
      <xdr:rowOff>12370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421226"/>
          <a:ext cx="838200" cy="19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45245</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817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162926</xdr:rowOff>
    </xdr:from>
    <xdr:to>
      <xdr:col>50</xdr:col>
      <xdr:colOff>114300</xdr:colOff>
      <xdr:row>55</xdr:row>
      <xdr:rowOff>154147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421226"/>
          <a:ext cx="889000" cy="16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126847</xdr:rowOff>
    </xdr:from>
    <xdr:to>
      <xdr:col>50</xdr:col>
      <xdr:colOff>165100</xdr:colOff>
      <xdr:row>54</xdr:row>
      <xdr:rowOff>56997</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73524</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72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154147</xdr:rowOff>
    </xdr:from>
    <xdr:to>
      <xdr:col>45</xdr:col>
      <xdr:colOff>177800</xdr:colOff>
      <xdr:row>56</xdr:row>
      <xdr:rowOff>70846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583897"/>
          <a:ext cx="889000" cy="8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81448</xdr:rowOff>
    </xdr:from>
    <xdr:to>
      <xdr:col>46</xdr:col>
      <xdr:colOff>38100</xdr:colOff>
      <xdr:row>54</xdr:row>
      <xdr:rowOff>11598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1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28125</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89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72537</xdr:rowOff>
    </xdr:from>
    <xdr:to>
      <xdr:col>41</xdr:col>
      <xdr:colOff>50800</xdr:colOff>
      <xdr:row>56</xdr:row>
      <xdr:rowOff>70846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9502287"/>
          <a:ext cx="889000" cy="16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68966</xdr:rowOff>
    </xdr:from>
    <xdr:to>
      <xdr:col>41</xdr:col>
      <xdr:colOff>101600</xdr:colOff>
      <xdr:row>53</xdr:row>
      <xdr:rowOff>170566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1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15643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4111" y="89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40894</xdr:rowOff>
    </xdr:from>
    <xdr:to>
      <xdr:col>36</xdr:col>
      <xdr:colOff>165100</xdr:colOff>
      <xdr:row>53</xdr:row>
      <xdr:rowOff>142494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12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159021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5111" y="890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133020</xdr:rowOff>
    </xdr:from>
    <xdr:to>
      <xdr:col>55</xdr:col>
      <xdr:colOff>50800</xdr:colOff>
      <xdr:row>56</xdr:row>
      <xdr:rowOff>63170</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5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155897</xdr:rowOff>
    </xdr:from>
    <xdr:ext cx="534377"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41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112126</xdr:rowOff>
    </xdr:from>
    <xdr:to>
      <xdr:col>50</xdr:col>
      <xdr:colOff>165100</xdr:colOff>
      <xdr:row>55</xdr:row>
      <xdr:rowOff>42276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3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33403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72111" y="946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103347</xdr:rowOff>
    </xdr:from>
    <xdr:to>
      <xdr:col>46</xdr:col>
      <xdr:colOff>38100</xdr:colOff>
      <xdr:row>56</xdr:row>
      <xdr:rowOff>33497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53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24624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62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20046</xdr:rowOff>
    </xdr:from>
    <xdr:to>
      <xdr:col>41</xdr:col>
      <xdr:colOff>101600</xdr:colOff>
      <xdr:row>56</xdr:row>
      <xdr:rowOff>121646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6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112773</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26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21737</xdr:rowOff>
    </xdr:from>
    <xdr:to>
      <xdr:col>36</xdr:col>
      <xdr:colOff>165100</xdr:colOff>
      <xdr:row>55</xdr:row>
      <xdr:rowOff>123337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45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114464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109068</xdr:rowOff>
    </xdr:from>
    <xdr:to>
      <xdr:col>55</xdr:col>
      <xdr:colOff>0</xdr:colOff>
      <xdr:row>77</xdr:row>
      <xdr:rowOff>121820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3139268"/>
          <a:ext cx="838200" cy="18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158799</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360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109068</xdr:rowOff>
    </xdr:from>
    <xdr:to>
      <xdr:col>50</xdr:col>
      <xdr:colOff>114300</xdr:colOff>
      <xdr:row>77</xdr:row>
      <xdr:rowOff>127127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139268"/>
          <a:ext cx="889000" cy="1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166346</xdr:rowOff>
    </xdr:from>
    <xdr:to>
      <xdr:col>50</xdr:col>
      <xdr:colOff>165100</xdr:colOff>
      <xdr:row>77</xdr:row>
      <xdr:rowOff>96496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87623</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2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127127</xdr:rowOff>
    </xdr:from>
    <xdr:to>
      <xdr:col>45</xdr:col>
      <xdr:colOff>177800</xdr:colOff>
      <xdr:row>78</xdr:row>
      <xdr:rowOff>9447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328777"/>
          <a:ext cx="889000" cy="5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145560</xdr:rowOff>
    </xdr:from>
    <xdr:to>
      <xdr:col>46</xdr:col>
      <xdr:colOff>38100</xdr:colOff>
      <xdr:row>78</xdr:row>
      <xdr:rowOff>75710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66837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9447</xdr:rowOff>
    </xdr:from>
    <xdr:to>
      <xdr:col>41</xdr:col>
      <xdr:colOff>50800</xdr:colOff>
      <xdr:row>78</xdr:row>
      <xdr:rowOff>9823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3382547"/>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10523</xdr:rowOff>
    </xdr:from>
    <xdr:to>
      <xdr:col>41</xdr:col>
      <xdr:colOff>101600</xdr:colOff>
      <xdr:row>78</xdr:row>
      <xdr:rowOff>112123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103250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7175</xdr:rowOff>
    </xdr:from>
    <xdr:to>
      <xdr:col>36</xdr:col>
      <xdr:colOff>165100</xdr:colOff>
      <xdr:row>78</xdr:row>
      <xdr:rowOff>108775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99902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4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71020</xdr:rowOff>
    </xdr:from>
    <xdr:to>
      <xdr:col>55</xdr:col>
      <xdr:colOff>50800</xdr:colOff>
      <xdr:row>78</xdr:row>
      <xdr:rowOff>1170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27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93897</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12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58268</xdr:rowOff>
    </xdr:from>
    <xdr:to>
      <xdr:col>50</xdr:col>
      <xdr:colOff>165100</xdr:colOff>
      <xdr:row>76</xdr:row>
      <xdr:rowOff>159868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0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4945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28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76327</xdr:rowOff>
    </xdr:from>
    <xdr:to>
      <xdr:col>46</xdr:col>
      <xdr:colOff>38100</xdr:colOff>
      <xdr:row>78</xdr:row>
      <xdr:rowOff>6477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2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23004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30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130097</xdr:rowOff>
    </xdr:from>
    <xdr:to>
      <xdr:col>41</xdr:col>
      <xdr:colOff>101600</xdr:colOff>
      <xdr:row>78</xdr:row>
      <xdr:rowOff>60247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3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76774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0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130473</xdr:rowOff>
    </xdr:from>
    <xdr:to>
      <xdr:col>36</xdr:col>
      <xdr:colOff>165100</xdr:colOff>
      <xdr:row>78</xdr:row>
      <xdr:rowOff>60623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3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77150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112892</xdr:rowOff>
    </xdr:from>
    <xdr:to>
      <xdr:col>55</xdr:col>
      <xdr:colOff>0</xdr:colOff>
      <xdr:row>97</xdr:row>
      <xdr:rowOff>121450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43542"/>
          <a:ext cx="838200" cy="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93066</xdr:rowOff>
    </xdr:from>
    <xdr:to>
      <xdr:col>50</xdr:col>
      <xdr:colOff>114300</xdr:colOff>
      <xdr:row>97</xdr:row>
      <xdr:rowOff>112892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23716"/>
          <a:ext cx="889000" cy="1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148382</xdr:rowOff>
    </xdr:from>
    <xdr:to>
      <xdr:col>50</xdr:col>
      <xdr:colOff>165100</xdr:colOff>
      <xdr:row>97</xdr:row>
      <xdr:rowOff>78532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95059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38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34026</xdr:rowOff>
    </xdr:from>
    <xdr:to>
      <xdr:col>45</xdr:col>
      <xdr:colOff>177800</xdr:colOff>
      <xdr:row>97</xdr:row>
      <xdr:rowOff>93066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664676"/>
          <a:ext cx="889000" cy="5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163226</xdr:rowOff>
    </xdr:from>
    <xdr:to>
      <xdr:col>46</xdr:col>
      <xdr:colOff>38100</xdr:colOff>
      <xdr:row>97</xdr:row>
      <xdr:rowOff>93376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2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109903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3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34026</xdr:rowOff>
    </xdr:from>
    <xdr:to>
      <xdr:col>41</xdr:col>
      <xdr:colOff>50800</xdr:colOff>
      <xdr:row>97</xdr:row>
      <xdr:rowOff>60026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664676"/>
          <a:ext cx="889000" cy="2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147300</xdr:rowOff>
    </xdr:from>
    <xdr:to>
      <xdr:col>41</xdr:col>
      <xdr:colOff>101600</xdr:colOff>
      <xdr:row>97</xdr:row>
      <xdr:rowOff>77450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0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93977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38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138407</xdr:rowOff>
    </xdr:from>
    <xdr:to>
      <xdr:col>36</xdr:col>
      <xdr:colOff>165100</xdr:colOff>
      <xdr:row>97</xdr:row>
      <xdr:rowOff>68557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85084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37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70650</xdr:rowOff>
    </xdr:from>
    <xdr:to>
      <xdr:col>55</xdr:col>
      <xdr:colOff>50800</xdr:colOff>
      <xdr:row>98</xdr:row>
      <xdr:rowOff>800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49077</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7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62092</xdr:rowOff>
    </xdr:from>
    <xdr:to>
      <xdr:col>50</xdr:col>
      <xdr:colOff>165100</xdr:colOff>
      <xdr:row>97</xdr:row>
      <xdr:rowOff>163692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154819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7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42266</xdr:rowOff>
    </xdr:from>
    <xdr:to>
      <xdr:col>46</xdr:col>
      <xdr:colOff>38100</xdr:colOff>
      <xdr:row>97</xdr:row>
      <xdr:rowOff>143866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7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134993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76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154676</xdr:rowOff>
    </xdr:from>
    <xdr:to>
      <xdr:col>41</xdr:col>
      <xdr:colOff>101600</xdr:colOff>
      <xdr:row>97</xdr:row>
      <xdr:rowOff>84826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1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75953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70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9226</xdr:rowOff>
    </xdr:from>
    <xdr:to>
      <xdr:col>36</xdr:col>
      <xdr:colOff>165100</xdr:colOff>
      <xdr:row>97</xdr:row>
      <xdr:rowOff>110826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101953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7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88676</xdr:rowOff>
    </xdr:from>
    <xdr:to>
      <xdr:col>85</xdr:col>
      <xdr:colOff>126364</xdr:colOff>
      <xdr:row>39</xdr:row>
      <xdr:rowOff>78527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575076"/>
          <a:ext cx="1269" cy="119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82354</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6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78527</xdr:rowOff>
    </xdr:from>
    <xdr:to>
      <xdr:col>86</xdr:col>
      <xdr:colOff>25400</xdr:colOff>
      <xdr:row>39</xdr:row>
      <xdr:rowOff>78527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65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35353</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35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88676</xdr:rowOff>
    </xdr:from>
    <xdr:to>
      <xdr:col>86</xdr:col>
      <xdr:colOff>25400</xdr:colOff>
      <xdr:row>32</xdr:row>
      <xdr:rowOff>88676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57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38933</xdr:rowOff>
    </xdr:from>
    <xdr:to>
      <xdr:col>85</xdr:col>
      <xdr:colOff>127000</xdr:colOff>
      <xdr:row>33</xdr:row>
      <xdr:rowOff>41768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5696783"/>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66504</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38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88077</xdr:rowOff>
    </xdr:from>
    <xdr:to>
      <xdr:col>85</xdr:col>
      <xdr:colOff>177800</xdr:colOff>
      <xdr:row>37</xdr:row>
      <xdr:rowOff>18227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6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37653</xdr:rowOff>
    </xdr:from>
    <xdr:to>
      <xdr:col>81</xdr:col>
      <xdr:colOff>50800</xdr:colOff>
      <xdr:row>33</xdr:row>
      <xdr:rowOff>41768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569550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7061</xdr:rowOff>
    </xdr:from>
    <xdr:to>
      <xdr:col>81</xdr:col>
      <xdr:colOff>101600</xdr:colOff>
      <xdr:row>35</xdr:row>
      <xdr:rowOff>108661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0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99788</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89774</xdr:rowOff>
    </xdr:from>
    <xdr:to>
      <xdr:col>76</xdr:col>
      <xdr:colOff>114300</xdr:colOff>
      <xdr:row>33</xdr:row>
      <xdr:rowOff>37653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5576174"/>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36322</xdr:rowOff>
    </xdr:from>
    <xdr:to>
      <xdr:col>76</xdr:col>
      <xdr:colOff>165100</xdr:colOff>
      <xdr:row>35</xdr:row>
      <xdr:rowOff>137922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0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129049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8667</xdr:rowOff>
    </xdr:from>
    <xdr:to>
      <xdr:col>71</xdr:col>
      <xdr:colOff>177800</xdr:colOff>
      <xdr:row>32</xdr:row>
      <xdr:rowOff>89774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5323617"/>
          <a:ext cx="889000" cy="25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31659</xdr:rowOff>
    </xdr:from>
    <xdr:to>
      <xdr:col>72</xdr:col>
      <xdr:colOff>38100</xdr:colOff>
      <xdr:row>35</xdr:row>
      <xdr:rowOff>133259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032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124386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2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108102</xdr:rowOff>
    </xdr:from>
    <xdr:to>
      <xdr:col>67</xdr:col>
      <xdr:colOff>101600</xdr:colOff>
      <xdr:row>36</xdr:row>
      <xdr:rowOff>38252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1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29379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159583</xdr:rowOff>
    </xdr:from>
    <xdr:to>
      <xdr:col>85</xdr:col>
      <xdr:colOff>177800</xdr:colOff>
      <xdr:row>33</xdr:row>
      <xdr:rowOff>89733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564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74510</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56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162418</xdr:rowOff>
    </xdr:from>
    <xdr:to>
      <xdr:col>81</xdr:col>
      <xdr:colOff>101600</xdr:colOff>
      <xdr:row>33</xdr:row>
      <xdr:rowOff>92568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56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109095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4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158303</xdr:rowOff>
    </xdr:from>
    <xdr:to>
      <xdr:col>76</xdr:col>
      <xdr:colOff>165100</xdr:colOff>
      <xdr:row>33</xdr:row>
      <xdr:rowOff>88453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56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104980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4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38974</xdr:rowOff>
    </xdr:from>
    <xdr:to>
      <xdr:col>72</xdr:col>
      <xdr:colOff>38100</xdr:colOff>
      <xdr:row>32</xdr:row>
      <xdr:rowOff>140574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55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157101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3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129317</xdr:rowOff>
    </xdr:from>
    <xdr:to>
      <xdr:col>67</xdr:col>
      <xdr:colOff>101600</xdr:colOff>
      <xdr:row>31</xdr:row>
      <xdr:rowOff>59467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527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75994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0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17799</xdr:rowOff>
    </xdr:from>
    <xdr:to>
      <xdr:col>85</xdr:col>
      <xdr:colOff>127000</xdr:colOff>
      <xdr:row>51</xdr:row>
      <xdr:rowOff>136195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8761749"/>
          <a:ext cx="838200" cy="1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8082</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9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136195</xdr:rowOff>
    </xdr:from>
    <xdr:to>
      <xdr:col>81</xdr:col>
      <xdr:colOff>50800</xdr:colOff>
      <xdr:row>53</xdr:row>
      <xdr:rowOff>91999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8880145"/>
          <a:ext cx="889000" cy="29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121018</xdr:rowOff>
    </xdr:from>
    <xdr:to>
      <xdr:col>81</xdr:col>
      <xdr:colOff>101600</xdr:colOff>
      <xdr:row>55</xdr:row>
      <xdr:rowOff>51168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42295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7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91999</xdr:rowOff>
    </xdr:from>
    <xdr:to>
      <xdr:col>76</xdr:col>
      <xdr:colOff>114300</xdr:colOff>
      <xdr:row>54</xdr:row>
      <xdr:rowOff>44641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178849"/>
          <a:ext cx="889000" cy="1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12471</xdr:rowOff>
    </xdr:from>
    <xdr:to>
      <xdr:col>76</xdr:col>
      <xdr:colOff>165100</xdr:colOff>
      <xdr:row>55</xdr:row>
      <xdr:rowOff>114071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105198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170523</xdr:rowOff>
    </xdr:from>
    <xdr:to>
      <xdr:col>71</xdr:col>
      <xdr:colOff>177800</xdr:colOff>
      <xdr:row>54</xdr:row>
      <xdr:rowOff>44641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085923"/>
          <a:ext cx="889000" cy="2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101054</xdr:rowOff>
    </xdr:from>
    <xdr:to>
      <xdr:col>72</xdr:col>
      <xdr:colOff>38100</xdr:colOff>
      <xdr:row>56</xdr:row>
      <xdr:rowOff>31204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22331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98520</xdr:rowOff>
    </xdr:from>
    <xdr:to>
      <xdr:col>67</xdr:col>
      <xdr:colOff>101600</xdr:colOff>
      <xdr:row>56</xdr:row>
      <xdr:rowOff>28670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19797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6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138449</xdr:rowOff>
    </xdr:from>
    <xdr:to>
      <xdr:col>85</xdr:col>
      <xdr:colOff>177800</xdr:colOff>
      <xdr:row>51</xdr:row>
      <xdr:rowOff>68599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871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91476</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86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85395</xdr:rowOff>
    </xdr:from>
    <xdr:to>
      <xdr:col>81</xdr:col>
      <xdr:colOff>101600</xdr:colOff>
      <xdr:row>52</xdr:row>
      <xdr:rowOff>15545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88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32072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86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41199</xdr:rowOff>
    </xdr:from>
    <xdr:to>
      <xdr:col>76</xdr:col>
      <xdr:colOff>165100</xdr:colOff>
      <xdr:row>53</xdr:row>
      <xdr:rowOff>142799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12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159326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890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165291</xdr:rowOff>
    </xdr:from>
    <xdr:to>
      <xdr:col>72</xdr:col>
      <xdr:colOff>38100</xdr:colOff>
      <xdr:row>54</xdr:row>
      <xdr:rowOff>95441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2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111968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02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119723</xdr:rowOff>
    </xdr:from>
    <xdr:to>
      <xdr:col>67</xdr:col>
      <xdr:colOff>101600</xdr:colOff>
      <xdr:row>53</xdr:row>
      <xdr:rowOff>49873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0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66400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881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164464</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37564"/>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74040</xdr:rowOff>
    </xdr:from>
    <xdr:to>
      <xdr:col>81</xdr:col>
      <xdr:colOff>50800</xdr:colOff>
      <xdr:row>78</xdr:row>
      <xdr:rowOff>164464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447140"/>
          <a:ext cx="889000" cy="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130302</xdr:rowOff>
    </xdr:from>
    <xdr:to>
      <xdr:col>81</xdr:col>
      <xdr:colOff>101600</xdr:colOff>
      <xdr:row>76</xdr:row>
      <xdr:rowOff>60452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76979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74040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447140"/>
          <a:ext cx="889000" cy="14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23495</xdr:rowOff>
    </xdr:from>
    <xdr:to>
      <xdr:col>76</xdr:col>
      <xdr:colOff>165100</xdr:colOff>
      <xdr:row>76</xdr:row>
      <xdr:rowOff>125095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141622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16256</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60806"/>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52960</xdr:rowOff>
    </xdr:from>
    <xdr:to>
      <xdr:col>72</xdr:col>
      <xdr:colOff>38100</xdr:colOff>
      <xdr:row>77</xdr:row>
      <xdr:rowOff>154560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2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171087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0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104267</xdr:rowOff>
    </xdr:from>
    <xdr:to>
      <xdr:col>67</xdr:col>
      <xdr:colOff>101600</xdr:colOff>
      <xdr:row>78</xdr:row>
      <xdr:rowOff>34417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50944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113664</xdr:rowOff>
    </xdr:from>
    <xdr:to>
      <xdr:col>81</xdr:col>
      <xdr:colOff>101600</xdr:colOff>
      <xdr:row>79</xdr:row>
      <xdr:rowOff>43814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8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34941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2017" y="1357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23240</xdr:rowOff>
    </xdr:from>
    <xdr:to>
      <xdr:col>76</xdr:col>
      <xdr:colOff>165100</xdr:colOff>
      <xdr:row>78</xdr:row>
      <xdr:rowOff>124840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9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115967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48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136906</xdr:rowOff>
    </xdr:from>
    <xdr:to>
      <xdr:col>67</xdr:col>
      <xdr:colOff>101600</xdr:colOff>
      <xdr:row>79</xdr:row>
      <xdr:rowOff>67056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58183</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602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167323</xdr:rowOff>
    </xdr:from>
    <xdr:to>
      <xdr:col>85</xdr:col>
      <xdr:colOff>127000</xdr:colOff>
      <xdr:row>94</xdr:row>
      <xdr:rowOff>138157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112173"/>
          <a:ext cx="838200" cy="14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9225</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296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138157</xdr:rowOff>
    </xdr:from>
    <xdr:to>
      <xdr:col>81</xdr:col>
      <xdr:colOff>50800</xdr:colOff>
      <xdr:row>94</xdr:row>
      <xdr:rowOff>162655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254457"/>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163309</xdr:rowOff>
    </xdr:from>
    <xdr:to>
      <xdr:col>81</xdr:col>
      <xdr:colOff>101600</xdr:colOff>
      <xdr:row>94</xdr:row>
      <xdr:rowOff>93459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109986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5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162655</xdr:rowOff>
    </xdr:from>
    <xdr:to>
      <xdr:col>76</xdr:col>
      <xdr:colOff>114300</xdr:colOff>
      <xdr:row>95</xdr:row>
      <xdr:rowOff>29935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278955"/>
          <a:ext cx="889000" cy="3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149822</xdr:rowOff>
    </xdr:from>
    <xdr:to>
      <xdr:col>76</xdr:col>
      <xdr:colOff>165100</xdr:colOff>
      <xdr:row>94</xdr:row>
      <xdr:rowOff>79972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96499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58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29935</xdr:rowOff>
    </xdr:from>
    <xdr:to>
      <xdr:col>71</xdr:col>
      <xdr:colOff>177800</xdr:colOff>
      <xdr:row>95</xdr:row>
      <xdr:rowOff>63291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317685"/>
          <a:ext cx="889000" cy="3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133038</xdr:rowOff>
    </xdr:from>
    <xdr:to>
      <xdr:col>72</xdr:col>
      <xdr:colOff>38100</xdr:colOff>
      <xdr:row>94</xdr:row>
      <xdr:rowOff>63188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79715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58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154146</xdr:rowOff>
    </xdr:from>
    <xdr:to>
      <xdr:col>67</xdr:col>
      <xdr:colOff>101600</xdr:colOff>
      <xdr:row>94</xdr:row>
      <xdr:rowOff>84296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09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100823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587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116523</xdr:rowOff>
    </xdr:from>
    <xdr:to>
      <xdr:col>85</xdr:col>
      <xdr:colOff>177800</xdr:colOff>
      <xdr:row>94</xdr:row>
      <xdr:rowOff>46673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06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139400</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591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87357</xdr:rowOff>
    </xdr:from>
    <xdr:to>
      <xdr:col>81</xdr:col>
      <xdr:colOff>101600</xdr:colOff>
      <xdr:row>95</xdr:row>
      <xdr:rowOff>17507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20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8634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29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111855</xdr:rowOff>
    </xdr:from>
    <xdr:to>
      <xdr:col>76</xdr:col>
      <xdr:colOff>165100</xdr:colOff>
      <xdr:row>95</xdr:row>
      <xdr:rowOff>42005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2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33132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32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150585</xdr:rowOff>
    </xdr:from>
    <xdr:to>
      <xdr:col>72</xdr:col>
      <xdr:colOff>38100</xdr:colOff>
      <xdr:row>95</xdr:row>
      <xdr:rowOff>80735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26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71862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5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12491</xdr:rowOff>
    </xdr:from>
    <xdr:to>
      <xdr:col>67</xdr:col>
      <xdr:colOff>101600</xdr:colOff>
      <xdr:row>95</xdr:row>
      <xdr:rowOff>114091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3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105218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116659</xdr:rowOff>
    </xdr:from>
    <xdr:to>
      <xdr:col>112</xdr:col>
      <xdr:colOff>38100</xdr:colOff>
      <xdr:row>39</xdr:row>
      <xdr:rowOff>46809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63335</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92819</xdr:rowOff>
    </xdr:from>
    <xdr:to>
      <xdr:col>107</xdr:col>
      <xdr:colOff>101600</xdr:colOff>
      <xdr:row>39</xdr:row>
      <xdr:rowOff>22969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39496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8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17707</xdr:rowOff>
    </xdr:from>
    <xdr:to>
      <xdr:col>102</xdr:col>
      <xdr:colOff>165100</xdr:colOff>
      <xdr:row>39</xdr:row>
      <xdr:rowOff>119307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135834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13788</xdr:rowOff>
    </xdr:from>
    <xdr:to>
      <xdr:col>98</xdr:col>
      <xdr:colOff>38100</xdr:colOff>
      <xdr:row>39</xdr:row>
      <xdr:rowOff>115388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131915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では、総務費、衛生費、教育費、公債費において類似団体の平均を大きく上回った。総務費の住民一人当たりのコストは、特別定額給付金の減により、類似団体と同様に前年度比で大きく減少し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年度と比較し、財政調整基金への積立額が増加したことなどにより、類似団体の平均を上回る</a:t>
          </a:r>
          <a:r>
            <a:rPr kumimoji="1" lang="en-US" altLang="ja-JP" sz="1300">
              <a:latin typeface="ＭＳ Ｐゴシック" panose="020B0600070205080204" pitchFamily="50" charset="-128"/>
              <a:ea typeface="ＭＳ Ｐゴシック" panose="020B0600070205080204" pitchFamily="50" charset="-128"/>
            </a:rPr>
            <a:t>68,766</a:t>
          </a:r>
          <a:r>
            <a:rPr kumimoji="1" lang="ja-JP" altLang="en-US" sz="1300">
              <a:latin typeface="ＭＳ Ｐゴシック" panose="020B0600070205080204" pitchFamily="50" charset="-128"/>
              <a:ea typeface="ＭＳ Ｐゴシック" panose="020B0600070205080204" pitchFamily="50" charset="-128"/>
            </a:rPr>
            <a:t>円となった。衛生費の住民一人当たりのコストは前年度比</a:t>
          </a:r>
          <a:r>
            <a:rPr kumimoji="1" lang="en-US" altLang="ja-JP" sz="1300">
              <a:latin typeface="ＭＳ Ｐゴシック" panose="020B0600070205080204" pitchFamily="50" charset="-128"/>
              <a:ea typeface="ＭＳ Ｐゴシック" panose="020B0600070205080204" pitchFamily="50" charset="-128"/>
            </a:rPr>
            <a:t>3,135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56,092</a:t>
          </a:r>
          <a:r>
            <a:rPr kumimoji="1" lang="ja-JP" altLang="en-US" sz="1300">
              <a:latin typeface="ＭＳ Ｐゴシック" panose="020B0600070205080204" pitchFamily="50" charset="-128"/>
              <a:ea typeface="ＭＳ Ｐゴシック" panose="020B0600070205080204" pitchFamily="50" charset="-128"/>
            </a:rPr>
            <a:t>円であり、新型コロナウイルス感染症のワクチン接種に係る費用が増加したことなどが主な要因として挙げられる。教育費の住民一人当たりのコストは</a:t>
          </a:r>
          <a:r>
            <a:rPr kumimoji="1" lang="en-US" altLang="ja-JP" sz="1300">
              <a:latin typeface="ＭＳ Ｐゴシック" panose="020B0600070205080204" pitchFamily="50" charset="-128"/>
              <a:ea typeface="ＭＳ Ｐゴシック" panose="020B0600070205080204" pitchFamily="50" charset="-128"/>
            </a:rPr>
            <a:t>93,399</a:t>
          </a:r>
          <a:r>
            <a:rPr kumimoji="1" lang="ja-JP" altLang="en-US" sz="1300">
              <a:latin typeface="ＭＳ Ｐゴシック" panose="020B0600070205080204" pitchFamily="50" charset="-128"/>
              <a:ea typeface="ＭＳ Ｐゴシック" panose="020B0600070205080204" pitchFamily="50" charset="-128"/>
            </a:rPr>
            <a:t>円であり、大栄地区小中一体型校舎の新築工事や平成小学校学校給食共同調理場の建設工事など、大規模事業の進捗に伴う普通建設事業費の増加により、類似団体内順位は前年度に引き続き</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位となった。教育費については、小中学校の長寿命化改修工事などが今後も予定されていることから、高い水準が続くことが想定される。公債費の住民一人当たりのコストは、令和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年度は猶予特例債の償還があったことなどから、類似団体内順位を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つ上げ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位となり、類似団体の平均を上回る</a:t>
          </a:r>
          <a:r>
            <a:rPr kumimoji="1" lang="en-US" altLang="ja-JP" sz="1300">
              <a:latin typeface="ＭＳ Ｐゴシック" panose="020B0600070205080204" pitchFamily="50" charset="-128"/>
              <a:ea typeface="ＭＳ Ｐゴシック" panose="020B0600070205080204" pitchFamily="50" charset="-128"/>
            </a:rPr>
            <a:t>47,550</a:t>
          </a:r>
          <a:r>
            <a:rPr kumimoji="1" lang="ja-JP" altLang="en-US" sz="1300">
              <a:latin typeface="ＭＳ Ｐゴシック" panose="020B0600070205080204" pitchFamily="50" charset="-128"/>
              <a:ea typeface="ＭＳ Ｐゴシック" panose="020B0600070205080204" pitchFamily="50" charset="-128"/>
            </a:rPr>
            <a:t>円となった。今後も大規模事業での市債活用を予定しており、短期的な公債費の増加が想定されるため、市債の借入額と償還額とのバランスを考慮した予算編成などにより財政の健全性を維持する。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年度実質収支額は、徴収を猶予していた固定資産税の収納や航空関連産業等に係る法人市民税の回復などにより、標準財政規模比</a:t>
          </a:r>
          <a:r>
            <a:rPr kumimoji="1" lang="en-US" altLang="ja-JP" sz="1400">
              <a:latin typeface="ＭＳ ゴシック" pitchFamily="49" charset="-128"/>
              <a:ea typeface="ＭＳ ゴシック" pitchFamily="49" charset="-128"/>
            </a:rPr>
            <a:t>8.88</a:t>
          </a:r>
          <a:r>
            <a:rPr kumimoji="1" lang="ja-JP" altLang="en-US" sz="1400">
              <a:latin typeface="ＭＳ ゴシック" pitchFamily="49" charset="-128"/>
              <a:ea typeface="ＭＳ ゴシック" pitchFamily="49" charset="-128"/>
            </a:rPr>
            <a:t>％の黒字を確保した。また、財政調整基金への積立金の増加及び繰入金の減少などにより、実質単年度収支は黒字に転じ、財政調整基金残高は前年度比で</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億円増加した。今後も標準財政規模に占める財政調整基金残高の割合に留意しながら、適切な運用を行う。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年度も一般会計及び特別会計の全会計において黒字となり、特に一般会計では、徴収を猶予していた固定資産税の収納や航空関連産業等に係る法人市民税の回復などにより、黒字幅が拡大した。</a:t>
          </a:r>
        </a:p>
        <a:p>
          <a:r>
            <a:rPr kumimoji="1" lang="ja-JP" altLang="en-US" sz="1400">
              <a:latin typeface="ＭＳ ゴシック" pitchFamily="49" charset="-128"/>
              <a:ea typeface="ＭＳ ゴシック" pitchFamily="49" charset="-128"/>
            </a:rPr>
            <a:t>　今後も市税の課税客体の掘り起こしや徴収強化のほか、施設命名権制度の導入拡大や清掃工場から発生する溶融メタルの売却などにより、歳入の確保に努めるとともに、歳出においてはより一層の効率的かつ効果的な行財政運営に努め、財政の健全性を維持す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Relationships xmlns="http://schemas.openxmlformats.org/package/2006/relationships"><Relationship Id="rId1"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114_&#25104;&#30000;&#24066;_2021(2&#22238;&#30446;).xlsx" TargetMode="External" Type="http://schemas.openxmlformats.org/officeDocument/2006/relationships/externalLinkPath"/><Relationship Id="rId2"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114_&#25104;&#30000;&#24066;_2021(2&#22238;&#30446;).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81</v>
          </cell>
          <cell r="BX51">
            <v>76</v>
          </cell>
          <cell r="CF51">
            <v>77.3</v>
          </cell>
          <cell r="CN51">
            <v>86.7</v>
          </cell>
          <cell r="CV51">
            <v>99.4</v>
          </cell>
        </row>
        <row r="53">
          <cell r="BP53">
            <v>58.7</v>
          </cell>
          <cell r="BX53">
            <v>59.2</v>
          </cell>
          <cell r="CF53">
            <v>60.1</v>
          </cell>
          <cell r="CN53">
            <v>61.1</v>
          </cell>
          <cell r="CV53">
            <v>62.5</v>
          </cell>
        </row>
        <row r="55">
          <cell r="AN55" t="str">
            <v>類似団体内平均値</v>
          </cell>
          <cell r="BP55">
            <v>51.2</v>
          </cell>
          <cell r="BX55">
            <v>47.2</v>
          </cell>
          <cell r="CF55">
            <v>49.5</v>
          </cell>
          <cell r="CN55">
            <v>46.9</v>
          </cell>
          <cell r="CV55">
            <v>0</v>
          </cell>
        </row>
        <row r="57">
          <cell r="BP57">
            <v>58.7</v>
          </cell>
          <cell r="BX57">
            <v>59.8</v>
          </cell>
          <cell r="CF57">
            <v>60.9</v>
          </cell>
          <cell r="CN57">
            <v>61.2</v>
          </cell>
          <cell r="CV57">
            <v>63</v>
          </cell>
        </row>
        <row r="72">
          <cell r="BP72" t="str">
            <v>H29</v>
          </cell>
          <cell r="BX72" t="str">
            <v>H30</v>
          </cell>
          <cell r="CF72" t="str">
            <v>R01</v>
          </cell>
          <cell r="CN72" t="str">
            <v>R02</v>
          </cell>
          <cell r="CV72" t="str">
            <v>R03</v>
          </cell>
        </row>
        <row r="73">
          <cell r="AN73" t="str">
            <v>当該団体値</v>
          </cell>
          <cell r="BP73">
            <v>81</v>
          </cell>
          <cell r="BX73">
            <v>76</v>
          </cell>
          <cell r="CF73">
            <v>77.3</v>
          </cell>
          <cell r="CN73">
            <v>86.7</v>
          </cell>
          <cell r="CV73">
            <v>99.4</v>
          </cell>
        </row>
        <row r="75">
          <cell r="BP75">
            <v>6.3</v>
          </cell>
          <cell r="BX75">
            <v>6.7</v>
          </cell>
          <cell r="CF75">
            <v>7.4</v>
          </cell>
          <cell r="CN75">
            <v>7.9</v>
          </cell>
          <cell r="CV75">
            <v>8.6</v>
          </cell>
        </row>
        <row r="77">
          <cell r="AN77" t="str">
            <v>類似団体内平均値</v>
          </cell>
          <cell r="BP77">
            <v>51.2</v>
          </cell>
          <cell r="BX77">
            <v>47.2</v>
          </cell>
          <cell r="CF77">
            <v>49.5</v>
          </cell>
          <cell r="CN77">
            <v>46.9</v>
          </cell>
          <cell r="CV77">
            <v>0</v>
          </cell>
        </row>
        <row r="79">
          <cell r="BP79">
            <v>8.1999999999999993</v>
          </cell>
          <cell r="BX79">
            <v>7.8</v>
          </cell>
          <cell r="CF79">
            <v>7.6</v>
          </cell>
          <cell r="CN79">
            <v>7.2</v>
          </cell>
          <cell r="CV79">
            <v>4.5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13.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drawings/drawing14.xml" Type="http://schemas.openxmlformats.org/officeDocument/2006/relationships/drawing"/></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 Id="rId2" Target="../drawings/drawing15.xml" Type="http://schemas.openxmlformats.org/officeDocument/2006/relationships/drawing"/></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81</v>
      </c>
      <c r="C2" s="173"/>
      <c r="D2" s="174"/>
    </row>
    <row r="3" spans="1:119" ht="18.75" customHeight="1" thickBot="1" x14ac:dyDescent="0.25">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73434283</v>
      </c>
      <c r="BO4" s="355"/>
      <c r="BP4" s="355"/>
      <c r="BQ4" s="355"/>
      <c r="BR4" s="355"/>
      <c r="BS4" s="355"/>
      <c r="BT4" s="355"/>
      <c r="BU4" s="356"/>
      <c r="BV4" s="354">
        <v>83945348</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8.9</v>
      </c>
      <c r="CU4" s="361"/>
      <c r="CV4" s="361"/>
      <c r="CW4" s="361"/>
      <c r="CX4" s="361"/>
      <c r="CY4" s="361"/>
      <c r="CZ4" s="361"/>
      <c r="DA4" s="362"/>
      <c r="DB4" s="360">
        <v>8.6999999999999993</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69538234</v>
      </c>
      <c r="BO5" s="392"/>
      <c r="BP5" s="392"/>
      <c r="BQ5" s="392"/>
      <c r="BR5" s="392"/>
      <c r="BS5" s="392"/>
      <c r="BT5" s="392"/>
      <c r="BU5" s="393"/>
      <c r="BV5" s="391">
        <v>79438591</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89.2</v>
      </c>
      <c r="CU5" s="389"/>
      <c r="CV5" s="389"/>
      <c r="CW5" s="389"/>
      <c r="CX5" s="389"/>
      <c r="CY5" s="389"/>
      <c r="CZ5" s="389"/>
      <c r="DA5" s="390"/>
      <c r="DB5" s="388">
        <v>88.5</v>
      </c>
      <c r="DC5" s="389"/>
      <c r="DD5" s="389"/>
      <c r="DE5" s="389"/>
      <c r="DF5" s="389"/>
      <c r="DG5" s="389"/>
      <c r="DH5" s="389"/>
      <c r="DI5" s="390"/>
    </row>
    <row r="6" spans="1:119" ht="18.75" customHeight="1" x14ac:dyDescent="0.2">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102</v>
      </c>
      <c r="AV6" s="424"/>
      <c r="AW6" s="424"/>
      <c r="AX6" s="424"/>
      <c r="AY6" s="425" t="s">
        <v>103</v>
      </c>
      <c r="AZ6" s="426"/>
      <c r="BA6" s="426"/>
      <c r="BB6" s="426"/>
      <c r="BC6" s="426"/>
      <c r="BD6" s="426"/>
      <c r="BE6" s="426"/>
      <c r="BF6" s="426"/>
      <c r="BG6" s="426"/>
      <c r="BH6" s="426"/>
      <c r="BI6" s="426"/>
      <c r="BJ6" s="426"/>
      <c r="BK6" s="426"/>
      <c r="BL6" s="426"/>
      <c r="BM6" s="427"/>
      <c r="BN6" s="391">
        <v>3896049</v>
      </c>
      <c r="BO6" s="392"/>
      <c r="BP6" s="392"/>
      <c r="BQ6" s="392"/>
      <c r="BR6" s="392"/>
      <c r="BS6" s="392"/>
      <c r="BT6" s="392"/>
      <c r="BU6" s="393"/>
      <c r="BV6" s="391">
        <v>4506757</v>
      </c>
      <c r="BW6" s="392"/>
      <c r="BX6" s="392"/>
      <c r="BY6" s="392"/>
      <c r="BZ6" s="392"/>
      <c r="CA6" s="392"/>
      <c r="CB6" s="392"/>
      <c r="CC6" s="393"/>
      <c r="CD6" s="394" t="s">
        <v>104</v>
      </c>
      <c r="CE6" s="395"/>
      <c r="CF6" s="395"/>
      <c r="CG6" s="395"/>
      <c r="CH6" s="395"/>
      <c r="CI6" s="395"/>
      <c r="CJ6" s="395"/>
      <c r="CK6" s="395"/>
      <c r="CL6" s="395"/>
      <c r="CM6" s="395"/>
      <c r="CN6" s="395"/>
      <c r="CO6" s="395"/>
      <c r="CP6" s="395"/>
      <c r="CQ6" s="395"/>
      <c r="CR6" s="395"/>
      <c r="CS6" s="396"/>
      <c r="CT6" s="428">
        <v>89.2</v>
      </c>
      <c r="CU6" s="429"/>
      <c r="CV6" s="429"/>
      <c r="CW6" s="429"/>
      <c r="CX6" s="429"/>
      <c r="CY6" s="429"/>
      <c r="CZ6" s="429"/>
      <c r="DA6" s="430"/>
      <c r="DB6" s="428">
        <v>90.7</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105</v>
      </c>
      <c r="AN7" s="421"/>
      <c r="AO7" s="421"/>
      <c r="AP7" s="421"/>
      <c r="AQ7" s="421"/>
      <c r="AR7" s="421"/>
      <c r="AS7" s="421"/>
      <c r="AT7" s="422"/>
      <c r="AU7" s="423" t="s">
        <v>106</v>
      </c>
      <c r="AV7" s="424"/>
      <c r="AW7" s="424"/>
      <c r="AX7" s="424"/>
      <c r="AY7" s="425" t="s">
        <v>107</v>
      </c>
      <c r="AZ7" s="426"/>
      <c r="BA7" s="426"/>
      <c r="BB7" s="426"/>
      <c r="BC7" s="426"/>
      <c r="BD7" s="426"/>
      <c r="BE7" s="426"/>
      <c r="BF7" s="426"/>
      <c r="BG7" s="426"/>
      <c r="BH7" s="426"/>
      <c r="BI7" s="426"/>
      <c r="BJ7" s="426"/>
      <c r="BK7" s="426"/>
      <c r="BL7" s="426"/>
      <c r="BM7" s="427"/>
      <c r="BN7" s="391">
        <v>642461</v>
      </c>
      <c r="BO7" s="392"/>
      <c r="BP7" s="392"/>
      <c r="BQ7" s="392"/>
      <c r="BR7" s="392"/>
      <c r="BS7" s="392"/>
      <c r="BT7" s="392"/>
      <c r="BU7" s="393"/>
      <c r="BV7" s="391">
        <v>1108947</v>
      </c>
      <c r="BW7" s="392"/>
      <c r="BX7" s="392"/>
      <c r="BY7" s="392"/>
      <c r="BZ7" s="392"/>
      <c r="CA7" s="392"/>
      <c r="CB7" s="392"/>
      <c r="CC7" s="393"/>
      <c r="CD7" s="394" t="s">
        <v>108</v>
      </c>
      <c r="CE7" s="395"/>
      <c r="CF7" s="395"/>
      <c r="CG7" s="395"/>
      <c r="CH7" s="395"/>
      <c r="CI7" s="395"/>
      <c r="CJ7" s="395"/>
      <c r="CK7" s="395"/>
      <c r="CL7" s="395"/>
      <c r="CM7" s="395"/>
      <c r="CN7" s="395"/>
      <c r="CO7" s="395"/>
      <c r="CP7" s="395"/>
      <c r="CQ7" s="395"/>
      <c r="CR7" s="395"/>
      <c r="CS7" s="396"/>
      <c r="CT7" s="391">
        <v>36631981</v>
      </c>
      <c r="CU7" s="392"/>
      <c r="CV7" s="392"/>
      <c r="CW7" s="392"/>
      <c r="CX7" s="392"/>
      <c r="CY7" s="392"/>
      <c r="CZ7" s="392"/>
      <c r="DA7" s="393"/>
      <c r="DB7" s="391">
        <v>39256946</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109</v>
      </c>
      <c r="AN8" s="421"/>
      <c r="AO8" s="421"/>
      <c r="AP8" s="421"/>
      <c r="AQ8" s="421"/>
      <c r="AR8" s="421"/>
      <c r="AS8" s="421"/>
      <c r="AT8" s="422"/>
      <c r="AU8" s="423" t="s">
        <v>94</v>
      </c>
      <c r="AV8" s="424"/>
      <c r="AW8" s="424"/>
      <c r="AX8" s="424"/>
      <c r="AY8" s="425" t="s">
        <v>110</v>
      </c>
      <c r="AZ8" s="426"/>
      <c r="BA8" s="426"/>
      <c r="BB8" s="426"/>
      <c r="BC8" s="426"/>
      <c r="BD8" s="426"/>
      <c r="BE8" s="426"/>
      <c r="BF8" s="426"/>
      <c r="BG8" s="426"/>
      <c r="BH8" s="426"/>
      <c r="BI8" s="426"/>
      <c r="BJ8" s="426"/>
      <c r="BK8" s="426"/>
      <c r="BL8" s="426"/>
      <c r="BM8" s="427"/>
      <c r="BN8" s="391">
        <v>3253588</v>
      </c>
      <c r="BO8" s="392"/>
      <c r="BP8" s="392"/>
      <c r="BQ8" s="392"/>
      <c r="BR8" s="392"/>
      <c r="BS8" s="392"/>
      <c r="BT8" s="392"/>
      <c r="BU8" s="393"/>
      <c r="BV8" s="391">
        <v>3397810</v>
      </c>
      <c r="BW8" s="392"/>
      <c r="BX8" s="392"/>
      <c r="BY8" s="392"/>
      <c r="BZ8" s="392"/>
      <c r="CA8" s="392"/>
      <c r="CB8" s="392"/>
      <c r="CC8" s="393"/>
      <c r="CD8" s="394" t="s">
        <v>111</v>
      </c>
      <c r="CE8" s="395"/>
      <c r="CF8" s="395"/>
      <c r="CG8" s="395"/>
      <c r="CH8" s="395"/>
      <c r="CI8" s="395"/>
      <c r="CJ8" s="395"/>
      <c r="CK8" s="395"/>
      <c r="CL8" s="395"/>
      <c r="CM8" s="395"/>
      <c r="CN8" s="395"/>
      <c r="CO8" s="395"/>
      <c r="CP8" s="395"/>
      <c r="CQ8" s="395"/>
      <c r="CR8" s="395"/>
      <c r="CS8" s="396"/>
      <c r="CT8" s="431">
        <v>1.29</v>
      </c>
      <c r="CU8" s="432"/>
      <c r="CV8" s="432"/>
      <c r="CW8" s="432"/>
      <c r="CX8" s="432"/>
      <c r="CY8" s="432"/>
      <c r="CZ8" s="432"/>
      <c r="DA8" s="433"/>
      <c r="DB8" s="431">
        <v>1.33</v>
      </c>
      <c r="DC8" s="432"/>
      <c r="DD8" s="432"/>
      <c r="DE8" s="432"/>
      <c r="DF8" s="432"/>
      <c r="DG8" s="432"/>
      <c r="DH8" s="432"/>
      <c r="DI8" s="433"/>
    </row>
    <row r="9" spans="1:119" ht="18.75" customHeight="1" thickBot="1" x14ac:dyDescent="0.25">
      <c r="A9" s="172"/>
      <c r="B9" s="385" t="s">
        <v>112</v>
      </c>
      <c r="C9" s="386"/>
      <c r="D9" s="386"/>
      <c r="E9" s="386"/>
      <c r="F9" s="386"/>
      <c r="G9" s="386"/>
      <c r="H9" s="386"/>
      <c r="I9" s="386"/>
      <c r="J9" s="386"/>
      <c r="K9" s="434"/>
      <c r="L9" s="435" t="s">
        <v>113</v>
      </c>
      <c r="M9" s="436"/>
      <c r="N9" s="436"/>
      <c r="O9" s="436"/>
      <c r="P9" s="436"/>
      <c r="Q9" s="437"/>
      <c r="R9" s="438">
        <v>132906</v>
      </c>
      <c r="S9" s="439"/>
      <c r="T9" s="439"/>
      <c r="U9" s="439"/>
      <c r="V9" s="440"/>
      <c r="W9" s="348" t="s">
        <v>114</v>
      </c>
      <c r="X9" s="349"/>
      <c r="Y9" s="349"/>
      <c r="Z9" s="349"/>
      <c r="AA9" s="349"/>
      <c r="AB9" s="349"/>
      <c r="AC9" s="349"/>
      <c r="AD9" s="349"/>
      <c r="AE9" s="349"/>
      <c r="AF9" s="349"/>
      <c r="AG9" s="349"/>
      <c r="AH9" s="349"/>
      <c r="AI9" s="349"/>
      <c r="AJ9" s="349"/>
      <c r="AK9" s="349"/>
      <c r="AL9" s="350"/>
      <c r="AM9" s="420" t="s">
        <v>115</v>
      </c>
      <c r="AN9" s="421"/>
      <c r="AO9" s="421"/>
      <c r="AP9" s="421"/>
      <c r="AQ9" s="421"/>
      <c r="AR9" s="421"/>
      <c r="AS9" s="421"/>
      <c r="AT9" s="422"/>
      <c r="AU9" s="423" t="s">
        <v>94</v>
      </c>
      <c r="AV9" s="424"/>
      <c r="AW9" s="424"/>
      <c r="AX9" s="424"/>
      <c r="AY9" s="425" t="s">
        <v>116</v>
      </c>
      <c r="AZ9" s="426"/>
      <c r="BA9" s="426"/>
      <c r="BB9" s="426"/>
      <c r="BC9" s="426"/>
      <c r="BD9" s="426"/>
      <c r="BE9" s="426"/>
      <c r="BF9" s="426"/>
      <c r="BG9" s="426"/>
      <c r="BH9" s="426"/>
      <c r="BI9" s="426"/>
      <c r="BJ9" s="426"/>
      <c r="BK9" s="426"/>
      <c r="BL9" s="426"/>
      <c r="BM9" s="427"/>
      <c r="BN9" s="391">
        <v>-144222</v>
      </c>
      <c r="BO9" s="392"/>
      <c r="BP9" s="392"/>
      <c r="BQ9" s="392"/>
      <c r="BR9" s="392"/>
      <c r="BS9" s="392"/>
      <c r="BT9" s="392"/>
      <c r="BU9" s="393"/>
      <c r="BV9" s="391">
        <v>224961</v>
      </c>
      <c r="BW9" s="392"/>
      <c r="BX9" s="392"/>
      <c r="BY9" s="392"/>
      <c r="BZ9" s="392"/>
      <c r="CA9" s="392"/>
      <c r="CB9" s="392"/>
      <c r="CC9" s="393"/>
      <c r="CD9" s="394" t="s">
        <v>117</v>
      </c>
      <c r="CE9" s="395"/>
      <c r="CF9" s="395"/>
      <c r="CG9" s="395"/>
      <c r="CH9" s="395"/>
      <c r="CI9" s="395"/>
      <c r="CJ9" s="395"/>
      <c r="CK9" s="395"/>
      <c r="CL9" s="395"/>
      <c r="CM9" s="395"/>
      <c r="CN9" s="395"/>
      <c r="CO9" s="395"/>
      <c r="CP9" s="395"/>
      <c r="CQ9" s="395"/>
      <c r="CR9" s="395"/>
      <c r="CS9" s="396"/>
      <c r="CT9" s="388">
        <v>13</v>
      </c>
      <c r="CU9" s="389"/>
      <c r="CV9" s="389"/>
      <c r="CW9" s="389"/>
      <c r="CX9" s="389"/>
      <c r="CY9" s="389"/>
      <c r="CZ9" s="389"/>
      <c r="DA9" s="390"/>
      <c r="DB9" s="388">
        <v>10.9</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118</v>
      </c>
      <c r="M10" s="421"/>
      <c r="N10" s="421"/>
      <c r="O10" s="421"/>
      <c r="P10" s="421"/>
      <c r="Q10" s="422"/>
      <c r="R10" s="442">
        <v>131190</v>
      </c>
      <c r="S10" s="443"/>
      <c r="T10" s="443"/>
      <c r="U10" s="443"/>
      <c r="V10" s="444"/>
      <c r="W10" s="379"/>
      <c r="X10" s="380"/>
      <c r="Y10" s="380"/>
      <c r="Z10" s="380"/>
      <c r="AA10" s="380"/>
      <c r="AB10" s="380"/>
      <c r="AC10" s="380"/>
      <c r="AD10" s="380"/>
      <c r="AE10" s="380"/>
      <c r="AF10" s="380"/>
      <c r="AG10" s="380"/>
      <c r="AH10" s="380"/>
      <c r="AI10" s="380"/>
      <c r="AJ10" s="380"/>
      <c r="AK10" s="380"/>
      <c r="AL10" s="383"/>
      <c r="AM10" s="420" t="s">
        <v>119</v>
      </c>
      <c r="AN10" s="421"/>
      <c r="AO10" s="421"/>
      <c r="AP10" s="421"/>
      <c r="AQ10" s="421"/>
      <c r="AR10" s="421"/>
      <c r="AS10" s="421"/>
      <c r="AT10" s="422"/>
      <c r="AU10" s="423" t="s">
        <v>94</v>
      </c>
      <c r="AV10" s="424"/>
      <c r="AW10" s="424"/>
      <c r="AX10" s="424"/>
      <c r="AY10" s="425" t="s">
        <v>120</v>
      </c>
      <c r="AZ10" s="426"/>
      <c r="BA10" s="426"/>
      <c r="BB10" s="426"/>
      <c r="BC10" s="426"/>
      <c r="BD10" s="426"/>
      <c r="BE10" s="426"/>
      <c r="BF10" s="426"/>
      <c r="BG10" s="426"/>
      <c r="BH10" s="426"/>
      <c r="BI10" s="426"/>
      <c r="BJ10" s="426"/>
      <c r="BK10" s="426"/>
      <c r="BL10" s="426"/>
      <c r="BM10" s="427"/>
      <c r="BN10" s="391">
        <v>3015474</v>
      </c>
      <c r="BO10" s="392"/>
      <c r="BP10" s="392"/>
      <c r="BQ10" s="392"/>
      <c r="BR10" s="392"/>
      <c r="BS10" s="392"/>
      <c r="BT10" s="392"/>
      <c r="BU10" s="393"/>
      <c r="BV10" s="391">
        <v>1784821</v>
      </c>
      <c r="BW10" s="392"/>
      <c r="BX10" s="392"/>
      <c r="BY10" s="392"/>
      <c r="BZ10" s="392"/>
      <c r="CA10" s="392"/>
      <c r="CB10" s="392"/>
      <c r="CC10" s="393"/>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122</v>
      </c>
      <c r="M11" s="446"/>
      <c r="N11" s="446"/>
      <c r="O11" s="446"/>
      <c r="P11" s="446"/>
      <c r="Q11" s="447"/>
      <c r="R11" s="448" t="s">
        <v>123</v>
      </c>
      <c r="S11" s="449"/>
      <c r="T11" s="449"/>
      <c r="U11" s="449"/>
      <c r="V11" s="450"/>
      <c r="W11" s="379"/>
      <c r="X11" s="380"/>
      <c r="Y11" s="380"/>
      <c r="Z11" s="380"/>
      <c r="AA11" s="380"/>
      <c r="AB11" s="380"/>
      <c r="AC11" s="380"/>
      <c r="AD11" s="380"/>
      <c r="AE11" s="380"/>
      <c r="AF11" s="380"/>
      <c r="AG11" s="380"/>
      <c r="AH11" s="380"/>
      <c r="AI11" s="380"/>
      <c r="AJ11" s="380"/>
      <c r="AK11" s="380"/>
      <c r="AL11" s="383"/>
      <c r="AM11" s="420" t="s">
        <v>124</v>
      </c>
      <c r="AN11" s="421"/>
      <c r="AO11" s="421"/>
      <c r="AP11" s="421"/>
      <c r="AQ11" s="421"/>
      <c r="AR11" s="421"/>
      <c r="AS11" s="421"/>
      <c r="AT11" s="422"/>
      <c r="AU11" s="423" t="s">
        <v>125</v>
      </c>
      <c r="AV11" s="424"/>
      <c r="AW11" s="424"/>
      <c r="AX11" s="424"/>
      <c r="AY11" s="425" t="s">
        <v>126</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127</v>
      </c>
      <c r="CE11" s="395"/>
      <c r="CF11" s="395"/>
      <c r="CG11" s="395"/>
      <c r="CH11" s="395"/>
      <c r="CI11" s="395"/>
      <c r="CJ11" s="395"/>
      <c r="CK11" s="395"/>
      <c r="CL11" s="395"/>
      <c r="CM11" s="395"/>
      <c r="CN11" s="395"/>
      <c r="CO11" s="395"/>
      <c r="CP11" s="395"/>
      <c r="CQ11" s="395"/>
      <c r="CR11" s="395"/>
      <c r="CS11" s="396"/>
      <c r="CT11" s="431" t="s">
        <v>128</v>
      </c>
      <c r="CU11" s="432"/>
      <c r="CV11" s="432"/>
      <c r="CW11" s="432"/>
      <c r="CX11" s="432"/>
      <c r="CY11" s="432"/>
      <c r="CZ11" s="432"/>
      <c r="DA11" s="433"/>
      <c r="DB11" s="431" t="s">
        <v>129</v>
      </c>
      <c r="DC11" s="432"/>
      <c r="DD11" s="432"/>
      <c r="DE11" s="432"/>
      <c r="DF11" s="432"/>
      <c r="DG11" s="432"/>
      <c r="DH11" s="432"/>
      <c r="DI11" s="433"/>
    </row>
    <row r="12" spans="1:119" ht="18.75" customHeight="1" x14ac:dyDescent="0.2">
      <c r="A12" s="172"/>
      <c r="B12" s="451" t="s">
        <v>130</v>
      </c>
      <c r="C12" s="452"/>
      <c r="D12" s="452"/>
      <c r="E12" s="452"/>
      <c r="F12" s="452"/>
      <c r="G12" s="452"/>
      <c r="H12" s="452"/>
      <c r="I12" s="452"/>
      <c r="J12" s="452"/>
      <c r="K12" s="453"/>
      <c r="L12" s="460" t="s">
        <v>131</v>
      </c>
      <c r="M12" s="461"/>
      <c r="N12" s="461"/>
      <c r="O12" s="461"/>
      <c r="P12" s="461"/>
      <c r="Q12" s="462"/>
      <c r="R12" s="463">
        <v>130318</v>
      </c>
      <c r="S12" s="464"/>
      <c r="T12" s="464"/>
      <c r="U12" s="464"/>
      <c r="V12" s="465"/>
      <c r="W12" s="466" t="s">
        <v>1</v>
      </c>
      <c r="X12" s="424"/>
      <c r="Y12" s="424"/>
      <c r="Z12" s="424"/>
      <c r="AA12" s="424"/>
      <c r="AB12" s="467"/>
      <c r="AC12" s="468" t="s">
        <v>132</v>
      </c>
      <c r="AD12" s="469"/>
      <c r="AE12" s="469"/>
      <c r="AF12" s="469"/>
      <c r="AG12" s="470"/>
      <c r="AH12" s="468" t="s">
        <v>133</v>
      </c>
      <c r="AI12" s="469"/>
      <c r="AJ12" s="469"/>
      <c r="AK12" s="469"/>
      <c r="AL12" s="471"/>
      <c r="AM12" s="420" t="s">
        <v>134</v>
      </c>
      <c r="AN12" s="421"/>
      <c r="AO12" s="421"/>
      <c r="AP12" s="421"/>
      <c r="AQ12" s="421"/>
      <c r="AR12" s="421"/>
      <c r="AS12" s="421"/>
      <c r="AT12" s="422"/>
      <c r="AU12" s="423" t="s">
        <v>94</v>
      </c>
      <c r="AV12" s="424"/>
      <c r="AW12" s="424"/>
      <c r="AX12" s="424"/>
      <c r="AY12" s="425" t="s">
        <v>135</v>
      </c>
      <c r="AZ12" s="426"/>
      <c r="BA12" s="426"/>
      <c r="BB12" s="426"/>
      <c r="BC12" s="426"/>
      <c r="BD12" s="426"/>
      <c r="BE12" s="426"/>
      <c r="BF12" s="426"/>
      <c r="BG12" s="426"/>
      <c r="BH12" s="426"/>
      <c r="BI12" s="426"/>
      <c r="BJ12" s="426"/>
      <c r="BK12" s="426"/>
      <c r="BL12" s="426"/>
      <c r="BM12" s="427"/>
      <c r="BN12" s="391">
        <v>2347077</v>
      </c>
      <c r="BO12" s="392"/>
      <c r="BP12" s="392"/>
      <c r="BQ12" s="392"/>
      <c r="BR12" s="392"/>
      <c r="BS12" s="392"/>
      <c r="BT12" s="392"/>
      <c r="BU12" s="393"/>
      <c r="BV12" s="391">
        <v>3906080</v>
      </c>
      <c r="BW12" s="392"/>
      <c r="BX12" s="392"/>
      <c r="BY12" s="392"/>
      <c r="BZ12" s="392"/>
      <c r="CA12" s="392"/>
      <c r="CB12" s="392"/>
      <c r="CC12" s="393"/>
      <c r="CD12" s="394" t="s">
        <v>136</v>
      </c>
      <c r="CE12" s="395"/>
      <c r="CF12" s="395"/>
      <c r="CG12" s="395"/>
      <c r="CH12" s="395"/>
      <c r="CI12" s="395"/>
      <c r="CJ12" s="395"/>
      <c r="CK12" s="395"/>
      <c r="CL12" s="395"/>
      <c r="CM12" s="395"/>
      <c r="CN12" s="395"/>
      <c r="CO12" s="395"/>
      <c r="CP12" s="395"/>
      <c r="CQ12" s="395"/>
      <c r="CR12" s="395"/>
      <c r="CS12" s="396"/>
      <c r="CT12" s="431" t="s">
        <v>137</v>
      </c>
      <c r="CU12" s="432"/>
      <c r="CV12" s="432"/>
      <c r="CW12" s="432"/>
      <c r="CX12" s="432"/>
      <c r="CY12" s="432"/>
      <c r="CZ12" s="432"/>
      <c r="DA12" s="433"/>
      <c r="DB12" s="431" t="s">
        <v>129</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138</v>
      </c>
      <c r="N13" s="483"/>
      <c r="O13" s="483"/>
      <c r="P13" s="483"/>
      <c r="Q13" s="484"/>
      <c r="R13" s="475">
        <v>124598</v>
      </c>
      <c r="S13" s="476"/>
      <c r="T13" s="476"/>
      <c r="U13" s="476"/>
      <c r="V13" s="477"/>
      <c r="W13" s="407" t="s">
        <v>139</v>
      </c>
      <c r="X13" s="408"/>
      <c r="Y13" s="408"/>
      <c r="Z13" s="408"/>
      <c r="AA13" s="408"/>
      <c r="AB13" s="398"/>
      <c r="AC13" s="442">
        <v>2400</v>
      </c>
      <c r="AD13" s="443"/>
      <c r="AE13" s="443"/>
      <c r="AF13" s="443"/>
      <c r="AG13" s="485"/>
      <c r="AH13" s="442">
        <v>2451</v>
      </c>
      <c r="AI13" s="443"/>
      <c r="AJ13" s="443"/>
      <c r="AK13" s="443"/>
      <c r="AL13" s="444"/>
      <c r="AM13" s="420" t="s">
        <v>140</v>
      </c>
      <c r="AN13" s="421"/>
      <c r="AO13" s="421"/>
      <c r="AP13" s="421"/>
      <c r="AQ13" s="421"/>
      <c r="AR13" s="421"/>
      <c r="AS13" s="421"/>
      <c r="AT13" s="422"/>
      <c r="AU13" s="423" t="s">
        <v>102</v>
      </c>
      <c r="AV13" s="424"/>
      <c r="AW13" s="424"/>
      <c r="AX13" s="424"/>
      <c r="AY13" s="425" t="s">
        <v>141</v>
      </c>
      <c r="AZ13" s="426"/>
      <c r="BA13" s="426"/>
      <c r="BB13" s="426"/>
      <c r="BC13" s="426"/>
      <c r="BD13" s="426"/>
      <c r="BE13" s="426"/>
      <c r="BF13" s="426"/>
      <c r="BG13" s="426"/>
      <c r="BH13" s="426"/>
      <c r="BI13" s="426"/>
      <c r="BJ13" s="426"/>
      <c r="BK13" s="426"/>
      <c r="BL13" s="426"/>
      <c r="BM13" s="427"/>
      <c r="BN13" s="391">
        <v>524175</v>
      </c>
      <c r="BO13" s="392"/>
      <c r="BP13" s="392"/>
      <c r="BQ13" s="392"/>
      <c r="BR13" s="392"/>
      <c r="BS13" s="392"/>
      <c r="BT13" s="392"/>
      <c r="BU13" s="393"/>
      <c r="BV13" s="391">
        <v>-1896298</v>
      </c>
      <c r="BW13" s="392"/>
      <c r="BX13" s="392"/>
      <c r="BY13" s="392"/>
      <c r="BZ13" s="392"/>
      <c r="CA13" s="392"/>
      <c r="CB13" s="392"/>
      <c r="CC13" s="393"/>
      <c r="CD13" s="394" t="s">
        <v>142</v>
      </c>
      <c r="CE13" s="395"/>
      <c r="CF13" s="395"/>
      <c r="CG13" s="395"/>
      <c r="CH13" s="395"/>
      <c r="CI13" s="395"/>
      <c r="CJ13" s="395"/>
      <c r="CK13" s="395"/>
      <c r="CL13" s="395"/>
      <c r="CM13" s="395"/>
      <c r="CN13" s="395"/>
      <c r="CO13" s="395"/>
      <c r="CP13" s="395"/>
      <c r="CQ13" s="395"/>
      <c r="CR13" s="395"/>
      <c r="CS13" s="396"/>
      <c r="CT13" s="388">
        <v>8.6</v>
      </c>
      <c r="CU13" s="389"/>
      <c r="CV13" s="389"/>
      <c r="CW13" s="389"/>
      <c r="CX13" s="389"/>
      <c r="CY13" s="389"/>
      <c r="CZ13" s="389"/>
      <c r="DA13" s="390"/>
      <c r="DB13" s="388">
        <v>7.9</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143</v>
      </c>
      <c r="M14" s="473"/>
      <c r="N14" s="473"/>
      <c r="O14" s="473"/>
      <c r="P14" s="473"/>
      <c r="Q14" s="474"/>
      <c r="R14" s="475">
        <v>131833</v>
      </c>
      <c r="S14" s="476"/>
      <c r="T14" s="476"/>
      <c r="U14" s="476"/>
      <c r="V14" s="477"/>
      <c r="W14" s="381"/>
      <c r="X14" s="382"/>
      <c r="Y14" s="382"/>
      <c r="Z14" s="382"/>
      <c r="AA14" s="382"/>
      <c r="AB14" s="371"/>
      <c r="AC14" s="478">
        <v>3.9</v>
      </c>
      <c r="AD14" s="479"/>
      <c r="AE14" s="479"/>
      <c r="AF14" s="479"/>
      <c r="AG14" s="480"/>
      <c r="AH14" s="478">
        <v>4.0999999999999996</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144</v>
      </c>
      <c r="CE14" s="487"/>
      <c r="CF14" s="487"/>
      <c r="CG14" s="487"/>
      <c r="CH14" s="487"/>
      <c r="CI14" s="487"/>
      <c r="CJ14" s="487"/>
      <c r="CK14" s="487"/>
      <c r="CL14" s="487"/>
      <c r="CM14" s="487"/>
      <c r="CN14" s="487"/>
      <c r="CO14" s="487"/>
      <c r="CP14" s="487"/>
      <c r="CQ14" s="487"/>
      <c r="CR14" s="487"/>
      <c r="CS14" s="488"/>
      <c r="CT14" s="489">
        <v>99.4</v>
      </c>
      <c r="CU14" s="490"/>
      <c r="CV14" s="490"/>
      <c r="CW14" s="490"/>
      <c r="CX14" s="490"/>
      <c r="CY14" s="490"/>
      <c r="CZ14" s="490"/>
      <c r="DA14" s="491"/>
      <c r="DB14" s="489">
        <v>86.7</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145</v>
      </c>
      <c r="N15" s="483"/>
      <c r="O15" s="483"/>
      <c r="P15" s="483"/>
      <c r="Q15" s="484"/>
      <c r="R15" s="475">
        <v>125704</v>
      </c>
      <c r="S15" s="476"/>
      <c r="T15" s="476"/>
      <c r="U15" s="476"/>
      <c r="V15" s="477"/>
      <c r="W15" s="407" t="s">
        <v>146</v>
      </c>
      <c r="X15" s="408"/>
      <c r="Y15" s="408"/>
      <c r="Z15" s="408"/>
      <c r="AA15" s="408"/>
      <c r="AB15" s="398"/>
      <c r="AC15" s="442">
        <v>9940</v>
      </c>
      <c r="AD15" s="443"/>
      <c r="AE15" s="443"/>
      <c r="AF15" s="443"/>
      <c r="AG15" s="485"/>
      <c r="AH15" s="442">
        <v>9496</v>
      </c>
      <c r="AI15" s="443"/>
      <c r="AJ15" s="443"/>
      <c r="AK15" s="443"/>
      <c r="AL15" s="444"/>
      <c r="AM15" s="420"/>
      <c r="AN15" s="421"/>
      <c r="AO15" s="421"/>
      <c r="AP15" s="421"/>
      <c r="AQ15" s="421"/>
      <c r="AR15" s="421"/>
      <c r="AS15" s="421"/>
      <c r="AT15" s="422"/>
      <c r="AU15" s="423"/>
      <c r="AV15" s="424"/>
      <c r="AW15" s="424"/>
      <c r="AX15" s="424"/>
      <c r="AY15" s="351" t="s">
        <v>147</v>
      </c>
      <c r="AZ15" s="352"/>
      <c r="BA15" s="352"/>
      <c r="BB15" s="352"/>
      <c r="BC15" s="352"/>
      <c r="BD15" s="352"/>
      <c r="BE15" s="352"/>
      <c r="BF15" s="352"/>
      <c r="BG15" s="352"/>
      <c r="BH15" s="352"/>
      <c r="BI15" s="352"/>
      <c r="BJ15" s="352"/>
      <c r="BK15" s="352"/>
      <c r="BL15" s="352"/>
      <c r="BM15" s="353"/>
      <c r="BN15" s="354">
        <v>28368733</v>
      </c>
      <c r="BO15" s="355"/>
      <c r="BP15" s="355"/>
      <c r="BQ15" s="355"/>
      <c r="BR15" s="355"/>
      <c r="BS15" s="355"/>
      <c r="BT15" s="355"/>
      <c r="BU15" s="356"/>
      <c r="BV15" s="354">
        <v>30142474</v>
      </c>
      <c r="BW15" s="355"/>
      <c r="BX15" s="355"/>
      <c r="BY15" s="355"/>
      <c r="BZ15" s="355"/>
      <c r="CA15" s="355"/>
      <c r="CB15" s="355"/>
      <c r="CC15" s="356"/>
      <c r="CD15" s="492" t="s">
        <v>148</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149</v>
      </c>
      <c r="M16" s="495"/>
      <c r="N16" s="495"/>
      <c r="O16" s="495"/>
      <c r="P16" s="495"/>
      <c r="Q16" s="496"/>
      <c r="R16" s="497" t="s">
        <v>150</v>
      </c>
      <c r="S16" s="498"/>
      <c r="T16" s="498"/>
      <c r="U16" s="498"/>
      <c r="V16" s="499"/>
      <c r="W16" s="381"/>
      <c r="X16" s="382"/>
      <c r="Y16" s="382"/>
      <c r="Z16" s="382"/>
      <c r="AA16" s="382"/>
      <c r="AB16" s="371"/>
      <c r="AC16" s="478">
        <v>16</v>
      </c>
      <c r="AD16" s="479"/>
      <c r="AE16" s="479"/>
      <c r="AF16" s="479"/>
      <c r="AG16" s="480"/>
      <c r="AH16" s="478">
        <v>15.9</v>
      </c>
      <c r="AI16" s="479"/>
      <c r="AJ16" s="479"/>
      <c r="AK16" s="479"/>
      <c r="AL16" s="481"/>
      <c r="AM16" s="420"/>
      <c r="AN16" s="421"/>
      <c r="AO16" s="421"/>
      <c r="AP16" s="421"/>
      <c r="AQ16" s="421"/>
      <c r="AR16" s="421"/>
      <c r="AS16" s="421"/>
      <c r="AT16" s="422"/>
      <c r="AU16" s="423"/>
      <c r="AV16" s="424"/>
      <c r="AW16" s="424"/>
      <c r="AX16" s="424"/>
      <c r="AY16" s="425" t="s">
        <v>151</v>
      </c>
      <c r="AZ16" s="426"/>
      <c r="BA16" s="426"/>
      <c r="BB16" s="426"/>
      <c r="BC16" s="426"/>
      <c r="BD16" s="426"/>
      <c r="BE16" s="426"/>
      <c r="BF16" s="426"/>
      <c r="BG16" s="426"/>
      <c r="BH16" s="426"/>
      <c r="BI16" s="426"/>
      <c r="BJ16" s="426"/>
      <c r="BK16" s="426"/>
      <c r="BL16" s="426"/>
      <c r="BM16" s="427"/>
      <c r="BN16" s="391">
        <v>23313542</v>
      </c>
      <c r="BO16" s="392"/>
      <c r="BP16" s="392"/>
      <c r="BQ16" s="392"/>
      <c r="BR16" s="392"/>
      <c r="BS16" s="392"/>
      <c r="BT16" s="392"/>
      <c r="BU16" s="393"/>
      <c r="BV16" s="391">
        <v>22443261</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152</v>
      </c>
      <c r="N17" s="503"/>
      <c r="O17" s="503"/>
      <c r="P17" s="503"/>
      <c r="Q17" s="504"/>
      <c r="R17" s="497" t="s">
        <v>153</v>
      </c>
      <c r="S17" s="498"/>
      <c r="T17" s="498"/>
      <c r="U17" s="498"/>
      <c r="V17" s="499"/>
      <c r="W17" s="407" t="s">
        <v>154</v>
      </c>
      <c r="X17" s="408"/>
      <c r="Y17" s="408"/>
      <c r="Z17" s="408"/>
      <c r="AA17" s="408"/>
      <c r="AB17" s="398"/>
      <c r="AC17" s="442">
        <v>49860</v>
      </c>
      <c r="AD17" s="443"/>
      <c r="AE17" s="443"/>
      <c r="AF17" s="443"/>
      <c r="AG17" s="485"/>
      <c r="AH17" s="442">
        <v>47951</v>
      </c>
      <c r="AI17" s="443"/>
      <c r="AJ17" s="443"/>
      <c r="AK17" s="443"/>
      <c r="AL17" s="444"/>
      <c r="AM17" s="420"/>
      <c r="AN17" s="421"/>
      <c r="AO17" s="421"/>
      <c r="AP17" s="421"/>
      <c r="AQ17" s="421"/>
      <c r="AR17" s="421"/>
      <c r="AS17" s="421"/>
      <c r="AT17" s="422"/>
      <c r="AU17" s="423"/>
      <c r="AV17" s="424"/>
      <c r="AW17" s="424"/>
      <c r="AX17" s="424"/>
      <c r="AY17" s="425" t="s">
        <v>155</v>
      </c>
      <c r="AZ17" s="426"/>
      <c r="BA17" s="426"/>
      <c r="BB17" s="426"/>
      <c r="BC17" s="426"/>
      <c r="BD17" s="426"/>
      <c r="BE17" s="426"/>
      <c r="BF17" s="426"/>
      <c r="BG17" s="426"/>
      <c r="BH17" s="426"/>
      <c r="BI17" s="426"/>
      <c r="BJ17" s="426"/>
      <c r="BK17" s="426"/>
      <c r="BL17" s="426"/>
      <c r="BM17" s="427"/>
      <c r="BN17" s="391">
        <v>36631981</v>
      </c>
      <c r="BO17" s="392"/>
      <c r="BP17" s="392"/>
      <c r="BQ17" s="392"/>
      <c r="BR17" s="392"/>
      <c r="BS17" s="392"/>
      <c r="BT17" s="392"/>
      <c r="BU17" s="393"/>
      <c r="BV17" s="391">
        <v>38983312</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156</v>
      </c>
      <c r="C18" s="434"/>
      <c r="D18" s="434"/>
      <c r="E18" s="514"/>
      <c r="F18" s="514"/>
      <c r="G18" s="514"/>
      <c r="H18" s="514"/>
      <c r="I18" s="514"/>
      <c r="J18" s="514"/>
      <c r="K18" s="514"/>
      <c r="L18" s="515">
        <v>213.84</v>
      </c>
      <c r="M18" s="515"/>
      <c r="N18" s="515"/>
      <c r="O18" s="515"/>
      <c r="P18" s="515"/>
      <c r="Q18" s="515"/>
      <c r="R18" s="516"/>
      <c r="S18" s="516"/>
      <c r="T18" s="516"/>
      <c r="U18" s="516"/>
      <c r="V18" s="517"/>
      <c r="W18" s="409"/>
      <c r="X18" s="410"/>
      <c r="Y18" s="410"/>
      <c r="Z18" s="410"/>
      <c r="AA18" s="410"/>
      <c r="AB18" s="401"/>
      <c r="AC18" s="518">
        <v>80.2</v>
      </c>
      <c r="AD18" s="519"/>
      <c r="AE18" s="519"/>
      <c r="AF18" s="519"/>
      <c r="AG18" s="520"/>
      <c r="AH18" s="518">
        <v>80.099999999999994</v>
      </c>
      <c r="AI18" s="519"/>
      <c r="AJ18" s="519"/>
      <c r="AK18" s="519"/>
      <c r="AL18" s="521"/>
      <c r="AM18" s="420"/>
      <c r="AN18" s="421"/>
      <c r="AO18" s="421"/>
      <c r="AP18" s="421"/>
      <c r="AQ18" s="421"/>
      <c r="AR18" s="421"/>
      <c r="AS18" s="421"/>
      <c r="AT18" s="422"/>
      <c r="AU18" s="423"/>
      <c r="AV18" s="424"/>
      <c r="AW18" s="424"/>
      <c r="AX18" s="424"/>
      <c r="AY18" s="425" t="s">
        <v>157</v>
      </c>
      <c r="AZ18" s="426"/>
      <c r="BA18" s="426"/>
      <c r="BB18" s="426"/>
      <c r="BC18" s="426"/>
      <c r="BD18" s="426"/>
      <c r="BE18" s="426"/>
      <c r="BF18" s="426"/>
      <c r="BG18" s="426"/>
      <c r="BH18" s="426"/>
      <c r="BI18" s="426"/>
      <c r="BJ18" s="426"/>
      <c r="BK18" s="426"/>
      <c r="BL18" s="426"/>
      <c r="BM18" s="427"/>
      <c r="BN18" s="391">
        <v>35174846</v>
      </c>
      <c r="BO18" s="392"/>
      <c r="BP18" s="392"/>
      <c r="BQ18" s="392"/>
      <c r="BR18" s="392"/>
      <c r="BS18" s="392"/>
      <c r="BT18" s="392"/>
      <c r="BU18" s="393"/>
      <c r="BV18" s="391">
        <v>33883308</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158</v>
      </c>
      <c r="C19" s="434"/>
      <c r="D19" s="434"/>
      <c r="E19" s="514"/>
      <c r="F19" s="514"/>
      <c r="G19" s="514"/>
      <c r="H19" s="514"/>
      <c r="I19" s="514"/>
      <c r="J19" s="514"/>
      <c r="K19" s="514"/>
      <c r="L19" s="522">
        <v>622</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159</v>
      </c>
      <c r="AZ19" s="426"/>
      <c r="BA19" s="426"/>
      <c r="BB19" s="426"/>
      <c r="BC19" s="426"/>
      <c r="BD19" s="426"/>
      <c r="BE19" s="426"/>
      <c r="BF19" s="426"/>
      <c r="BG19" s="426"/>
      <c r="BH19" s="426"/>
      <c r="BI19" s="426"/>
      <c r="BJ19" s="426"/>
      <c r="BK19" s="426"/>
      <c r="BL19" s="426"/>
      <c r="BM19" s="427"/>
      <c r="BN19" s="391">
        <v>47699780</v>
      </c>
      <c r="BO19" s="392"/>
      <c r="BP19" s="392"/>
      <c r="BQ19" s="392"/>
      <c r="BR19" s="392"/>
      <c r="BS19" s="392"/>
      <c r="BT19" s="392"/>
      <c r="BU19" s="393"/>
      <c r="BV19" s="391">
        <v>48229383</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160</v>
      </c>
      <c r="C20" s="434"/>
      <c r="D20" s="434"/>
      <c r="E20" s="514"/>
      <c r="F20" s="514"/>
      <c r="G20" s="514"/>
      <c r="H20" s="514"/>
      <c r="I20" s="514"/>
      <c r="J20" s="514"/>
      <c r="K20" s="514"/>
      <c r="L20" s="522">
        <v>60231</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161</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162</v>
      </c>
      <c r="C22" s="535"/>
      <c r="D22" s="536"/>
      <c r="E22" s="403" t="s">
        <v>1</v>
      </c>
      <c r="F22" s="408"/>
      <c r="G22" s="408"/>
      <c r="H22" s="408"/>
      <c r="I22" s="408"/>
      <c r="J22" s="408"/>
      <c r="K22" s="398"/>
      <c r="L22" s="403" t="s">
        <v>163</v>
      </c>
      <c r="M22" s="408"/>
      <c r="N22" s="408"/>
      <c r="O22" s="408"/>
      <c r="P22" s="398"/>
      <c r="Q22" s="566" t="s">
        <v>164</v>
      </c>
      <c r="R22" s="567"/>
      <c r="S22" s="567"/>
      <c r="T22" s="567"/>
      <c r="U22" s="567"/>
      <c r="V22" s="568"/>
      <c r="W22" s="534" t="s">
        <v>165</v>
      </c>
      <c r="X22" s="535"/>
      <c r="Y22" s="536"/>
      <c r="Z22" s="403" t="s">
        <v>1</v>
      </c>
      <c r="AA22" s="408"/>
      <c r="AB22" s="408"/>
      <c r="AC22" s="408"/>
      <c r="AD22" s="408"/>
      <c r="AE22" s="408"/>
      <c r="AF22" s="408"/>
      <c r="AG22" s="398"/>
      <c r="AH22" s="572" t="s">
        <v>166</v>
      </c>
      <c r="AI22" s="408"/>
      <c r="AJ22" s="408"/>
      <c r="AK22" s="408"/>
      <c r="AL22" s="398"/>
      <c r="AM22" s="572" t="s">
        <v>167</v>
      </c>
      <c r="AN22" s="573"/>
      <c r="AO22" s="573"/>
      <c r="AP22" s="573"/>
      <c r="AQ22" s="573"/>
      <c r="AR22" s="574"/>
      <c r="AS22" s="566" t="s">
        <v>164</v>
      </c>
      <c r="AT22" s="567"/>
      <c r="AU22" s="567"/>
      <c r="AV22" s="567"/>
      <c r="AW22" s="567"/>
      <c r="AX22" s="578"/>
      <c r="AY22" s="351" t="s">
        <v>168</v>
      </c>
      <c r="AZ22" s="352"/>
      <c r="BA22" s="352"/>
      <c r="BB22" s="352"/>
      <c r="BC22" s="352"/>
      <c r="BD22" s="352"/>
      <c r="BE22" s="352"/>
      <c r="BF22" s="352"/>
      <c r="BG22" s="352"/>
      <c r="BH22" s="352"/>
      <c r="BI22" s="352"/>
      <c r="BJ22" s="352"/>
      <c r="BK22" s="352"/>
      <c r="BL22" s="352"/>
      <c r="BM22" s="353"/>
      <c r="BN22" s="354">
        <v>48762092</v>
      </c>
      <c r="BO22" s="355"/>
      <c r="BP22" s="355"/>
      <c r="BQ22" s="355"/>
      <c r="BR22" s="355"/>
      <c r="BS22" s="355"/>
      <c r="BT22" s="355"/>
      <c r="BU22" s="356"/>
      <c r="BV22" s="354">
        <v>49499088</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169</v>
      </c>
      <c r="AZ23" s="426"/>
      <c r="BA23" s="426"/>
      <c r="BB23" s="426"/>
      <c r="BC23" s="426"/>
      <c r="BD23" s="426"/>
      <c r="BE23" s="426"/>
      <c r="BF23" s="426"/>
      <c r="BG23" s="426"/>
      <c r="BH23" s="426"/>
      <c r="BI23" s="426"/>
      <c r="BJ23" s="426"/>
      <c r="BK23" s="426"/>
      <c r="BL23" s="426"/>
      <c r="BM23" s="427"/>
      <c r="BN23" s="391">
        <v>16063632</v>
      </c>
      <c r="BO23" s="392"/>
      <c r="BP23" s="392"/>
      <c r="BQ23" s="392"/>
      <c r="BR23" s="392"/>
      <c r="BS23" s="392"/>
      <c r="BT23" s="392"/>
      <c r="BU23" s="393"/>
      <c r="BV23" s="391">
        <v>16436006</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170</v>
      </c>
      <c r="F24" s="421"/>
      <c r="G24" s="421"/>
      <c r="H24" s="421"/>
      <c r="I24" s="421"/>
      <c r="J24" s="421"/>
      <c r="K24" s="422"/>
      <c r="L24" s="442">
        <v>1</v>
      </c>
      <c r="M24" s="443"/>
      <c r="N24" s="443"/>
      <c r="O24" s="443"/>
      <c r="P24" s="485"/>
      <c r="Q24" s="442">
        <v>9300</v>
      </c>
      <c r="R24" s="443"/>
      <c r="S24" s="443"/>
      <c r="T24" s="443"/>
      <c r="U24" s="443"/>
      <c r="V24" s="485"/>
      <c r="W24" s="537"/>
      <c r="X24" s="538"/>
      <c r="Y24" s="539"/>
      <c r="Z24" s="441" t="s">
        <v>171</v>
      </c>
      <c r="AA24" s="421"/>
      <c r="AB24" s="421"/>
      <c r="AC24" s="421"/>
      <c r="AD24" s="421"/>
      <c r="AE24" s="421"/>
      <c r="AF24" s="421"/>
      <c r="AG24" s="422"/>
      <c r="AH24" s="442">
        <v>1194</v>
      </c>
      <c r="AI24" s="443"/>
      <c r="AJ24" s="443"/>
      <c r="AK24" s="443"/>
      <c r="AL24" s="485"/>
      <c r="AM24" s="442">
        <v>3467376</v>
      </c>
      <c r="AN24" s="443"/>
      <c r="AO24" s="443"/>
      <c r="AP24" s="443"/>
      <c r="AQ24" s="443"/>
      <c r="AR24" s="485"/>
      <c r="AS24" s="442">
        <v>2904</v>
      </c>
      <c r="AT24" s="443"/>
      <c r="AU24" s="443"/>
      <c r="AV24" s="443"/>
      <c r="AW24" s="443"/>
      <c r="AX24" s="444"/>
      <c r="AY24" s="507" t="s">
        <v>172</v>
      </c>
      <c r="AZ24" s="508"/>
      <c r="BA24" s="508"/>
      <c r="BB24" s="508"/>
      <c r="BC24" s="508"/>
      <c r="BD24" s="508"/>
      <c r="BE24" s="508"/>
      <c r="BF24" s="508"/>
      <c r="BG24" s="508"/>
      <c r="BH24" s="508"/>
      <c r="BI24" s="508"/>
      <c r="BJ24" s="508"/>
      <c r="BK24" s="508"/>
      <c r="BL24" s="508"/>
      <c r="BM24" s="509"/>
      <c r="BN24" s="391">
        <v>48498888</v>
      </c>
      <c r="BO24" s="392"/>
      <c r="BP24" s="392"/>
      <c r="BQ24" s="392"/>
      <c r="BR24" s="392"/>
      <c r="BS24" s="392"/>
      <c r="BT24" s="392"/>
      <c r="BU24" s="393"/>
      <c r="BV24" s="391">
        <v>49112933</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173</v>
      </c>
      <c r="F25" s="421"/>
      <c r="G25" s="421"/>
      <c r="H25" s="421"/>
      <c r="I25" s="421"/>
      <c r="J25" s="421"/>
      <c r="K25" s="422"/>
      <c r="L25" s="442">
        <v>2</v>
      </c>
      <c r="M25" s="443"/>
      <c r="N25" s="443"/>
      <c r="O25" s="443"/>
      <c r="P25" s="485"/>
      <c r="Q25" s="442">
        <v>8000</v>
      </c>
      <c r="R25" s="443"/>
      <c r="S25" s="443"/>
      <c r="T25" s="443"/>
      <c r="U25" s="443"/>
      <c r="V25" s="485"/>
      <c r="W25" s="537"/>
      <c r="X25" s="538"/>
      <c r="Y25" s="539"/>
      <c r="Z25" s="441" t="s">
        <v>174</v>
      </c>
      <c r="AA25" s="421"/>
      <c r="AB25" s="421"/>
      <c r="AC25" s="421"/>
      <c r="AD25" s="421"/>
      <c r="AE25" s="421"/>
      <c r="AF25" s="421"/>
      <c r="AG25" s="422"/>
      <c r="AH25" s="442">
        <v>246</v>
      </c>
      <c r="AI25" s="443"/>
      <c r="AJ25" s="443"/>
      <c r="AK25" s="443"/>
      <c r="AL25" s="485"/>
      <c r="AM25" s="442">
        <v>728406</v>
      </c>
      <c r="AN25" s="443"/>
      <c r="AO25" s="443"/>
      <c r="AP25" s="443"/>
      <c r="AQ25" s="443"/>
      <c r="AR25" s="485"/>
      <c r="AS25" s="442">
        <v>2961</v>
      </c>
      <c r="AT25" s="443"/>
      <c r="AU25" s="443"/>
      <c r="AV25" s="443"/>
      <c r="AW25" s="443"/>
      <c r="AX25" s="444"/>
      <c r="AY25" s="351" t="s">
        <v>175</v>
      </c>
      <c r="AZ25" s="352"/>
      <c r="BA25" s="352"/>
      <c r="BB25" s="352"/>
      <c r="BC25" s="352"/>
      <c r="BD25" s="352"/>
      <c r="BE25" s="352"/>
      <c r="BF25" s="352"/>
      <c r="BG25" s="352"/>
      <c r="BH25" s="352"/>
      <c r="BI25" s="352"/>
      <c r="BJ25" s="352"/>
      <c r="BK25" s="352"/>
      <c r="BL25" s="352"/>
      <c r="BM25" s="353"/>
      <c r="BN25" s="354">
        <v>15293527</v>
      </c>
      <c r="BO25" s="355"/>
      <c r="BP25" s="355"/>
      <c r="BQ25" s="355"/>
      <c r="BR25" s="355"/>
      <c r="BS25" s="355"/>
      <c r="BT25" s="355"/>
      <c r="BU25" s="356"/>
      <c r="BV25" s="354">
        <v>14258714</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176</v>
      </c>
      <c r="F26" s="421"/>
      <c r="G26" s="421"/>
      <c r="H26" s="421"/>
      <c r="I26" s="421"/>
      <c r="J26" s="421"/>
      <c r="K26" s="422"/>
      <c r="L26" s="442">
        <v>1</v>
      </c>
      <c r="M26" s="443"/>
      <c r="N26" s="443"/>
      <c r="O26" s="443"/>
      <c r="P26" s="485"/>
      <c r="Q26" s="442">
        <v>7400</v>
      </c>
      <c r="R26" s="443"/>
      <c r="S26" s="443"/>
      <c r="T26" s="443"/>
      <c r="U26" s="443"/>
      <c r="V26" s="485"/>
      <c r="W26" s="537"/>
      <c r="X26" s="538"/>
      <c r="Y26" s="539"/>
      <c r="Z26" s="441" t="s">
        <v>177</v>
      </c>
      <c r="AA26" s="543"/>
      <c r="AB26" s="543"/>
      <c r="AC26" s="543"/>
      <c r="AD26" s="543"/>
      <c r="AE26" s="543"/>
      <c r="AF26" s="543"/>
      <c r="AG26" s="544"/>
      <c r="AH26" s="442">
        <v>7</v>
      </c>
      <c r="AI26" s="443"/>
      <c r="AJ26" s="443"/>
      <c r="AK26" s="443"/>
      <c r="AL26" s="485"/>
      <c r="AM26" s="442">
        <v>18123</v>
      </c>
      <c r="AN26" s="443"/>
      <c r="AO26" s="443"/>
      <c r="AP26" s="443"/>
      <c r="AQ26" s="443"/>
      <c r="AR26" s="485"/>
      <c r="AS26" s="442">
        <v>2589</v>
      </c>
      <c r="AT26" s="443"/>
      <c r="AU26" s="443"/>
      <c r="AV26" s="443"/>
      <c r="AW26" s="443"/>
      <c r="AX26" s="444"/>
      <c r="AY26" s="394" t="s">
        <v>178</v>
      </c>
      <c r="AZ26" s="395"/>
      <c r="BA26" s="395"/>
      <c r="BB26" s="395"/>
      <c r="BC26" s="395"/>
      <c r="BD26" s="395"/>
      <c r="BE26" s="395"/>
      <c r="BF26" s="395"/>
      <c r="BG26" s="395"/>
      <c r="BH26" s="395"/>
      <c r="BI26" s="395"/>
      <c r="BJ26" s="395"/>
      <c r="BK26" s="395"/>
      <c r="BL26" s="395"/>
      <c r="BM26" s="396"/>
      <c r="BN26" s="391" t="s">
        <v>129</v>
      </c>
      <c r="BO26" s="392"/>
      <c r="BP26" s="392"/>
      <c r="BQ26" s="392"/>
      <c r="BR26" s="392"/>
      <c r="BS26" s="392"/>
      <c r="BT26" s="392"/>
      <c r="BU26" s="393"/>
      <c r="BV26" s="391" t="s">
        <v>179</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180</v>
      </c>
      <c r="F27" s="421"/>
      <c r="G27" s="421"/>
      <c r="H27" s="421"/>
      <c r="I27" s="421"/>
      <c r="J27" s="421"/>
      <c r="K27" s="422"/>
      <c r="L27" s="442">
        <v>1</v>
      </c>
      <c r="M27" s="443"/>
      <c r="N27" s="443"/>
      <c r="O27" s="443"/>
      <c r="P27" s="485"/>
      <c r="Q27" s="442">
        <v>5300</v>
      </c>
      <c r="R27" s="443"/>
      <c r="S27" s="443"/>
      <c r="T27" s="443"/>
      <c r="U27" s="443"/>
      <c r="V27" s="485"/>
      <c r="W27" s="537"/>
      <c r="X27" s="538"/>
      <c r="Y27" s="539"/>
      <c r="Z27" s="441" t="s">
        <v>181</v>
      </c>
      <c r="AA27" s="421"/>
      <c r="AB27" s="421"/>
      <c r="AC27" s="421"/>
      <c r="AD27" s="421"/>
      <c r="AE27" s="421"/>
      <c r="AF27" s="421"/>
      <c r="AG27" s="422"/>
      <c r="AH27" s="442">
        <v>30</v>
      </c>
      <c r="AI27" s="443"/>
      <c r="AJ27" s="443"/>
      <c r="AK27" s="443"/>
      <c r="AL27" s="485"/>
      <c r="AM27" s="442">
        <v>107558</v>
      </c>
      <c r="AN27" s="443"/>
      <c r="AO27" s="443"/>
      <c r="AP27" s="443"/>
      <c r="AQ27" s="443"/>
      <c r="AR27" s="485"/>
      <c r="AS27" s="442">
        <v>3585</v>
      </c>
      <c r="AT27" s="443"/>
      <c r="AU27" s="443"/>
      <c r="AV27" s="443"/>
      <c r="AW27" s="443"/>
      <c r="AX27" s="444"/>
      <c r="AY27" s="486" t="s">
        <v>182</v>
      </c>
      <c r="AZ27" s="487"/>
      <c r="BA27" s="487"/>
      <c r="BB27" s="487"/>
      <c r="BC27" s="487"/>
      <c r="BD27" s="487"/>
      <c r="BE27" s="487"/>
      <c r="BF27" s="487"/>
      <c r="BG27" s="487"/>
      <c r="BH27" s="487"/>
      <c r="BI27" s="487"/>
      <c r="BJ27" s="487"/>
      <c r="BK27" s="487"/>
      <c r="BL27" s="487"/>
      <c r="BM27" s="488"/>
      <c r="BN27" s="510">
        <v>1500000</v>
      </c>
      <c r="BO27" s="511"/>
      <c r="BP27" s="511"/>
      <c r="BQ27" s="511"/>
      <c r="BR27" s="511"/>
      <c r="BS27" s="511"/>
      <c r="BT27" s="511"/>
      <c r="BU27" s="512"/>
      <c r="BV27" s="510">
        <v>1500000</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183</v>
      </c>
      <c r="F28" s="421"/>
      <c r="G28" s="421"/>
      <c r="H28" s="421"/>
      <c r="I28" s="421"/>
      <c r="J28" s="421"/>
      <c r="K28" s="422"/>
      <c r="L28" s="442">
        <v>1</v>
      </c>
      <c r="M28" s="443"/>
      <c r="N28" s="443"/>
      <c r="O28" s="443"/>
      <c r="P28" s="485"/>
      <c r="Q28" s="442">
        <v>4900</v>
      </c>
      <c r="R28" s="443"/>
      <c r="S28" s="443"/>
      <c r="T28" s="443"/>
      <c r="U28" s="443"/>
      <c r="V28" s="485"/>
      <c r="W28" s="537"/>
      <c r="X28" s="538"/>
      <c r="Y28" s="539"/>
      <c r="Z28" s="441" t="s">
        <v>184</v>
      </c>
      <c r="AA28" s="421"/>
      <c r="AB28" s="421"/>
      <c r="AC28" s="421"/>
      <c r="AD28" s="421"/>
      <c r="AE28" s="421"/>
      <c r="AF28" s="421"/>
      <c r="AG28" s="422"/>
      <c r="AH28" s="442" t="s">
        <v>137</v>
      </c>
      <c r="AI28" s="443"/>
      <c r="AJ28" s="443"/>
      <c r="AK28" s="443"/>
      <c r="AL28" s="485"/>
      <c r="AM28" s="442" t="s">
        <v>129</v>
      </c>
      <c r="AN28" s="443"/>
      <c r="AO28" s="443"/>
      <c r="AP28" s="443"/>
      <c r="AQ28" s="443"/>
      <c r="AR28" s="485"/>
      <c r="AS28" s="442" t="s">
        <v>137</v>
      </c>
      <c r="AT28" s="443"/>
      <c r="AU28" s="443"/>
      <c r="AV28" s="443"/>
      <c r="AW28" s="443"/>
      <c r="AX28" s="444"/>
      <c r="AY28" s="545" t="s">
        <v>185</v>
      </c>
      <c r="AZ28" s="546"/>
      <c r="BA28" s="546"/>
      <c r="BB28" s="547"/>
      <c r="BC28" s="351" t="s">
        <v>48</v>
      </c>
      <c r="BD28" s="352"/>
      <c r="BE28" s="352"/>
      <c r="BF28" s="352"/>
      <c r="BG28" s="352"/>
      <c r="BH28" s="352"/>
      <c r="BI28" s="352"/>
      <c r="BJ28" s="352"/>
      <c r="BK28" s="352"/>
      <c r="BL28" s="352"/>
      <c r="BM28" s="353"/>
      <c r="BN28" s="354">
        <v>5835038</v>
      </c>
      <c r="BO28" s="355"/>
      <c r="BP28" s="355"/>
      <c r="BQ28" s="355"/>
      <c r="BR28" s="355"/>
      <c r="BS28" s="355"/>
      <c r="BT28" s="355"/>
      <c r="BU28" s="356"/>
      <c r="BV28" s="354">
        <v>5166641</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186</v>
      </c>
      <c r="F29" s="421"/>
      <c r="G29" s="421"/>
      <c r="H29" s="421"/>
      <c r="I29" s="421"/>
      <c r="J29" s="421"/>
      <c r="K29" s="422"/>
      <c r="L29" s="442">
        <v>28</v>
      </c>
      <c r="M29" s="443"/>
      <c r="N29" s="443"/>
      <c r="O29" s="443"/>
      <c r="P29" s="485"/>
      <c r="Q29" s="442">
        <v>4700</v>
      </c>
      <c r="R29" s="443"/>
      <c r="S29" s="443"/>
      <c r="T29" s="443"/>
      <c r="U29" s="443"/>
      <c r="V29" s="485"/>
      <c r="W29" s="540"/>
      <c r="X29" s="541"/>
      <c r="Y29" s="542"/>
      <c r="Z29" s="441" t="s">
        <v>187</v>
      </c>
      <c r="AA29" s="421"/>
      <c r="AB29" s="421"/>
      <c r="AC29" s="421"/>
      <c r="AD29" s="421"/>
      <c r="AE29" s="421"/>
      <c r="AF29" s="421"/>
      <c r="AG29" s="422"/>
      <c r="AH29" s="442">
        <v>1224</v>
      </c>
      <c r="AI29" s="443"/>
      <c r="AJ29" s="443"/>
      <c r="AK29" s="443"/>
      <c r="AL29" s="485"/>
      <c r="AM29" s="442">
        <v>3574934</v>
      </c>
      <c r="AN29" s="443"/>
      <c r="AO29" s="443"/>
      <c r="AP29" s="443"/>
      <c r="AQ29" s="443"/>
      <c r="AR29" s="485"/>
      <c r="AS29" s="442">
        <v>2921</v>
      </c>
      <c r="AT29" s="443"/>
      <c r="AU29" s="443"/>
      <c r="AV29" s="443"/>
      <c r="AW29" s="443"/>
      <c r="AX29" s="444"/>
      <c r="AY29" s="548"/>
      <c r="AZ29" s="549"/>
      <c r="BA29" s="549"/>
      <c r="BB29" s="550"/>
      <c r="BC29" s="425" t="s">
        <v>188</v>
      </c>
      <c r="BD29" s="426"/>
      <c r="BE29" s="426"/>
      <c r="BF29" s="426"/>
      <c r="BG29" s="426"/>
      <c r="BH29" s="426"/>
      <c r="BI29" s="426"/>
      <c r="BJ29" s="426"/>
      <c r="BK29" s="426"/>
      <c r="BL29" s="426"/>
      <c r="BM29" s="427"/>
      <c r="BN29" s="391">
        <v>913</v>
      </c>
      <c r="BO29" s="392"/>
      <c r="BP29" s="392"/>
      <c r="BQ29" s="392"/>
      <c r="BR29" s="392"/>
      <c r="BS29" s="392"/>
      <c r="BT29" s="392"/>
      <c r="BU29" s="393"/>
      <c r="BV29" s="391">
        <v>912</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189</v>
      </c>
      <c r="X30" s="559"/>
      <c r="Y30" s="559"/>
      <c r="Z30" s="559"/>
      <c r="AA30" s="559"/>
      <c r="AB30" s="559"/>
      <c r="AC30" s="559"/>
      <c r="AD30" s="559"/>
      <c r="AE30" s="559"/>
      <c r="AF30" s="559"/>
      <c r="AG30" s="560"/>
      <c r="AH30" s="518">
        <v>100.6</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1518687</v>
      </c>
      <c r="BO30" s="511"/>
      <c r="BP30" s="511"/>
      <c r="BQ30" s="511"/>
      <c r="BR30" s="511"/>
      <c r="BS30" s="511"/>
      <c r="BT30" s="511"/>
      <c r="BU30" s="512"/>
      <c r="BV30" s="510">
        <v>1812470</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190</v>
      </c>
      <c r="D32" s="554"/>
      <c r="E32" s="554"/>
      <c r="F32" s="554"/>
      <c r="G32" s="554"/>
      <c r="H32" s="554"/>
      <c r="I32" s="554"/>
      <c r="J32" s="554"/>
      <c r="K32" s="554"/>
      <c r="L32" s="554"/>
      <c r="M32" s="554"/>
      <c r="N32" s="554"/>
      <c r="O32" s="554"/>
      <c r="P32" s="554"/>
      <c r="Q32" s="554"/>
      <c r="R32" s="554"/>
      <c r="S32" s="554"/>
      <c r="U32" s="395" t="s">
        <v>191</v>
      </c>
      <c r="V32" s="395"/>
      <c r="W32" s="395"/>
      <c r="X32" s="395"/>
      <c r="Y32" s="395"/>
      <c r="Z32" s="395"/>
      <c r="AA32" s="395"/>
      <c r="AB32" s="395"/>
      <c r="AC32" s="395"/>
      <c r="AD32" s="395"/>
      <c r="AE32" s="395"/>
      <c r="AF32" s="395"/>
      <c r="AG32" s="395"/>
      <c r="AH32" s="395"/>
      <c r="AI32" s="395"/>
      <c r="AJ32" s="395"/>
      <c r="AK32" s="395"/>
      <c r="AM32" s="395" t="s">
        <v>192</v>
      </c>
      <c r="AN32" s="395"/>
      <c r="AO32" s="395"/>
      <c r="AP32" s="395"/>
      <c r="AQ32" s="395"/>
      <c r="AR32" s="395"/>
      <c r="AS32" s="395"/>
      <c r="AT32" s="395"/>
      <c r="AU32" s="395"/>
      <c r="AV32" s="395"/>
      <c r="AW32" s="395"/>
      <c r="AX32" s="395"/>
      <c r="AY32" s="395"/>
      <c r="AZ32" s="395"/>
      <c r="BA32" s="395"/>
      <c r="BB32" s="395"/>
      <c r="BC32" s="395"/>
      <c r="BE32" s="395" t="s">
        <v>193</v>
      </c>
      <c r="BF32" s="395"/>
      <c r="BG32" s="395"/>
      <c r="BH32" s="395"/>
      <c r="BI32" s="395"/>
      <c r="BJ32" s="395"/>
      <c r="BK32" s="395"/>
      <c r="BL32" s="395"/>
      <c r="BM32" s="395"/>
      <c r="BN32" s="395"/>
      <c r="BO32" s="395"/>
      <c r="BP32" s="395"/>
      <c r="BQ32" s="395"/>
      <c r="BR32" s="395"/>
      <c r="BS32" s="395"/>
      <c r="BT32" s="395"/>
      <c r="BU32" s="395"/>
      <c r="BW32" s="395" t="s">
        <v>194</v>
      </c>
      <c r="BX32" s="395"/>
      <c r="BY32" s="395"/>
      <c r="BZ32" s="395"/>
      <c r="CA32" s="395"/>
      <c r="CB32" s="395"/>
      <c r="CC32" s="395"/>
      <c r="CD32" s="395"/>
      <c r="CE32" s="395"/>
      <c r="CF32" s="395"/>
      <c r="CG32" s="395"/>
      <c r="CH32" s="395"/>
      <c r="CI32" s="395"/>
      <c r="CJ32" s="395"/>
      <c r="CK32" s="395"/>
      <c r="CL32" s="395"/>
      <c r="CM32" s="395"/>
      <c r="CO32" s="395" t="s">
        <v>195</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196</v>
      </c>
      <c r="D33" s="415"/>
      <c r="E33" s="380" t="s">
        <v>197</v>
      </c>
      <c r="F33" s="380"/>
      <c r="G33" s="380"/>
      <c r="H33" s="380"/>
      <c r="I33" s="380"/>
      <c r="J33" s="380"/>
      <c r="K33" s="380"/>
      <c r="L33" s="380"/>
      <c r="M33" s="380"/>
      <c r="N33" s="380"/>
      <c r="O33" s="380"/>
      <c r="P33" s="380"/>
      <c r="Q33" s="380"/>
      <c r="R33" s="380"/>
      <c r="S33" s="380"/>
      <c r="T33" s="197"/>
      <c r="U33" s="415" t="s">
        <v>196</v>
      </c>
      <c r="V33" s="415"/>
      <c r="W33" s="380" t="s">
        <v>198</v>
      </c>
      <c r="X33" s="380"/>
      <c r="Y33" s="380"/>
      <c r="Z33" s="380"/>
      <c r="AA33" s="380"/>
      <c r="AB33" s="380"/>
      <c r="AC33" s="380"/>
      <c r="AD33" s="380"/>
      <c r="AE33" s="380"/>
      <c r="AF33" s="380"/>
      <c r="AG33" s="380"/>
      <c r="AH33" s="380"/>
      <c r="AI33" s="380"/>
      <c r="AJ33" s="380"/>
      <c r="AK33" s="380"/>
      <c r="AL33" s="197"/>
      <c r="AM33" s="415" t="s">
        <v>199</v>
      </c>
      <c r="AN33" s="415"/>
      <c r="AO33" s="380" t="s">
        <v>200</v>
      </c>
      <c r="AP33" s="380"/>
      <c r="AQ33" s="380"/>
      <c r="AR33" s="380"/>
      <c r="AS33" s="380"/>
      <c r="AT33" s="380"/>
      <c r="AU33" s="380"/>
      <c r="AV33" s="380"/>
      <c r="AW33" s="380"/>
      <c r="AX33" s="380"/>
      <c r="AY33" s="380"/>
      <c r="AZ33" s="380"/>
      <c r="BA33" s="380"/>
      <c r="BB33" s="380"/>
      <c r="BC33" s="380"/>
      <c r="BD33" s="198"/>
      <c r="BE33" s="380" t="s">
        <v>201</v>
      </c>
      <c r="BF33" s="380"/>
      <c r="BG33" s="380" t="s">
        <v>202</v>
      </c>
      <c r="BH33" s="380"/>
      <c r="BI33" s="380"/>
      <c r="BJ33" s="380"/>
      <c r="BK33" s="380"/>
      <c r="BL33" s="380"/>
      <c r="BM33" s="380"/>
      <c r="BN33" s="380"/>
      <c r="BO33" s="380"/>
      <c r="BP33" s="380"/>
      <c r="BQ33" s="380"/>
      <c r="BR33" s="380"/>
      <c r="BS33" s="380"/>
      <c r="BT33" s="380"/>
      <c r="BU33" s="380"/>
      <c r="BV33" s="198"/>
      <c r="BW33" s="415" t="s">
        <v>201</v>
      </c>
      <c r="BX33" s="415"/>
      <c r="BY33" s="380" t="s">
        <v>203</v>
      </c>
      <c r="BZ33" s="380"/>
      <c r="CA33" s="380"/>
      <c r="CB33" s="380"/>
      <c r="CC33" s="380"/>
      <c r="CD33" s="380"/>
      <c r="CE33" s="380"/>
      <c r="CF33" s="380"/>
      <c r="CG33" s="380"/>
      <c r="CH33" s="380"/>
      <c r="CI33" s="380"/>
      <c r="CJ33" s="380"/>
      <c r="CK33" s="380"/>
      <c r="CL33" s="380"/>
      <c r="CM33" s="380"/>
      <c r="CN33" s="197"/>
      <c r="CO33" s="415" t="s">
        <v>196</v>
      </c>
      <c r="CP33" s="415"/>
      <c r="CQ33" s="380" t="s">
        <v>204</v>
      </c>
      <c r="CR33" s="380"/>
      <c r="CS33" s="380"/>
      <c r="CT33" s="380"/>
      <c r="CU33" s="380"/>
      <c r="CV33" s="380"/>
      <c r="CW33" s="380"/>
      <c r="CX33" s="380"/>
      <c r="CY33" s="380"/>
      <c r="CZ33" s="380"/>
      <c r="DA33" s="380"/>
      <c r="DB33" s="380"/>
      <c r="DC33" s="380"/>
      <c r="DD33" s="380"/>
      <c r="DE33" s="380"/>
      <c r="DF33" s="197"/>
      <c r="DG33" s="580" t="s">
        <v>205</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国民健康保険特別会計（事業勘定）</v>
      </c>
      <c r="X34" s="582"/>
      <c r="Y34" s="582"/>
      <c r="Z34" s="582"/>
      <c r="AA34" s="582"/>
      <c r="AB34" s="582"/>
      <c r="AC34" s="582"/>
      <c r="AD34" s="582"/>
      <c r="AE34" s="582"/>
      <c r="AF34" s="582"/>
      <c r="AG34" s="582"/>
      <c r="AH34" s="582"/>
      <c r="AI34" s="582"/>
      <c r="AJ34" s="582"/>
      <c r="AK34" s="582"/>
      <c r="AL34" s="172"/>
      <c r="AM34" s="581">
        <f>IF(AO34="","",MAX(C34:D43,U34:V43)+1)</f>
        <v>6</v>
      </c>
      <c r="AN34" s="581"/>
      <c r="AO34" s="582" t="str">
        <f>IF('各会計、関係団体の財政状況及び健全化判断比率'!B32="","",'各会計、関係団体の財政状況及び健全化判断比率'!B32)</f>
        <v>水道事業会計</v>
      </c>
      <c r="AP34" s="582"/>
      <c r="AQ34" s="582"/>
      <c r="AR34" s="582"/>
      <c r="AS34" s="582"/>
      <c r="AT34" s="582"/>
      <c r="AU34" s="582"/>
      <c r="AV34" s="582"/>
      <c r="AW34" s="582"/>
      <c r="AX34" s="582"/>
      <c r="AY34" s="582"/>
      <c r="AZ34" s="582"/>
      <c r="BA34" s="582"/>
      <c r="BB34" s="582"/>
      <c r="BC34" s="582"/>
      <c r="BD34" s="172"/>
      <c r="BE34" s="581">
        <f>IF(BG34="","",MAX(C34:D43,U34:V43,AM34:AN43)+1)</f>
        <v>9</v>
      </c>
      <c r="BF34" s="581"/>
      <c r="BG34" s="582" t="str">
        <f>IF('各会計、関係団体の財政状況及び健全化判断比率'!B35="","",'各会計、関係団体の財政状況及び健全化判断比率'!B35)</f>
        <v>公設地方卸売市場特別会計</v>
      </c>
      <c r="BH34" s="582"/>
      <c r="BI34" s="582"/>
      <c r="BJ34" s="582"/>
      <c r="BK34" s="582"/>
      <c r="BL34" s="582"/>
      <c r="BM34" s="582"/>
      <c r="BN34" s="582"/>
      <c r="BO34" s="582"/>
      <c r="BP34" s="582"/>
      <c r="BQ34" s="582"/>
      <c r="BR34" s="582"/>
      <c r="BS34" s="582"/>
      <c r="BT34" s="582"/>
      <c r="BU34" s="582"/>
      <c r="BV34" s="172"/>
      <c r="BW34" s="581">
        <f>IF(BY34="","",MAX(C34:D43,U34:V43,AM34:AN43,BE34:BF43)+1)</f>
        <v>11</v>
      </c>
      <c r="BX34" s="581"/>
      <c r="BY34" s="582" t="str">
        <f>IF('各会計、関係団体の財政状況及び健全化判断比率'!B68="","",'各会計、関係団体の財政状況及び健全化判断比率'!B68)</f>
        <v>千葉県市町村総合事務組合（一般会計）</v>
      </c>
      <c r="BZ34" s="582"/>
      <c r="CA34" s="582"/>
      <c r="CB34" s="582"/>
      <c r="CC34" s="582"/>
      <c r="CD34" s="582"/>
      <c r="CE34" s="582"/>
      <c r="CF34" s="582"/>
      <c r="CG34" s="582"/>
      <c r="CH34" s="582"/>
      <c r="CI34" s="582"/>
      <c r="CJ34" s="582"/>
      <c r="CK34" s="582"/>
      <c r="CL34" s="582"/>
      <c r="CM34" s="582"/>
      <c r="CN34" s="172"/>
      <c r="CO34" s="581">
        <f>IF(CQ34="","",MAX(C34:D43,U34:V43,AM34:AN43,BE34:BF43,BW34:BX43)+1)</f>
        <v>21</v>
      </c>
      <c r="CP34" s="581"/>
      <c r="CQ34" s="582" t="str">
        <f>IF('各会計、関係団体の財政状況及び健全化判断比率'!BS7="","",'各会計、関係団体の財政状況及び健全化判断比率'!BS7)</f>
        <v>（公財）成田市スポーツ・みどり振興財団</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国民健康保険特別会計（施設勘定）</v>
      </c>
      <c r="X35" s="582"/>
      <c r="Y35" s="582"/>
      <c r="Z35" s="582"/>
      <c r="AA35" s="582"/>
      <c r="AB35" s="582"/>
      <c r="AC35" s="582"/>
      <c r="AD35" s="582"/>
      <c r="AE35" s="582"/>
      <c r="AF35" s="582"/>
      <c r="AG35" s="582"/>
      <c r="AH35" s="582"/>
      <c r="AI35" s="582"/>
      <c r="AJ35" s="582"/>
      <c r="AK35" s="582"/>
      <c r="AL35" s="172"/>
      <c r="AM35" s="581">
        <f t="shared" ref="AM35:AM43" si="0">IF(AO35="","",AM34+1)</f>
        <v>7</v>
      </c>
      <c r="AN35" s="581"/>
      <c r="AO35" s="582" t="str">
        <f>IF('各会計、関係団体の財政状況及び健全化判断比率'!B33="","",'各会計、関係団体の財政状況及び健全化判断比率'!B33)</f>
        <v>簡易水道事業会計</v>
      </c>
      <c r="AP35" s="582"/>
      <c r="AQ35" s="582"/>
      <c r="AR35" s="582"/>
      <c r="AS35" s="582"/>
      <c r="AT35" s="582"/>
      <c r="AU35" s="582"/>
      <c r="AV35" s="582"/>
      <c r="AW35" s="582"/>
      <c r="AX35" s="582"/>
      <c r="AY35" s="582"/>
      <c r="AZ35" s="582"/>
      <c r="BA35" s="582"/>
      <c r="BB35" s="582"/>
      <c r="BC35" s="582"/>
      <c r="BD35" s="172"/>
      <c r="BE35" s="581">
        <f t="shared" ref="BE35:BE43" si="1">IF(BG35="","",BE34+1)</f>
        <v>10</v>
      </c>
      <c r="BF35" s="581"/>
      <c r="BG35" s="582" t="str">
        <f>IF('各会計、関係団体の財政状況及び健全化判断比率'!B36="","",'各会計、関係団体の財政状況及び健全化判断比率'!B36)</f>
        <v>農業集落排水事業特別会計</v>
      </c>
      <c r="BH35" s="582"/>
      <c r="BI35" s="582"/>
      <c r="BJ35" s="582"/>
      <c r="BK35" s="582"/>
      <c r="BL35" s="582"/>
      <c r="BM35" s="582"/>
      <c r="BN35" s="582"/>
      <c r="BO35" s="582"/>
      <c r="BP35" s="582"/>
      <c r="BQ35" s="582"/>
      <c r="BR35" s="582"/>
      <c r="BS35" s="582"/>
      <c r="BT35" s="582"/>
      <c r="BU35" s="582"/>
      <c r="BV35" s="172"/>
      <c r="BW35" s="581">
        <f t="shared" ref="BW35:BW43" si="2">IF(BY35="","",BW34+1)</f>
        <v>12</v>
      </c>
      <c r="BX35" s="581"/>
      <c r="BY35" s="582" t="str">
        <f>IF('各会計、関係団体の財政状況及び健全化判断比率'!B69="","",'各会計、関係団体の財政状況及び健全化判断比率'!B69)</f>
        <v>千葉県市町村総合事務組合（千葉県自治会館管理運営特別会計）</v>
      </c>
      <c r="BZ35" s="582"/>
      <c r="CA35" s="582"/>
      <c r="CB35" s="582"/>
      <c r="CC35" s="582"/>
      <c r="CD35" s="582"/>
      <c r="CE35" s="582"/>
      <c r="CF35" s="582"/>
      <c r="CG35" s="582"/>
      <c r="CH35" s="582"/>
      <c r="CI35" s="582"/>
      <c r="CJ35" s="582"/>
      <c r="CK35" s="582"/>
      <c r="CL35" s="582"/>
      <c r="CM35" s="582"/>
      <c r="CN35" s="172"/>
      <c r="CO35" s="581">
        <f t="shared" ref="CO35:CO43" si="3">IF(CQ35="","",CO34+1)</f>
        <v>22</v>
      </c>
      <c r="CP35" s="581"/>
      <c r="CQ35" s="582" t="str">
        <f>IF('各会計、関係団体の財政状況及び健全化判断比率'!BS8="","",'各会計、関係団体の財政状況及び健全化判断比率'!BS8)</f>
        <v>（公財）成田市農業センター</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介護保険特別会計</v>
      </c>
      <c r="X36" s="582"/>
      <c r="Y36" s="582"/>
      <c r="Z36" s="582"/>
      <c r="AA36" s="582"/>
      <c r="AB36" s="582"/>
      <c r="AC36" s="582"/>
      <c r="AD36" s="582"/>
      <c r="AE36" s="582"/>
      <c r="AF36" s="582"/>
      <c r="AG36" s="582"/>
      <c r="AH36" s="582"/>
      <c r="AI36" s="582"/>
      <c r="AJ36" s="582"/>
      <c r="AK36" s="582"/>
      <c r="AL36" s="172"/>
      <c r="AM36" s="581">
        <f t="shared" si="0"/>
        <v>8</v>
      </c>
      <c r="AN36" s="581"/>
      <c r="AO36" s="582" t="str">
        <f>IF('各会計、関係団体の財政状況及び健全化判断比率'!B34="","",'各会計、関係団体の財政状況及び健全化判断比率'!B34)</f>
        <v>下水道事業会計</v>
      </c>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13</v>
      </c>
      <c r="BX36" s="581"/>
      <c r="BY36" s="582" t="str">
        <f>IF('各会計、関係団体の財政状況及び健全化判断比率'!B70="","",'各会計、関係団体の財政状況及び健全化判断比率'!B70)</f>
        <v>千葉県市町村総合事務組合（千葉県自治研修センター特別会計）</v>
      </c>
      <c r="BZ36" s="582"/>
      <c r="CA36" s="582"/>
      <c r="CB36" s="582"/>
      <c r="CC36" s="582"/>
      <c r="CD36" s="582"/>
      <c r="CE36" s="582"/>
      <c r="CF36" s="582"/>
      <c r="CG36" s="582"/>
      <c r="CH36" s="582"/>
      <c r="CI36" s="582"/>
      <c r="CJ36" s="582"/>
      <c r="CK36" s="582"/>
      <c r="CL36" s="582"/>
      <c r="CM36" s="582"/>
      <c r="CN36" s="172"/>
      <c r="CO36" s="581">
        <f t="shared" si="3"/>
        <v>23</v>
      </c>
      <c r="CP36" s="581"/>
      <c r="CQ36" s="582" t="str">
        <f>IF('各会計、関係団体の財政状況及び健全化判断比率'!BS9="","",'各会計、関係団体の財政状況及び健全化判断比率'!BS9)</f>
        <v>成田市土地開発公社</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f t="shared" si="4"/>
        <v>5</v>
      </c>
      <c r="V37" s="581"/>
      <c r="W37" s="582" t="str">
        <f>IF('各会計、関係団体の財政状況及び健全化判断比率'!B31="","",'各会計、関係団体の財政状況及び健全化判断比率'!B31)</f>
        <v>後期高齢者医療特別会計</v>
      </c>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14</v>
      </c>
      <c r="BX37" s="581"/>
      <c r="BY37" s="582" t="str">
        <f>IF('各会計、関係団体の財政状況及び健全化判断比率'!B71="","",'各会計、関係団体の財政状況及び健全化判断比率'!B71)</f>
        <v>千葉県市町村総合事務組合（千葉県市町村交通災害共済特別会計）</v>
      </c>
      <c r="BZ37" s="582"/>
      <c r="CA37" s="582"/>
      <c r="CB37" s="582"/>
      <c r="CC37" s="582"/>
      <c r="CD37" s="582"/>
      <c r="CE37" s="582"/>
      <c r="CF37" s="582"/>
      <c r="CG37" s="582"/>
      <c r="CH37" s="582"/>
      <c r="CI37" s="582"/>
      <c r="CJ37" s="582"/>
      <c r="CK37" s="582"/>
      <c r="CL37" s="582"/>
      <c r="CM37" s="582"/>
      <c r="CN37" s="172"/>
      <c r="CO37" s="581">
        <f t="shared" si="3"/>
        <v>24</v>
      </c>
      <c r="CP37" s="581"/>
      <c r="CQ37" s="582" t="str">
        <f>IF('各会計、関係団体の財政状況及び健全化判断比率'!BS10="","",'各会計、関係団体の財政状況及び健全化判断比率'!BS10)</f>
        <v>（有）ティ・ティ・エス</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15</v>
      </c>
      <c r="BX38" s="581"/>
      <c r="BY38" s="582" t="str">
        <f>IF('各会計、関係団体の財政状況及び健全化判断比率'!B72="","",'各会計、関係団体の財政状況及び健全化判断比率'!B72)</f>
        <v>千葉県後期高齢者医療広域連合（一般会計）</v>
      </c>
      <c r="BZ38" s="582"/>
      <c r="CA38" s="582"/>
      <c r="CB38" s="582"/>
      <c r="CC38" s="582"/>
      <c r="CD38" s="582"/>
      <c r="CE38" s="582"/>
      <c r="CF38" s="582"/>
      <c r="CG38" s="582"/>
      <c r="CH38" s="582"/>
      <c r="CI38" s="582"/>
      <c r="CJ38" s="582"/>
      <c r="CK38" s="582"/>
      <c r="CL38" s="582"/>
      <c r="CM38" s="582"/>
      <c r="CN38" s="172"/>
      <c r="CO38" s="581">
        <f t="shared" si="3"/>
        <v>25</v>
      </c>
      <c r="CP38" s="581"/>
      <c r="CQ38" s="582" t="str">
        <f>IF('各会計、関係団体の財政状況及び健全化判断比率'!BS11="","",'各会計、関係団体の財政状況及び健全化判断比率'!BS11)</f>
        <v>（公財）印旛郡市文化財センター</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16</v>
      </c>
      <c r="BX39" s="581"/>
      <c r="BY39" s="582" t="str">
        <f>IF('各会計、関係団体の財政状況及び健全化判断比率'!B73="","",'各会計、関係団体の財政状況及び健全化判断比率'!B73)</f>
        <v>千葉県後期高齢者医療広域連合（後期高齢者医療特別会計）</v>
      </c>
      <c r="BZ39" s="582"/>
      <c r="CA39" s="582"/>
      <c r="CB39" s="582"/>
      <c r="CC39" s="582"/>
      <c r="CD39" s="582"/>
      <c r="CE39" s="582"/>
      <c r="CF39" s="582"/>
      <c r="CG39" s="582"/>
      <c r="CH39" s="582"/>
      <c r="CI39" s="582"/>
      <c r="CJ39" s="582"/>
      <c r="CK39" s="582"/>
      <c r="CL39" s="582"/>
      <c r="CM39" s="582"/>
      <c r="CN39" s="172"/>
      <c r="CO39" s="581">
        <f t="shared" si="3"/>
        <v>26</v>
      </c>
      <c r="CP39" s="581"/>
      <c r="CQ39" s="582" t="str">
        <f>IF('各会計、関係団体の財政状況及び健全化判断比率'!BS12="","",'各会計、関係団体の財政状況及び健全化判断比率'!BS12)</f>
        <v>芝山鉄道（株）</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17</v>
      </c>
      <c r="BX40" s="581"/>
      <c r="BY40" s="582" t="str">
        <f>IF('各会計、関係団体の財政状況及び健全化判断比率'!B74="","",'各会計、関係団体の財政状況及び健全化判断比率'!B74)</f>
        <v>印旛郡市広域市町村圏事務組合（一般会計）</v>
      </c>
      <c r="BZ40" s="582"/>
      <c r="CA40" s="582"/>
      <c r="CB40" s="582"/>
      <c r="CC40" s="582"/>
      <c r="CD40" s="582"/>
      <c r="CE40" s="582"/>
      <c r="CF40" s="582"/>
      <c r="CG40" s="582"/>
      <c r="CH40" s="582"/>
      <c r="CI40" s="582"/>
      <c r="CJ40" s="582"/>
      <c r="CK40" s="582"/>
      <c r="CL40" s="582"/>
      <c r="CM40" s="582"/>
      <c r="CN40" s="172"/>
      <c r="CO40" s="581">
        <f t="shared" si="3"/>
        <v>27</v>
      </c>
      <c r="CP40" s="581"/>
      <c r="CQ40" s="582" t="str">
        <f>IF('各会計、関係団体の財政状況及び健全化判断比率'!BS13="","",'各会計、関係団体の財政状況及び健全化判断比率'!BS13)</f>
        <v>（株）成田香取エネルギー</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18</v>
      </c>
      <c r="BX41" s="581"/>
      <c r="BY41" s="582" t="str">
        <f>IF('各会計、関係団体の財政状況及び健全化判断比率'!B75="","",'各会計、関係団体の財政状況及び健全化判断比率'!B75)</f>
        <v>印旛郡市広域市町村圏事務組合（水道用水供給事業会計）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19</v>
      </c>
      <c r="BX42" s="581"/>
      <c r="BY42" s="582" t="str">
        <f>IF('各会計、関係団体の財政状況及び健全化判断比率'!B76="","",'各会計、関係団体の財政状況及び健全化判断比率'!B76)</f>
        <v>香取広域市町村圏事務組合（一般会計）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f t="shared" si="2"/>
        <v>20</v>
      </c>
      <c r="BX43" s="581"/>
      <c r="BY43" s="582" t="str">
        <f>IF('各会計、関係団体の財政状況及び健全化判断比率'!B77="","",'各会計、関係団体の財政状況及び健全化判断比率'!B77)</f>
        <v>印旛利根川水防事務組合（一般会計）</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206</v>
      </c>
      <c r="E46" s="584" t="s">
        <v>207</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208</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209</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210</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211</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212</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213</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603</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32" t="s">
        <v>557</v>
      </c>
      <c r="D34" s="1132"/>
      <c r="E34" s="1133"/>
      <c r="F34" s="32">
        <v>9.6199999999999992</v>
      </c>
      <c r="G34" s="33">
        <v>6.41</v>
      </c>
      <c r="H34" s="33">
        <v>8.31</v>
      </c>
      <c r="I34" s="33">
        <v>8.65</v>
      </c>
      <c r="J34" s="34">
        <v>8.8800000000000008</v>
      </c>
      <c r="K34" s="22"/>
      <c r="L34" s="22"/>
      <c r="M34" s="22"/>
      <c r="N34" s="22"/>
      <c r="O34" s="22"/>
      <c r="P34" s="22"/>
    </row>
    <row r="35" spans="1:16" ht="39" customHeight="1" x14ac:dyDescent="0.2">
      <c r="A35" s="22"/>
      <c r="B35" s="35"/>
      <c r="C35" s="1128" t="s">
        <v>558</v>
      </c>
      <c r="D35" s="1128"/>
      <c r="E35" s="1129"/>
      <c r="F35" s="36">
        <v>7.25</v>
      </c>
      <c r="G35" s="37">
        <v>7.01</v>
      </c>
      <c r="H35" s="37">
        <v>6.77</v>
      </c>
      <c r="I35" s="37">
        <v>6.48</v>
      </c>
      <c r="J35" s="38">
        <v>5.94</v>
      </c>
      <c r="K35" s="22"/>
      <c r="L35" s="22"/>
      <c r="M35" s="22"/>
      <c r="N35" s="22"/>
      <c r="O35" s="22"/>
      <c r="P35" s="22"/>
    </row>
    <row r="36" spans="1:16" ht="39" customHeight="1" x14ac:dyDescent="0.2">
      <c r="A36" s="22"/>
      <c r="B36" s="35"/>
      <c r="C36" s="1128" t="s">
        <v>559</v>
      </c>
      <c r="D36" s="1128"/>
      <c r="E36" s="1129"/>
      <c r="F36" s="36">
        <v>0.92</v>
      </c>
      <c r="G36" s="37">
        <v>0.88</v>
      </c>
      <c r="H36" s="37">
        <v>0.83</v>
      </c>
      <c r="I36" s="37">
        <v>0.72</v>
      </c>
      <c r="J36" s="38">
        <v>0.66</v>
      </c>
      <c r="K36" s="22"/>
      <c r="L36" s="22"/>
      <c r="M36" s="22"/>
      <c r="N36" s="22"/>
      <c r="O36" s="22"/>
      <c r="P36" s="22"/>
    </row>
    <row r="37" spans="1:16" ht="39" customHeight="1" x14ac:dyDescent="0.2">
      <c r="A37" s="22"/>
      <c r="B37" s="35"/>
      <c r="C37" s="1128" t="s">
        <v>560</v>
      </c>
      <c r="D37" s="1128"/>
      <c r="E37" s="1129"/>
      <c r="F37" s="36">
        <v>0.53</v>
      </c>
      <c r="G37" s="37">
        <v>1.88</v>
      </c>
      <c r="H37" s="37">
        <v>0.63</v>
      </c>
      <c r="I37" s="37">
        <v>0.52</v>
      </c>
      <c r="J37" s="38">
        <v>0.48</v>
      </c>
      <c r="K37" s="22"/>
      <c r="L37" s="22"/>
      <c r="M37" s="22"/>
      <c r="N37" s="22"/>
      <c r="O37" s="22"/>
      <c r="P37" s="22"/>
    </row>
    <row r="38" spans="1:16" ht="39" customHeight="1" x14ac:dyDescent="0.2">
      <c r="A38" s="22"/>
      <c r="B38" s="35"/>
      <c r="C38" s="1128" t="s">
        <v>561</v>
      </c>
      <c r="D38" s="1128"/>
      <c r="E38" s="1129"/>
      <c r="F38" s="36">
        <v>1.53</v>
      </c>
      <c r="G38" s="37">
        <v>0.65</v>
      </c>
      <c r="H38" s="37">
        <v>0.37</v>
      </c>
      <c r="I38" s="37">
        <v>0.39</v>
      </c>
      <c r="J38" s="38">
        <v>0.47</v>
      </c>
      <c r="K38" s="22"/>
      <c r="L38" s="22"/>
      <c r="M38" s="22"/>
      <c r="N38" s="22"/>
      <c r="O38" s="22"/>
      <c r="P38" s="22"/>
    </row>
    <row r="39" spans="1:16" ht="39" customHeight="1" x14ac:dyDescent="0.2">
      <c r="A39" s="22"/>
      <c r="B39" s="35"/>
      <c r="C39" s="1128" t="s">
        <v>562</v>
      </c>
      <c r="D39" s="1128"/>
      <c r="E39" s="1129"/>
      <c r="F39" s="36">
        <v>0.66</v>
      </c>
      <c r="G39" s="37">
        <v>0.5</v>
      </c>
      <c r="H39" s="37">
        <v>0.26</v>
      </c>
      <c r="I39" s="37">
        <v>0.38</v>
      </c>
      <c r="J39" s="38">
        <v>0.33</v>
      </c>
      <c r="K39" s="22"/>
      <c r="L39" s="22"/>
      <c r="M39" s="22"/>
      <c r="N39" s="22"/>
      <c r="O39" s="22"/>
      <c r="P39" s="22"/>
    </row>
    <row r="40" spans="1:16" ht="39" customHeight="1" x14ac:dyDescent="0.2">
      <c r="A40" s="22"/>
      <c r="B40" s="35"/>
      <c r="C40" s="1128" t="s">
        <v>563</v>
      </c>
      <c r="D40" s="1128"/>
      <c r="E40" s="1129"/>
      <c r="F40" s="36">
        <v>0.02</v>
      </c>
      <c r="G40" s="37">
        <v>0.02</v>
      </c>
      <c r="H40" s="37">
        <v>0.03</v>
      </c>
      <c r="I40" s="37">
        <v>0.02</v>
      </c>
      <c r="J40" s="38">
        <v>0.03</v>
      </c>
      <c r="K40" s="22"/>
      <c r="L40" s="22"/>
      <c r="M40" s="22"/>
      <c r="N40" s="22"/>
      <c r="O40" s="22"/>
      <c r="P40" s="22"/>
    </row>
    <row r="41" spans="1:16" ht="39" customHeight="1" x14ac:dyDescent="0.2">
      <c r="A41" s="22"/>
      <c r="B41" s="35"/>
      <c r="C41" s="1128" t="s">
        <v>564</v>
      </c>
      <c r="D41" s="1128"/>
      <c r="E41" s="1129"/>
      <c r="F41" s="36">
        <v>0.05</v>
      </c>
      <c r="G41" s="37">
        <v>0.04</v>
      </c>
      <c r="H41" s="37">
        <v>0.05</v>
      </c>
      <c r="I41" s="37">
        <v>0.01</v>
      </c>
      <c r="J41" s="38">
        <v>0.03</v>
      </c>
      <c r="K41" s="22"/>
      <c r="L41" s="22"/>
      <c r="M41" s="22"/>
      <c r="N41" s="22"/>
      <c r="O41" s="22"/>
      <c r="P41" s="22"/>
    </row>
    <row r="42" spans="1:16" ht="39" customHeight="1" x14ac:dyDescent="0.2">
      <c r="A42" s="22"/>
      <c r="B42" s="39"/>
      <c r="C42" s="1128" t="s">
        <v>565</v>
      </c>
      <c r="D42" s="1128"/>
      <c r="E42" s="1129"/>
      <c r="F42" s="36" t="s">
        <v>510</v>
      </c>
      <c r="G42" s="37" t="s">
        <v>510</v>
      </c>
      <c r="H42" s="37" t="s">
        <v>510</v>
      </c>
      <c r="I42" s="37" t="s">
        <v>510</v>
      </c>
      <c r="J42" s="38" t="s">
        <v>510</v>
      </c>
      <c r="K42" s="22"/>
      <c r="L42" s="22"/>
      <c r="M42" s="22"/>
      <c r="N42" s="22"/>
      <c r="O42" s="22"/>
      <c r="P42" s="22"/>
    </row>
    <row r="43" spans="1:16" ht="39" customHeight="1" thickBot="1" x14ac:dyDescent="0.25">
      <c r="A43" s="22"/>
      <c r="B43" s="40"/>
      <c r="C43" s="1130" t="s">
        <v>566</v>
      </c>
      <c r="D43" s="1130"/>
      <c r="E43" s="1131"/>
      <c r="F43" s="41">
        <v>0.02</v>
      </c>
      <c r="G43" s="42">
        <v>0.03</v>
      </c>
      <c r="H43" s="42">
        <v>0.03</v>
      </c>
      <c r="I43" s="42">
        <v>0.02</v>
      </c>
      <c r="J43" s="43">
        <v>0.03</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qt20l4ZKBp3ZEK3kr0iynH+nvOxzQcrbIuFdHjTaYQbpg1aKYzRUtnKDwBvlkMZA/pSyCkmUJOaLvjb0WBr0KA==" saltValue="6HdXoeCAu3pAy6cIDd4q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551</v>
      </c>
      <c r="L44" s="54" t="s">
        <v>552</v>
      </c>
      <c r="M44" s="54" t="s">
        <v>553</v>
      </c>
      <c r="N44" s="54" t="s">
        <v>554</v>
      </c>
      <c r="O44" s="55" t="s">
        <v>555</v>
      </c>
      <c r="P44" s="46"/>
      <c r="Q44" s="46"/>
      <c r="R44" s="46"/>
      <c r="S44" s="46"/>
      <c r="T44" s="46"/>
      <c r="U44" s="46"/>
    </row>
    <row r="45" spans="1:21" ht="30.75" customHeight="1" x14ac:dyDescent="0.2">
      <c r="A45" s="46"/>
      <c r="B45" s="1134" t="s">
        <v>11</v>
      </c>
      <c r="C45" s="1135"/>
      <c r="D45" s="56"/>
      <c r="E45" s="1140" t="s">
        <v>12</v>
      </c>
      <c r="F45" s="1140"/>
      <c r="G45" s="1140"/>
      <c r="H45" s="1140"/>
      <c r="I45" s="1140"/>
      <c r="J45" s="1141"/>
      <c r="K45" s="57">
        <v>4660</v>
      </c>
      <c r="L45" s="58">
        <v>4906</v>
      </c>
      <c r="M45" s="58">
        <v>5149</v>
      </c>
      <c r="N45" s="58">
        <v>5284</v>
      </c>
      <c r="O45" s="59">
        <v>5513</v>
      </c>
      <c r="P45" s="46"/>
      <c r="Q45" s="46"/>
      <c r="R45" s="46"/>
      <c r="S45" s="46"/>
      <c r="T45" s="46"/>
      <c r="U45" s="46"/>
    </row>
    <row r="46" spans="1:21" ht="30.75" customHeight="1" x14ac:dyDescent="0.2">
      <c r="A46" s="46"/>
      <c r="B46" s="1136"/>
      <c r="C46" s="1137"/>
      <c r="D46" s="60"/>
      <c r="E46" s="1142" t="s">
        <v>13</v>
      </c>
      <c r="F46" s="1142"/>
      <c r="G46" s="1142"/>
      <c r="H46" s="1142"/>
      <c r="I46" s="1142"/>
      <c r="J46" s="1143"/>
      <c r="K46" s="61" t="s">
        <v>510</v>
      </c>
      <c r="L46" s="62" t="s">
        <v>510</v>
      </c>
      <c r="M46" s="62" t="s">
        <v>510</v>
      </c>
      <c r="N46" s="62" t="s">
        <v>510</v>
      </c>
      <c r="O46" s="63" t="s">
        <v>510</v>
      </c>
      <c r="P46" s="46"/>
      <c r="Q46" s="46"/>
      <c r="R46" s="46"/>
      <c r="S46" s="46"/>
      <c r="T46" s="46"/>
      <c r="U46" s="46"/>
    </row>
    <row r="47" spans="1:21" ht="30.75" customHeight="1" x14ac:dyDescent="0.2">
      <c r="A47" s="46"/>
      <c r="B47" s="1136"/>
      <c r="C47" s="1137"/>
      <c r="D47" s="60"/>
      <c r="E47" s="1142" t="s">
        <v>14</v>
      </c>
      <c r="F47" s="1142"/>
      <c r="G47" s="1142"/>
      <c r="H47" s="1142"/>
      <c r="I47" s="1142"/>
      <c r="J47" s="1143"/>
      <c r="K47" s="61" t="s">
        <v>510</v>
      </c>
      <c r="L47" s="62" t="s">
        <v>510</v>
      </c>
      <c r="M47" s="62" t="s">
        <v>510</v>
      </c>
      <c r="N47" s="62" t="s">
        <v>510</v>
      </c>
      <c r="O47" s="63" t="s">
        <v>510</v>
      </c>
      <c r="P47" s="46"/>
      <c r="Q47" s="46"/>
      <c r="R47" s="46"/>
      <c r="S47" s="46"/>
      <c r="T47" s="46"/>
      <c r="U47" s="46"/>
    </row>
    <row r="48" spans="1:21" ht="30.75" customHeight="1" x14ac:dyDescent="0.2">
      <c r="A48" s="46"/>
      <c r="B48" s="1136"/>
      <c r="C48" s="1137"/>
      <c r="D48" s="60"/>
      <c r="E48" s="1142" t="s">
        <v>15</v>
      </c>
      <c r="F48" s="1142"/>
      <c r="G48" s="1142"/>
      <c r="H48" s="1142"/>
      <c r="I48" s="1142"/>
      <c r="J48" s="1143"/>
      <c r="K48" s="61">
        <v>723</v>
      </c>
      <c r="L48" s="62">
        <v>700</v>
      </c>
      <c r="M48" s="62">
        <v>398</v>
      </c>
      <c r="N48" s="62">
        <v>409</v>
      </c>
      <c r="O48" s="63">
        <v>386</v>
      </c>
      <c r="P48" s="46"/>
      <c r="Q48" s="46"/>
      <c r="R48" s="46"/>
      <c r="S48" s="46"/>
      <c r="T48" s="46"/>
      <c r="U48" s="46"/>
    </row>
    <row r="49" spans="1:21" ht="30.75" customHeight="1" x14ac:dyDescent="0.2">
      <c r="A49" s="46"/>
      <c r="B49" s="1136"/>
      <c r="C49" s="1137"/>
      <c r="D49" s="60"/>
      <c r="E49" s="1142" t="s">
        <v>16</v>
      </c>
      <c r="F49" s="1142"/>
      <c r="G49" s="1142"/>
      <c r="H49" s="1142"/>
      <c r="I49" s="1142"/>
      <c r="J49" s="1143"/>
      <c r="K49" s="61">
        <v>1</v>
      </c>
      <c r="L49" s="62">
        <v>7</v>
      </c>
      <c r="M49" s="62">
        <v>19</v>
      </c>
      <c r="N49" s="62">
        <v>7</v>
      </c>
      <c r="O49" s="63">
        <v>0</v>
      </c>
      <c r="P49" s="46"/>
      <c r="Q49" s="46"/>
      <c r="R49" s="46"/>
      <c r="S49" s="46"/>
      <c r="T49" s="46"/>
      <c r="U49" s="46"/>
    </row>
    <row r="50" spans="1:21" ht="30.75" customHeight="1" x14ac:dyDescent="0.2">
      <c r="A50" s="46"/>
      <c r="B50" s="1136"/>
      <c r="C50" s="1137"/>
      <c r="D50" s="60"/>
      <c r="E50" s="1142" t="s">
        <v>17</v>
      </c>
      <c r="F50" s="1142"/>
      <c r="G50" s="1142"/>
      <c r="H50" s="1142"/>
      <c r="I50" s="1142"/>
      <c r="J50" s="1143"/>
      <c r="K50" s="61">
        <v>24</v>
      </c>
      <c r="L50" s="62">
        <v>34</v>
      </c>
      <c r="M50" s="62">
        <v>73</v>
      </c>
      <c r="N50" s="62">
        <v>105</v>
      </c>
      <c r="O50" s="63">
        <v>2</v>
      </c>
      <c r="P50" s="46"/>
      <c r="Q50" s="46"/>
      <c r="R50" s="46"/>
      <c r="S50" s="46"/>
      <c r="T50" s="46"/>
      <c r="U50" s="46"/>
    </row>
    <row r="51" spans="1:21" ht="30.75" customHeight="1" x14ac:dyDescent="0.2">
      <c r="A51" s="46"/>
      <c r="B51" s="1138"/>
      <c r="C51" s="1139"/>
      <c r="D51" s="64"/>
      <c r="E51" s="1142" t="s">
        <v>18</v>
      </c>
      <c r="F51" s="1142"/>
      <c r="G51" s="1142"/>
      <c r="H51" s="1142"/>
      <c r="I51" s="1142"/>
      <c r="J51" s="1143"/>
      <c r="K51" s="61" t="s">
        <v>510</v>
      </c>
      <c r="L51" s="62" t="s">
        <v>510</v>
      </c>
      <c r="M51" s="62" t="s">
        <v>510</v>
      </c>
      <c r="N51" s="62" t="s">
        <v>510</v>
      </c>
      <c r="O51" s="63" t="s">
        <v>510</v>
      </c>
      <c r="P51" s="46"/>
      <c r="Q51" s="46"/>
      <c r="R51" s="46"/>
      <c r="S51" s="46"/>
      <c r="T51" s="46"/>
      <c r="U51" s="46"/>
    </row>
    <row r="52" spans="1:21" ht="30.75" customHeight="1" x14ac:dyDescent="0.2">
      <c r="A52" s="46"/>
      <c r="B52" s="1144" t="s">
        <v>19</v>
      </c>
      <c r="C52" s="1145"/>
      <c r="D52" s="64"/>
      <c r="E52" s="1142" t="s">
        <v>20</v>
      </c>
      <c r="F52" s="1142"/>
      <c r="G52" s="1142"/>
      <c r="H52" s="1142"/>
      <c r="I52" s="1142"/>
      <c r="J52" s="1143"/>
      <c r="K52" s="61">
        <v>3038</v>
      </c>
      <c r="L52" s="62">
        <v>2960</v>
      </c>
      <c r="M52" s="62">
        <v>2818</v>
      </c>
      <c r="N52" s="62">
        <v>2705</v>
      </c>
      <c r="O52" s="63">
        <v>2575</v>
      </c>
      <c r="P52" s="46"/>
      <c r="Q52" s="46"/>
      <c r="R52" s="46"/>
      <c r="S52" s="46"/>
      <c r="T52" s="46"/>
      <c r="U52" s="46"/>
    </row>
    <row r="53" spans="1:21" ht="30.75" customHeight="1" thickBot="1" x14ac:dyDescent="0.25">
      <c r="A53" s="46"/>
      <c r="B53" s="1146" t="s">
        <v>21</v>
      </c>
      <c r="C53" s="1147"/>
      <c r="D53" s="65"/>
      <c r="E53" s="1148" t="s">
        <v>22</v>
      </c>
      <c r="F53" s="1148"/>
      <c r="G53" s="1148"/>
      <c r="H53" s="1148"/>
      <c r="I53" s="1148"/>
      <c r="J53" s="1149"/>
      <c r="K53" s="66">
        <v>2370</v>
      </c>
      <c r="L53" s="67">
        <v>2687</v>
      </c>
      <c r="M53" s="67">
        <v>2821</v>
      </c>
      <c r="N53" s="67">
        <v>3100</v>
      </c>
      <c r="O53" s="68">
        <v>3326</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567</v>
      </c>
      <c r="P55" s="46"/>
      <c r="Q55" s="46"/>
      <c r="R55" s="46"/>
      <c r="S55" s="46"/>
      <c r="T55" s="46"/>
      <c r="U55" s="46"/>
    </row>
    <row r="56" spans="1:21" ht="31.5" customHeight="1" thickBot="1" x14ac:dyDescent="0.25">
      <c r="A56" s="46"/>
      <c r="B56" s="74"/>
      <c r="C56" s="75"/>
      <c r="D56" s="75"/>
      <c r="E56" s="76"/>
      <c r="F56" s="76"/>
      <c r="G56" s="76"/>
      <c r="H56" s="76"/>
      <c r="I56" s="76"/>
      <c r="J56" s="77" t="s">
        <v>2</v>
      </c>
      <c r="K56" s="78" t="s">
        <v>568</v>
      </c>
      <c r="L56" s="79" t="s">
        <v>569</v>
      </c>
      <c r="M56" s="79" t="s">
        <v>570</v>
      </c>
      <c r="N56" s="79" t="s">
        <v>571</v>
      </c>
      <c r="O56" s="80" t="s">
        <v>572</v>
      </c>
      <c r="P56" s="46"/>
      <c r="Q56" s="46"/>
      <c r="R56" s="46"/>
      <c r="S56" s="46"/>
      <c r="T56" s="46"/>
      <c r="U56" s="46"/>
    </row>
    <row r="57" spans="1:21" ht="31.5" customHeight="1" x14ac:dyDescent="0.2">
      <c r="B57" s="1150" t="s">
        <v>25</v>
      </c>
      <c r="C57" s="1151"/>
      <c r="D57" s="1154" t="s">
        <v>26</v>
      </c>
      <c r="E57" s="1155"/>
      <c r="F57" s="1155"/>
      <c r="G57" s="1155"/>
      <c r="H57" s="1155"/>
      <c r="I57" s="1155"/>
      <c r="J57" s="1156"/>
      <c r="K57" s="81" t="s">
        <v>598</v>
      </c>
      <c r="L57" s="82" t="s">
        <v>598</v>
      </c>
      <c r="M57" s="82" t="s">
        <v>598</v>
      </c>
      <c r="N57" s="82" t="s">
        <v>598</v>
      </c>
      <c r="O57" s="83" t="s">
        <v>598</v>
      </c>
    </row>
    <row r="58" spans="1:21" ht="31.5" customHeight="1" thickBot="1" x14ac:dyDescent="0.25">
      <c r="B58" s="1152"/>
      <c r="C58" s="1153"/>
      <c r="D58" s="1157" t="s">
        <v>27</v>
      </c>
      <c r="E58" s="1158"/>
      <c r="F58" s="1158"/>
      <c r="G58" s="1158"/>
      <c r="H58" s="1158"/>
      <c r="I58" s="1158"/>
      <c r="J58" s="1159"/>
      <c r="K58" s="84" t="s">
        <v>598</v>
      </c>
      <c r="L58" s="85" t="s">
        <v>598</v>
      </c>
      <c r="M58" s="85" t="s">
        <v>598</v>
      </c>
      <c r="N58" s="85" t="s">
        <v>598</v>
      </c>
      <c r="O58" s="86" t="s">
        <v>598</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Ir1GudEFgQs4SJrJpedWIKQULdIJDbW827bhm7gTwq18yMt1Aw0mMFXVQkGKfHo8khoJeEhKXTJMk/mstapp0Q==" saltValue="ORGhgvOeLW9Ro7xgomrD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551</v>
      </c>
      <c r="J40" s="98" t="s">
        <v>552</v>
      </c>
      <c r="K40" s="98" t="s">
        <v>553</v>
      </c>
      <c r="L40" s="98" t="s">
        <v>554</v>
      </c>
      <c r="M40" s="99" t="s">
        <v>555</v>
      </c>
    </row>
    <row r="41" spans="2:13" ht="27.75" customHeight="1" x14ac:dyDescent="0.2">
      <c r="B41" s="1160" t="s">
        <v>30</v>
      </c>
      <c r="C41" s="1161"/>
      <c r="D41" s="100"/>
      <c r="E41" s="1166" t="s">
        <v>31</v>
      </c>
      <c r="F41" s="1166"/>
      <c r="G41" s="1166"/>
      <c r="H41" s="1167"/>
      <c r="I41" s="334">
        <v>49938</v>
      </c>
      <c r="J41" s="335">
        <v>49423</v>
      </c>
      <c r="K41" s="335">
        <v>48006</v>
      </c>
      <c r="L41" s="335">
        <v>49499</v>
      </c>
      <c r="M41" s="336">
        <v>48762</v>
      </c>
    </row>
    <row r="42" spans="2:13" ht="27.75" customHeight="1" x14ac:dyDescent="0.2">
      <c r="B42" s="1162"/>
      <c r="C42" s="1163"/>
      <c r="D42" s="101"/>
      <c r="E42" s="1168" t="s">
        <v>32</v>
      </c>
      <c r="F42" s="1168"/>
      <c r="G42" s="1168"/>
      <c r="H42" s="1169"/>
      <c r="I42" s="337">
        <v>1625</v>
      </c>
      <c r="J42" s="338">
        <v>1606</v>
      </c>
      <c r="K42" s="338">
        <v>1558</v>
      </c>
      <c r="L42" s="338">
        <v>1465</v>
      </c>
      <c r="M42" s="339">
        <v>1651</v>
      </c>
    </row>
    <row r="43" spans="2:13" ht="27.75" customHeight="1" x14ac:dyDescent="0.2">
      <c r="B43" s="1162"/>
      <c r="C43" s="1163"/>
      <c r="D43" s="101"/>
      <c r="E43" s="1168" t="s">
        <v>33</v>
      </c>
      <c r="F43" s="1168"/>
      <c r="G43" s="1168"/>
      <c r="H43" s="1169"/>
      <c r="I43" s="337">
        <v>7172</v>
      </c>
      <c r="J43" s="338">
        <v>6884</v>
      </c>
      <c r="K43" s="338">
        <v>6895</v>
      </c>
      <c r="L43" s="338">
        <v>7993</v>
      </c>
      <c r="M43" s="339">
        <v>9460</v>
      </c>
    </row>
    <row r="44" spans="2:13" ht="27.75" customHeight="1" x14ac:dyDescent="0.2">
      <c r="B44" s="1162"/>
      <c r="C44" s="1163"/>
      <c r="D44" s="101"/>
      <c r="E44" s="1168" t="s">
        <v>34</v>
      </c>
      <c r="F44" s="1168"/>
      <c r="G44" s="1168"/>
      <c r="H44" s="1169"/>
      <c r="I44" s="337">
        <v>1</v>
      </c>
      <c r="J44" s="338">
        <v>0</v>
      </c>
      <c r="K44" s="338" t="s">
        <v>510</v>
      </c>
      <c r="L44" s="338" t="s">
        <v>510</v>
      </c>
      <c r="M44" s="339" t="s">
        <v>510</v>
      </c>
    </row>
    <row r="45" spans="2:13" ht="27.75" customHeight="1" x14ac:dyDescent="0.2">
      <c r="B45" s="1162"/>
      <c r="C45" s="1163"/>
      <c r="D45" s="101"/>
      <c r="E45" s="1168" t="s">
        <v>35</v>
      </c>
      <c r="F45" s="1168"/>
      <c r="G45" s="1168"/>
      <c r="H45" s="1169"/>
      <c r="I45" s="337">
        <v>6438</v>
      </c>
      <c r="J45" s="338">
        <v>5665</v>
      </c>
      <c r="K45" s="338">
        <v>5075</v>
      </c>
      <c r="L45" s="338">
        <v>4368</v>
      </c>
      <c r="M45" s="339">
        <v>3729</v>
      </c>
    </row>
    <row r="46" spans="2:13" ht="27.75" customHeight="1" x14ac:dyDescent="0.2">
      <c r="B46" s="1162"/>
      <c r="C46" s="1163"/>
      <c r="D46" s="102"/>
      <c r="E46" s="1168" t="s">
        <v>36</v>
      </c>
      <c r="F46" s="1168"/>
      <c r="G46" s="1168"/>
      <c r="H46" s="1169"/>
      <c r="I46" s="337">
        <v>9</v>
      </c>
      <c r="J46" s="338">
        <v>15</v>
      </c>
      <c r="K46" s="338">
        <v>29</v>
      </c>
      <c r="L46" s="338">
        <v>22</v>
      </c>
      <c r="M46" s="339">
        <v>3</v>
      </c>
    </row>
    <row r="47" spans="2:13" ht="27.75" customHeight="1" x14ac:dyDescent="0.2">
      <c r="B47" s="1162"/>
      <c r="C47" s="1163"/>
      <c r="D47" s="103"/>
      <c r="E47" s="1170" t="s">
        <v>37</v>
      </c>
      <c r="F47" s="1171"/>
      <c r="G47" s="1171"/>
      <c r="H47" s="1172"/>
      <c r="I47" s="337" t="s">
        <v>510</v>
      </c>
      <c r="J47" s="338" t="s">
        <v>510</v>
      </c>
      <c r="K47" s="338" t="s">
        <v>510</v>
      </c>
      <c r="L47" s="338" t="s">
        <v>510</v>
      </c>
      <c r="M47" s="339" t="s">
        <v>510</v>
      </c>
    </row>
    <row r="48" spans="2:13" ht="27.75" customHeight="1" x14ac:dyDescent="0.2">
      <c r="B48" s="1162"/>
      <c r="C48" s="1163"/>
      <c r="D48" s="101"/>
      <c r="E48" s="1168" t="s">
        <v>38</v>
      </c>
      <c r="F48" s="1168"/>
      <c r="G48" s="1168"/>
      <c r="H48" s="1169"/>
      <c r="I48" s="337" t="s">
        <v>510</v>
      </c>
      <c r="J48" s="338" t="s">
        <v>510</v>
      </c>
      <c r="K48" s="338" t="s">
        <v>510</v>
      </c>
      <c r="L48" s="338" t="s">
        <v>510</v>
      </c>
      <c r="M48" s="339" t="s">
        <v>510</v>
      </c>
    </row>
    <row r="49" spans="2:13" ht="27.75" customHeight="1" x14ac:dyDescent="0.2">
      <c r="B49" s="1164"/>
      <c r="C49" s="1165"/>
      <c r="D49" s="101"/>
      <c r="E49" s="1168" t="s">
        <v>39</v>
      </c>
      <c r="F49" s="1168"/>
      <c r="G49" s="1168"/>
      <c r="H49" s="1169"/>
      <c r="I49" s="337" t="s">
        <v>510</v>
      </c>
      <c r="J49" s="338" t="s">
        <v>510</v>
      </c>
      <c r="K49" s="338" t="s">
        <v>510</v>
      </c>
      <c r="L49" s="338" t="s">
        <v>510</v>
      </c>
      <c r="M49" s="339" t="s">
        <v>510</v>
      </c>
    </row>
    <row r="50" spans="2:13" ht="27.75" customHeight="1" x14ac:dyDescent="0.2">
      <c r="B50" s="1173" t="s">
        <v>40</v>
      </c>
      <c r="C50" s="1174"/>
      <c r="D50" s="104"/>
      <c r="E50" s="1168" t="s">
        <v>41</v>
      </c>
      <c r="F50" s="1168"/>
      <c r="G50" s="1168"/>
      <c r="H50" s="1169"/>
      <c r="I50" s="337">
        <v>8613</v>
      </c>
      <c r="J50" s="338">
        <v>10808</v>
      </c>
      <c r="K50" s="338">
        <v>10265</v>
      </c>
      <c r="L50" s="338">
        <v>8068</v>
      </c>
      <c r="M50" s="339">
        <v>8894</v>
      </c>
    </row>
    <row r="51" spans="2:13" ht="27.75" customHeight="1" x14ac:dyDescent="0.2">
      <c r="B51" s="1162"/>
      <c r="C51" s="1163"/>
      <c r="D51" s="101"/>
      <c r="E51" s="1168" t="s">
        <v>42</v>
      </c>
      <c r="F51" s="1168"/>
      <c r="G51" s="1168"/>
      <c r="H51" s="1169"/>
      <c r="I51" s="337">
        <v>2930</v>
      </c>
      <c r="J51" s="338">
        <v>2965</v>
      </c>
      <c r="K51" s="338">
        <v>2963</v>
      </c>
      <c r="L51" s="338">
        <v>3358</v>
      </c>
      <c r="M51" s="339">
        <v>2354</v>
      </c>
    </row>
    <row r="52" spans="2:13" ht="27.75" customHeight="1" x14ac:dyDescent="0.2">
      <c r="B52" s="1164"/>
      <c r="C52" s="1165"/>
      <c r="D52" s="101"/>
      <c r="E52" s="1168" t="s">
        <v>43</v>
      </c>
      <c r="F52" s="1168"/>
      <c r="G52" s="1168"/>
      <c r="H52" s="1169"/>
      <c r="I52" s="337">
        <v>25179</v>
      </c>
      <c r="J52" s="338">
        <v>22753</v>
      </c>
      <c r="K52" s="338">
        <v>20831</v>
      </c>
      <c r="L52" s="338">
        <v>20037</v>
      </c>
      <c r="M52" s="339">
        <v>18298</v>
      </c>
    </row>
    <row r="53" spans="2:13" ht="27.75" customHeight="1" thickBot="1" x14ac:dyDescent="0.25">
      <c r="B53" s="1175" t="s">
        <v>44</v>
      </c>
      <c r="C53" s="1176"/>
      <c r="D53" s="105"/>
      <c r="E53" s="1177" t="s">
        <v>45</v>
      </c>
      <c r="F53" s="1177"/>
      <c r="G53" s="1177"/>
      <c r="H53" s="1178"/>
      <c r="I53" s="340">
        <v>28461</v>
      </c>
      <c r="J53" s="341">
        <v>27067</v>
      </c>
      <c r="K53" s="341">
        <v>27503</v>
      </c>
      <c r="L53" s="341">
        <v>31884</v>
      </c>
      <c r="M53" s="342">
        <v>34060</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kj2Ri4P2nZq/Z8DGgqC2nFc+sgmVUeDlHR798u0TKA/T/TCCW0qhyyjVKb5IICmcsxArj084l4f9qqQCWJaxww==" saltValue="Ix3e0rcPidJfF/BP1paG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553</v>
      </c>
      <c r="G54" s="114" t="s">
        <v>554</v>
      </c>
      <c r="H54" s="115" t="s">
        <v>555</v>
      </c>
    </row>
    <row r="55" spans="2:8" ht="52.5" customHeight="1" x14ac:dyDescent="0.2">
      <c r="B55" s="116"/>
      <c r="C55" s="1187" t="s">
        <v>48</v>
      </c>
      <c r="D55" s="1187"/>
      <c r="E55" s="1188"/>
      <c r="F55" s="117">
        <v>7288</v>
      </c>
      <c r="G55" s="117">
        <v>5167</v>
      </c>
      <c r="H55" s="118">
        <v>5835</v>
      </c>
    </row>
    <row r="56" spans="2:8" ht="52.5" customHeight="1" x14ac:dyDescent="0.2">
      <c r="B56" s="119"/>
      <c r="C56" s="1189" t="s">
        <v>49</v>
      </c>
      <c r="D56" s="1189"/>
      <c r="E56" s="1190"/>
      <c r="F56" s="120">
        <v>1</v>
      </c>
      <c r="G56" s="120">
        <v>1</v>
      </c>
      <c r="H56" s="121">
        <v>1</v>
      </c>
    </row>
    <row r="57" spans="2:8" ht="53.25" customHeight="1" x14ac:dyDescent="0.2">
      <c r="B57" s="119"/>
      <c r="C57" s="1191" t="s">
        <v>50</v>
      </c>
      <c r="D57" s="1191"/>
      <c r="E57" s="1192"/>
      <c r="F57" s="122">
        <v>1872</v>
      </c>
      <c r="G57" s="122">
        <v>1812</v>
      </c>
      <c r="H57" s="123">
        <v>1519</v>
      </c>
    </row>
    <row r="58" spans="2:8" ht="45.75" customHeight="1" x14ac:dyDescent="0.2">
      <c r="B58" s="124"/>
      <c r="C58" s="1179" t="s">
        <v>592</v>
      </c>
      <c r="D58" s="1180"/>
      <c r="E58" s="1181"/>
      <c r="F58" s="125">
        <v>740</v>
      </c>
      <c r="G58" s="125">
        <v>714</v>
      </c>
      <c r="H58" s="126">
        <v>719</v>
      </c>
    </row>
    <row r="59" spans="2:8" ht="45.75" customHeight="1" x14ac:dyDescent="0.2">
      <c r="B59" s="124"/>
      <c r="C59" s="1179" t="s">
        <v>593</v>
      </c>
      <c r="D59" s="1180"/>
      <c r="E59" s="1181"/>
      <c r="F59" s="125">
        <v>204</v>
      </c>
      <c r="G59" s="125">
        <v>204</v>
      </c>
      <c r="H59" s="126">
        <v>204</v>
      </c>
    </row>
    <row r="60" spans="2:8" ht="45.75" customHeight="1" x14ac:dyDescent="0.2">
      <c r="B60" s="124"/>
      <c r="C60" s="1179" t="s">
        <v>594</v>
      </c>
      <c r="D60" s="1180"/>
      <c r="E60" s="1181"/>
      <c r="F60" s="125">
        <v>186</v>
      </c>
      <c r="G60" s="125">
        <v>186</v>
      </c>
      <c r="H60" s="126">
        <v>165</v>
      </c>
    </row>
    <row r="61" spans="2:8" ht="45.75" customHeight="1" x14ac:dyDescent="0.2">
      <c r="B61" s="124"/>
      <c r="C61" s="1179" t="s">
        <v>595</v>
      </c>
      <c r="D61" s="1180"/>
      <c r="E61" s="1181"/>
      <c r="F61" s="125">
        <v>237</v>
      </c>
      <c r="G61" s="125">
        <v>217</v>
      </c>
      <c r="H61" s="126">
        <v>152</v>
      </c>
    </row>
    <row r="62" spans="2:8" ht="45.75" customHeight="1" thickBot="1" x14ac:dyDescent="0.25">
      <c r="B62" s="127"/>
      <c r="C62" s="1182" t="s">
        <v>596</v>
      </c>
      <c r="D62" s="1183"/>
      <c r="E62" s="1184"/>
      <c r="F62" s="128">
        <v>359</v>
      </c>
      <c r="G62" s="128">
        <v>359</v>
      </c>
      <c r="H62" s="129">
        <v>149</v>
      </c>
    </row>
    <row r="63" spans="2:8" ht="52.5" customHeight="1" thickBot="1" x14ac:dyDescent="0.25">
      <c r="B63" s="130"/>
      <c r="C63" s="1185" t="s">
        <v>51</v>
      </c>
      <c r="D63" s="1185"/>
      <c r="E63" s="1186"/>
      <c r="F63" s="131">
        <v>9161</v>
      </c>
      <c r="G63" s="131">
        <v>6980</v>
      </c>
      <c r="H63" s="132">
        <v>7355</v>
      </c>
    </row>
    <row r="64" spans="2:8" ht="13.2" x14ac:dyDescent="0.2"/>
  </sheetData>
  <sheetProtection algorithmName="SHA-512" hashValue="V0q9gFX82Fw1HLRRx+FoNMDU5O2GWxYEFI8ThcYNs68HpmhMcwXilPaNse3VLxonDuirytoT1/CauNWqs6ahAg==" saltValue="XzTl5mAnAo7beKRIL8MG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8670D-74F5-404D-A854-E2CBAA419EFC}">
  <sheetPr>
    <pageSetUpPr fitToPage="1"/>
  </sheetPr>
  <dimension ref="A1:DE85"/>
  <sheetViews>
    <sheetView showGridLines="0" zoomScale="70" zoomScaleNormal="70" zoomScaleSheetLayoutView="55" workbookViewId="0">
      <selection activeCell="AS40" sqref="AS40"/>
    </sheetView>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604</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605</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606</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607</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551</v>
      </c>
      <c r="BQ50" s="1217"/>
      <c r="BR50" s="1217"/>
      <c r="BS50" s="1217"/>
      <c r="BT50" s="1217"/>
      <c r="BU50" s="1217"/>
      <c r="BV50" s="1217"/>
      <c r="BW50" s="1217"/>
      <c r="BX50" s="1217" t="s">
        <v>552</v>
      </c>
      <c r="BY50" s="1217"/>
      <c r="BZ50" s="1217"/>
      <c r="CA50" s="1217"/>
      <c r="CB50" s="1217"/>
      <c r="CC50" s="1217"/>
      <c r="CD50" s="1217"/>
      <c r="CE50" s="1217"/>
      <c r="CF50" s="1217" t="s">
        <v>553</v>
      </c>
      <c r="CG50" s="1217"/>
      <c r="CH50" s="1217"/>
      <c r="CI50" s="1217"/>
      <c r="CJ50" s="1217"/>
      <c r="CK50" s="1217"/>
      <c r="CL50" s="1217"/>
      <c r="CM50" s="1217"/>
      <c r="CN50" s="1217" t="s">
        <v>554</v>
      </c>
      <c r="CO50" s="1217"/>
      <c r="CP50" s="1217"/>
      <c r="CQ50" s="1217"/>
      <c r="CR50" s="1217"/>
      <c r="CS50" s="1217"/>
      <c r="CT50" s="1217"/>
      <c r="CU50" s="1217"/>
      <c r="CV50" s="1217" t="s">
        <v>555</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608</v>
      </c>
      <c r="AO51" s="1221"/>
      <c r="AP51" s="1221"/>
      <c r="AQ51" s="1221"/>
      <c r="AR51" s="1221"/>
      <c r="AS51" s="1221"/>
      <c r="AT51" s="1221"/>
      <c r="AU51" s="1221"/>
      <c r="AV51" s="1221"/>
      <c r="AW51" s="1221"/>
      <c r="AX51" s="1221"/>
      <c r="AY51" s="1221"/>
      <c r="AZ51" s="1221"/>
      <c r="BA51" s="1221"/>
      <c r="BB51" s="1221" t="s">
        <v>609</v>
      </c>
      <c r="BC51" s="1221"/>
      <c r="BD51" s="1221"/>
      <c r="BE51" s="1221"/>
      <c r="BF51" s="1221"/>
      <c r="BG51" s="1221"/>
      <c r="BH51" s="1221"/>
      <c r="BI51" s="1221"/>
      <c r="BJ51" s="1221"/>
      <c r="BK51" s="1221"/>
      <c r="BL51" s="1221"/>
      <c r="BM51" s="1221"/>
      <c r="BN51" s="1221"/>
      <c r="BO51" s="1221"/>
      <c r="BP51" s="1222">
        <v>81</v>
      </c>
      <c r="BQ51" s="1222"/>
      <c r="BR51" s="1222"/>
      <c r="BS51" s="1222"/>
      <c r="BT51" s="1222"/>
      <c r="BU51" s="1222"/>
      <c r="BV51" s="1222"/>
      <c r="BW51" s="1222"/>
      <c r="BX51" s="1222">
        <v>76</v>
      </c>
      <c r="BY51" s="1222"/>
      <c r="BZ51" s="1222"/>
      <c r="CA51" s="1222"/>
      <c r="CB51" s="1222"/>
      <c r="CC51" s="1222"/>
      <c r="CD51" s="1222"/>
      <c r="CE51" s="1222"/>
      <c r="CF51" s="1222">
        <v>77.3</v>
      </c>
      <c r="CG51" s="1222"/>
      <c r="CH51" s="1222"/>
      <c r="CI51" s="1222"/>
      <c r="CJ51" s="1222"/>
      <c r="CK51" s="1222"/>
      <c r="CL51" s="1222"/>
      <c r="CM51" s="1222"/>
      <c r="CN51" s="1222">
        <v>86.7</v>
      </c>
      <c r="CO51" s="1222"/>
      <c r="CP51" s="1222"/>
      <c r="CQ51" s="1222"/>
      <c r="CR51" s="1222"/>
      <c r="CS51" s="1222"/>
      <c r="CT51" s="1222"/>
      <c r="CU51" s="1222"/>
      <c r="CV51" s="1222">
        <v>99.4</v>
      </c>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610</v>
      </c>
      <c r="BC53" s="1221"/>
      <c r="BD53" s="1221"/>
      <c r="BE53" s="1221"/>
      <c r="BF53" s="1221"/>
      <c r="BG53" s="1221"/>
      <c r="BH53" s="1221"/>
      <c r="BI53" s="1221"/>
      <c r="BJ53" s="1221"/>
      <c r="BK53" s="1221"/>
      <c r="BL53" s="1221"/>
      <c r="BM53" s="1221"/>
      <c r="BN53" s="1221"/>
      <c r="BO53" s="1221"/>
      <c r="BP53" s="1222">
        <v>58.7</v>
      </c>
      <c r="BQ53" s="1222"/>
      <c r="BR53" s="1222"/>
      <c r="BS53" s="1222"/>
      <c r="BT53" s="1222"/>
      <c r="BU53" s="1222"/>
      <c r="BV53" s="1222"/>
      <c r="BW53" s="1222"/>
      <c r="BX53" s="1222">
        <v>59.2</v>
      </c>
      <c r="BY53" s="1222"/>
      <c r="BZ53" s="1222"/>
      <c r="CA53" s="1222"/>
      <c r="CB53" s="1222"/>
      <c r="CC53" s="1222"/>
      <c r="CD53" s="1222"/>
      <c r="CE53" s="1222"/>
      <c r="CF53" s="1222">
        <v>60.1</v>
      </c>
      <c r="CG53" s="1222"/>
      <c r="CH53" s="1222"/>
      <c r="CI53" s="1222"/>
      <c r="CJ53" s="1222"/>
      <c r="CK53" s="1222"/>
      <c r="CL53" s="1222"/>
      <c r="CM53" s="1222"/>
      <c r="CN53" s="1222">
        <v>61.1</v>
      </c>
      <c r="CO53" s="1222"/>
      <c r="CP53" s="1222"/>
      <c r="CQ53" s="1222"/>
      <c r="CR53" s="1222"/>
      <c r="CS53" s="1222"/>
      <c r="CT53" s="1222"/>
      <c r="CU53" s="1222"/>
      <c r="CV53" s="1222">
        <v>62.5</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611</v>
      </c>
      <c r="AO55" s="1217"/>
      <c r="AP55" s="1217"/>
      <c r="AQ55" s="1217"/>
      <c r="AR55" s="1217"/>
      <c r="AS55" s="1217"/>
      <c r="AT55" s="1217"/>
      <c r="AU55" s="1217"/>
      <c r="AV55" s="1217"/>
      <c r="AW55" s="1217"/>
      <c r="AX55" s="1217"/>
      <c r="AY55" s="1217"/>
      <c r="AZ55" s="1217"/>
      <c r="BA55" s="1217"/>
      <c r="BB55" s="1221" t="s">
        <v>609</v>
      </c>
      <c r="BC55" s="1221"/>
      <c r="BD55" s="1221"/>
      <c r="BE55" s="1221"/>
      <c r="BF55" s="1221"/>
      <c r="BG55" s="1221"/>
      <c r="BH55" s="1221"/>
      <c r="BI55" s="1221"/>
      <c r="BJ55" s="1221"/>
      <c r="BK55" s="1221"/>
      <c r="BL55" s="1221"/>
      <c r="BM55" s="1221"/>
      <c r="BN55" s="1221"/>
      <c r="BO55" s="1221"/>
      <c r="BP55" s="1222">
        <v>51.2</v>
      </c>
      <c r="BQ55" s="1222"/>
      <c r="BR55" s="1222"/>
      <c r="BS55" s="1222"/>
      <c r="BT55" s="1222"/>
      <c r="BU55" s="1222"/>
      <c r="BV55" s="1222"/>
      <c r="BW55" s="1222"/>
      <c r="BX55" s="1222">
        <v>47.2</v>
      </c>
      <c r="BY55" s="1222"/>
      <c r="BZ55" s="1222"/>
      <c r="CA55" s="1222"/>
      <c r="CB55" s="1222"/>
      <c r="CC55" s="1222"/>
      <c r="CD55" s="1222"/>
      <c r="CE55" s="1222"/>
      <c r="CF55" s="1222">
        <v>49.5</v>
      </c>
      <c r="CG55" s="1222"/>
      <c r="CH55" s="1222"/>
      <c r="CI55" s="1222"/>
      <c r="CJ55" s="1222"/>
      <c r="CK55" s="1222"/>
      <c r="CL55" s="1222"/>
      <c r="CM55" s="1222"/>
      <c r="CN55" s="1222">
        <v>46.9</v>
      </c>
      <c r="CO55" s="1222"/>
      <c r="CP55" s="1222"/>
      <c r="CQ55" s="1222"/>
      <c r="CR55" s="1222"/>
      <c r="CS55" s="1222"/>
      <c r="CT55" s="1222"/>
      <c r="CU55" s="1222"/>
      <c r="CV55" s="1222">
        <v>0</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610</v>
      </c>
      <c r="BC57" s="1221"/>
      <c r="BD57" s="1221"/>
      <c r="BE57" s="1221"/>
      <c r="BF57" s="1221"/>
      <c r="BG57" s="1221"/>
      <c r="BH57" s="1221"/>
      <c r="BI57" s="1221"/>
      <c r="BJ57" s="1221"/>
      <c r="BK57" s="1221"/>
      <c r="BL57" s="1221"/>
      <c r="BM57" s="1221"/>
      <c r="BN57" s="1221"/>
      <c r="BO57" s="1221"/>
      <c r="BP57" s="1222">
        <v>58.7</v>
      </c>
      <c r="BQ57" s="1222"/>
      <c r="BR57" s="1222"/>
      <c r="BS57" s="1222"/>
      <c r="BT57" s="1222"/>
      <c r="BU57" s="1222"/>
      <c r="BV57" s="1222"/>
      <c r="BW57" s="1222"/>
      <c r="BX57" s="1222">
        <v>59.8</v>
      </c>
      <c r="BY57" s="1222"/>
      <c r="BZ57" s="1222"/>
      <c r="CA57" s="1222"/>
      <c r="CB57" s="1222"/>
      <c r="CC57" s="1222"/>
      <c r="CD57" s="1222"/>
      <c r="CE57" s="1222"/>
      <c r="CF57" s="1222">
        <v>60.9</v>
      </c>
      <c r="CG57" s="1222"/>
      <c r="CH57" s="1222"/>
      <c r="CI57" s="1222"/>
      <c r="CJ57" s="1222"/>
      <c r="CK57" s="1222"/>
      <c r="CL57" s="1222"/>
      <c r="CM57" s="1222"/>
      <c r="CN57" s="1222">
        <v>61.2</v>
      </c>
      <c r="CO57" s="1222"/>
      <c r="CP57" s="1222"/>
      <c r="CQ57" s="1222"/>
      <c r="CR57" s="1222"/>
      <c r="CS57" s="1222"/>
      <c r="CT57" s="1222"/>
      <c r="CU57" s="1222"/>
      <c r="CV57" s="1222">
        <v>63</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612</v>
      </c>
    </row>
    <row r="64" spans="1:109" ht="13.2" x14ac:dyDescent="0.2">
      <c r="B64" s="251"/>
      <c r="G64" s="1199"/>
      <c r="I64" s="1231"/>
      <c r="J64" s="1231"/>
      <c r="K64" s="1231"/>
      <c r="L64" s="1231"/>
      <c r="M64" s="1231"/>
      <c r="N64" s="1232"/>
      <c r="AM64" s="1199"/>
      <c r="AN64" s="1199" t="s">
        <v>605</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613</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6"/>
      <c r="I71" s="1237"/>
      <c r="J71" s="1234"/>
      <c r="K71" s="1234"/>
      <c r="L71" s="1235"/>
      <c r="M71" s="1234"/>
      <c r="N71" s="1235"/>
      <c r="AM71" s="1236"/>
      <c r="AN71" s="247" t="s">
        <v>607</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551</v>
      </c>
      <c r="BQ72" s="1217"/>
      <c r="BR72" s="1217"/>
      <c r="BS72" s="1217"/>
      <c r="BT72" s="1217"/>
      <c r="BU72" s="1217"/>
      <c r="BV72" s="1217"/>
      <c r="BW72" s="1217"/>
      <c r="BX72" s="1217" t="s">
        <v>552</v>
      </c>
      <c r="BY72" s="1217"/>
      <c r="BZ72" s="1217"/>
      <c r="CA72" s="1217"/>
      <c r="CB72" s="1217"/>
      <c r="CC72" s="1217"/>
      <c r="CD72" s="1217"/>
      <c r="CE72" s="1217"/>
      <c r="CF72" s="1217" t="s">
        <v>553</v>
      </c>
      <c r="CG72" s="1217"/>
      <c r="CH72" s="1217"/>
      <c r="CI72" s="1217"/>
      <c r="CJ72" s="1217"/>
      <c r="CK72" s="1217"/>
      <c r="CL72" s="1217"/>
      <c r="CM72" s="1217"/>
      <c r="CN72" s="1217" t="s">
        <v>554</v>
      </c>
      <c r="CO72" s="1217"/>
      <c r="CP72" s="1217"/>
      <c r="CQ72" s="1217"/>
      <c r="CR72" s="1217"/>
      <c r="CS72" s="1217"/>
      <c r="CT72" s="1217"/>
      <c r="CU72" s="1217"/>
      <c r="CV72" s="1217" t="s">
        <v>555</v>
      </c>
      <c r="CW72" s="1217"/>
      <c r="CX72" s="1217"/>
      <c r="CY72" s="1217"/>
      <c r="CZ72" s="1217"/>
      <c r="DA72" s="1217"/>
      <c r="DB72" s="1217"/>
      <c r="DC72" s="1217"/>
    </row>
    <row r="73" spans="2:107" ht="13.2" x14ac:dyDescent="0.2">
      <c r="B73" s="251"/>
      <c r="G73" s="1218"/>
      <c r="H73" s="1218"/>
      <c r="I73" s="1218"/>
      <c r="J73" s="1218"/>
      <c r="K73" s="1238"/>
      <c r="L73" s="1238"/>
      <c r="M73" s="1238"/>
      <c r="N73" s="1238"/>
      <c r="AM73" s="1210"/>
      <c r="AN73" s="1221" t="s">
        <v>608</v>
      </c>
      <c r="AO73" s="1221"/>
      <c r="AP73" s="1221"/>
      <c r="AQ73" s="1221"/>
      <c r="AR73" s="1221"/>
      <c r="AS73" s="1221"/>
      <c r="AT73" s="1221"/>
      <c r="AU73" s="1221"/>
      <c r="AV73" s="1221"/>
      <c r="AW73" s="1221"/>
      <c r="AX73" s="1221"/>
      <c r="AY73" s="1221"/>
      <c r="AZ73" s="1221"/>
      <c r="BA73" s="1221"/>
      <c r="BB73" s="1221" t="s">
        <v>609</v>
      </c>
      <c r="BC73" s="1221"/>
      <c r="BD73" s="1221"/>
      <c r="BE73" s="1221"/>
      <c r="BF73" s="1221"/>
      <c r="BG73" s="1221"/>
      <c r="BH73" s="1221"/>
      <c r="BI73" s="1221"/>
      <c r="BJ73" s="1221"/>
      <c r="BK73" s="1221"/>
      <c r="BL73" s="1221"/>
      <c r="BM73" s="1221"/>
      <c r="BN73" s="1221"/>
      <c r="BO73" s="1221"/>
      <c r="BP73" s="1222">
        <v>81</v>
      </c>
      <c r="BQ73" s="1222"/>
      <c r="BR73" s="1222"/>
      <c r="BS73" s="1222"/>
      <c r="BT73" s="1222"/>
      <c r="BU73" s="1222"/>
      <c r="BV73" s="1222"/>
      <c r="BW73" s="1222"/>
      <c r="BX73" s="1222">
        <v>76</v>
      </c>
      <c r="BY73" s="1222"/>
      <c r="BZ73" s="1222"/>
      <c r="CA73" s="1222"/>
      <c r="CB73" s="1222"/>
      <c r="CC73" s="1222"/>
      <c r="CD73" s="1222"/>
      <c r="CE73" s="1222"/>
      <c r="CF73" s="1222">
        <v>77.3</v>
      </c>
      <c r="CG73" s="1222"/>
      <c r="CH73" s="1222"/>
      <c r="CI73" s="1222"/>
      <c r="CJ73" s="1222"/>
      <c r="CK73" s="1222"/>
      <c r="CL73" s="1222"/>
      <c r="CM73" s="1222"/>
      <c r="CN73" s="1222">
        <v>86.7</v>
      </c>
      <c r="CO73" s="1222"/>
      <c r="CP73" s="1222"/>
      <c r="CQ73" s="1222"/>
      <c r="CR73" s="1222"/>
      <c r="CS73" s="1222"/>
      <c r="CT73" s="1222"/>
      <c r="CU73" s="1222"/>
      <c r="CV73" s="1222">
        <v>99.4</v>
      </c>
      <c r="CW73" s="1222"/>
      <c r="CX73" s="1222"/>
      <c r="CY73" s="1222"/>
      <c r="CZ73" s="1222"/>
      <c r="DA73" s="1222"/>
      <c r="DB73" s="1222"/>
      <c r="DC73" s="1222"/>
    </row>
    <row r="74" spans="2:107" ht="13.2" x14ac:dyDescent="0.2">
      <c r="B74" s="251"/>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614</v>
      </c>
      <c r="BC75" s="1221"/>
      <c r="BD75" s="1221"/>
      <c r="BE75" s="1221"/>
      <c r="BF75" s="1221"/>
      <c r="BG75" s="1221"/>
      <c r="BH75" s="1221"/>
      <c r="BI75" s="1221"/>
      <c r="BJ75" s="1221"/>
      <c r="BK75" s="1221"/>
      <c r="BL75" s="1221"/>
      <c r="BM75" s="1221"/>
      <c r="BN75" s="1221"/>
      <c r="BO75" s="1221"/>
      <c r="BP75" s="1222">
        <v>6.3</v>
      </c>
      <c r="BQ75" s="1222"/>
      <c r="BR75" s="1222"/>
      <c r="BS75" s="1222"/>
      <c r="BT75" s="1222"/>
      <c r="BU75" s="1222"/>
      <c r="BV75" s="1222"/>
      <c r="BW75" s="1222"/>
      <c r="BX75" s="1222">
        <v>6.7</v>
      </c>
      <c r="BY75" s="1222"/>
      <c r="BZ75" s="1222"/>
      <c r="CA75" s="1222"/>
      <c r="CB75" s="1222"/>
      <c r="CC75" s="1222"/>
      <c r="CD75" s="1222"/>
      <c r="CE75" s="1222"/>
      <c r="CF75" s="1222">
        <v>7.4</v>
      </c>
      <c r="CG75" s="1222"/>
      <c r="CH75" s="1222"/>
      <c r="CI75" s="1222"/>
      <c r="CJ75" s="1222"/>
      <c r="CK75" s="1222"/>
      <c r="CL75" s="1222"/>
      <c r="CM75" s="1222"/>
      <c r="CN75" s="1222">
        <v>7.9</v>
      </c>
      <c r="CO75" s="1222"/>
      <c r="CP75" s="1222"/>
      <c r="CQ75" s="1222"/>
      <c r="CR75" s="1222"/>
      <c r="CS75" s="1222"/>
      <c r="CT75" s="1222"/>
      <c r="CU75" s="1222"/>
      <c r="CV75" s="1222">
        <v>8.6</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38"/>
      <c r="L77" s="1238"/>
      <c r="M77" s="1238"/>
      <c r="N77" s="1238"/>
      <c r="AN77" s="1217" t="s">
        <v>611</v>
      </c>
      <c r="AO77" s="1217"/>
      <c r="AP77" s="1217"/>
      <c r="AQ77" s="1217"/>
      <c r="AR77" s="1217"/>
      <c r="AS77" s="1217"/>
      <c r="AT77" s="1217"/>
      <c r="AU77" s="1217"/>
      <c r="AV77" s="1217"/>
      <c r="AW77" s="1217"/>
      <c r="AX77" s="1217"/>
      <c r="AY77" s="1217"/>
      <c r="AZ77" s="1217"/>
      <c r="BA77" s="1217"/>
      <c r="BB77" s="1221" t="s">
        <v>609</v>
      </c>
      <c r="BC77" s="1221"/>
      <c r="BD77" s="1221"/>
      <c r="BE77" s="1221"/>
      <c r="BF77" s="1221"/>
      <c r="BG77" s="1221"/>
      <c r="BH77" s="1221"/>
      <c r="BI77" s="1221"/>
      <c r="BJ77" s="1221"/>
      <c r="BK77" s="1221"/>
      <c r="BL77" s="1221"/>
      <c r="BM77" s="1221"/>
      <c r="BN77" s="1221"/>
      <c r="BO77" s="1221"/>
      <c r="BP77" s="1222">
        <v>51.2</v>
      </c>
      <c r="BQ77" s="1222"/>
      <c r="BR77" s="1222"/>
      <c r="BS77" s="1222"/>
      <c r="BT77" s="1222"/>
      <c r="BU77" s="1222"/>
      <c r="BV77" s="1222"/>
      <c r="BW77" s="1222"/>
      <c r="BX77" s="1222">
        <v>47.2</v>
      </c>
      <c r="BY77" s="1222"/>
      <c r="BZ77" s="1222"/>
      <c r="CA77" s="1222"/>
      <c r="CB77" s="1222"/>
      <c r="CC77" s="1222"/>
      <c r="CD77" s="1222"/>
      <c r="CE77" s="1222"/>
      <c r="CF77" s="1222">
        <v>49.5</v>
      </c>
      <c r="CG77" s="1222"/>
      <c r="CH77" s="1222"/>
      <c r="CI77" s="1222"/>
      <c r="CJ77" s="1222"/>
      <c r="CK77" s="1222"/>
      <c r="CL77" s="1222"/>
      <c r="CM77" s="1222"/>
      <c r="CN77" s="1222">
        <v>46.9</v>
      </c>
      <c r="CO77" s="1222"/>
      <c r="CP77" s="1222"/>
      <c r="CQ77" s="1222"/>
      <c r="CR77" s="1222"/>
      <c r="CS77" s="1222"/>
      <c r="CT77" s="1222"/>
      <c r="CU77" s="1222"/>
      <c r="CV77" s="1222">
        <v>0</v>
      </c>
      <c r="CW77" s="1222"/>
      <c r="CX77" s="1222"/>
      <c r="CY77" s="1222"/>
      <c r="CZ77" s="1222"/>
      <c r="DA77" s="1222"/>
      <c r="DB77" s="1222"/>
      <c r="DC77" s="1222"/>
    </row>
    <row r="78" spans="2:107" ht="13.2" x14ac:dyDescent="0.2">
      <c r="B78" s="251"/>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614</v>
      </c>
      <c r="BC79" s="1221"/>
      <c r="BD79" s="1221"/>
      <c r="BE79" s="1221"/>
      <c r="BF79" s="1221"/>
      <c r="BG79" s="1221"/>
      <c r="BH79" s="1221"/>
      <c r="BI79" s="1221"/>
      <c r="BJ79" s="1221"/>
      <c r="BK79" s="1221"/>
      <c r="BL79" s="1221"/>
      <c r="BM79" s="1221"/>
      <c r="BN79" s="1221"/>
      <c r="BO79" s="1221"/>
      <c r="BP79" s="1222">
        <v>8.1999999999999993</v>
      </c>
      <c r="BQ79" s="1222"/>
      <c r="BR79" s="1222"/>
      <c r="BS79" s="1222"/>
      <c r="BT79" s="1222"/>
      <c r="BU79" s="1222"/>
      <c r="BV79" s="1222"/>
      <c r="BW79" s="1222"/>
      <c r="BX79" s="1222">
        <v>7.8</v>
      </c>
      <c r="BY79" s="1222"/>
      <c r="BZ79" s="1222"/>
      <c r="CA79" s="1222"/>
      <c r="CB79" s="1222"/>
      <c r="CC79" s="1222"/>
      <c r="CD79" s="1222"/>
      <c r="CE79" s="1222"/>
      <c r="CF79" s="1222">
        <v>7.6</v>
      </c>
      <c r="CG79" s="1222"/>
      <c r="CH79" s="1222"/>
      <c r="CI79" s="1222"/>
      <c r="CJ79" s="1222"/>
      <c r="CK79" s="1222"/>
      <c r="CL79" s="1222"/>
      <c r="CM79" s="1222"/>
      <c r="CN79" s="1222">
        <v>7.2</v>
      </c>
      <c r="CO79" s="1222"/>
      <c r="CP79" s="1222"/>
      <c r="CQ79" s="1222"/>
      <c r="CR79" s="1222"/>
      <c r="CS79" s="1222"/>
      <c r="CT79" s="1222"/>
      <c r="CU79" s="1222"/>
      <c r="CV79" s="1222">
        <v>4.5</v>
      </c>
      <c r="CW79" s="1222"/>
      <c r="CX79" s="1222"/>
      <c r="CY79" s="1222"/>
      <c r="CZ79" s="1222"/>
      <c r="DA79" s="1222"/>
      <c r="DB79" s="1222"/>
      <c r="DC79" s="1222"/>
    </row>
    <row r="80" spans="2:107" ht="13.2" x14ac:dyDescent="0.2">
      <c r="B80" s="251"/>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jraAO8fuUKNd8bIQlynrVc3t5UN8WwOOwDx/1o09GSLPJLk3yWGGzqgseAUxayZ0kryAxFSo0pGgZdUBtAthvw==" saltValue="5OcQuNhAcaZx2SYYgi8GM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098DB-F900-4EF1-A192-A8D76E986E5C}">
  <sheetPr>
    <pageSetUpPr fitToPage="1"/>
  </sheetPr>
  <dimension ref="A1:DR125"/>
  <sheetViews>
    <sheetView showGridLines="0" zoomScale="70" zoomScaleNormal="70" zoomScaleSheetLayoutView="70" workbookViewId="0">
      <selection activeCell="AS40" sqref="AS40"/>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498</v>
      </c>
    </row>
  </sheetData>
  <sheetProtection algorithmName="SHA-512" hashValue="NJlpy3ucqWRCYPTtMjCJyizNKK6e1mtpRZMVc6Bendry/Nw9KTg6V30SMHcNWtIpSt7oWCL4iJBepMxBaiXiZQ==" saltValue="JxhdD26XbFOsX1l8F5f0y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DFD75-E2F6-4527-BA1B-99829A5C2212}">
  <sheetPr>
    <pageSetUpPr fitToPage="1"/>
  </sheetPr>
  <dimension ref="A1:DR125"/>
  <sheetViews>
    <sheetView showGridLines="0" zoomScale="70" zoomScaleNormal="70" zoomScaleSheetLayoutView="55" workbookViewId="0">
      <selection activeCell="AS40" sqref="AS40"/>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498</v>
      </c>
    </row>
  </sheetData>
  <sheetProtection algorithmName="SHA-512" hashValue="N7JRB/IhxPPVdbIWaBB4wZ5cXOaduOq9qvfGucSOT+xgIR/0l47EQHSgNH4juAv9zt7qtaqrbi1zWJiV07U+Gw==" saltValue="laESYhqddJfvXbfGxWGu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548</v>
      </c>
      <c r="G2" s="146"/>
      <c r="H2" s="147"/>
    </row>
    <row r="3" spans="1:8" x14ac:dyDescent="0.2">
      <c r="A3" s="143" t="s">
        <v>541</v>
      </c>
      <c r="B3" s="148"/>
      <c r="C3" s="149"/>
      <c r="D3" s="150">
        <v>91104</v>
      </c>
      <c r="E3" s="151"/>
      <c r="F3" s="152">
        <v>68655</v>
      </c>
      <c r="G3" s="153"/>
      <c r="H3" s="154"/>
    </row>
    <row r="4" spans="1:8" x14ac:dyDescent="0.2">
      <c r="A4" s="155"/>
      <c r="B4" s="156"/>
      <c r="C4" s="157"/>
      <c r="D4" s="158">
        <v>69218</v>
      </c>
      <c r="E4" s="159"/>
      <c r="F4" s="160">
        <v>32316</v>
      </c>
      <c r="G4" s="161"/>
      <c r="H4" s="162"/>
    </row>
    <row r="5" spans="1:8" x14ac:dyDescent="0.2">
      <c r="A5" s="143" t="s">
        <v>543</v>
      </c>
      <c r="B5" s="148"/>
      <c r="C5" s="149"/>
      <c r="D5" s="150">
        <v>73752</v>
      </c>
      <c r="E5" s="151"/>
      <c r="F5" s="152">
        <v>66863</v>
      </c>
      <c r="G5" s="153"/>
      <c r="H5" s="154"/>
    </row>
    <row r="6" spans="1:8" x14ac:dyDescent="0.2">
      <c r="A6" s="155"/>
      <c r="B6" s="156"/>
      <c r="C6" s="157"/>
      <c r="D6" s="158">
        <v>57789</v>
      </c>
      <c r="E6" s="159"/>
      <c r="F6" s="160">
        <v>32770</v>
      </c>
      <c r="G6" s="161"/>
      <c r="H6" s="162"/>
    </row>
    <row r="7" spans="1:8" x14ac:dyDescent="0.2">
      <c r="A7" s="143" t="s">
        <v>544</v>
      </c>
      <c r="B7" s="148"/>
      <c r="C7" s="149"/>
      <c r="D7" s="150">
        <v>64673</v>
      </c>
      <c r="E7" s="151"/>
      <c r="F7" s="152">
        <v>72051</v>
      </c>
      <c r="G7" s="153"/>
      <c r="H7" s="154"/>
    </row>
    <row r="8" spans="1:8" x14ac:dyDescent="0.2">
      <c r="A8" s="155"/>
      <c r="B8" s="156"/>
      <c r="C8" s="157"/>
      <c r="D8" s="158">
        <v>55456</v>
      </c>
      <c r="E8" s="159"/>
      <c r="F8" s="160">
        <v>34140</v>
      </c>
      <c r="G8" s="161"/>
      <c r="H8" s="162"/>
    </row>
    <row r="9" spans="1:8" x14ac:dyDescent="0.2">
      <c r="A9" s="143" t="s">
        <v>545</v>
      </c>
      <c r="B9" s="148"/>
      <c r="C9" s="149"/>
      <c r="D9" s="150">
        <v>79480</v>
      </c>
      <c r="E9" s="151"/>
      <c r="F9" s="152">
        <v>72756</v>
      </c>
      <c r="G9" s="153"/>
      <c r="H9" s="154"/>
    </row>
    <row r="10" spans="1:8" x14ac:dyDescent="0.2">
      <c r="A10" s="155"/>
      <c r="B10" s="156"/>
      <c r="C10" s="157"/>
      <c r="D10" s="158">
        <v>61744</v>
      </c>
      <c r="E10" s="159"/>
      <c r="F10" s="160">
        <v>32117</v>
      </c>
      <c r="G10" s="161"/>
      <c r="H10" s="162"/>
    </row>
    <row r="11" spans="1:8" x14ac:dyDescent="0.2">
      <c r="A11" s="143" t="s">
        <v>546</v>
      </c>
      <c r="B11" s="148"/>
      <c r="C11" s="149"/>
      <c r="D11" s="150">
        <v>79748</v>
      </c>
      <c r="E11" s="151"/>
      <c r="F11" s="152">
        <v>43955</v>
      </c>
      <c r="G11" s="153"/>
      <c r="H11" s="154"/>
    </row>
    <row r="12" spans="1:8" x14ac:dyDescent="0.2">
      <c r="A12" s="155"/>
      <c r="B12" s="156"/>
      <c r="C12" s="163"/>
      <c r="D12" s="158">
        <v>55736</v>
      </c>
      <c r="E12" s="159"/>
      <c r="F12" s="160">
        <v>21318</v>
      </c>
      <c r="G12" s="161"/>
      <c r="H12" s="162"/>
    </row>
    <row r="13" spans="1:8" x14ac:dyDescent="0.2">
      <c r="A13" s="143"/>
      <c r="B13" s="148"/>
      <c r="C13" s="149"/>
      <c r="D13" s="150">
        <v>77751</v>
      </c>
      <c r="E13" s="151"/>
      <c r="F13" s="152">
        <v>64856</v>
      </c>
      <c r="G13" s="164"/>
      <c r="H13" s="154"/>
    </row>
    <row r="14" spans="1:8" x14ac:dyDescent="0.2">
      <c r="A14" s="155"/>
      <c r="B14" s="156"/>
      <c r="C14" s="157"/>
      <c r="D14" s="158">
        <v>59989</v>
      </c>
      <c r="E14" s="159"/>
      <c r="F14" s="160">
        <v>30532</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9.6199999999999992</v>
      </c>
      <c r="C19" s="165">
        <f>ROUND(VALUE(SUBSTITUTE(実質収支比率等に係る経年分析!G$48,"▲","-")),2)</f>
        <v>6.42</v>
      </c>
      <c r="D19" s="165">
        <f>ROUND(VALUE(SUBSTITUTE(実質収支比率等に係る経年分析!H$48,"▲","-")),2)</f>
        <v>8.31</v>
      </c>
      <c r="E19" s="165">
        <f>ROUND(VALUE(SUBSTITUTE(実質収支比率等に係る経年分析!I$48,"▲","-")),2)</f>
        <v>8.66</v>
      </c>
      <c r="F19" s="165">
        <f>ROUND(VALUE(SUBSTITUTE(実質収支比率等に係る経年分析!J$48,"▲","-")),2)</f>
        <v>8.8800000000000008</v>
      </c>
    </row>
    <row r="20" spans="1:11" x14ac:dyDescent="0.2">
      <c r="A20" s="165" t="s">
        <v>55</v>
      </c>
      <c r="B20" s="165">
        <f>ROUND(VALUE(SUBSTITUTE(実質収支比率等に係る経年分析!F$47,"▲","-")),2)</f>
        <v>15.36</v>
      </c>
      <c r="C20" s="165">
        <f>ROUND(VALUE(SUBSTITUTE(実質収支比率等に係る経年分析!G$47,"▲","-")),2)</f>
        <v>20.5</v>
      </c>
      <c r="D20" s="165">
        <f>ROUND(VALUE(SUBSTITUTE(実質収支比率等に係る経年分析!H$47,"▲","-")),2)</f>
        <v>19.09</v>
      </c>
      <c r="E20" s="165">
        <f>ROUND(VALUE(SUBSTITUTE(実質収支比率等に係る経年分析!I$47,"▲","-")),2)</f>
        <v>13.16</v>
      </c>
      <c r="F20" s="165">
        <f>ROUND(VALUE(SUBSTITUTE(実質収支比率等に係る経年分析!J$47,"▲","-")),2)</f>
        <v>15.93</v>
      </c>
    </row>
    <row r="21" spans="1:11" x14ac:dyDescent="0.2">
      <c r="A21" s="165" t="s">
        <v>56</v>
      </c>
      <c r="B21" s="165">
        <f>IF(ISNUMBER(VALUE(SUBSTITUTE(実質収支比率等に係る経年分析!F$49,"▲","-"))),ROUND(VALUE(SUBSTITUTE(実質収支比率等に係る経年分析!F$49,"▲","-")),2),NA())</f>
        <v>3.17</v>
      </c>
      <c r="C21" s="165">
        <f>IF(ISNUMBER(VALUE(SUBSTITUTE(実質収支比率等に係る経年分析!G$49,"▲","-"))),ROUND(VALUE(SUBSTITUTE(実質収支比率等に係る経年分析!G$49,"▲","-")),2),NA())</f>
        <v>2.17</v>
      </c>
      <c r="D21" s="165">
        <f>IF(ISNUMBER(VALUE(SUBSTITUTE(実質収支比率等に係る経年分析!H$49,"▲","-"))),ROUND(VALUE(SUBSTITUTE(実質収支比率等に係る経年分析!H$49,"▲","-")),2),NA())</f>
        <v>0.36</v>
      </c>
      <c r="E21" s="165">
        <f>IF(ISNUMBER(VALUE(SUBSTITUTE(実質収支比率等に係る経年分析!I$49,"▲","-"))),ROUND(VALUE(SUBSTITUTE(実質収支比率等に係る経年分析!I$49,"▲","-")),2),NA())</f>
        <v>-4.83</v>
      </c>
      <c r="F21" s="165">
        <f>IF(ISNUMBER(VALUE(SUBSTITUTE(実質収支比率等に係る経年分析!J$49,"▲","-"))),ROUND(VALUE(SUBSTITUTE(実質収支比率等に係る経年分析!J$49,"▲","-")),2),NA())</f>
        <v>1.43</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0.02</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0.03</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0.03</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0.02</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0.03</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0.05</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0.04</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0.05</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0.03</v>
      </c>
    </row>
    <row r="30" spans="1:11" x14ac:dyDescent="0.2">
      <c r="A30" s="166" t="str">
        <f>IF(連結実質赤字比率に係る赤字・黒字の構成分析!C$40="",NA(),連結実質赤字比率に係る赤字・黒字の構成分析!C$40)</f>
        <v>公設地方卸売市場特別会計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0.03</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0.03</v>
      </c>
    </row>
    <row r="31" spans="1:11" x14ac:dyDescent="0.2">
      <c r="A31" s="166" t="str">
        <f>IF(連結実質赤字比率に係る赤字・黒字の構成分析!C$39="",NA(),連結実質赤字比率に係る赤字・黒字の構成分析!C$39)</f>
        <v>介護保険特別会計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0.66</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0.5</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0.26</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0.38</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0.33</v>
      </c>
    </row>
    <row r="32" spans="1:11" x14ac:dyDescent="0.2">
      <c r="A32" s="166" t="str">
        <f>IF(連結実質赤字比率に係る赤字・黒字の構成分析!C$38="",NA(),連結実質赤字比率に係る赤字・黒字の構成分析!C$38)</f>
        <v>国民健康保険特別会計（事業勘定）</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1.53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0.65</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0.37</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0.39</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0.47</v>
      </c>
    </row>
    <row r="33" spans="1:16" x14ac:dyDescent="0.2">
      <c r="A33" s="166" t="str">
        <f>IF(連結実質赤字比率に係る赤字・黒字の構成分析!C$37="",NA(),連結実質赤字比率に係る赤字・黒字の構成分析!C$37)</f>
        <v>下水道事業会計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0.53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1.88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0.63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0.52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0.48</v>
      </c>
    </row>
    <row r="34" spans="1:16" x14ac:dyDescent="0.2">
      <c r="A34" s="166" t="str">
        <f>IF(連結実質赤字比率に係る赤字・黒字の構成分析!C$36="",NA(),連結実質赤字比率に係る赤字・黒字の構成分析!C$36)</f>
        <v>簡易水道事業会計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0.92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0.88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0.83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0.72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0.66</v>
      </c>
    </row>
    <row r="35" spans="1:16" x14ac:dyDescent="0.2">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7.25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7.01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6.77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6.48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5.94</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9.6199999999999992</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6.41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8.31</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8.65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8.8800000000000008</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3038</v>
      </c>
      <c r="E42" s="167"/>
      <c r="F42" s="167"/>
      <c r="G42" s="167">
        <f>'実質公債費比率（分子）の構造'!L$52</f>
        <v>2960</v>
      </c>
      <c r="H42" s="167"/>
      <c r="I42" s="167"/>
      <c r="J42" s="167">
        <f>'実質公債費比率（分子）の構造'!M$52</f>
        <v>2818</v>
      </c>
      <c r="K42" s="167"/>
      <c r="L42" s="167"/>
      <c r="M42" s="167">
        <f>'実質公債費比率（分子）の構造'!N$52</f>
        <v>2705</v>
      </c>
      <c r="N42" s="167"/>
      <c r="O42" s="167"/>
      <c r="P42" s="167">
        <f>'実質公債費比率（分子）の構造'!O$52</f>
        <v>2575</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24</v>
      </c>
      <c r="C44" s="167"/>
      <c r="D44" s="167"/>
      <c r="E44" s="167">
        <f>'実質公債費比率（分子）の構造'!L$50</f>
        <v>34</v>
      </c>
      <c r="F44" s="167"/>
      <c r="G44" s="167"/>
      <c r="H44" s="167">
        <f>'実質公債費比率（分子）の構造'!M$50</f>
        <v>73</v>
      </c>
      <c r="I44" s="167"/>
      <c r="J44" s="167"/>
      <c r="K44" s="167">
        <f>'実質公債費比率（分子）の構造'!N$50</f>
        <v>105</v>
      </c>
      <c r="L44" s="167"/>
      <c r="M44" s="167"/>
      <c r="N44" s="167">
        <f>'実質公債費比率（分子）の構造'!O$50</f>
        <v>2</v>
      </c>
      <c r="O44" s="167"/>
      <c r="P44" s="167"/>
    </row>
    <row r="45" spans="1:16" x14ac:dyDescent="0.2">
      <c r="A45" s="167" t="s">
        <v>66</v>
      </c>
      <c r="B45" s="167">
        <f>'実質公債費比率（分子）の構造'!K$49</f>
        <v>1</v>
      </c>
      <c r="C45" s="167"/>
      <c r="D45" s="167"/>
      <c r="E45" s="167">
        <f>'実質公債費比率（分子）の構造'!L$49</f>
        <v>7</v>
      </c>
      <c r="F45" s="167"/>
      <c r="G45" s="167"/>
      <c r="H45" s="167">
        <f>'実質公債費比率（分子）の構造'!M$49</f>
        <v>19</v>
      </c>
      <c r="I45" s="167"/>
      <c r="J45" s="167"/>
      <c r="K45" s="167">
        <f>'実質公債費比率（分子）の構造'!N$49</f>
        <v>7</v>
      </c>
      <c r="L45" s="167"/>
      <c r="M45" s="167"/>
      <c r="N45" s="167">
        <f>'実質公債費比率（分子）の構造'!O$49</f>
        <v>0</v>
      </c>
      <c r="O45" s="167"/>
      <c r="P45" s="167"/>
    </row>
    <row r="46" spans="1:16" x14ac:dyDescent="0.2">
      <c r="A46" s="167" t="s">
        <v>67</v>
      </c>
      <c r="B46" s="167">
        <f>'実質公債費比率（分子）の構造'!K$48</f>
        <v>723</v>
      </c>
      <c r="C46" s="167"/>
      <c r="D46" s="167"/>
      <c r="E46" s="167">
        <f>'実質公債費比率（分子）の構造'!L$48</f>
        <v>700</v>
      </c>
      <c r="F46" s="167"/>
      <c r="G46" s="167"/>
      <c r="H46" s="167">
        <f>'実質公債費比率（分子）の構造'!M$48</f>
        <v>398</v>
      </c>
      <c r="I46" s="167"/>
      <c r="J46" s="167"/>
      <c r="K46" s="167">
        <f>'実質公債費比率（分子）の構造'!N$48</f>
        <v>409</v>
      </c>
      <c r="L46" s="167"/>
      <c r="M46" s="167"/>
      <c r="N46" s="167">
        <f>'実質公債費比率（分子）の構造'!O$48</f>
        <v>386</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4660</v>
      </c>
      <c r="C49" s="167"/>
      <c r="D49" s="167"/>
      <c r="E49" s="167">
        <f>'実質公債費比率（分子）の構造'!L$45</f>
        <v>4906</v>
      </c>
      <c r="F49" s="167"/>
      <c r="G49" s="167"/>
      <c r="H49" s="167">
        <f>'実質公債費比率（分子）の構造'!M$45</f>
        <v>5149</v>
      </c>
      <c r="I49" s="167"/>
      <c r="J49" s="167"/>
      <c r="K49" s="167">
        <f>'実質公債費比率（分子）の構造'!N$45</f>
        <v>5284</v>
      </c>
      <c r="L49" s="167"/>
      <c r="M49" s="167"/>
      <c r="N49" s="167">
        <f>'実質公債費比率（分子）の構造'!O$45</f>
        <v>5513</v>
      </c>
      <c r="O49" s="167"/>
      <c r="P49" s="167"/>
    </row>
    <row r="50" spans="1:16" x14ac:dyDescent="0.2">
      <c r="A50" s="167" t="s">
        <v>71</v>
      </c>
      <c r="B50" s="167" t="e">
        <f>NA()</f>
        <v>#N/A</v>
      </c>
      <c r="C50" s="167">
        <f>IF(ISNUMBER('実質公債費比率（分子）の構造'!K$53),'実質公債費比率（分子）の構造'!K$53,NA())</f>
        <v>2370</v>
      </c>
      <c r="D50" s="167" t="e">
        <f>NA()</f>
        <v>#N/A</v>
      </c>
      <c r="E50" s="167" t="e">
        <f>NA()</f>
        <v>#N/A</v>
      </c>
      <c r="F50" s="167">
        <f>IF(ISNUMBER('実質公債費比率（分子）の構造'!L$53),'実質公債費比率（分子）の構造'!L$53,NA())</f>
        <v>2687</v>
      </c>
      <c r="G50" s="167" t="e">
        <f>NA()</f>
        <v>#N/A</v>
      </c>
      <c r="H50" s="167" t="e">
        <f>NA()</f>
        <v>#N/A</v>
      </c>
      <c r="I50" s="167">
        <f>IF(ISNUMBER('実質公債費比率（分子）の構造'!M$53),'実質公債費比率（分子）の構造'!M$53,NA())</f>
        <v>2821</v>
      </c>
      <c r="J50" s="167" t="e">
        <f>NA()</f>
        <v>#N/A</v>
      </c>
      <c r="K50" s="167" t="e">
        <f>NA()</f>
        <v>#N/A</v>
      </c>
      <c r="L50" s="167">
        <f>IF(ISNUMBER('実質公債費比率（分子）の構造'!N$53),'実質公債費比率（分子）の構造'!N$53,NA())</f>
        <v>3100</v>
      </c>
      <c r="M50" s="167" t="e">
        <f>NA()</f>
        <v>#N/A</v>
      </c>
      <c r="N50" s="167" t="e">
        <f>NA()</f>
        <v>#N/A</v>
      </c>
      <c r="O50" s="167">
        <f>IF(ISNUMBER('実質公債費比率（分子）の構造'!O$53),'実質公債費比率（分子）の構造'!O$53,NA())</f>
        <v>3326</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25179</v>
      </c>
      <c r="E56" s="166"/>
      <c r="F56" s="166"/>
      <c r="G56" s="166">
        <f>'将来負担比率（分子）の構造'!J$52</f>
        <v>22753</v>
      </c>
      <c r="H56" s="166"/>
      <c r="I56" s="166"/>
      <c r="J56" s="166">
        <f>'将来負担比率（分子）の構造'!K$52</f>
        <v>20831</v>
      </c>
      <c r="K56" s="166"/>
      <c r="L56" s="166"/>
      <c r="M56" s="166">
        <f>'将来負担比率（分子）の構造'!L$52</f>
        <v>20037</v>
      </c>
      <c r="N56" s="166"/>
      <c r="O56" s="166"/>
      <c r="P56" s="166">
        <f>'将来負担比率（分子）の構造'!M$52</f>
        <v>18298</v>
      </c>
    </row>
    <row r="57" spans="1:16" x14ac:dyDescent="0.2">
      <c r="A57" s="166" t="s">
        <v>42</v>
      </c>
      <c r="B57" s="166"/>
      <c r="C57" s="166"/>
      <c r="D57" s="166">
        <f>'将来負担比率（分子）の構造'!I$51</f>
        <v>2930</v>
      </c>
      <c r="E57" s="166"/>
      <c r="F57" s="166"/>
      <c r="G57" s="166">
        <f>'将来負担比率（分子）の構造'!J$51</f>
        <v>2965</v>
      </c>
      <c r="H57" s="166"/>
      <c r="I57" s="166"/>
      <c r="J57" s="166">
        <f>'将来負担比率（分子）の構造'!K$51</f>
        <v>2963</v>
      </c>
      <c r="K57" s="166"/>
      <c r="L57" s="166"/>
      <c r="M57" s="166">
        <f>'将来負担比率（分子）の構造'!L$51</f>
        <v>3358</v>
      </c>
      <c r="N57" s="166"/>
      <c r="O57" s="166"/>
      <c r="P57" s="166">
        <f>'将来負担比率（分子）の構造'!M$51</f>
        <v>2354</v>
      </c>
    </row>
    <row r="58" spans="1:16" x14ac:dyDescent="0.2">
      <c r="A58" s="166" t="s">
        <v>41</v>
      </c>
      <c r="B58" s="166"/>
      <c r="C58" s="166"/>
      <c r="D58" s="166">
        <f>'将来負担比率（分子）の構造'!I$50</f>
        <v>8613</v>
      </c>
      <c r="E58" s="166"/>
      <c r="F58" s="166"/>
      <c r="G58" s="166">
        <f>'将来負担比率（分子）の構造'!J$50</f>
        <v>10808</v>
      </c>
      <c r="H58" s="166"/>
      <c r="I58" s="166"/>
      <c r="J58" s="166">
        <f>'将来負担比率（分子）の構造'!K$50</f>
        <v>10265</v>
      </c>
      <c r="K58" s="166"/>
      <c r="L58" s="166"/>
      <c r="M58" s="166">
        <f>'将来負担比率（分子）の構造'!L$50</f>
        <v>8068</v>
      </c>
      <c r="N58" s="166"/>
      <c r="O58" s="166"/>
      <c r="P58" s="166">
        <f>'将来負担比率（分子）の構造'!M$50</f>
        <v>8894</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f>'将来負担比率（分子）の構造'!I$46</f>
        <v>9</v>
      </c>
      <c r="C61" s="166"/>
      <c r="D61" s="166"/>
      <c r="E61" s="166">
        <f>'将来負担比率（分子）の構造'!J$46</f>
        <v>15</v>
      </c>
      <c r="F61" s="166"/>
      <c r="G61" s="166"/>
      <c r="H61" s="166">
        <f>'将来負担比率（分子）の構造'!K$46</f>
        <v>29</v>
      </c>
      <c r="I61" s="166"/>
      <c r="J61" s="166"/>
      <c r="K61" s="166">
        <f>'将来負担比率（分子）の構造'!L$46</f>
        <v>22</v>
      </c>
      <c r="L61" s="166"/>
      <c r="M61" s="166"/>
      <c r="N61" s="166">
        <f>'将来負担比率（分子）の構造'!M$46</f>
        <v>3</v>
      </c>
      <c r="O61" s="166"/>
      <c r="P61" s="166"/>
    </row>
    <row r="62" spans="1:16" x14ac:dyDescent="0.2">
      <c r="A62" s="166" t="s">
        <v>35</v>
      </c>
      <c r="B62" s="166">
        <f>'将来負担比率（分子）の構造'!I$45</f>
        <v>6438</v>
      </c>
      <c r="C62" s="166"/>
      <c r="D62" s="166"/>
      <c r="E62" s="166">
        <f>'将来負担比率（分子）の構造'!J$45</f>
        <v>5665</v>
      </c>
      <c r="F62" s="166"/>
      <c r="G62" s="166"/>
      <c r="H62" s="166">
        <f>'将来負担比率（分子）の構造'!K$45</f>
        <v>5075</v>
      </c>
      <c r="I62" s="166"/>
      <c r="J62" s="166"/>
      <c r="K62" s="166">
        <f>'将来負担比率（分子）の構造'!L$45</f>
        <v>4368</v>
      </c>
      <c r="L62" s="166"/>
      <c r="M62" s="166"/>
      <c r="N62" s="166">
        <f>'将来負担比率（分子）の構造'!M$45</f>
        <v>3729</v>
      </c>
      <c r="O62" s="166"/>
      <c r="P62" s="166"/>
    </row>
    <row r="63" spans="1:16" x14ac:dyDescent="0.2">
      <c r="A63" s="166" t="s">
        <v>34</v>
      </c>
      <c r="B63" s="166">
        <f>'将来負担比率（分子）の構造'!I$44</f>
        <v>1</v>
      </c>
      <c r="C63" s="166"/>
      <c r="D63" s="166"/>
      <c r="E63" s="166">
        <f>'将来負担比率（分子）の構造'!J$44</f>
        <v>0</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2">
      <c r="A64" s="166" t="s">
        <v>33</v>
      </c>
      <c r="B64" s="166">
        <f>'将来負担比率（分子）の構造'!I$43</f>
        <v>7172</v>
      </c>
      <c r="C64" s="166"/>
      <c r="D64" s="166"/>
      <c r="E64" s="166">
        <f>'将来負担比率（分子）の構造'!J$43</f>
        <v>6884</v>
      </c>
      <c r="F64" s="166"/>
      <c r="G64" s="166"/>
      <c r="H64" s="166">
        <f>'将来負担比率（分子）の構造'!K$43</f>
        <v>6895</v>
      </c>
      <c r="I64" s="166"/>
      <c r="J64" s="166"/>
      <c r="K64" s="166">
        <f>'将来負担比率（分子）の構造'!L$43</f>
        <v>7993</v>
      </c>
      <c r="L64" s="166"/>
      <c r="M64" s="166"/>
      <c r="N64" s="166">
        <f>'将来負担比率（分子）の構造'!M$43</f>
        <v>9460</v>
      </c>
      <c r="O64" s="166"/>
      <c r="P64" s="166"/>
    </row>
    <row r="65" spans="1:16" x14ac:dyDescent="0.2">
      <c r="A65" s="166" t="s">
        <v>32</v>
      </c>
      <c r="B65" s="166">
        <f>'将来負担比率（分子）の構造'!I$42</f>
        <v>1625</v>
      </c>
      <c r="C65" s="166"/>
      <c r="D65" s="166"/>
      <c r="E65" s="166">
        <f>'将来負担比率（分子）の構造'!J$42</f>
        <v>1606</v>
      </c>
      <c r="F65" s="166"/>
      <c r="G65" s="166"/>
      <c r="H65" s="166">
        <f>'将来負担比率（分子）の構造'!K$42</f>
        <v>1558</v>
      </c>
      <c r="I65" s="166"/>
      <c r="J65" s="166"/>
      <c r="K65" s="166">
        <f>'将来負担比率（分子）の構造'!L$42</f>
        <v>1465</v>
      </c>
      <c r="L65" s="166"/>
      <c r="M65" s="166"/>
      <c r="N65" s="166">
        <f>'将来負担比率（分子）の構造'!M$42</f>
        <v>1651</v>
      </c>
      <c r="O65" s="166"/>
      <c r="P65" s="166"/>
    </row>
    <row r="66" spans="1:16" x14ac:dyDescent="0.2">
      <c r="A66" s="166" t="s">
        <v>31</v>
      </c>
      <c r="B66" s="166">
        <f>'将来負担比率（分子）の構造'!I$41</f>
        <v>49938</v>
      </c>
      <c r="C66" s="166"/>
      <c r="D66" s="166"/>
      <c r="E66" s="166">
        <f>'将来負担比率（分子）の構造'!J$41</f>
        <v>49423</v>
      </c>
      <c r="F66" s="166"/>
      <c r="G66" s="166"/>
      <c r="H66" s="166">
        <f>'将来負担比率（分子）の構造'!K$41</f>
        <v>48006</v>
      </c>
      <c r="I66" s="166"/>
      <c r="J66" s="166"/>
      <c r="K66" s="166">
        <f>'将来負担比率（分子）の構造'!L$41</f>
        <v>49499</v>
      </c>
      <c r="L66" s="166"/>
      <c r="M66" s="166"/>
      <c r="N66" s="166">
        <f>'将来負担比率（分子）の構造'!M$41</f>
        <v>48762</v>
      </c>
      <c r="O66" s="166"/>
      <c r="P66" s="166"/>
    </row>
    <row r="67" spans="1:16" x14ac:dyDescent="0.2">
      <c r="A67" s="166" t="s">
        <v>75</v>
      </c>
      <c r="B67" s="166" t="e">
        <f>NA()</f>
        <v>#N/A</v>
      </c>
      <c r="C67" s="166">
        <f>IF(ISNUMBER('将来負担比率（分子）の構造'!I$53), IF('将来負担比率（分子）の構造'!I$53 &lt; 0, 0, '将来負担比率（分子）の構造'!I$53), NA())</f>
        <v>28461</v>
      </c>
      <c r="D67" s="166" t="e">
        <f>NA()</f>
        <v>#N/A</v>
      </c>
      <c r="E67" s="166" t="e">
        <f>NA()</f>
        <v>#N/A</v>
      </c>
      <c r="F67" s="166">
        <f>IF(ISNUMBER('将来負担比率（分子）の構造'!J$53), IF('将来負担比率（分子）の構造'!J$53 &lt; 0, 0, '将来負担比率（分子）の構造'!J$53), NA())</f>
        <v>27067</v>
      </c>
      <c r="G67" s="166" t="e">
        <f>NA()</f>
        <v>#N/A</v>
      </c>
      <c r="H67" s="166" t="e">
        <f>NA()</f>
        <v>#N/A</v>
      </c>
      <c r="I67" s="166">
        <f>IF(ISNUMBER('将来負担比率（分子）の構造'!K$53), IF('将来負担比率（分子）の構造'!K$53 &lt; 0, 0, '将来負担比率（分子）の構造'!K$53), NA())</f>
        <v>27503</v>
      </c>
      <c r="J67" s="166" t="e">
        <f>NA()</f>
        <v>#N/A</v>
      </c>
      <c r="K67" s="166" t="e">
        <f>NA()</f>
        <v>#N/A</v>
      </c>
      <c r="L67" s="166">
        <f>IF(ISNUMBER('将来負担比率（分子）の構造'!L$53), IF('将来負担比率（分子）の構造'!L$53 &lt; 0, 0, '将来負担比率（分子）の構造'!L$53), NA())</f>
        <v>31884</v>
      </c>
      <c r="M67" s="166" t="e">
        <f>NA()</f>
        <v>#N/A</v>
      </c>
      <c r="N67" s="166" t="e">
        <f>NA()</f>
        <v>#N/A</v>
      </c>
      <c r="O67" s="166">
        <f>IF(ISNUMBER('将来負担比率（分子）の構造'!M$53), IF('将来負担比率（分子）の構造'!M$53 &lt; 0, 0, '将来負担比率（分子）の構造'!M$53), NA())</f>
        <v>34060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7288</v>
      </c>
      <c r="C72" s="170">
        <f>基金残高に係る経年分析!G55</f>
        <v>5167</v>
      </c>
      <c r="D72" s="170">
        <f>基金残高に係る経年分析!H55</f>
        <v>5835</v>
      </c>
    </row>
    <row r="73" spans="1:16" x14ac:dyDescent="0.2">
      <c r="A73" s="169" t="s">
        <v>78</v>
      </c>
      <c r="B73" s="170">
        <f>基金残高に係る経年分析!F56</f>
        <v>1</v>
      </c>
      <c r="C73" s="170">
        <f>基金残高に係る経年分析!G56</f>
        <v>1</v>
      </c>
      <c r="D73" s="170">
        <f>基金残高に係る経年分析!H56</f>
        <v>1</v>
      </c>
    </row>
    <row r="74" spans="1:16" x14ac:dyDescent="0.2">
      <c r="A74" s="169" t="s">
        <v>79</v>
      </c>
      <c r="B74" s="170">
        <f>基金残高に係る経年分析!F57</f>
        <v>1872</v>
      </c>
      <c r="C74" s="170">
        <f>基金残高に係る経年分析!G57</f>
        <v>1812</v>
      </c>
      <c r="D74" s="170">
        <f>基金残高に係る経年分析!H57</f>
        <v>1519</v>
      </c>
    </row>
  </sheetData>
  <sheetProtection algorithmName="SHA-512" hashValue="GKdvKmF/M9vB/h3DE3sVaflRtHvQYPYOjl/cKxg/teEPWYysw9Zf/0xFw5KNcVp6fcreQ+Y4Kj6+GFzQQCsnBQ==" saltValue="/Aw1ceG/iUbS4svCcFJxlA==" spinCount="100000" sheet="1" objects="1" scenarios="1"/>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DE96C-3A28-4A9C-BA00-9819F1D4CF28}">
  <sheetPr codeName="Sheet2">
    <pageSetUpPr fitToPage="1"/>
  </sheetPr>
  <dimension ref="B1:EM50"/>
  <sheetViews>
    <sheetView showGridLines="0" zoomScaleNormal="100" workbookViewId="0"/>
  </sheetViews>
  <sheetFormatPr defaultColWidth="0" defaultRowHeight="0"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214</v>
      </c>
      <c r="DI1" s="701"/>
      <c r="DJ1" s="701"/>
      <c r="DK1" s="701"/>
      <c r="DL1" s="701"/>
      <c r="DM1" s="701"/>
      <c r="DN1" s="702"/>
      <c r="DO1" s="205"/>
      <c r="DP1" s="700" t="s">
        <v>215</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219</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703" t="s">
        <v>223</v>
      </c>
      <c r="AQ4" s="703"/>
      <c r="AR4" s="703"/>
      <c r="AS4" s="703"/>
      <c r="AT4" s="703"/>
      <c r="AU4" s="703"/>
      <c r="AV4" s="703"/>
      <c r="AW4" s="703"/>
      <c r="AX4" s="703"/>
      <c r="AY4" s="703"/>
      <c r="AZ4" s="703"/>
      <c r="BA4" s="703"/>
      <c r="BB4" s="703"/>
      <c r="BC4" s="703"/>
      <c r="BD4" s="703"/>
      <c r="BE4" s="703"/>
      <c r="BF4" s="703"/>
      <c r="BG4" s="703" t="s">
        <v>224</v>
      </c>
      <c r="BH4" s="703"/>
      <c r="BI4" s="703"/>
      <c r="BJ4" s="703"/>
      <c r="BK4" s="703"/>
      <c r="BL4" s="703"/>
      <c r="BM4" s="703"/>
      <c r="BN4" s="703"/>
      <c r="BO4" s="703" t="s">
        <v>221</v>
      </c>
      <c r="BP4" s="703"/>
      <c r="BQ4" s="703"/>
      <c r="BR4" s="703"/>
      <c r="BS4" s="703" t="s">
        <v>225</v>
      </c>
      <c r="BT4" s="703"/>
      <c r="BU4" s="703"/>
      <c r="BV4" s="703"/>
      <c r="BW4" s="703"/>
      <c r="BX4" s="703"/>
      <c r="BY4" s="703"/>
      <c r="BZ4" s="703"/>
      <c r="CA4" s="703"/>
      <c r="CB4" s="703"/>
      <c r="CD4" s="662" t="s">
        <v>226</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227</v>
      </c>
      <c r="C5" s="660"/>
      <c r="D5" s="660"/>
      <c r="E5" s="660"/>
      <c r="F5" s="660"/>
      <c r="G5" s="660"/>
      <c r="H5" s="660"/>
      <c r="I5" s="660"/>
      <c r="J5" s="660"/>
      <c r="K5" s="660"/>
      <c r="L5" s="660"/>
      <c r="M5" s="660"/>
      <c r="N5" s="660"/>
      <c r="O5" s="660"/>
      <c r="P5" s="660"/>
      <c r="Q5" s="661"/>
      <c r="R5" s="656">
        <v>33475249</v>
      </c>
      <c r="S5" s="657"/>
      <c r="T5" s="657"/>
      <c r="U5" s="657"/>
      <c r="V5" s="657"/>
      <c r="W5" s="657"/>
      <c r="X5" s="657"/>
      <c r="Y5" s="685"/>
      <c r="Z5" s="698">
        <v>45.6</v>
      </c>
      <c r="AA5" s="698"/>
      <c r="AB5" s="698"/>
      <c r="AC5" s="698"/>
      <c r="AD5" s="699">
        <v>33262795</v>
      </c>
      <c r="AE5" s="699"/>
      <c r="AF5" s="699"/>
      <c r="AG5" s="699"/>
      <c r="AH5" s="699"/>
      <c r="AI5" s="699"/>
      <c r="AJ5" s="699"/>
      <c r="AK5" s="699"/>
      <c r="AL5" s="686">
        <v>84.4</v>
      </c>
      <c r="AM5" s="669"/>
      <c r="AN5" s="669"/>
      <c r="AO5" s="687"/>
      <c r="AP5" s="659" t="s">
        <v>228</v>
      </c>
      <c r="AQ5" s="660"/>
      <c r="AR5" s="660"/>
      <c r="AS5" s="660"/>
      <c r="AT5" s="660"/>
      <c r="AU5" s="660"/>
      <c r="AV5" s="660"/>
      <c r="AW5" s="660"/>
      <c r="AX5" s="660"/>
      <c r="AY5" s="660"/>
      <c r="AZ5" s="660"/>
      <c r="BA5" s="660"/>
      <c r="BB5" s="660"/>
      <c r="BC5" s="660"/>
      <c r="BD5" s="660"/>
      <c r="BE5" s="660"/>
      <c r="BF5" s="661"/>
      <c r="BG5" s="617">
        <v>33256208</v>
      </c>
      <c r="BH5" s="587"/>
      <c r="BI5" s="587"/>
      <c r="BJ5" s="587"/>
      <c r="BK5" s="587"/>
      <c r="BL5" s="587"/>
      <c r="BM5" s="587"/>
      <c r="BN5" s="588"/>
      <c r="BO5" s="635">
        <v>99.3</v>
      </c>
      <c r="BP5" s="635"/>
      <c r="BQ5" s="635"/>
      <c r="BR5" s="635"/>
      <c r="BS5" s="636">
        <v>379502</v>
      </c>
      <c r="BT5" s="636"/>
      <c r="BU5" s="636"/>
      <c r="BV5" s="636"/>
      <c r="BW5" s="636"/>
      <c r="BX5" s="636"/>
      <c r="BY5" s="636"/>
      <c r="BZ5" s="636"/>
      <c r="CA5" s="636"/>
      <c r="CB5" s="674"/>
      <c r="CD5" s="662" t="s">
        <v>223</v>
      </c>
      <c r="CE5" s="663"/>
      <c r="CF5" s="663"/>
      <c r="CG5" s="663"/>
      <c r="CH5" s="663"/>
      <c r="CI5" s="663"/>
      <c r="CJ5" s="663"/>
      <c r="CK5" s="663"/>
      <c r="CL5" s="663"/>
      <c r="CM5" s="663"/>
      <c r="CN5" s="663"/>
      <c r="CO5" s="663"/>
      <c r="CP5" s="663"/>
      <c r="CQ5" s="664"/>
      <c r="CR5" s="662" t="s">
        <v>229</v>
      </c>
      <c r="CS5" s="663"/>
      <c r="CT5" s="663"/>
      <c r="CU5" s="663"/>
      <c r="CV5" s="663"/>
      <c r="CW5" s="663"/>
      <c r="CX5" s="663"/>
      <c r="CY5" s="664"/>
      <c r="CZ5" s="662" t="s">
        <v>221</v>
      </c>
      <c r="DA5" s="663"/>
      <c r="DB5" s="663"/>
      <c r="DC5" s="664"/>
      <c r="DD5" s="662" t="s">
        <v>230</v>
      </c>
      <c r="DE5" s="663"/>
      <c r="DF5" s="663"/>
      <c r="DG5" s="663"/>
      <c r="DH5" s="663"/>
      <c r="DI5" s="663"/>
      <c r="DJ5" s="663"/>
      <c r="DK5" s="663"/>
      <c r="DL5" s="663"/>
      <c r="DM5" s="663"/>
      <c r="DN5" s="663"/>
      <c r="DO5" s="663"/>
      <c r="DP5" s="664"/>
      <c r="DQ5" s="662" t="s">
        <v>231</v>
      </c>
      <c r="DR5" s="663"/>
      <c r="DS5" s="663"/>
      <c r="DT5" s="663"/>
      <c r="DU5" s="663"/>
      <c r="DV5" s="663"/>
      <c r="DW5" s="663"/>
      <c r="DX5" s="663"/>
      <c r="DY5" s="663"/>
      <c r="DZ5" s="663"/>
      <c r="EA5" s="663"/>
      <c r="EB5" s="663"/>
      <c r="EC5" s="664"/>
    </row>
    <row r="6" spans="2:143" ht="11.25" customHeight="1" x14ac:dyDescent="0.2">
      <c r="B6" s="596" t="s">
        <v>232</v>
      </c>
      <c r="C6" s="597"/>
      <c r="D6" s="597"/>
      <c r="E6" s="597"/>
      <c r="F6" s="597"/>
      <c r="G6" s="597"/>
      <c r="H6" s="597"/>
      <c r="I6" s="597"/>
      <c r="J6" s="597"/>
      <c r="K6" s="597"/>
      <c r="L6" s="597"/>
      <c r="M6" s="597"/>
      <c r="N6" s="597"/>
      <c r="O6" s="597"/>
      <c r="P6" s="597"/>
      <c r="Q6" s="598"/>
      <c r="R6" s="617">
        <v>602424</v>
      </c>
      <c r="S6" s="587"/>
      <c r="T6" s="587"/>
      <c r="U6" s="587"/>
      <c r="V6" s="587"/>
      <c r="W6" s="587"/>
      <c r="X6" s="587"/>
      <c r="Y6" s="588"/>
      <c r="Z6" s="635">
        <v>0.8</v>
      </c>
      <c r="AA6" s="635"/>
      <c r="AB6" s="635"/>
      <c r="AC6" s="635"/>
      <c r="AD6" s="636">
        <v>602424</v>
      </c>
      <c r="AE6" s="636"/>
      <c r="AF6" s="636"/>
      <c r="AG6" s="636"/>
      <c r="AH6" s="636"/>
      <c r="AI6" s="636"/>
      <c r="AJ6" s="636"/>
      <c r="AK6" s="636"/>
      <c r="AL6" s="618">
        <v>1.5</v>
      </c>
      <c r="AM6" s="621"/>
      <c r="AN6" s="621"/>
      <c r="AO6" s="637"/>
      <c r="AP6" s="596" t="s">
        <v>233</v>
      </c>
      <c r="AQ6" s="597"/>
      <c r="AR6" s="597"/>
      <c r="AS6" s="597"/>
      <c r="AT6" s="597"/>
      <c r="AU6" s="597"/>
      <c r="AV6" s="597"/>
      <c r="AW6" s="597"/>
      <c r="AX6" s="597"/>
      <c r="AY6" s="597"/>
      <c r="AZ6" s="597"/>
      <c r="BA6" s="597"/>
      <c r="BB6" s="597"/>
      <c r="BC6" s="597"/>
      <c r="BD6" s="597"/>
      <c r="BE6" s="597"/>
      <c r="BF6" s="598"/>
      <c r="BG6" s="617">
        <v>33256208</v>
      </c>
      <c r="BH6" s="587"/>
      <c r="BI6" s="587"/>
      <c r="BJ6" s="587"/>
      <c r="BK6" s="587"/>
      <c r="BL6" s="587"/>
      <c r="BM6" s="587"/>
      <c r="BN6" s="588"/>
      <c r="BO6" s="635">
        <v>99.3</v>
      </c>
      <c r="BP6" s="635"/>
      <c r="BQ6" s="635"/>
      <c r="BR6" s="635"/>
      <c r="BS6" s="636">
        <v>379502</v>
      </c>
      <c r="BT6" s="636"/>
      <c r="BU6" s="636"/>
      <c r="BV6" s="636"/>
      <c r="BW6" s="636"/>
      <c r="BX6" s="636"/>
      <c r="BY6" s="636"/>
      <c r="BZ6" s="636"/>
      <c r="CA6" s="636"/>
      <c r="CB6" s="674"/>
      <c r="CD6" s="659" t="s">
        <v>234</v>
      </c>
      <c r="CE6" s="660"/>
      <c r="CF6" s="660"/>
      <c r="CG6" s="660"/>
      <c r="CH6" s="660"/>
      <c r="CI6" s="660"/>
      <c r="CJ6" s="660"/>
      <c r="CK6" s="660"/>
      <c r="CL6" s="660"/>
      <c r="CM6" s="660"/>
      <c r="CN6" s="660"/>
      <c r="CO6" s="660"/>
      <c r="CP6" s="660"/>
      <c r="CQ6" s="661"/>
      <c r="CR6" s="617">
        <v>399642</v>
      </c>
      <c r="CS6" s="587"/>
      <c r="CT6" s="587"/>
      <c r="CU6" s="587"/>
      <c r="CV6" s="587"/>
      <c r="CW6" s="587"/>
      <c r="CX6" s="587"/>
      <c r="CY6" s="588"/>
      <c r="CZ6" s="686">
        <v>0.6</v>
      </c>
      <c r="DA6" s="669"/>
      <c r="DB6" s="669"/>
      <c r="DC6" s="688"/>
      <c r="DD6" s="586" t="s">
        <v>128</v>
      </c>
      <c r="DE6" s="587"/>
      <c r="DF6" s="587"/>
      <c r="DG6" s="587"/>
      <c r="DH6" s="587"/>
      <c r="DI6" s="587"/>
      <c r="DJ6" s="587"/>
      <c r="DK6" s="587"/>
      <c r="DL6" s="587"/>
      <c r="DM6" s="587"/>
      <c r="DN6" s="587"/>
      <c r="DO6" s="587"/>
      <c r="DP6" s="588"/>
      <c r="DQ6" s="586">
        <v>399642</v>
      </c>
      <c r="DR6" s="587"/>
      <c r="DS6" s="587"/>
      <c r="DT6" s="587"/>
      <c r="DU6" s="587"/>
      <c r="DV6" s="587"/>
      <c r="DW6" s="587"/>
      <c r="DX6" s="587"/>
      <c r="DY6" s="587"/>
      <c r="DZ6" s="587"/>
      <c r="EA6" s="587"/>
      <c r="EB6" s="587"/>
      <c r="EC6" s="644"/>
    </row>
    <row r="7" spans="2:143" ht="11.25" customHeight="1" x14ac:dyDescent="0.2">
      <c r="B7" s="596" t="s">
        <v>235</v>
      </c>
      <c r="C7" s="597"/>
      <c r="D7" s="597"/>
      <c r="E7" s="597"/>
      <c r="F7" s="597"/>
      <c r="G7" s="597"/>
      <c r="H7" s="597"/>
      <c r="I7" s="597"/>
      <c r="J7" s="597"/>
      <c r="K7" s="597"/>
      <c r="L7" s="597"/>
      <c r="M7" s="597"/>
      <c r="N7" s="597"/>
      <c r="O7" s="597"/>
      <c r="P7" s="597"/>
      <c r="Q7" s="598"/>
      <c r="R7" s="617">
        <v>13546</v>
      </c>
      <c r="S7" s="587"/>
      <c r="T7" s="587"/>
      <c r="U7" s="587"/>
      <c r="V7" s="587"/>
      <c r="W7" s="587"/>
      <c r="X7" s="587"/>
      <c r="Y7" s="588"/>
      <c r="Z7" s="635">
        <v>0</v>
      </c>
      <c r="AA7" s="635"/>
      <c r="AB7" s="635"/>
      <c r="AC7" s="635"/>
      <c r="AD7" s="636">
        <v>13546</v>
      </c>
      <c r="AE7" s="636"/>
      <c r="AF7" s="636"/>
      <c r="AG7" s="636"/>
      <c r="AH7" s="636"/>
      <c r="AI7" s="636"/>
      <c r="AJ7" s="636"/>
      <c r="AK7" s="636"/>
      <c r="AL7" s="618">
        <v>0</v>
      </c>
      <c r="AM7" s="621"/>
      <c r="AN7" s="621"/>
      <c r="AO7" s="637"/>
      <c r="AP7" s="596" t="s">
        <v>236</v>
      </c>
      <c r="AQ7" s="597"/>
      <c r="AR7" s="597"/>
      <c r="AS7" s="597"/>
      <c r="AT7" s="597"/>
      <c r="AU7" s="597"/>
      <c r="AV7" s="597"/>
      <c r="AW7" s="597"/>
      <c r="AX7" s="597"/>
      <c r="AY7" s="597"/>
      <c r="AZ7" s="597"/>
      <c r="BA7" s="597"/>
      <c r="BB7" s="597"/>
      <c r="BC7" s="597"/>
      <c r="BD7" s="597"/>
      <c r="BE7" s="597"/>
      <c r="BF7" s="598"/>
      <c r="BG7" s="617">
        <v>10520284</v>
      </c>
      <c r="BH7" s="587"/>
      <c r="BI7" s="587"/>
      <c r="BJ7" s="587"/>
      <c r="BK7" s="587"/>
      <c r="BL7" s="587"/>
      <c r="BM7" s="587"/>
      <c r="BN7" s="588"/>
      <c r="BO7" s="635">
        <v>31.4</v>
      </c>
      <c r="BP7" s="635"/>
      <c r="BQ7" s="635"/>
      <c r="BR7" s="635"/>
      <c r="BS7" s="636">
        <v>379502</v>
      </c>
      <c r="BT7" s="636"/>
      <c r="BU7" s="636"/>
      <c r="BV7" s="636"/>
      <c r="BW7" s="636"/>
      <c r="BX7" s="636"/>
      <c r="BY7" s="636"/>
      <c r="BZ7" s="636"/>
      <c r="CA7" s="636"/>
      <c r="CB7" s="674"/>
      <c r="CD7" s="596" t="s">
        <v>237</v>
      </c>
      <c r="CE7" s="597"/>
      <c r="CF7" s="597"/>
      <c r="CG7" s="597"/>
      <c r="CH7" s="597"/>
      <c r="CI7" s="597"/>
      <c r="CJ7" s="597"/>
      <c r="CK7" s="597"/>
      <c r="CL7" s="597"/>
      <c r="CM7" s="597"/>
      <c r="CN7" s="597"/>
      <c r="CO7" s="597"/>
      <c r="CP7" s="597"/>
      <c r="CQ7" s="598"/>
      <c r="CR7" s="617">
        <v>8961432</v>
      </c>
      <c r="CS7" s="587"/>
      <c r="CT7" s="587"/>
      <c r="CU7" s="587"/>
      <c r="CV7" s="587"/>
      <c r="CW7" s="587"/>
      <c r="CX7" s="587"/>
      <c r="CY7" s="588"/>
      <c r="CZ7" s="635">
        <v>12.9</v>
      </c>
      <c r="DA7" s="635"/>
      <c r="DB7" s="635"/>
      <c r="DC7" s="635"/>
      <c r="DD7" s="586">
        <v>145465</v>
      </c>
      <c r="DE7" s="587"/>
      <c r="DF7" s="587"/>
      <c r="DG7" s="587"/>
      <c r="DH7" s="587"/>
      <c r="DI7" s="587"/>
      <c r="DJ7" s="587"/>
      <c r="DK7" s="587"/>
      <c r="DL7" s="587"/>
      <c r="DM7" s="587"/>
      <c r="DN7" s="587"/>
      <c r="DO7" s="587"/>
      <c r="DP7" s="588"/>
      <c r="DQ7" s="586">
        <v>8223317</v>
      </c>
      <c r="DR7" s="587"/>
      <c r="DS7" s="587"/>
      <c r="DT7" s="587"/>
      <c r="DU7" s="587"/>
      <c r="DV7" s="587"/>
      <c r="DW7" s="587"/>
      <c r="DX7" s="587"/>
      <c r="DY7" s="587"/>
      <c r="DZ7" s="587"/>
      <c r="EA7" s="587"/>
      <c r="EB7" s="587"/>
      <c r="EC7" s="644"/>
    </row>
    <row r="8" spans="2:143" ht="11.25" customHeight="1" x14ac:dyDescent="0.2">
      <c r="B8" s="596" t="s">
        <v>238</v>
      </c>
      <c r="C8" s="597"/>
      <c r="D8" s="597"/>
      <c r="E8" s="597"/>
      <c r="F8" s="597"/>
      <c r="G8" s="597"/>
      <c r="H8" s="597"/>
      <c r="I8" s="597"/>
      <c r="J8" s="597"/>
      <c r="K8" s="597"/>
      <c r="L8" s="597"/>
      <c r="M8" s="597"/>
      <c r="N8" s="597"/>
      <c r="O8" s="597"/>
      <c r="P8" s="597"/>
      <c r="Q8" s="598"/>
      <c r="R8" s="617">
        <v>140024</v>
      </c>
      <c r="S8" s="587"/>
      <c r="T8" s="587"/>
      <c r="U8" s="587"/>
      <c r="V8" s="587"/>
      <c r="W8" s="587"/>
      <c r="X8" s="587"/>
      <c r="Y8" s="588"/>
      <c r="Z8" s="635">
        <v>0.2</v>
      </c>
      <c r="AA8" s="635"/>
      <c r="AB8" s="635"/>
      <c r="AC8" s="635"/>
      <c r="AD8" s="636">
        <v>140024</v>
      </c>
      <c r="AE8" s="636"/>
      <c r="AF8" s="636"/>
      <c r="AG8" s="636"/>
      <c r="AH8" s="636"/>
      <c r="AI8" s="636"/>
      <c r="AJ8" s="636"/>
      <c r="AK8" s="636"/>
      <c r="AL8" s="618">
        <v>0.4</v>
      </c>
      <c r="AM8" s="621"/>
      <c r="AN8" s="621"/>
      <c r="AO8" s="637"/>
      <c r="AP8" s="596" t="s">
        <v>239</v>
      </c>
      <c r="AQ8" s="597"/>
      <c r="AR8" s="597"/>
      <c r="AS8" s="597"/>
      <c r="AT8" s="597"/>
      <c r="AU8" s="597"/>
      <c r="AV8" s="597"/>
      <c r="AW8" s="597"/>
      <c r="AX8" s="597"/>
      <c r="AY8" s="597"/>
      <c r="AZ8" s="597"/>
      <c r="BA8" s="597"/>
      <c r="BB8" s="597"/>
      <c r="BC8" s="597"/>
      <c r="BD8" s="597"/>
      <c r="BE8" s="597"/>
      <c r="BF8" s="598"/>
      <c r="BG8" s="617">
        <v>256139</v>
      </c>
      <c r="BH8" s="587"/>
      <c r="BI8" s="587"/>
      <c r="BJ8" s="587"/>
      <c r="BK8" s="587"/>
      <c r="BL8" s="587"/>
      <c r="BM8" s="587"/>
      <c r="BN8" s="588"/>
      <c r="BO8" s="635">
        <v>0.8</v>
      </c>
      <c r="BP8" s="635"/>
      <c r="BQ8" s="635"/>
      <c r="BR8" s="635"/>
      <c r="BS8" s="636" t="s">
        <v>128</v>
      </c>
      <c r="BT8" s="636"/>
      <c r="BU8" s="636"/>
      <c r="BV8" s="636"/>
      <c r="BW8" s="636"/>
      <c r="BX8" s="636"/>
      <c r="BY8" s="636"/>
      <c r="BZ8" s="636"/>
      <c r="CA8" s="636"/>
      <c r="CB8" s="674"/>
      <c r="CD8" s="596" t="s">
        <v>240</v>
      </c>
      <c r="CE8" s="597"/>
      <c r="CF8" s="597"/>
      <c r="CG8" s="597"/>
      <c r="CH8" s="597"/>
      <c r="CI8" s="597"/>
      <c r="CJ8" s="597"/>
      <c r="CK8" s="597"/>
      <c r="CL8" s="597"/>
      <c r="CM8" s="597"/>
      <c r="CN8" s="597"/>
      <c r="CO8" s="597"/>
      <c r="CP8" s="597"/>
      <c r="CQ8" s="598"/>
      <c r="CR8" s="617">
        <v>23343830</v>
      </c>
      <c r="CS8" s="587"/>
      <c r="CT8" s="587"/>
      <c r="CU8" s="587"/>
      <c r="CV8" s="587"/>
      <c r="CW8" s="587"/>
      <c r="CX8" s="587"/>
      <c r="CY8" s="588"/>
      <c r="CZ8" s="635">
        <v>33.6</v>
      </c>
      <c r="DA8" s="635"/>
      <c r="DB8" s="635"/>
      <c r="DC8" s="635"/>
      <c r="DD8" s="586">
        <v>500044</v>
      </c>
      <c r="DE8" s="587"/>
      <c r="DF8" s="587"/>
      <c r="DG8" s="587"/>
      <c r="DH8" s="587"/>
      <c r="DI8" s="587"/>
      <c r="DJ8" s="587"/>
      <c r="DK8" s="587"/>
      <c r="DL8" s="587"/>
      <c r="DM8" s="587"/>
      <c r="DN8" s="587"/>
      <c r="DO8" s="587"/>
      <c r="DP8" s="588"/>
      <c r="DQ8" s="586">
        <v>10597565</v>
      </c>
      <c r="DR8" s="587"/>
      <c r="DS8" s="587"/>
      <c r="DT8" s="587"/>
      <c r="DU8" s="587"/>
      <c r="DV8" s="587"/>
      <c r="DW8" s="587"/>
      <c r="DX8" s="587"/>
      <c r="DY8" s="587"/>
      <c r="DZ8" s="587"/>
      <c r="EA8" s="587"/>
      <c r="EB8" s="587"/>
      <c r="EC8" s="644"/>
    </row>
    <row r="9" spans="2:143" ht="11.25" customHeight="1" x14ac:dyDescent="0.2">
      <c r="B9" s="596" t="s">
        <v>241</v>
      </c>
      <c r="C9" s="597"/>
      <c r="D9" s="597"/>
      <c r="E9" s="597"/>
      <c r="F9" s="597"/>
      <c r="G9" s="597"/>
      <c r="H9" s="597"/>
      <c r="I9" s="597"/>
      <c r="J9" s="597"/>
      <c r="K9" s="597"/>
      <c r="L9" s="597"/>
      <c r="M9" s="597"/>
      <c r="N9" s="597"/>
      <c r="O9" s="597"/>
      <c r="P9" s="597"/>
      <c r="Q9" s="598"/>
      <c r="R9" s="617">
        <v>176711</v>
      </c>
      <c r="S9" s="587"/>
      <c r="T9" s="587"/>
      <c r="U9" s="587"/>
      <c r="V9" s="587"/>
      <c r="W9" s="587"/>
      <c r="X9" s="587"/>
      <c r="Y9" s="588"/>
      <c r="Z9" s="635">
        <v>0.2</v>
      </c>
      <c r="AA9" s="635"/>
      <c r="AB9" s="635"/>
      <c r="AC9" s="635"/>
      <c r="AD9" s="636">
        <v>176711</v>
      </c>
      <c r="AE9" s="636"/>
      <c r="AF9" s="636"/>
      <c r="AG9" s="636"/>
      <c r="AH9" s="636"/>
      <c r="AI9" s="636"/>
      <c r="AJ9" s="636"/>
      <c r="AK9" s="636"/>
      <c r="AL9" s="618">
        <v>0.4</v>
      </c>
      <c r="AM9" s="621"/>
      <c r="AN9" s="621"/>
      <c r="AO9" s="637"/>
      <c r="AP9" s="596" t="s">
        <v>242</v>
      </c>
      <c r="AQ9" s="597"/>
      <c r="AR9" s="597"/>
      <c r="AS9" s="597"/>
      <c r="AT9" s="597"/>
      <c r="AU9" s="597"/>
      <c r="AV9" s="597"/>
      <c r="AW9" s="597"/>
      <c r="AX9" s="597"/>
      <c r="AY9" s="597"/>
      <c r="AZ9" s="597"/>
      <c r="BA9" s="597"/>
      <c r="BB9" s="597"/>
      <c r="BC9" s="597"/>
      <c r="BD9" s="597"/>
      <c r="BE9" s="597"/>
      <c r="BF9" s="598"/>
      <c r="BG9" s="617">
        <v>7911235</v>
      </c>
      <c r="BH9" s="587"/>
      <c r="BI9" s="587"/>
      <c r="BJ9" s="587"/>
      <c r="BK9" s="587"/>
      <c r="BL9" s="587"/>
      <c r="BM9" s="587"/>
      <c r="BN9" s="588"/>
      <c r="BO9" s="635">
        <v>23.6</v>
      </c>
      <c r="BP9" s="635"/>
      <c r="BQ9" s="635"/>
      <c r="BR9" s="635"/>
      <c r="BS9" s="636" t="s">
        <v>128</v>
      </c>
      <c r="BT9" s="636"/>
      <c r="BU9" s="636"/>
      <c r="BV9" s="636"/>
      <c r="BW9" s="636"/>
      <c r="BX9" s="636"/>
      <c r="BY9" s="636"/>
      <c r="BZ9" s="636"/>
      <c r="CA9" s="636"/>
      <c r="CB9" s="674"/>
      <c r="CD9" s="596" t="s">
        <v>243</v>
      </c>
      <c r="CE9" s="597"/>
      <c r="CF9" s="597"/>
      <c r="CG9" s="597"/>
      <c r="CH9" s="597"/>
      <c r="CI9" s="597"/>
      <c r="CJ9" s="597"/>
      <c r="CK9" s="597"/>
      <c r="CL9" s="597"/>
      <c r="CM9" s="597"/>
      <c r="CN9" s="597"/>
      <c r="CO9" s="597"/>
      <c r="CP9" s="597"/>
      <c r="CQ9" s="598"/>
      <c r="CR9" s="617">
        <v>7309795</v>
      </c>
      <c r="CS9" s="587"/>
      <c r="CT9" s="587"/>
      <c r="CU9" s="587"/>
      <c r="CV9" s="587"/>
      <c r="CW9" s="587"/>
      <c r="CX9" s="587"/>
      <c r="CY9" s="588"/>
      <c r="CZ9" s="635">
        <v>10.5</v>
      </c>
      <c r="DA9" s="635"/>
      <c r="DB9" s="635"/>
      <c r="DC9" s="635"/>
      <c r="DD9" s="586">
        <v>320025</v>
      </c>
      <c r="DE9" s="587"/>
      <c r="DF9" s="587"/>
      <c r="DG9" s="587"/>
      <c r="DH9" s="587"/>
      <c r="DI9" s="587"/>
      <c r="DJ9" s="587"/>
      <c r="DK9" s="587"/>
      <c r="DL9" s="587"/>
      <c r="DM9" s="587"/>
      <c r="DN9" s="587"/>
      <c r="DO9" s="587"/>
      <c r="DP9" s="588"/>
      <c r="DQ9" s="586">
        <v>5140726</v>
      </c>
      <c r="DR9" s="587"/>
      <c r="DS9" s="587"/>
      <c r="DT9" s="587"/>
      <c r="DU9" s="587"/>
      <c r="DV9" s="587"/>
      <c r="DW9" s="587"/>
      <c r="DX9" s="587"/>
      <c r="DY9" s="587"/>
      <c r="DZ9" s="587"/>
      <c r="EA9" s="587"/>
      <c r="EB9" s="587"/>
      <c r="EC9" s="644"/>
    </row>
    <row r="10" spans="2:143" ht="11.25" customHeight="1" x14ac:dyDescent="0.2">
      <c r="B10" s="596" t="s">
        <v>244</v>
      </c>
      <c r="C10" s="597"/>
      <c r="D10" s="597"/>
      <c r="E10" s="597"/>
      <c r="F10" s="597"/>
      <c r="G10" s="597"/>
      <c r="H10" s="597"/>
      <c r="I10" s="597"/>
      <c r="J10" s="597"/>
      <c r="K10" s="597"/>
      <c r="L10" s="597"/>
      <c r="M10" s="597"/>
      <c r="N10" s="597"/>
      <c r="O10" s="597"/>
      <c r="P10" s="597"/>
      <c r="Q10" s="598"/>
      <c r="R10" s="617" t="s">
        <v>128</v>
      </c>
      <c r="S10" s="587"/>
      <c r="T10" s="587"/>
      <c r="U10" s="587"/>
      <c r="V10" s="587"/>
      <c r="W10" s="587"/>
      <c r="X10" s="587"/>
      <c r="Y10" s="588"/>
      <c r="Z10" s="635" t="s">
        <v>128</v>
      </c>
      <c r="AA10" s="635"/>
      <c r="AB10" s="635"/>
      <c r="AC10" s="635"/>
      <c r="AD10" s="636" t="s">
        <v>128</v>
      </c>
      <c r="AE10" s="636"/>
      <c r="AF10" s="636"/>
      <c r="AG10" s="636"/>
      <c r="AH10" s="636"/>
      <c r="AI10" s="636"/>
      <c r="AJ10" s="636"/>
      <c r="AK10" s="636"/>
      <c r="AL10" s="618" t="s">
        <v>128</v>
      </c>
      <c r="AM10" s="621"/>
      <c r="AN10" s="621"/>
      <c r="AO10" s="637"/>
      <c r="AP10" s="596" t="s">
        <v>245</v>
      </c>
      <c r="AQ10" s="597"/>
      <c r="AR10" s="597"/>
      <c r="AS10" s="597"/>
      <c r="AT10" s="597"/>
      <c r="AU10" s="597"/>
      <c r="AV10" s="597"/>
      <c r="AW10" s="597"/>
      <c r="AX10" s="597"/>
      <c r="AY10" s="597"/>
      <c r="AZ10" s="597"/>
      <c r="BA10" s="597"/>
      <c r="BB10" s="597"/>
      <c r="BC10" s="597"/>
      <c r="BD10" s="597"/>
      <c r="BE10" s="597"/>
      <c r="BF10" s="598"/>
      <c r="BG10" s="617">
        <v>578273</v>
      </c>
      <c r="BH10" s="587"/>
      <c r="BI10" s="587"/>
      <c r="BJ10" s="587"/>
      <c r="BK10" s="587"/>
      <c r="BL10" s="587"/>
      <c r="BM10" s="587"/>
      <c r="BN10" s="588"/>
      <c r="BO10" s="635">
        <v>1.7</v>
      </c>
      <c r="BP10" s="635"/>
      <c r="BQ10" s="635"/>
      <c r="BR10" s="635"/>
      <c r="BS10" s="636" t="s">
        <v>128</v>
      </c>
      <c r="BT10" s="636"/>
      <c r="BU10" s="636"/>
      <c r="BV10" s="636"/>
      <c r="BW10" s="636"/>
      <c r="BX10" s="636"/>
      <c r="BY10" s="636"/>
      <c r="BZ10" s="636"/>
      <c r="CA10" s="636"/>
      <c r="CB10" s="674"/>
      <c r="CD10" s="596" t="s">
        <v>246</v>
      </c>
      <c r="CE10" s="597"/>
      <c r="CF10" s="597"/>
      <c r="CG10" s="597"/>
      <c r="CH10" s="597"/>
      <c r="CI10" s="597"/>
      <c r="CJ10" s="597"/>
      <c r="CK10" s="597"/>
      <c r="CL10" s="597"/>
      <c r="CM10" s="597"/>
      <c r="CN10" s="597"/>
      <c r="CO10" s="597"/>
      <c r="CP10" s="597"/>
      <c r="CQ10" s="598"/>
      <c r="CR10" s="617">
        <v>45542</v>
      </c>
      <c r="CS10" s="587"/>
      <c r="CT10" s="587"/>
      <c r="CU10" s="587"/>
      <c r="CV10" s="587"/>
      <c r="CW10" s="587"/>
      <c r="CX10" s="587"/>
      <c r="CY10" s="588"/>
      <c r="CZ10" s="635">
        <v>0.1</v>
      </c>
      <c r="DA10" s="635"/>
      <c r="DB10" s="635"/>
      <c r="DC10" s="635"/>
      <c r="DD10" s="586" t="s">
        <v>128</v>
      </c>
      <c r="DE10" s="587"/>
      <c r="DF10" s="587"/>
      <c r="DG10" s="587"/>
      <c r="DH10" s="587"/>
      <c r="DI10" s="587"/>
      <c r="DJ10" s="587"/>
      <c r="DK10" s="587"/>
      <c r="DL10" s="587"/>
      <c r="DM10" s="587"/>
      <c r="DN10" s="587"/>
      <c r="DO10" s="587"/>
      <c r="DP10" s="588"/>
      <c r="DQ10" s="586">
        <v>42414</v>
      </c>
      <c r="DR10" s="587"/>
      <c r="DS10" s="587"/>
      <c r="DT10" s="587"/>
      <c r="DU10" s="587"/>
      <c r="DV10" s="587"/>
      <c r="DW10" s="587"/>
      <c r="DX10" s="587"/>
      <c r="DY10" s="587"/>
      <c r="DZ10" s="587"/>
      <c r="EA10" s="587"/>
      <c r="EB10" s="587"/>
      <c r="EC10" s="644"/>
    </row>
    <row r="11" spans="2:143" ht="11.25" customHeight="1" x14ac:dyDescent="0.2">
      <c r="B11" s="596" t="s">
        <v>247</v>
      </c>
      <c r="C11" s="597"/>
      <c r="D11" s="597"/>
      <c r="E11" s="597"/>
      <c r="F11" s="597"/>
      <c r="G11" s="597"/>
      <c r="H11" s="597"/>
      <c r="I11" s="597"/>
      <c r="J11" s="597"/>
      <c r="K11" s="597"/>
      <c r="L11" s="597"/>
      <c r="M11" s="597"/>
      <c r="N11" s="597"/>
      <c r="O11" s="597"/>
      <c r="P11" s="597"/>
      <c r="Q11" s="598"/>
      <c r="R11" s="617">
        <v>3686119</v>
      </c>
      <c r="S11" s="587"/>
      <c r="T11" s="587"/>
      <c r="U11" s="587"/>
      <c r="V11" s="587"/>
      <c r="W11" s="587"/>
      <c r="X11" s="587"/>
      <c r="Y11" s="588"/>
      <c r="Z11" s="618">
        <v>5</v>
      </c>
      <c r="AA11" s="621"/>
      <c r="AB11" s="621"/>
      <c r="AC11" s="622"/>
      <c r="AD11" s="586">
        <v>3686119</v>
      </c>
      <c r="AE11" s="587"/>
      <c r="AF11" s="587"/>
      <c r="AG11" s="587"/>
      <c r="AH11" s="587"/>
      <c r="AI11" s="587"/>
      <c r="AJ11" s="587"/>
      <c r="AK11" s="588"/>
      <c r="AL11" s="618">
        <v>9.3000000000000007</v>
      </c>
      <c r="AM11" s="621"/>
      <c r="AN11" s="621"/>
      <c r="AO11" s="637"/>
      <c r="AP11" s="596" t="s">
        <v>248</v>
      </c>
      <c r="AQ11" s="597"/>
      <c r="AR11" s="597"/>
      <c r="AS11" s="597"/>
      <c r="AT11" s="597"/>
      <c r="AU11" s="597"/>
      <c r="AV11" s="597"/>
      <c r="AW11" s="597"/>
      <c r="AX11" s="597"/>
      <c r="AY11" s="597"/>
      <c r="AZ11" s="597"/>
      <c r="BA11" s="597"/>
      <c r="BB11" s="597"/>
      <c r="BC11" s="597"/>
      <c r="BD11" s="597"/>
      <c r="BE11" s="597"/>
      <c r="BF11" s="598"/>
      <c r="BG11" s="617">
        <v>1774637</v>
      </c>
      <c r="BH11" s="587"/>
      <c r="BI11" s="587"/>
      <c r="BJ11" s="587"/>
      <c r="BK11" s="587"/>
      <c r="BL11" s="587"/>
      <c r="BM11" s="587"/>
      <c r="BN11" s="588"/>
      <c r="BO11" s="635">
        <v>5.3</v>
      </c>
      <c r="BP11" s="635"/>
      <c r="BQ11" s="635"/>
      <c r="BR11" s="635"/>
      <c r="BS11" s="636">
        <v>379502</v>
      </c>
      <c r="BT11" s="636"/>
      <c r="BU11" s="636"/>
      <c r="BV11" s="636"/>
      <c r="BW11" s="636"/>
      <c r="BX11" s="636"/>
      <c r="BY11" s="636"/>
      <c r="BZ11" s="636"/>
      <c r="CA11" s="636"/>
      <c r="CB11" s="674"/>
      <c r="CD11" s="596" t="s">
        <v>249</v>
      </c>
      <c r="CE11" s="597"/>
      <c r="CF11" s="597"/>
      <c r="CG11" s="597"/>
      <c r="CH11" s="597"/>
      <c r="CI11" s="597"/>
      <c r="CJ11" s="597"/>
      <c r="CK11" s="597"/>
      <c r="CL11" s="597"/>
      <c r="CM11" s="597"/>
      <c r="CN11" s="597"/>
      <c r="CO11" s="597"/>
      <c r="CP11" s="597"/>
      <c r="CQ11" s="598"/>
      <c r="CR11" s="617">
        <v>1340286</v>
      </c>
      <c r="CS11" s="587"/>
      <c r="CT11" s="587"/>
      <c r="CU11" s="587"/>
      <c r="CV11" s="587"/>
      <c r="CW11" s="587"/>
      <c r="CX11" s="587"/>
      <c r="CY11" s="588"/>
      <c r="CZ11" s="635">
        <v>1.9</v>
      </c>
      <c r="DA11" s="635"/>
      <c r="DB11" s="635"/>
      <c r="DC11" s="635"/>
      <c r="DD11" s="586">
        <v>348178</v>
      </c>
      <c r="DE11" s="587"/>
      <c r="DF11" s="587"/>
      <c r="DG11" s="587"/>
      <c r="DH11" s="587"/>
      <c r="DI11" s="587"/>
      <c r="DJ11" s="587"/>
      <c r="DK11" s="587"/>
      <c r="DL11" s="587"/>
      <c r="DM11" s="587"/>
      <c r="DN11" s="587"/>
      <c r="DO11" s="587"/>
      <c r="DP11" s="588"/>
      <c r="DQ11" s="586">
        <v>1013777</v>
      </c>
      <c r="DR11" s="587"/>
      <c r="DS11" s="587"/>
      <c r="DT11" s="587"/>
      <c r="DU11" s="587"/>
      <c r="DV11" s="587"/>
      <c r="DW11" s="587"/>
      <c r="DX11" s="587"/>
      <c r="DY11" s="587"/>
      <c r="DZ11" s="587"/>
      <c r="EA11" s="587"/>
      <c r="EB11" s="587"/>
      <c r="EC11" s="644"/>
    </row>
    <row r="12" spans="2:143" ht="11.25" customHeight="1" x14ac:dyDescent="0.2">
      <c r="B12" s="596" t="s">
        <v>250</v>
      </c>
      <c r="C12" s="597"/>
      <c r="D12" s="597"/>
      <c r="E12" s="597"/>
      <c r="F12" s="597"/>
      <c r="G12" s="597"/>
      <c r="H12" s="597"/>
      <c r="I12" s="597"/>
      <c r="J12" s="597"/>
      <c r="K12" s="597"/>
      <c r="L12" s="597"/>
      <c r="M12" s="597"/>
      <c r="N12" s="597"/>
      <c r="O12" s="597"/>
      <c r="P12" s="597"/>
      <c r="Q12" s="598"/>
      <c r="R12" s="617">
        <v>247534</v>
      </c>
      <c r="S12" s="587"/>
      <c r="T12" s="587"/>
      <c r="U12" s="587"/>
      <c r="V12" s="587"/>
      <c r="W12" s="587"/>
      <c r="X12" s="587"/>
      <c r="Y12" s="588"/>
      <c r="Z12" s="635">
        <v>0.3</v>
      </c>
      <c r="AA12" s="635"/>
      <c r="AB12" s="635"/>
      <c r="AC12" s="635"/>
      <c r="AD12" s="636">
        <v>247534</v>
      </c>
      <c r="AE12" s="636"/>
      <c r="AF12" s="636"/>
      <c r="AG12" s="636"/>
      <c r="AH12" s="636"/>
      <c r="AI12" s="636"/>
      <c r="AJ12" s="636"/>
      <c r="AK12" s="636"/>
      <c r="AL12" s="618">
        <v>0.6</v>
      </c>
      <c r="AM12" s="621"/>
      <c r="AN12" s="621"/>
      <c r="AO12" s="637"/>
      <c r="AP12" s="596" t="s">
        <v>251</v>
      </c>
      <c r="AQ12" s="597"/>
      <c r="AR12" s="597"/>
      <c r="AS12" s="597"/>
      <c r="AT12" s="597"/>
      <c r="AU12" s="597"/>
      <c r="AV12" s="597"/>
      <c r="AW12" s="597"/>
      <c r="AX12" s="597"/>
      <c r="AY12" s="597"/>
      <c r="AZ12" s="597"/>
      <c r="BA12" s="597"/>
      <c r="BB12" s="597"/>
      <c r="BC12" s="597"/>
      <c r="BD12" s="597"/>
      <c r="BE12" s="597"/>
      <c r="BF12" s="598"/>
      <c r="BG12" s="617">
        <v>21275718</v>
      </c>
      <c r="BH12" s="587"/>
      <c r="BI12" s="587"/>
      <c r="BJ12" s="587"/>
      <c r="BK12" s="587"/>
      <c r="BL12" s="587"/>
      <c r="BM12" s="587"/>
      <c r="BN12" s="588"/>
      <c r="BO12" s="635">
        <v>63.6</v>
      </c>
      <c r="BP12" s="635"/>
      <c r="BQ12" s="635"/>
      <c r="BR12" s="635"/>
      <c r="BS12" s="636" t="s">
        <v>128</v>
      </c>
      <c r="BT12" s="636"/>
      <c r="BU12" s="636"/>
      <c r="BV12" s="636"/>
      <c r="BW12" s="636"/>
      <c r="BX12" s="636"/>
      <c r="BY12" s="636"/>
      <c r="BZ12" s="636"/>
      <c r="CA12" s="636"/>
      <c r="CB12" s="674"/>
      <c r="CD12" s="596" t="s">
        <v>252</v>
      </c>
      <c r="CE12" s="597"/>
      <c r="CF12" s="597"/>
      <c r="CG12" s="597"/>
      <c r="CH12" s="597"/>
      <c r="CI12" s="597"/>
      <c r="CJ12" s="597"/>
      <c r="CK12" s="597"/>
      <c r="CL12" s="597"/>
      <c r="CM12" s="597"/>
      <c r="CN12" s="597"/>
      <c r="CO12" s="597"/>
      <c r="CP12" s="597"/>
      <c r="CQ12" s="598"/>
      <c r="CR12" s="617">
        <v>2553530</v>
      </c>
      <c r="CS12" s="587"/>
      <c r="CT12" s="587"/>
      <c r="CU12" s="587"/>
      <c r="CV12" s="587"/>
      <c r="CW12" s="587"/>
      <c r="CX12" s="587"/>
      <c r="CY12" s="588"/>
      <c r="CZ12" s="635">
        <v>3.7</v>
      </c>
      <c r="DA12" s="635"/>
      <c r="DB12" s="635"/>
      <c r="DC12" s="635"/>
      <c r="DD12" s="586">
        <v>10614</v>
      </c>
      <c r="DE12" s="587"/>
      <c r="DF12" s="587"/>
      <c r="DG12" s="587"/>
      <c r="DH12" s="587"/>
      <c r="DI12" s="587"/>
      <c r="DJ12" s="587"/>
      <c r="DK12" s="587"/>
      <c r="DL12" s="587"/>
      <c r="DM12" s="587"/>
      <c r="DN12" s="587"/>
      <c r="DO12" s="587"/>
      <c r="DP12" s="588"/>
      <c r="DQ12" s="586">
        <v>1269679</v>
      </c>
      <c r="DR12" s="587"/>
      <c r="DS12" s="587"/>
      <c r="DT12" s="587"/>
      <c r="DU12" s="587"/>
      <c r="DV12" s="587"/>
      <c r="DW12" s="587"/>
      <c r="DX12" s="587"/>
      <c r="DY12" s="587"/>
      <c r="DZ12" s="587"/>
      <c r="EA12" s="587"/>
      <c r="EB12" s="587"/>
      <c r="EC12" s="644"/>
    </row>
    <row r="13" spans="2:143" ht="11.25" customHeight="1" x14ac:dyDescent="0.2">
      <c r="B13" s="596" t="s">
        <v>253</v>
      </c>
      <c r="C13" s="597"/>
      <c r="D13" s="597"/>
      <c r="E13" s="597"/>
      <c r="F13" s="597"/>
      <c r="G13" s="597"/>
      <c r="H13" s="597"/>
      <c r="I13" s="597"/>
      <c r="J13" s="597"/>
      <c r="K13" s="597"/>
      <c r="L13" s="597"/>
      <c r="M13" s="597"/>
      <c r="N13" s="597"/>
      <c r="O13" s="597"/>
      <c r="P13" s="597"/>
      <c r="Q13" s="598"/>
      <c r="R13" s="617" t="s">
        <v>128</v>
      </c>
      <c r="S13" s="587"/>
      <c r="T13" s="587"/>
      <c r="U13" s="587"/>
      <c r="V13" s="587"/>
      <c r="W13" s="587"/>
      <c r="X13" s="587"/>
      <c r="Y13" s="588"/>
      <c r="Z13" s="635" t="s">
        <v>128</v>
      </c>
      <c r="AA13" s="635"/>
      <c r="AB13" s="635"/>
      <c r="AC13" s="635"/>
      <c r="AD13" s="636" t="s">
        <v>128</v>
      </c>
      <c r="AE13" s="636"/>
      <c r="AF13" s="636"/>
      <c r="AG13" s="636"/>
      <c r="AH13" s="636"/>
      <c r="AI13" s="636"/>
      <c r="AJ13" s="636"/>
      <c r="AK13" s="636"/>
      <c r="AL13" s="618" t="s">
        <v>128</v>
      </c>
      <c r="AM13" s="621"/>
      <c r="AN13" s="621"/>
      <c r="AO13" s="637"/>
      <c r="AP13" s="596" t="s">
        <v>254</v>
      </c>
      <c r="AQ13" s="597"/>
      <c r="AR13" s="597"/>
      <c r="AS13" s="597"/>
      <c r="AT13" s="597"/>
      <c r="AU13" s="597"/>
      <c r="AV13" s="597"/>
      <c r="AW13" s="597"/>
      <c r="AX13" s="597"/>
      <c r="AY13" s="597"/>
      <c r="AZ13" s="597"/>
      <c r="BA13" s="597"/>
      <c r="BB13" s="597"/>
      <c r="BC13" s="597"/>
      <c r="BD13" s="597"/>
      <c r="BE13" s="597"/>
      <c r="BF13" s="598"/>
      <c r="BG13" s="617">
        <v>21234440</v>
      </c>
      <c r="BH13" s="587"/>
      <c r="BI13" s="587"/>
      <c r="BJ13" s="587"/>
      <c r="BK13" s="587"/>
      <c r="BL13" s="587"/>
      <c r="BM13" s="587"/>
      <c r="BN13" s="588"/>
      <c r="BO13" s="635">
        <v>63.4</v>
      </c>
      <c r="BP13" s="635"/>
      <c r="BQ13" s="635"/>
      <c r="BR13" s="635"/>
      <c r="BS13" s="636" t="s">
        <v>128</v>
      </c>
      <c r="BT13" s="636"/>
      <c r="BU13" s="636"/>
      <c r="BV13" s="636"/>
      <c r="BW13" s="636"/>
      <c r="BX13" s="636"/>
      <c r="BY13" s="636"/>
      <c r="BZ13" s="636"/>
      <c r="CA13" s="636"/>
      <c r="CB13" s="674"/>
      <c r="CD13" s="596" t="s">
        <v>255</v>
      </c>
      <c r="CE13" s="597"/>
      <c r="CF13" s="597"/>
      <c r="CG13" s="597"/>
      <c r="CH13" s="597"/>
      <c r="CI13" s="597"/>
      <c r="CJ13" s="597"/>
      <c r="CK13" s="597"/>
      <c r="CL13" s="597"/>
      <c r="CM13" s="597"/>
      <c r="CN13" s="597"/>
      <c r="CO13" s="597"/>
      <c r="CP13" s="597"/>
      <c r="CQ13" s="598"/>
      <c r="CR13" s="617">
        <v>4547453</v>
      </c>
      <c r="CS13" s="587"/>
      <c r="CT13" s="587"/>
      <c r="CU13" s="587"/>
      <c r="CV13" s="587"/>
      <c r="CW13" s="587"/>
      <c r="CX13" s="587"/>
      <c r="CY13" s="588"/>
      <c r="CZ13" s="635">
        <v>6.5</v>
      </c>
      <c r="DA13" s="635"/>
      <c r="DB13" s="635"/>
      <c r="DC13" s="635"/>
      <c r="DD13" s="586">
        <v>2640173</v>
      </c>
      <c r="DE13" s="587"/>
      <c r="DF13" s="587"/>
      <c r="DG13" s="587"/>
      <c r="DH13" s="587"/>
      <c r="DI13" s="587"/>
      <c r="DJ13" s="587"/>
      <c r="DK13" s="587"/>
      <c r="DL13" s="587"/>
      <c r="DM13" s="587"/>
      <c r="DN13" s="587"/>
      <c r="DO13" s="587"/>
      <c r="DP13" s="588"/>
      <c r="DQ13" s="586">
        <v>2492892</v>
      </c>
      <c r="DR13" s="587"/>
      <c r="DS13" s="587"/>
      <c r="DT13" s="587"/>
      <c r="DU13" s="587"/>
      <c r="DV13" s="587"/>
      <c r="DW13" s="587"/>
      <c r="DX13" s="587"/>
      <c r="DY13" s="587"/>
      <c r="DZ13" s="587"/>
      <c r="EA13" s="587"/>
      <c r="EB13" s="587"/>
      <c r="EC13" s="644"/>
    </row>
    <row r="14" spans="2:143" ht="11.25" customHeight="1" x14ac:dyDescent="0.2">
      <c r="B14" s="596" t="s">
        <v>256</v>
      </c>
      <c r="C14" s="597"/>
      <c r="D14" s="597"/>
      <c r="E14" s="597"/>
      <c r="F14" s="597"/>
      <c r="G14" s="597"/>
      <c r="H14" s="597"/>
      <c r="I14" s="597"/>
      <c r="J14" s="597"/>
      <c r="K14" s="597"/>
      <c r="L14" s="597"/>
      <c r="M14" s="597"/>
      <c r="N14" s="597"/>
      <c r="O14" s="597"/>
      <c r="P14" s="597"/>
      <c r="Q14" s="598"/>
      <c r="R14" s="617" t="s">
        <v>128</v>
      </c>
      <c r="S14" s="587"/>
      <c r="T14" s="587"/>
      <c r="U14" s="587"/>
      <c r="V14" s="587"/>
      <c r="W14" s="587"/>
      <c r="X14" s="587"/>
      <c r="Y14" s="588"/>
      <c r="Z14" s="635" t="s">
        <v>128</v>
      </c>
      <c r="AA14" s="635"/>
      <c r="AB14" s="635"/>
      <c r="AC14" s="635"/>
      <c r="AD14" s="636" t="s">
        <v>128</v>
      </c>
      <c r="AE14" s="636"/>
      <c r="AF14" s="636"/>
      <c r="AG14" s="636"/>
      <c r="AH14" s="636"/>
      <c r="AI14" s="636"/>
      <c r="AJ14" s="636"/>
      <c r="AK14" s="636"/>
      <c r="AL14" s="618" t="s">
        <v>128</v>
      </c>
      <c r="AM14" s="621"/>
      <c r="AN14" s="621"/>
      <c r="AO14" s="637"/>
      <c r="AP14" s="596" t="s">
        <v>257</v>
      </c>
      <c r="AQ14" s="597"/>
      <c r="AR14" s="597"/>
      <c r="AS14" s="597"/>
      <c r="AT14" s="597"/>
      <c r="AU14" s="597"/>
      <c r="AV14" s="597"/>
      <c r="AW14" s="597"/>
      <c r="AX14" s="597"/>
      <c r="AY14" s="597"/>
      <c r="AZ14" s="597"/>
      <c r="BA14" s="597"/>
      <c r="BB14" s="597"/>
      <c r="BC14" s="597"/>
      <c r="BD14" s="597"/>
      <c r="BE14" s="597"/>
      <c r="BF14" s="598"/>
      <c r="BG14" s="617">
        <v>348004</v>
      </c>
      <c r="BH14" s="587"/>
      <c r="BI14" s="587"/>
      <c r="BJ14" s="587"/>
      <c r="BK14" s="587"/>
      <c r="BL14" s="587"/>
      <c r="BM14" s="587"/>
      <c r="BN14" s="588"/>
      <c r="BO14" s="635">
        <v>1</v>
      </c>
      <c r="BP14" s="635"/>
      <c r="BQ14" s="635"/>
      <c r="BR14" s="635"/>
      <c r="BS14" s="636" t="s">
        <v>128</v>
      </c>
      <c r="BT14" s="636"/>
      <c r="BU14" s="636"/>
      <c r="BV14" s="636"/>
      <c r="BW14" s="636"/>
      <c r="BX14" s="636"/>
      <c r="BY14" s="636"/>
      <c r="BZ14" s="636"/>
      <c r="CA14" s="636"/>
      <c r="CB14" s="674"/>
      <c r="CD14" s="596" t="s">
        <v>258</v>
      </c>
      <c r="CE14" s="597"/>
      <c r="CF14" s="597"/>
      <c r="CG14" s="597"/>
      <c r="CH14" s="597"/>
      <c r="CI14" s="597"/>
      <c r="CJ14" s="597"/>
      <c r="CK14" s="597"/>
      <c r="CL14" s="597"/>
      <c r="CM14" s="597"/>
      <c r="CN14" s="597"/>
      <c r="CO14" s="597"/>
      <c r="CP14" s="597"/>
      <c r="CQ14" s="598"/>
      <c r="CR14" s="617">
        <v>2668470</v>
      </c>
      <c r="CS14" s="587"/>
      <c r="CT14" s="587"/>
      <c r="CU14" s="587"/>
      <c r="CV14" s="587"/>
      <c r="CW14" s="587"/>
      <c r="CX14" s="587"/>
      <c r="CY14" s="588"/>
      <c r="CZ14" s="635">
        <v>3.8</v>
      </c>
      <c r="DA14" s="635"/>
      <c r="DB14" s="635"/>
      <c r="DC14" s="635"/>
      <c r="DD14" s="586">
        <v>289895</v>
      </c>
      <c r="DE14" s="587"/>
      <c r="DF14" s="587"/>
      <c r="DG14" s="587"/>
      <c r="DH14" s="587"/>
      <c r="DI14" s="587"/>
      <c r="DJ14" s="587"/>
      <c r="DK14" s="587"/>
      <c r="DL14" s="587"/>
      <c r="DM14" s="587"/>
      <c r="DN14" s="587"/>
      <c r="DO14" s="587"/>
      <c r="DP14" s="588"/>
      <c r="DQ14" s="586">
        <v>2271527</v>
      </c>
      <c r="DR14" s="587"/>
      <c r="DS14" s="587"/>
      <c r="DT14" s="587"/>
      <c r="DU14" s="587"/>
      <c r="DV14" s="587"/>
      <c r="DW14" s="587"/>
      <c r="DX14" s="587"/>
      <c r="DY14" s="587"/>
      <c r="DZ14" s="587"/>
      <c r="EA14" s="587"/>
      <c r="EB14" s="587"/>
      <c r="EC14" s="644"/>
    </row>
    <row r="15" spans="2:143" ht="11.25" customHeight="1" x14ac:dyDescent="0.2">
      <c r="B15" s="596" t="s">
        <v>259</v>
      </c>
      <c r="C15" s="597"/>
      <c r="D15" s="597"/>
      <c r="E15" s="597"/>
      <c r="F15" s="597"/>
      <c r="G15" s="597"/>
      <c r="H15" s="597"/>
      <c r="I15" s="597"/>
      <c r="J15" s="597"/>
      <c r="K15" s="597"/>
      <c r="L15" s="597"/>
      <c r="M15" s="597"/>
      <c r="N15" s="597"/>
      <c r="O15" s="597"/>
      <c r="P15" s="597"/>
      <c r="Q15" s="598"/>
      <c r="R15" s="617" t="s">
        <v>128</v>
      </c>
      <c r="S15" s="587"/>
      <c r="T15" s="587"/>
      <c r="U15" s="587"/>
      <c r="V15" s="587"/>
      <c r="W15" s="587"/>
      <c r="X15" s="587"/>
      <c r="Y15" s="588"/>
      <c r="Z15" s="635" t="s">
        <v>128</v>
      </c>
      <c r="AA15" s="635"/>
      <c r="AB15" s="635"/>
      <c r="AC15" s="635"/>
      <c r="AD15" s="636" t="s">
        <v>128</v>
      </c>
      <c r="AE15" s="636"/>
      <c r="AF15" s="636"/>
      <c r="AG15" s="636"/>
      <c r="AH15" s="636"/>
      <c r="AI15" s="636"/>
      <c r="AJ15" s="636"/>
      <c r="AK15" s="636"/>
      <c r="AL15" s="618" t="s">
        <v>128</v>
      </c>
      <c r="AM15" s="621"/>
      <c r="AN15" s="621"/>
      <c r="AO15" s="637"/>
      <c r="AP15" s="596" t="s">
        <v>260</v>
      </c>
      <c r="AQ15" s="597"/>
      <c r="AR15" s="597"/>
      <c r="AS15" s="597"/>
      <c r="AT15" s="597"/>
      <c r="AU15" s="597"/>
      <c r="AV15" s="597"/>
      <c r="AW15" s="597"/>
      <c r="AX15" s="597"/>
      <c r="AY15" s="597"/>
      <c r="AZ15" s="597"/>
      <c r="BA15" s="597"/>
      <c r="BB15" s="597"/>
      <c r="BC15" s="597"/>
      <c r="BD15" s="597"/>
      <c r="BE15" s="597"/>
      <c r="BF15" s="598"/>
      <c r="BG15" s="617">
        <v>1111752</v>
      </c>
      <c r="BH15" s="587"/>
      <c r="BI15" s="587"/>
      <c r="BJ15" s="587"/>
      <c r="BK15" s="587"/>
      <c r="BL15" s="587"/>
      <c r="BM15" s="587"/>
      <c r="BN15" s="588"/>
      <c r="BO15" s="635">
        <v>3.3</v>
      </c>
      <c r="BP15" s="635"/>
      <c r="BQ15" s="635"/>
      <c r="BR15" s="635"/>
      <c r="BS15" s="636" t="s">
        <v>128</v>
      </c>
      <c r="BT15" s="636"/>
      <c r="BU15" s="636"/>
      <c r="BV15" s="636"/>
      <c r="BW15" s="636"/>
      <c r="BX15" s="636"/>
      <c r="BY15" s="636"/>
      <c r="BZ15" s="636"/>
      <c r="CA15" s="636"/>
      <c r="CB15" s="674"/>
      <c r="CD15" s="596" t="s">
        <v>261</v>
      </c>
      <c r="CE15" s="597"/>
      <c r="CF15" s="597"/>
      <c r="CG15" s="597"/>
      <c r="CH15" s="597"/>
      <c r="CI15" s="597"/>
      <c r="CJ15" s="597"/>
      <c r="CK15" s="597"/>
      <c r="CL15" s="597"/>
      <c r="CM15" s="597"/>
      <c r="CN15" s="597"/>
      <c r="CO15" s="597"/>
      <c r="CP15" s="597"/>
      <c r="CQ15" s="598"/>
      <c r="CR15" s="617">
        <v>12171568</v>
      </c>
      <c r="CS15" s="587"/>
      <c r="CT15" s="587"/>
      <c r="CU15" s="587"/>
      <c r="CV15" s="587"/>
      <c r="CW15" s="587"/>
      <c r="CX15" s="587"/>
      <c r="CY15" s="588"/>
      <c r="CZ15" s="635">
        <v>17.5</v>
      </c>
      <c r="DA15" s="635"/>
      <c r="DB15" s="635"/>
      <c r="DC15" s="635"/>
      <c r="DD15" s="586">
        <v>6138225</v>
      </c>
      <c r="DE15" s="587"/>
      <c r="DF15" s="587"/>
      <c r="DG15" s="587"/>
      <c r="DH15" s="587"/>
      <c r="DI15" s="587"/>
      <c r="DJ15" s="587"/>
      <c r="DK15" s="587"/>
      <c r="DL15" s="587"/>
      <c r="DM15" s="587"/>
      <c r="DN15" s="587"/>
      <c r="DO15" s="587"/>
      <c r="DP15" s="588"/>
      <c r="DQ15" s="586">
        <v>6164271</v>
      </c>
      <c r="DR15" s="587"/>
      <c r="DS15" s="587"/>
      <c r="DT15" s="587"/>
      <c r="DU15" s="587"/>
      <c r="DV15" s="587"/>
      <c r="DW15" s="587"/>
      <c r="DX15" s="587"/>
      <c r="DY15" s="587"/>
      <c r="DZ15" s="587"/>
      <c r="EA15" s="587"/>
      <c r="EB15" s="587"/>
      <c r="EC15" s="644"/>
    </row>
    <row r="16" spans="2:143" ht="11.25" customHeight="1" x14ac:dyDescent="0.2">
      <c r="B16" s="596" t="s">
        <v>262</v>
      </c>
      <c r="C16" s="597"/>
      <c r="D16" s="597"/>
      <c r="E16" s="597"/>
      <c r="F16" s="597"/>
      <c r="G16" s="597"/>
      <c r="H16" s="597"/>
      <c r="I16" s="597"/>
      <c r="J16" s="597"/>
      <c r="K16" s="597"/>
      <c r="L16" s="597"/>
      <c r="M16" s="597"/>
      <c r="N16" s="597"/>
      <c r="O16" s="597"/>
      <c r="P16" s="597"/>
      <c r="Q16" s="598"/>
      <c r="R16" s="617">
        <v>54956</v>
      </c>
      <c r="S16" s="587"/>
      <c r="T16" s="587"/>
      <c r="U16" s="587"/>
      <c r="V16" s="587"/>
      <c r="W16" s="587"/>
      <c r="X16" s="587"/>
      <c r="Y16" s="588"/>
      <c r="Z16" s="635">
        <v>0.1</v>
      </c>
      <c r="AA16" s="635"/>
      <c r="AB16" s="635"/>
      <c r="AC16" s="635"/>
      <c r="AD16" s="636">
        <v>54956</v>
      </c>
      <c r="AE16" s="636"/>
      <c r="AF16" s="636"/>
      <c r="AG16" s="636"/>
      <c r="AH16" s="636"/>
      <c r="AI16" s="636"/>
      <c r="AJ16" s="636"/>
      <c r="AK16" s="636"/>
      <c r="AL16" s="618">
        <v>0.1</v>
      </c>
      <c r="AM16" s="621"/>
      <c r="AN16" s="621"/>
      <c r="AO16" s="637"/>
      <c r="AP16" s="596" t="s">
        <v>263</v>
      </c>
      <c r="AQ16" s="597"/>
      <c r="AR16" s="597"/>
      <c r="AS16" s="597"/>
      <c r="AT16" s="597"/>
      <c r="AU16" s="597"/>
      <c r="AV16" s="597"/>
      <c r="AW16" s="597"/>
      <c r="AX16" s="597"/>
      <c r="AY16" s="597"/>
      <c r="AZ16" s="597"/>
      <c r="BA16" s="597"/>
      <c r="BB16" s="597"/>
      <c r="BC16" s="597"/>
      <c r="BD16" s="597"/>
      <c r="BE16" s="597"/>
      <c r="BF16" s="598"/>
      <c r="BG16" s="617">
        <v>450</v>
      </c>
      <c r="BH16" s="587"/>
      <c r="BI16" s="587"/>
      <c r="BJ16" s="587"/>
      <c r="BK16" s="587"/>
      <c r="BL16" s="587"/>
      <c r="BM16" s="587"/>
      <c r="BN16" s="588"/>
      <c r="BO16" s="635">
        <v>0</v>
      </c>
      <c r="BP16" s="635"/>
      <c r="BQ16" s="635"/>
      <c r="BR16" s="635"/>
      <c r="BS16" s="636" t="s">
        <v>128</v>
      </c>
      <c r="BT16" s="636"/>
      <c r="BU16" s="636"/>
      <c r="BV16" s="636"/>
      <c r="BW16" s="636"/>
      <c r="BX16" s="636"/>
      <c r="BY16" s="636"/>
      <c r="BZ16" s="636"/>
      <c r="CA16" s="636"/>
      <c r="CB16" s="674"/>
      <c r="CD16" s="596" t="s">
        <v>264</v>
      </c>
      <c r="CE16" s="597"/>
      <c r="CF16" s="597"/>
      <c r="CG16" s="597"/>
      <c r="CH16" s="597"/>
      <c r="CI16" s="597"/>
      <c r="CJ16" s="597"/>
      <c r="CK16" s="597"/>
      <c r="CL16" s="597"/>
      <c r="CM16" s="597"/>
      <c r="CN16" s="597"/>
      <c r="CO16" s="597"/>
      <c r="CP16" s="597"/>
      <c r="CQ16" s="598"/>
      <c r="CR16" s="617" t="s">
        <v>128</v>
      </c>
      <c r="CS16" s="587"/>
      <c r="CT16" s="587"/>
      <c r="CU16" s="587"/>
      <c r="CV16" s="587"/>
      <c r="CW16" s="587"/>
      <c r="CX16" s="587"/>
      <c r="CY16" s="588"/>
      <c r="CZ16" s="635" t="s">
        <v>128</v>
      </c>
      <c r="DA16" s="635"/>
      <c r="DB16" s="635"/>
      <c r="DC16" s="635"/>
      <c r="DD16" s="586" t="s">
        <v>128</v>
      </c>
      <c r="DE16" s="587"/>
      <c r="DF16" s="587"/>
      <c r="DG16" s="587"/>
      <c r="DH16" s="587"/>
      <c r="DI16" s="587"/>
      <c r="DJ16" s="587"/>
      <c r="DK16" s="587"/>
      <c r="DL16" s="587"/>
      <c r="DM16" s="587"/>
      <c r="DN16" s="587"/>
      <c r="DO16" s="587"/>
      <c r="DP16" s="588"/>
      <c r="DQ16" s="586" t="s">
        <v>128</v>
      </c>
      <c r="DR16" s="587"/>
      <c r="DS16" s="587"/>
      <c r="DT16" s="587"/>
      <c r="DU16" s="587"/>
      <c r="DV16" s="587"/>
      <c r="DW16" s="587"/>
      <c r="DX16" s="587"/>
      <c r="DY16" s="587"/>
      <c r="DZ16" s="587"/>
      <c r="EA16" s="587"/>
      <c r="EB16" s="587"/>
      <c r="EC16" s="644"/>
    </row>
    <row r="17" spans="2:133" ht="11.25" customHeight="1" x14ac:dyDescent="0.2">
      <c r="B17" s="596" t="s">
        <v>265</v>
      </c>
      <c r="C17" s="597"/>
      <c r="D17" s="597"/>
      <c r="E17" s="597"/>
      <c r="F17" s="597"/>
      <c r="G17" s="597"/>
      <c r="H17" s="597"/>
      <c r="I17" s="597"/>
      <c r="J17" s="597"/>
      <c r="K17" s="597"/>
      <c r="L17" s="597"/>
      <c r="M17" s="597"/>
      <c r="N17" s="597"/>
      <c r="O17" s="597"/>
      <c r="P17" s="597"/>
      <c r="Q17" s="598"/>
      <c r="R17" s="617">
        <v>551171</v>
      </c>
      <c r="S17" s="587"/>
      <c r="T17" s="587"/>
      <c r="U17" s="587"/>
      <c r="V17" s="587"/>
      <c r="W17" s="587"/>
      <c r="X17" s="587"/>
      <c r="Y17" s="588"/>
      <c r="Z17" s="635">
        <v>0.8</v>
      </c>
      <c r="AA17" s="635"/>
      <c r="AB17" s="635"/>
      <c r="AC17" s="635"/>
      <c r="AD17" s="636">
        <v>551171</v>
      </c>
      <c r="AE17" s="636"/>
      <c r="AF17" s="636"/>
      <c r="AG17" s="636"/>
      <c r="AH17" s="636"/>
      <c r="AI17" s="636"/>
      <c r="AJ17" s="636"/>
      <c r="AK17" s="636"/>
      <c r="AL17" s="618">
        <v>1.4</v>
      </c>
      <c r="AM17" s="621"/>
      <c r="AN17" s="621"/>
      <c r="AO17" s="637"/>
      <c r="AP17" s="596" t="s">
        <v>266</v>
      </c>
      <c r="AQ17" s="597"/>
      <c r="AR17" s="597"/>
      <c r="AS17" s="597"/>
      <c r="AT17" s="597"/>
      <c r="AU17" s="597"/>
      <c r="AV17" s="597"/>
      <c r="AW17" s="597"/>
      <c r="AX17" s="597"/>
      <c r="AY17" s="597"/>
      <c r="AZ17" s="597"/>
      <c r="BA17" s="597"/>
      <c r="BB17" s="597"/>
      <c r="BC17" s="597"/>
      <c r="BD17" s="597"/>
      <c r="BE17" s="597"/>
      <c r="BF17" s="598"/>
      <c r="BG17" s="617" t="s">
        <v>128</v>
      </c>
      <c r="BH17" s="587"/>
      <c r="BI17" s="587"/>
      <c r="BJ17" s="587"/>
      <c r="BK17" s="587"/>
      <c r="BL17" s="587"/>
      <c r="BM17" s="587"/>
      <c r="BN17" s="588"/>
      <c r="BO17" s="635" t="s">
        <v>128</v>
      </c>
      <c r="BP17" s="635"/>
      <c r="BQ17" s="635"/>
      <c r="BR17" s="635"/>
      <c r="BS17" s="636" t="s">
        <v>128</v>
      </c>
      <c r="BT17" s="636"/>
      <c r="BU17" s="636"/>
      <c r="BV17" s="636"/>
      <c r="BW17" s="636"/>
      <c r="BX17" s="636"/>
      <c r="BY17" s="636"/>
      <c r="BZ17" s="636"/>
      <c r="CA17" s="636"/>
      <c r="CB17" s="674"/>
      <c r="CD17" s="596" t="s">
        <v>267</v>
      </c>
      <c r="CE17" s="597"/>
      <c r="CF17" s="597"/>
      <c r="CG17" s="597"/>
      <c r="CH17" s="597"/>
      <c r="CI17" s="597"/>
      <c r="CJ17" s="597"/>
      <c r="CK17" s="597"/>
      <c r="CL17" s="597"/>
      <c r="CM17" s="597"/>
      <c r="CN17" s="597"/>
      <c r="CO17" s="597"/>
      <c r="CP17" s="597"/>
      <c r="CQ17" s="598"/>
      <c r="CR17" s="617">
        <v>6196686</v>
      </c>
      <c r="CS17" s="587"/>
      <c r="CT17" s="587"/>
      <c r="CU17" s="587"/>
      <c r="CV17" s="587"/>
      <c r="CW17" s="587"/>
      <c r="CX17" s="587"/>
      <c r="CY17" s="588"/>
      <c r="CZ17" s="635">
        <v>8.9</v>
      </c>
      <c r="DA17" s="635"/>
      <c r="DB17" s="635"/>
      <c r="DC17" s="635"/>
      <c r="DD17" s="586" t="s">
        <v>128</v>
      </c>
      <c r="DE17" s="587"/>
      <c r="DF17" s="587"/>
      <c r="DG17" s="587"/>
      <c r="DH17" s="587"/>
      <c r="DI17" s="587"/>
      <c r="DJ17" s="587"/>
      <c r="DK17" s="587"/>
      <c r="DL17" s="587"/>
      <c r="DM17" s="587"/>
      <c r="DN17" s="587"/>
      <c r="DO17" s="587"/>
      <c r="DP17" s="588"/>
      <c r="DQ17" s="586">
        <v>6187921</v>
      </c>
      <c r="DR17" s="587"/>
      <c r="DS17" s="587"/>
      <c r="DT17" s="587"/>
      <c r="DU17" s="587"/>
      <c r="DV17" s="587"/>
      <c r="DW17" s="587"/>
      <c r="DX17" s="587"/>
      <c r="DY17" s="587"/>
      <c r="DZ17" s="587"/>
      <c r="EA17" s="587"/>
      <c r="EB17" s="587"/>
      <c r="EC17" s="644"/>
    </row>
    <row r="18" spans="2:133" ht="11.25" customHeight="1" x14ac:dyDescent="0.2">
      <c r="B18" s="596" t="s">
        <v>268</v>
      </c>
      <c r="C18" s="597"/>
      <c r="D18" s="597"/>
      <c r="E18" s="597"/>
      <c r="F18" s="597"/>
      <c r="G18" s="597"/>
      <c r="H18" s="597"/>
      <c r="I18" s="597"/>
      <c r="J18" s="597"/>
      <c r="K18" s="597"/>
      <c r="L18" s="597"/>
      <c r="M18" s="597"/>
      <c r="N18" s="597"/>
      <c r="O18" s="597"/>
      <c r="P18" s="597"/>
      <c r="Q18" s="598"/>
      <c r="R18" s="617">
        <v>554804</v>
      </c>
      <c r="S18" s="587"/>
      <c r="T18" s="587"/>
      <c r="U18" s="587"/>
      <c r="V18" s="587"/>
      <c r="W18" s="587"/>
      <c r="X18" s="587"/>
      <c r="Y18" s="588"/>
      <c r="Z18" s="635">
        <v>0.8</v>
      </c>
      <c r="AA18" s="635"/>
      <c r="AB18" s="635"/>
      <c r="AC18" s="635"/>
      <c r="AD18" s="636">
        <v>549927</v>
      </c>
      <c r="AE18" s="636"/>
      <c r="AF18" s="636"/>
      <c r="AG18" s="636"/>
      <c r="AH18" s="636"/>
      <c r="AI18" s="636"/>
      <c r="AJ18" s="636"/>
      <c r="AK18" s="636"/>
      <c r="AL18" s="618">
        <v>1.3999999761581421</v>
      </c>
      <c r="AM18" s="621"/>
      <c r="AN18" s="621"/>
      <c r="AO18" s="637"/>
      <c r="AP18" s="596" t="s">
        <v>269</v>
      </c>
      <c r="AQ18" s="597"/>
      <c r="AR18" s="597"/>
      <c r="AS18" s="597"/>
      <c r="AT18" s="597"/>
      <c r="AU18" s="597"/>
      <c r="AV18" s="597"/>
      <c r="AW18" s="597"/>
      <c r="AX18" s="597"/>
      <c r="AY18" s="597"/>
      <c r="AZ18" s="597"/>
      <c r="BA18" s="597"/>
      <c r="BB18" s="597"/>
      <c r="BC18" s="597"/>
      <c r="BD18" s="597"/>
      <c r="BE18" s="597"/>
      <c r="BF18" s="598"/>
      <c r="BG18" s="617" t="s">
        <v>128</v>
      </c>
      <c r="BH18" s="587"/>
      <c r="BI18" s="587"/>
      <c r="BJ18" s="587"/>
      <c r="BK18" s="587"/>
      <c r="BL18" s="587"/>
      <c r="BM18" s="587"/>
      <c r="BN18" s="588"/>
      <c r="BO18" s="635" t="s">
        <v>128</v>
      </c>
      <c r="BP18" s="635"/>
      <c r="BQ18" s="635"/>
      <c r="BR18" s="635"/>
      <c r="BS18" s="636" t="s">
        <v>128</v>
      </c>
      <c r="BT18" s="636"/>
      <c r="BU18" s="636"/>
      <c r="BV18" s="636"/>
      <c r="BW18" s="636"/>
      <c r="BX18" s="636"/>
      <c r="BY18" s="636"/>
      <c r="BZ18" s="636"/>
      <c r="CA18" s="636"/>
      <c r="CB18" s="674"/>
      <c r="CD18" s="596" t="s">
        <v>270</v>
      </c>
      <c r="CE18" s="597"/>
      <c r="CF18" s="597"/>
      <c r="CG18" s="597"/>
      <c r="CH18" s="597"/>
      <c r="CI18" s="597"/>
      <c r="CJ18" s="597"/>
      <c r="CK18" s="597"/>
      <c r="CL18" s="597"/>
      <c r="CM18" s="597"/>
      <c r="CN18" s="597"/>
      <c r="CO18" s="597"/>
      <c r="CP18" s="597"/>
      <c r="CQ18" s="598"/>
      <c r="CR18" s="617" t="s">
        <v>128</v>
      </c>
      <c r="CS18" s="587"/>
      <c r="CT18" s="587"/>
      <c r="CU18" s="587"/>
      <c r="CV18" s="587"/>
      <c r="CW18" s="587"/>
      <c r="CX18" s="587"/>
      <c r="CY18" s="588"/>
      <c r="CZ18" s="635" t="s">
        <v>128</v>
      </c>
      <c r="DA18" s="635"/>
      <c r="DB18" s="635"/>
      <c r="DC18" s="635"/>
      <c r="DD18" s="586" t="s">
        <v>128</v>
      </c>
      <c r="DE18" s="587"/>
      <c r="DF18" s="587"/>
      <c r="DG18" s="587"/>
      <c r="DH18" s="587"/>
      <c r="DI18" s="587"/>
      <c r="DJ18" s="587"/>
      <c r="DK18" s="587"/>
      <c r="DL18" s="587"/>
      <c r="DM18" s="587"/>
      <c r="DN18" s="587"/>
      <c r="DO18" s="587"/>
      <c r="DP18" s="588"/>
      <c r="DQ18" s="586" t="s">
        <v>128</v>
      </c>
      <c r="DR18" s="587"/>
      <c r="DS18" s="587"/>
      <c r="DT18" s="587"/>
      <c r="DU18" s="587"/>
      <c r="DV18" s="587"/>
      <c r="DW18" s="587"/>
      <c r="DX18" s="587"/>
      <c r="DY18" s="587"/>
      <c r="DZ18" s="587"/>
      <c r="EA18" s="587"/>
      <c r="EB18" s="587"/>
      <c r="EC18" s="644"/>
    </row>
    <row r="19" spans="2:133" ht="11.25" customHeight="1" x14ac:dyDescent="0.2">
      <c r="B19" s="596" t="s">
        <v>271</v>
      </c>
      <c r="C19" s="597"/>
      <c r="D19" s="597"/>
      <c r="E19" s="597"/>
      <c r="F19" s="597"/>
      <c r="G19" s="597"/>
      <c r="H19" s="597"/>
      <c r="I19" s="597"/>
      <c r="J19" s="597"/>
      <c r="K19" s="597"/>
      <c r="L19" s="597"/>
      <c r="M19" s="597"/>
      <c r="N19" s="597"/>
      <c r="O19" s="597"/>
      <c r="P19" s="597"/>
      <c r="Q19" s="598"/>
      <c r="R19" s="617">
        <v>106682</v>
      </c>
      <c r="S19" s="587"/>
      <c r="T19" s="587"/>
      <c r="U19" s="587"/>
      <c r="V19" s="587"/>
      <c r="W19" s="587"/>
      <c r="X19" s="587"/>
      <c r="Y19" s="588"/>
      <c r="Z19" s="635">
        <v>0.1</v>
      </c>
      <c r="AA19" s="635"/>
      <c r="AB19" s="635"/>
      <c r="AC19" s="635"/>
      <c r="AD19" s="636">
        <v>106682</v>
      </c>
      <c r="AE19" s="636"/>
      <c r="AF19" s="636"/>
      <c r="AG19" s="636"/>
      <c r="AH19" s="636"/>
      <c r="AI19" s="636"/>
      <c r="AJ19" s="636"/>
      <c r="AK19" s="636"/>
      <c r="AL19" s="618">
        <v>0.3</v>
      </c>
      <c r="AM19" s="621"/>
      <c r="AN19" s="621"/>
      <c r="AO19" s="637"/>
      <c r="AP19" s="596" t="s">
        <v>272</v>
      </c>
      <c r="AQ19" s="597"/>
      <c r="AR19" s="597"/>
      <c r="AS19" s="597"/>
      <c r="AT19" s="597"/>
      <c r="AU19" s="597"/>
      <c r="AV19" s="597"/>
      <c r="AW19" s="597"/>
      <c r="AX19" s="597"/>
      <c r="AY19" s="597"/>
      <c r="AZ19" s="597"/>
      <c r="BA19" s="597"/>
      <c r="BB19" s="597"/>
      <c r="BC19" s="597"/>
      <c r="BD19" s="597"/>
      <c r="BE19" s="597"/>
      <c r="BF19" s="598"/>
      <c r="BG19" s="617">
        <v>219041</v>
      </c>
      <c r="BH19" s="587"/>
      <c r="BI19" s="587"/>
      <c r="BJ19" s="587"/>
      <c r="BK19" s="587"/>
      <c r="BL19" s="587"/>
      <c r="BM19" s="587"/>
      <c r="BN19" s="588"/>
      <c r="BO19" s="635">
        <v>0.7</v>
      </c>
      <c r="BP19" s="635"/>
      <c r="BQ19" s="635"/>
      <c r="BR19" s="635"/>
      <c r="BS19" s="636" t="s">
        <v>128</v>
      </c>
      <c r="BT19" s="636"/>
      <c r="BU19" s="636"/>
      <c r="BV19" s="636"/>
      <c r="BW19" s="636"/>
      <c r="BX19" s="636"/>
      <c r="BY19" s="636"/>
      <c r="BZ19" s="636"/>
      <c r="CA19" s="636"/>
      <c r="CB19" s="674"/>
      <c r="CD19" s="596" t="s">
        <v>273</v>
      </c>
      <c r="CE19" s="597"/>
      <c r="CF19" s="597"/>
      <c r="CG19" s="597"/>
      <c r="CH19" s="597"/>
      <c r="CI19" s="597"/>
      <c r="CJ19" s="597"/>
      <c r="CK19" s="597"/>
      <c r="CL19" s="597"/>
      <c r="CM19" s="597"/>
      <c r="CN19" s="597"/>
      <c r="CO19" s="597"/>
      <c r="CP19" s="597"/>
      <c r="CQ19" s="598"/>
      <c r="CR19" s="617" t="s">
        <v>128</v>
      </c>
      <c r="CS19" s="587"/>
      <c r="CT19" s="587"/>
      <c r="CU19" s="587"/>
      <c r="CV19" s="587"/>
      <c r="CW19" s="587"/>
      <c r="CX19" s="587"/>
      <c r="CY19" s="588"/>
      <c r="CZ19" s="635" t="s">
        <v>128</v>
      </c>
      <c r="DA19" s="635"/>
      <c r="DB19" s="635"/>
      <c r="DC19" s="635"/>
      <c r="DD19" s="586" t="s">
        <v>128</v>
      </c>
      <c r="DE19" s="587"/>
      <c r="DF19" s="587"/>
      <c r="DG19" s="587"/>
      <c r="DH19" s="587"/>
      <c r="DI19" s="587"/>
      <c r="DJ19" s="587"/>
      <c r="DK19" s="587"/>
      <c r="DL19" s="587"/>
      <c r="DM19" s="587"/>
      <c r="DN19" s="587"/>
      <c r="DO19" s="587"/>
      <c r="DP19" s="588"/>
      <c r="DQ19" s="586" t="s">
        <v>128</v>
      </c>
      <c r="DR19" s="587"/>
      <c r="DS19" s="587"/>
      <c r="DT19" s="587"/>
      <c r="DU19" s="587"/>
      <c r="DV19" s="587"/>
      <c r="DW19" s="587"/>
      <c r="DX19" s="587"/>
      <c r="DY19" s="587"/>
      <c r="DZ19" s="587"/>
      <c r="EA19" s="587"/>
      <c r="EB19" s="587"/>
      <c r="EC19" s="644"/>
    </row>
    <row r="20" spans="2:133" ht="11.25" customHeight="1" x14ac:dyDescent="0.2">
      <c r="B20" s="596" t="s">
        <v>274</v>
      </c>
      <c r="C20" s="597"/>
      <c r="D20" s="597"/>
      <c r="E20" s="597"/>
      <c r="F20" s="597"/>
      <c r="G20" s="597"/>
      <c r="H20" s="597"/>
      <c r="I20" s="597"/>
      <c r="J20" s="597"/>
      <c r="K20" s="597"/>
      <c r="L20" s="597"/>
      <c r="M20" s="597"/>
      <c r="N20" s="597"/>
      <c r="O20" s="597"/>
      <c r="P20" s="597"/>
      <c r="Q20" s="598"/>
      <c r="R20" s="617">
        <v>17094</v>
      </c>
      <c r="S20" s="587"/>
      <c r="T20" s="587"/>
      <c r="U20" s="587"/>
      <c r="V20" s="587"/>
      <c r="W20" s="587"/>
      <c r="X20" s="587"/>
      <c r="Y20" s="588"/>
      <c r="Z20" s="635">
        <v>0</v>
      </c>
      <c r="AA20" s="635"/>
      <c r="AB20" s="635"/>
      <c r="AC20" s="635"/>
      <c r="AD20" s="636">
        <v>17094</v>
      </c>
      <c r="AE20" s="636"/>
      <c r="AF20" s="636"/>
      <c r="AG20" s="636"/>
      <c r="AH20" s="636"/>
      <c r="AI20" s="636"/>
      <c r="AJ20" s="636"/>
      <c r="AK20" s="636"/>
      <c r="AL20" s="618">
        <v>0</v>
      </c>
      <c r="AM20" s="621"/>
      <c r="AN20" s="621"/>
      <c r="AO20" s="637"/>
      <c r="AP20" s="596" t="s">
        <v>275</v>
      </c>
      <c r="AQ20" s="597"/>
      <c r="AR20" s="597"/>
      <c r="AS20" s="597"/>
      <c r="AT20" s="597"/>
      <c r="AU20" s="597"/>
      <c r="AV20" s="597"/>
      <c r="AW20" s="597"/>
      <c r="AX20" s="597"/>
      <c r="AY20" s="597"/>
      <c r="AZ20" s="597"/>
      <c r="BA20" s="597"/>
      <c r="BB20" s="597"/>
      <c r="BC20" s="597"/>
      <c r="BD20" s="597"/>
      <c r="BE20" s="597"/>
      <c r="BF20" s="598"/>
      <c r="BG20" s="617">
        <v>219041</v>
      </c>
      <c r="BH20" s="587"/>
      <c r="BI20" s="587"/>
      <c r="BJ20" s="587"/>
      <c r="BK20" s="587"/>
      <c r="BL20" s="587"/>
      <c r="BM20" s="587"/>
      <c r="BN20" s="588"/>
      <c r="BO20" s="635">
        <v>0.7</v>
      </c>
      <c r="BP20" s="635"/>
      <c r="BQ20" s="635"/>
      <c r="BR20" s="635"/>
      <c r="BS20" s="636" t="s">
        <v>128</v>
      </c>
      <c r="BT20" s="636"/>
      <c r="BU20" s="636"/>
      <c r="BV20" s="636"/>
      <c r="BW20" s="636"/>
      <c r="BX20" s="636"/>
      <c r="BY20" s="636"/>
      <c r="BZ20" s="636"/>
      <c r="CA20" s="636"/>
      <c r="CB20" s="674"/>
      <c r="CD20" s="596" t="s">
        <v>276</v>
      </c>
      <c r="CE20" s="597"/>
      <c r="CF20" s="597"/>
      <c r="CG20" s="597"/>
      <c r="CH20" s="597"/>
      <c r="CI20" s="597"/>
      <c r="CJ20" s="597"/>
      <c r="CK20" s="597"/>
      <c r="CL20" s="597"/>
      <c r="CM20" s="597"/>
      <c r="CN20" s="597"/>
      <c r="CO20" s="597"/>
      <c r="CP20" s="597"/>
      <c r="CQ20" s="598"/>
      <c r="CR20" s="617">
        <v>69538234</v>
      </c>
      <c r="CS20" s="587"/>
      <c r="CT20" s="587"/>
      <c r="CU20" s="587"/>
      <c r="CV20" s="587"/>
      <c r="CW20" s="587"/>
      <c r="CX20" s="587"/>
      <c r="CY20" s="588"/>
      <c r="CZ20" s="635">
        <v>100</v>
      </c>
      <c r="DA20" s="635"/>
      <c r="DB20" s="635"/>
      <c r="DC20" s="635"/>
      <c r="DD20" s="586">
        <v>10392619</v>
      </c>
      <c r="DE20" s="587"/>
      <c r="DF20" s="587"/>
      <c r="DG20" s="587"/>
      <c r="DH20" s="587"/>
      <c r="DI20" s="587"/>
      <c r="DJ20" s="587"/>
      <c r="DK20" s="587"/>
      <c r="DL20" s="587"/>
      <c r="DM20" s="587"/>
      <c r="DN20" s="587"/>
      <c r="DO20" s="587"/>
      <c r="DP20" s="588"/>
      <c r="DQ20" s="586">
        <v>43803731</v>
      </c>
      <c r="DR20" s="587"/>
      <c r="DS20" s="587"/>
      <c r="DT20" s="587"/>
      <c r="DU20" s="587"/>
      <c r="DV20" s="587"/>
      <c r="DW20" s="587"/>
      <c r="DX20" s="587"/>
      <c r="DY20" s="587"/>
      <c r="DZ20" s="587"/>
      <c r="EA20" s="587"/>
      <c r="EB20" s="587"/>
      <c r="EC20" s="644"/>
    </row>
    <row r="21" spans="2:133" ht="11.25" customHeight="1" x14ac:dyDescent="0.2">
      <c r="B21" s="596" t="s">
        <v>277</v>
      </c>
      <c r="C21" s="597"/>
      <c r="D21" s="597"/>
      <c r="E21" s="597"/>
      <c r="F21" s="597"/>
      <c r="G21" s="597"/>
      <c r="H21" s="597"/>
      <c r="I21" s="597"/>
      <c r="J21" s="597"/>
      <c r="K21" s="597"/>
      <c r="L21" s="597"/>
      <c r="M21" s="597"/>
      <c r="N21" s="597"/>
      <c r="O21" s="597"/>
      <c r="P21" s="597"/>
      <c r="Q21" s="598"/>
      <c r="R21" s="617">
        <v>5442</v>
      </c>
      <c r="S21" s="587"/>
      <c r="T21" s="587"/>
      <c r="U21" s="587"/>
      <c r="V21" s="587"/>
      <c r="W21" s="587"/>
      <c r="X21" s="587"/>
      <c r="Y21" s="588"/>
      <c r="Z21" s="635">
        <v>0</v>
      </c>
      <c r="AA21" s="635"/>
      <c r="AB21" s="635"/>
      <c r="AC21" s="635"/>
      <c r="AD21" s="636">
        <v>5442</v>
      </c>
      <c r="AE21" s="636"/>
      <c r="AF21" s="636"/>
      <c r="AG21" s="636"/>
      <c r="AH21" s="636"/>
      <c r="AI21" s="636"/>
      <c r="AJ21" s="636"/>
      <c r="AK21" s="636"/>
      <c r="AL21" s="618">
        <v>0</v>
      </c>
      <c r="AM21" s="621"/>
      <c r="AN21" s="621"/>
      <c r="AO21" s="637"/>
      <c r="AP21" s="596" t="s">
        <v>278</v>
      </c>
      <c r="AQ21" s="682"/>
      <c r="AR21" s="682"/>
      <c r="AS21" s="682"/>
      <c r="AT21" s="682"/>
      <c r="AU21" s="682"/>
      <c r="AV21" s="682"/>
      <c r="AW21" s="682"/>
      <c r="AX21" s="682"/>
      <c r="AY21" s="682"/>
      <c r="AZ21" s="682"/>
      <c r="BA21" s="682"/>
      <c r="BB21" s="682"/>
      <c r="BC21" s="682"/>
      <c r="BD21" s="682"/>
      <c r="BE21" s="682"/>
      <c r="BF21" s="683"/>
      <c r="BG21" s="617">
        <v>6587</v>
      </c>
      <c r="BH21" s="587"/>
      <c r="BI21" s="587"/>
      <c r="BJ21" s="587"/>
      <c r="BK21" s="587"/>
      <c r="BL21" s="587"/>
      <c r="BM21" s="587"/>
      <c r="BN21" s="588"/>
      <c r="BO21" s="635">
        <v>0</v>
      </c>
      <c r="BP21" s="635"/>
      <c r="BQ21" s="635"/>
      <c r="BR21" s="635"/>
      <c r="BS21" s="636" t="s">
        <v>128</v>
      </c>
      <c r="BT21" s="636"/>
      <c r="BU21" s="636"/>
      <c r="BV21" s="636"/>
      <c r="BW21" s="636"/>
      <c r="BX21" s="636"/>
      <c r="BY21" s="636"/>
      <c r="BZ21" s="636"/>
      <c r="CA21" s="636"/>
      <c r="CB21" s="674"/>
      <c r="CD21" s="599"/>
      <c r="CE21" s="600"/>
      <c r="CF21" s="600"/>
      <c r="CG21" s="600"/>
      <c r="CH21" s="600"/>
      <c r="CI21" s="600"/>
      <c r="CJ21" s="600"/>
      <c r="CK21" s="600"/>
      <c r="CL21" s="600"/>
      <c r="CM21" s="600"/>
      <c r="CN21" s="600"/>
      <c r="CO21" s="600"/>
      <c r="CP21" s="600"/>
      <c r="CQ21" s="601"/>
      <c r="CR21" s="695"/>
      <c r="CS21" s="693"/>
      <c r="CT21" s="693"/>
      <c r="CU21" s="693"/>
      <c r="CV21" s="693"/>
      <c r="CW21" s="693"/>
      <c r="CX21" s="693"/>
      <c r="CY21" s="696"/>
      <c r="CZ21" s="697"/>
      <c r="DA21" s="697"/>
      <c r="DB21" s="697"/>
      <c r="DC21" s="697"/>
      <c r="DD21" s="692"/>
      <c r="DE21" s="693"/>
      <c r="DF21" s="693"/>
      <c r="DG21" s="693"/>
      <c r="DH21" s="693"/>
      <c r="DI21" s="693"/>
      <c r="DJ21" s="693"/>
      <c r="DK21" s="693"/>
      <c r="DL21" s="693"/>
      <c r="DM21" s="693"/>
      <c r="DN21" s="693"/>
      <c r="DO21" s="693"/>
      <c r="DP21" s="696"/>
      <c r="DQ21" s="692"/>
      <c r="DR21" s="693"/>
      <c r="DS21" s="693"/>
      <c r="DT21" s="693"/>
      <c r="DU21" s="693"/>
      <c r="DV21" s="693"/>
      <c r="DW21" s="693"/>
      <c r="DX21" s="693"/>
      <c r="DY21" s="693"/>
      <c r="DZ21" s="693"/>
      <c r="EA21" s="693"/>
      <c r="EB21" s="693"/>
      <c r="EC21" s="694"/>
    </row>
    <row r="22" spans="2:133" ht="11.25" customHeight="1" x14ac:dyDescent="0.2">
      <c r="B22" s="666" t="s">
        <v>279</v>
      </c>
      <c r="C22" s="667"/>
      <c r="D22" s="667"/>
      <c r="E22" s="667"/>
      <c r="F22" s="667"/>
      <c r="G22" s="667"/>
      <c r="H22" s="667"/>
      <c r="I22" s="667"/>
      <c r="J22" s="667"/>
      <c r="K22" s="667"/>
      <c r="L22" s="667"/>
      <c r="M22" s="667"/>
      <c r="N22" s="667"/>
      <c r="O22" s="667"/>
      <c r="P22" s="667"/>
      <c r="Q22" s="668"/>
      <c r="R22" s="617">
        <v>425586</v>
      </c>
      <c r="S22" s="587"/>
      <c r="T22" s="587"/>
      <c r="U22" s="587"/>
      <c r="V22" s="587"/>
      <c r="W22" s="587"/>
      <c r="X22" s="587"/>
      <c r="Y22" s="588"/>
      <c r="Z22" s="635">
        <v>0.6</v>
      </c>
      <c r="AA22" s="635"/>
      <c r="AB22" s="635"/>
      <c r="AC22" s="635"/>
      <c r="AD22" s="636">
        <v>420709</v>
      </c>
      <c r="AE22" s="636"/>
      <c r="AF22" s="636"/>
      <c r="AG22" s="636"/>
      <c r="AH22" s="636"/>
      <c r="AI22" s="636"/>
      <c r="AJ22" s="636"/>
      <c r="AK22" s="636"/>
      <c r="AL22" s="618">
        <v>1.1000000238418579</v>
      </c>
      <c r="AM22" s="621"/>
      <c r="AN22" s="621"/>
      <c r="AO22" s="637"/>
      <c r="AP22" s="596" t="s">
        <v>280</v>
      </c>
      <c r="AQ22" s="682"/>
      <c r="AR22" s="682"/>
      <c r="AS22" s="682"/>
      <c r="AT22" s="682"/>
      <c r="AU22" s="682"/>
      <c r="AV22" s="682"/>
      <c r="AW22" s="682"/>
      <c r="AX22" s="682"/>
      <c r="AY22" s="682"/>
      <c r="AZ22" s="682"/>
      <c r="BA22" s="682"/>
      <c r="BB22" s="682"/>
      <c r="BC22" s="682"/>
      <c r="BD22" s="682"/>
      <c r="BE22" s="682"/>
      <c r="BF22" s="683"/>
      <c r="BG22" s="617" t="s">
        <v>128</v>
      </c>
      <c r="BH22" s="587"/>
      <c r="BI22" s="587"/>
      <c r="BJ22" s="587"/>
      <c r="BK22" s="587"/>
      <c r="BL22" s="587"/>
      <c r="BM22" s="587"/>
      <c r="BN22" s="588"/>
      <c r="BO22" s="635" t="s">
        <v>128</v>
      </c>
      <c r="BP22" s="635"/>
      <c r="BQ22" s="635"/>
      <c r="BR22" s="635"/>
      <c r="BS22" s="636" t="s">
        <v>128</v>
      </c>
      <c r="BT22" s="636"/>
      <c r="BU22" s="636"/>
      <c r="BV22" s="636"/>
      <c r="BW22" s="636"/>
      <c r="BX22" s="636"/>
      <c r="BY22" s="636"/>
      <c r="BZ22" s="636"/>
      <c r="CA22" s="636"/>
      <c r="CB22" s="674"/>
      <c r="CD22" s="662" t="s">
        <v>281</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596" t="s">
        <v>282</v>
      </c>
      <c r="C23" s="597"/>
      <c r="D23" s="597"/>
      <c r="E23" s="597"/>
      <c r="F23" s="597"/>
      <c r="G23" s="597"/>
      <c r="H23" s="597"/>
      <c r="I23" s="597"/>
      <c r="J23" s="597"/>
      <c r="K23" s="597"/>
      <c r="L23" s="597"/>
      <c r="M23" s="597"/>
      <c r="N23" s="597"/>
      <c r="O23" s="597"/>
      <c r="P23" s="597"/>
      <c r="Q23" s="598"/>
      <c r="R23" s="617">
        <v>202884</v>
      </c>
      <c r="S23" s="587"/>
      <c r="T23" s="587"/>
      <c r="U23" s="587"/>
      <c r="V23" s="587"/>
      <c r="W23" s="587"/>
      <c r="X23" s="587"/>
      <c r="Y23" s="588"/>
      <c r="Z23" s="635">
        <v>0.3</v>
      </c>
      <c r="AA23" s="635"/>
      <c r="AB23" s="635"/>
      <c r="AC23" s="635"/>
      <c r="AD23" s="636" t="s">
        <v>128</v>
      </c>
      <c r="AE23" s="636"/>
      <c r="AF23" s="636"/>
      <c r="AG23" s="636"/>
      <c r="AH23" s="636"/>
      <c r="AI23" s="636"/>
      <c r="AJ23" s="636"/>
      <c r="AK23" s="636"/>
      <c r="AL23" s="618" t="s">
        <v>128</v>
      </c>
      <c r="AM23" s="621"/>
      <c r="AN23" s="621"/>
      <c r="AO23" s="637"/>
      <c r="AP23" s="596" t="s">
        <v>283</v>
      </c>
      <c r="AQ23" s="682"/>
      <c r="AR23" s="682"/>
      <c r="AS23" s="682"/>
      <c r="AT23" s="682"/>
      <c r="AU23" s="682"/>
      <c r="AV23" s="682"/>
      <c r="AW23" s="682"/>
      <c r="AX23" s="682"/>
      <c r="AY23" s="682"/>
      <c r="AZ23" s="682"/>
      <c r="BA23" s="682"/>
      <c r="BB23" s="682"/>
      <c r="BC23" s="682"/>
      <c r="BD23" s="682"/>
      <c r="BE23" s="682"/>
      <c r="BF23" s="683"/>
      <c r="BG23" s="617">
        <v>212454</v>
      </c>
      <c r="BH23" s="587"/>
      <c r="BI23" s="587"/>
      <c r="BJ23" s="587"/>
      <c r="BK23" s="587"/>
      <c r="BL23" s="587"/>
      <c r="BM23" s="587"/>
      <c r="BN23" s="588"/>
      <c r="BO23" s="635">
        <v>0.6</v>
      </c>
      <c r="BP23" s="635"/>
      <c r="BQ23" s="635"/>
      <c r="BR23" s="635"/>
      <c r="BS23" s="636" t="s">
        <v>128</v>
      </c>
      <c r="BT23" s="636"/>
      <c r="BU23" s="636"/>
      <c r="BV23" s="636"/>
      <c r="BW23" s="636"/>
      <c r="BX23" s="636"/>
      <c r="BY23" s="636"/>
      <c r="BZ23" s="636"/>
      <c r="CA23" s="636"/>
      <c r="CB23" s="674"/>
      <c r="CD23" s="662" t="s">
        <v>223</v>
      </c>
      <c r="CE23" s="663"/>
      <c r="CF23" s="663"/>
      <c r="CG23" s="663"/>
      <c r="CH23" s="663"/>
      <c r="CI23" s="663"/>
      <c r="CJ23" s="663"/>
      <c r="CK23" s="663"/>
      <c r="CL23" s="663"/>
      <c r="CM23" s="663"/>
      <c r="CN23" s="663"/>
      <c r="CO23" s="663"/>
      <c r="CP23" s="663"/>
      <c r="CQ23" s="664"/>
      <c r="CR23" s="662" t="s">
        <v>284</v>
      </c>
      <c r="CS23" s="663"/>
      <c r="CT23" s="663"/>
      <c r="CU23" s="663"/>
      <c r="CV23" s="663"/>
      <c r="CW23" s="663"/>
      <c r="CX23" s="663"/>
      <c r="CY23" s="664"/>
      <c r="CZ23" s="662" t="s">
        <v>285</v>
      </c>
      <c r="DA23" s="663"/>
      <c r="DB23" s="663"/>
      <c r="DC23" s="664"/>
      <c r="DD23" s="662" t="s">
        <v>286</v>
      </c>
      <c r="DE23" s="663"/>
      <c r="DF23" s="663"/>
      <c r="DG23" s="663"/>
      <c r="DH23" s="663"/>
      <c r="DI23" s="663"/>
      <c r="DJ23" s="663"/>
      <c r="DK23" s="664"/>
      <c r="DL23" s="689" t="s">
        <v>287</v>
      </c>
      <c r="DM23" s="690"/>
      <c r="DN23" s="690"/>
      <c r="DO23" s="690"/>
      <c r="DP23" s="690"/>
      <c r="DQ23" s="690"/>
      <c r="DR23" s="690"/>
      <c r="DS23" s="690"/>
      <c r="DT23" s="690"/>
      <c r="DU23" s="690"/>
      <c r="DV23" s="691"/>
      <c r="DW23" s="662" t="s">
        <v>288</v>
      </c>
      <c r="DX23" s="663"/>
      <c r="DY23" s="663"/>
      <c r="DZ23" s="663"/>
      <c r="EA23" s="663"/>
      <c r="EB23" s="663"/>
      <c r="EC23" s="664"/>
    </row>
    <row r="24" spans="2:133" ht="11.25" customHeight="1" x14ac:dyDescent="0.2">
      <c r="B24" s="596" t="s">
        <v>289</v>
      </c>
      <c r="C24" s="597"/>
      <c r="D24" s="597"/>
      <c r="E24" s="597"/>
      <c r="F24" s="597"/>
      <c r="G24" s="597"/>
      <c r="H24" s="597"/>
      <c r="I24" s="597"/>
      <c r="J24" s="597"/>
      <c r="K24" s="597"/>
      <c r="L24" s="597"/>
      <c r="M24" s="597"/>
      <c r="N24" s="597"/>
      <c r="O24" s="597"/>
      <c r="P24" s="597"/>
      <c r="Q24" s="598"/>
      <c r="R24" s="617" t="s">
        <v>128</v>
      </c>
      <c r="S24" s="587"/>
      <c r="T24" s="587"/>
      <c r="U24" s="587"/>
      <c r="V24" s="587"/>
      <c r="W24" s="587"/>
      <c r="X24" s="587"/>
      <c r="Y24" s="588"/>
      <c r="Z24" s="635" t="s">
        <v>128</v>
      </c>
      <c r="AA24" s="635"/>
      <c r="AB24" s="635"/>
      <c r="AC24" s="635"/>
      <c r="AD24" s="636" t="s">
        <v>128</v>
      </c>
      <c r="AE24" s="636"/>
      <c r="AF24" s="636"/>
      <c r="AG24" s="636"/>
      <c r="AH24" s="636"/>
      <c r="AI24" s="636"/>
      <c r="AJ24" s="636"/>
      <c r="AK24" s="636"/>
      <c r="AL24" s="618" t="s">
        <v>128</v>
      </c>
      <c r="AM24" s="621"/>
      <c r="AN24" s="621"/>
      <c r="AO24" s="637"/>
      <c r="AP24" s="596" t="s">
        <v>290</v>
      </c>
      <c r="AQ24" s="682"/>
      <c r="AR24" s="682"/>
      <c r="AS24" s="682"/>
      <c r="AT24" s="682"/>
      <c r="AU24" s="682"/>
      <c r="AV24" s="682"/>
      <c r="AW24" s="682"/>
      <c r="AX24" s="682"/>
      <c r="AY24" s="682"/>
      <c r="AZ24" s="682"/>
      <c r="BA24" s="682"/>
      <c r="BB24" s="682"/>
      <c r="BC24" s="682"/>
      <c r="BD24" s="682"/>
      <c r="BE24" s="682"/>
      <c r="BF24" s="683"/>
      <c r="BG24" s="617" t="s">
        <v>128</v>
      </c>
      <c r="BH24" s="587"/>
      <c r="BI24" s="587"/>
      <c r="BJ24" s="587"/>
      <c r="BK24" s="587"/>
      <c r="BL24" s="587"/>
      <c r="BM24" s="587"/>
      <c r="BN24" s="588"/>
      <c r="BO24" s="635" t="s">
        <v>128</v>
      </c>
      <c r="BP24" s="635"/>
      <c r="BQ24" s="635"/>
      <c r="BR24" s="635"/>
      <c r="BS24" s="636" t="s">
        <v>128</v>
      </c>
      <c r="BT24" s="636"/>
      <c r="BU24" s="636"/>
      <c r="BV24" s="636"/>
      <c r="BW24" s="636"/>
      <c r="BX24" s="636"/>
      <c r="BY24" s="636"/>
      <c r="BZ24" s="636"/>
      <c r="CA24" s="636"/>
      <c r="CB24" s="674"/>
      <c r="CD24" s="659" t="s">
        <v>291</v>
      </c>
      <c r="CE24" s="660"/>
      <c r="CF24" s="660"/>
      <c r="CG24" s="660"/>
      <c r="CH24" s="660"/>
      <c r="CI24" s="660"/>
      <c r="CJ24" s="660"/>
      <c r="CK24" s="660"/>
      <c r="CL24" s="660"/>
      <c r="CM24" s="660"/>
      <c r="CN24" s="660"/>
      <c r="CO24" s="660"/>
      <c r="CP24" s="660"/>
      <c r="CQ24" s="661"/>
      <c r="CR24" s="656">
        <v>33966189</v>
      </c>
      <c r="CS24" s="657"/>
      <c r="CT24" s="657"/>
      <c r="CU24" s="657"/>
      <c r="CV24" s="657"/>
      <c r="CW24" s="657"/>
      <c r="CX24" s="657"/>
      <c r="CY24" s="685"/>
      <c r="CZ24" s="686">
        <v>48.8</v>
      </c>
      <c r="DA24" s="669"/>
      <c r="DB24" s="669"/>
      <c r="DC24" s="688"/>
      <c r="DD24" s="684">
        <v>22191203</v>
      </c>
      <c r="DE24" s="657"/>
      <c r="DF24" s="657"/>
      <c r="DG24" s="657"/>
      <c r="DH24" s="657"/>
      <c r="DI24" s="657"/>
      <c r="DJ24" s="657"/>
      <c r="DK24" s="685"/>
      <c r="DL24" s="684">
        <v>22010573</v>
      </c>
      <c r="DM24" s="657"/>
      <c r="DN24" s="657"/>
      <c r="DO24" s="657"/>
      <c r="DP24" s="657"/>
      <c r="DQ24" s="657"/>
      <c r="DR24" s="657"/>
      <c r="DS24" s="657"/>
      <c r="DT24" s="657"/>
      <c r="DU24" s="657"/>
      <c r="DV24" s="685"/>
      <c r="DW24" s="686">
        <v>55.8</v>
      </c>
      <c r="DX24" s="669"/>
      <c r="DY24" s="669"/>
      <c r="DZ24" s="669"/>
      <c r="EA24" s="669"/>
      <c r="EB24" s="669"/>
      <c r="EC24" s="687"/>
    </row>
    <row r="25" spans="2:133" ht="11.25" customHeight="1" x14ac:dyDescent="0.2">
      <c r="B25" s="596" t="s">
        <v>292</v>
      </c>
      <c r="C25" s="597"/>
      <c r="D25" s="597"/>
      <c r="E25" s="597"/>
      <c r="F25" s="597"/>
      <c r="G25" s="597"/>
      <c r="H25" s="597"/>
      <c r="I25" s="597"/>
      <c r="J25" s="597"/>
      <c r="K25" s="597"/>
      <c r="L25" s="597"/>
      <c r="M25" s="597"/>
      <c r="N25" s="597"/>
      <c r="O25" s="597"/>
      <c r="P25" s="597"/>
      <c r="Q25" s="598"/>
      <c r="R25" s="617">
        <v>196569</v>
      </c>
      <c r="S25" s="587"/>
      <c r="T25" s="587"/>
      <c r="U25" s="587"/>
      <c r="V25" s="587"/>
      <c r="W25" s="587"/>
      <c r="X25" s="587"/>
      <c r="Y25" s="588"/>
      <c r="Z25" s="635">
        <v>0.3</v>
      </c>
      <c r="AA25" s="635"/>
      <c r="AB25" s="635"/>
      <c r="AC25" s="635"/>
      <c r="AD25" s="636" t="s">
        <v>128</v>
      </c>
      <c r="AE25" s="636"/>
      <c r="AF25" s="636"/>
      <c r="AG25" s="636"/>
      <c r="AH25" s="636"/>
      <c r="AI25" s="636"/>
      <c r="AJ25" s="636"/>
      <c r="AK25" s="636"/>
      <c r="AL25" s="618" t="s">
        <v>128</v>
      </c>
      <c r="AM25" s="621"/>
      <c r="AN25" s="621"/>
      <c r="AO25" s="637"/>
      <c r="AP25" s="596" t="s">
        <v>293</v>
      </c>
      <c r="AQ25" s="682"/>
      <c r="AR25" s="682"/>
      <c r="AS25" s="682"/>
      <c r="AT25" s="682"/>
      <c r="AU25" s="682"/>
      <c r="AV25" s="682"/>
      <c r="AW25" s="682"/>
      <c r="AX25" s="682"/>
      <c r="AY25" s="682"/>
      <c r="AZ25" s="682"/>
      <c r="BA25" s="682"/>
      <c r="BB25" s="682"/>
      <c r="BC25" s="682"/>
      <c r="BD25" s="682"/>
      <c r="BE25" s="682"/>
      <c r="BF25" s="683"/>
      <c r="BG25" s="617" t="s">
        <v>128</v>
      </c>
      <c r="BH25" s="587"/>
      <c r="BI25" s="587"/>
      <c r="BJ25" s="587"/>
      <c r="BK25" s="587"/>
      <c r="BL25" s="587"/>
      <c r="BM25" s="587"/>
      <c r="BN25" s="588"/>
      <c r="BO25" s="635" t="s">
        <v>128</v>
      </c>
      <c r="BP25" s="635"/>
      <c r="BQ25" s="635"/>
      <c r="BR25" s="635"/>
      <c r="BS25" s="636" t="s">
        <v>128</v>
      </c>
      <c r="BT25" s="636"/>
      <c r="BU25" s="636"/>
      <c r="BV25" s="636"/>
      <c r="BW25" s="636"/>
      <c r="BX25" s="636"/>
      <c r="BY25" s="636"/>
      <c r="BZ25" s="636"/>
      <c r="CA25" s="636"/>
      <c r="CB25" s="674"/>
      <c r="CD25" s="596" t="s">
        <v>294</v>
      </c>
      <c r="CE25" s="597"/>
      <c r="CF25" s="597"/>
      <c r="CG25" s="597"/>
      <c r="CH25" s="597"/>
      <c r="CI25" s="597"/>
      <c r="CJ25" s="597"/>
      <c r="CK25" s="597"/>
      <c r="CL25" s="597"/>
      <c r="CM25" s="597"/>
      <c r="CN25" s="597"/>
      <c r="CO25" s="597"/>
      <c r="CP25" s="597"/>
      <c r="CQ25" s="598"/>
      <c r="CR25" s="617">
        <v>12657536</v>
      </c>
      <c r="CS25" s="615"/>
      <c r="CT25" s="615"/>
      <c r="CU25" s="615"/>
      <c r="CV25" s="615"/>
      <c r="CW25" s="615"/>
      <c r="CX25" s="615"/>
      <c r="CY25" s="616"/>
      <c r="CZ25" s="618">
        <v>18.2</v>
      </c>
      <c r="DA25" s="619"/>
      <c r="DB25" s="619"/>
      <c r="DC25" s="620"/>
      <c r="DD25" s="586">
        <v>11803799</v>
      </c>
      <c r="DE25" s="615"/>
      <c r="DF25" s="615"/>
      <c r="DG25" s="615"/>
      <c r="DH25" s="615"/>
      <c r="DI25" s="615"/>
      <c r="DJ25" s="615"/>
      <c r="DK25" s="616"/>
      <c r="DL25" s="586">
        <v>11793757</v>
      </c>
      <c r="DM25" s="615"/>
      <c r="DN25" s="615"/>
      <c r="DO25" s="615"/>
      <c r="DP25" s="615"/>
      <c r="DQ25" s="615"/>
      <c r="DR25" s="615"/>
      <c r="DS25" s="615"/>
      <c r="DT25" s="615"/>
      <c r="DU25" s="615"/>
      <c r="DV25" s="616"/>
      <c r="DW25" s="618">
        <v>29.9</v>
      </c>
      <c r="DX25" s="619"/>
      <c r="DY25" s="619"/>
      <c r="DZ25" s="619"/>
      <c r="EA25" s="619"/>
      <c r="EB25" s="619"/>
      <c r="EC25" s="652"/>
    </row>
    <row r="26" spans="2:133" ht="11.25" customHeight="1" x14ac:dyDescent="0.2">
      <c r="B26" s="596" t="s">
        <v>295</v>
      </c>
      <c r="C26" s="597"/>
      <c r="D26" s="597"/>
      <c r="E26" s="597"/>
      <c r="F26" s="597"/>
      <c r="G26" s="597"/>
      <c r="H26" s="597"/>
      <c r="I26" s="597"/>
      <c r="J26" s="597"/>
      <c r="K26" s="597"/>
      <c r="L26" s="597"/>
      <c r="M26" s="597"/>
      <c r="N26" s="597"/>
      <c r="O26" s="597"/>
      <c r="P26" s="597"/>
      <c r="Q26" s="598"/>
      <c r="R26" s="617">
        <v>6315</v>
      </c>
      <c r="S26" s="587"/>
      <c r="T26" s="587"/>
      <c r="U26" s="587"/>
      <c r="V26" s="587"/>
      <c r="W26" s="587"/>
      <c r="X26" s="587"/>
      <c r="Y26" s="588"/>
      <c r="Z26" s="635">
        <v>0</v>
      </c>
      <c r="AA26" s="635"/>
      <c r="AB26" s="635"/>
      <c r="AC26" s="635"/>
      <c r="AD26" s="636" t="s">
        <v>128</v>
      </c>
      <c r="AE26" s="636"/>
      <c r="AF26" s="636"/>
      <c r="AG26" s="636"/>
      <c r="AH26" s="636"/>
      <c r="AI26" s="636"/>
      <c r="AJ26" s="636"/>
      <c r="AK26" s="636"/>
      <c r="AL26" s="618" t="s">
        <v>128</v>
      </c>
      <c r="AM26" s="621"/>
      <c r="AN26" s="621"/>
      <c r="AO26" s="637"/>
      <c r="AP26" s="596" t="s">
        <v>296</v>
      </c>
      <c r="AQ26" s="682"/>
      <c r="AR26" s="682"/>
      <c r="AS26" s="682"/>
      <c r="AT26" s="682"/>
      <c r="AU26" s="682"/>
      <c r="AV26" s="682"/>
      <c r="AW26" s="682"/>
      <c r="AX26" s="682"/>
      <c r="AY26" s="682"/>
      <c r="AZ26" s="682"/>
      <c r="BA26" s="682"/>
      <c r="BB26" s="682"/>
      <c r="BC26" s="682"/>
      <c r="BD26" s="682"/>
      <c r="BE26" s="682"/>
      <c r="BF26" s="683"/>
      <c r="BG26" s="617" t="s">
        <v>128</v>
      </c>
      <c r="BH26" s="587"/>
      <c r="BI26" s="587"/>
      <c r="BJ26" s="587"/>
      <c r="BK26" s="587"/>
      <c r="BL26" s="587"/>
      <c r="BM26" s="587"/>
      <c r="BN26" s="588"/>
      <c r="BO26" s="635" t="s">
        <v>128</v>
      </c>
      <c r="BP26" s="635"/>
      <c r="BQ26" s="635"/>
      <c r="BR26" s="635"/>
      <c r="BS26" s="636" t="s">
        <v>128</v>
      </c>
      <c r="BT26" s="636"/>
      <c r="BU26" s="636"/>
      <c r="BV26" s="636"/>
      <c r="BW26" s="636"/>
      <c r="BX26" s="636"/>
      <c r="BY26" s="636"/>
      <c r="BZ26" s="636"/>
      <c r="CA26" s="636"/>
      <c r="CB26" s="674"/>
      <c r="CD26" s="596" t="s">
        <v>297</v>
      </c>
      <c r="CE26" s="597"/>
      <c r="CF26" s="597"/>
      <c r="CG26" s="597"/>
      <c r="CH26" s="597"/>
      <c r="CI26" s="597"/>
      <c r="CJ26" s="597"/>
      <c r="CK26" s="597"/>
      <c r="CL26" s="597"/>
      <c r="CM26" s="597"/>
      <c r="CN26" s="597"/>
      <c r="CO26" s="597"/>
      <c r="CP26" s="597"/>
      <c r="CQ26" s="598"/>
      <c r="CR26" s="617">
        <v>7562178</v>
      </c>
      <c r="CS26" s="587"/>
      <c r="CT26" s="587"/>
      <c r="CU26" s="587"/>
      <c r="CV26" s="587"/>
      <c r="CW26" s="587"/>
      <c r="CX26" s="587"/>
      <c r="CY26" s="588"/>
      <c r="CZ26" s="618">
        <v>10.9</v>
      </c>
      <c r="DA26" s="619"/>
      <c r="DB26" s="619"/>
      <c r="DC26" s="620"/>
      <c r="DD26" s="586">
        <v>7178970</v>
      </c>
      <c r="DE26" s="587"/>
      <c r="DF26" s="587"/>
      <c r="DG26" s="587"/>
      <c r="DH26" s="587"/>
      <c r="DI26" s="587"/>
      <c r="DJ26" s="587"/>
      <c r="DK26" s="588"/>
      <c r="DL26" s="586" t="s">
        <v>128</v>
      </c>
      <c r="DM26" s="587"/>
      <c r="DN26" s="587"/>
      <c r="DO26" s="587"/>
      <c r="DP26" s="587"/>
      <c r="DQ26" s="587"/>
      <c r="DR26" s="587"/>
      <c r="DS26" s="587"/>
      <c r="DT26" s="587"/>
      <c r="DU26" s="587"/>
      <c r="DV26" s="588"/>
      <c r="DW26" s="618" t="s">
        <v>128</v>
      </c>
      <c r="DX26" s="619"/>
      <c r="DY26" s="619"/>
      <c r="DZ26" s="619"/>
      <c r="EA26" s="619"/>
      <c r="EB26" s="619"/>
      <c r="EC26" s="652"/>
    </row>
    <row r="27" spans="2:133" ht="11.25" customHeight="1" x14ac:dyDescent="0.2">
      <c r="B27" s="596" t="s">
        <v>298</v>
      </c>
      <c r="C27" s="597"/>
      <c r="D27" s="597"/>
      <c r="E27" s="597"/>
      <c r="F27" s="597"/>
      <c r="G27" s="597"/>
      <c r="H27" s="597"/>
      <c r="I27" s="597"/>
      <c r="J27" s="597"/>
      <c r="K27" s="597"/>
      <c r="L27" s="597"/>
      <c r="M27" s="597"/>
      <c r="N27" s="597"/>
      <c r="O27" s="597"/>
      <c r="P27" s="597"/>
      <c r="Q27" s="598"/>
      <c r="R27" s="617">
        <v>39705422</v>
      </c>
      <c r="S27" s="587"/>
      <c r="T27" s="587"/>
      <c r="U27" s="587"/>
      <c r="V27" s="587"/>
      <c r="W27" s="587"/>
      <c r="X27" s="587"/>
      <c r="Y27" s="588"/>
      <c r="Z27" s="635">
        <v>54.1</v>
      </c>
      <c r="AA27" s="635"/>
      <c r="AB27" s="635"/>
      <c r="AC27" s="635"/>
      <c r="AD27" s="636">
        <v>39285207</v>
      </c>
      <c r="AE27" s="636"/>
      <c r="AF27" s="636"/>
      <c r="AG27" s="636"/>
      <c r="AH27" s="636"/>
      <c r="AI27" s="636"/>
      <c r="AJ27" s="636"/>
      <c r="AK27" s="636"/>
      <c r="AL27" s="618">
        <v>99.599998474121094</v>
      </c>
      <c r="AM27" s="621"/>
      <c r="AN27" s="621"/>
      <c r="AO27" s="637"/>
      <c r="AP27" s="596" t="s">
        <v>299</v>
      </c>
      <c r="AQ27" s="597"/>
      <c r="AR27" s="597"/>
      <c r="AS27" s="597"/>
      <c r="AT27" s="597"/>
      <c r="AU27" s="597"/>
      <c r="AV27" s="597"/>
      <c r="AW27" s="597"/>
      <c r="AX27" s="597"/>
      <c r="AY27" s="597"/>
      <c r="AZ27" s="597"/>
      <c r="BA27" s="597"/>
      <c r="BB27" s="597"/>
      <c r="BC27" s="597"/>
      <c r="BD27" s="597"/>
      <c r="BE27" s="597"/>
      <c r="BF27" s="598"/>
      <c r="BG27" s="617">
        <v>33475249</v>
      </c>
      <c r="BH27" s="587"/>
      <c r="BI27" s="587"/>
      <c r="BJ27" s="587"/>
      <c r="BK27" s="587"/>
      <c r="BL27" s="587"/>
      <c r="BM27" s="587"/>
      <c r="BN27" s="588"/>
      <c r="BO27" s="635">
        <v>100</v>
      </c>
      <c r="BP27" s="635"/>
      <c r="BQ27" s="635"/>
      <c r="BR27" s="635"/>
      <c r="BS27" s="636">
        <v>379502</v>
      </c>
      <c r="BT27" s="636"/>
      <c r="BU27" s="636"/>
      <c r="BV27" s="636"/>
      <c r="BW27" s="636"/>
      <c r="BX27" s="636"/>
      <c r="BY27" s="636"/>
      <c r="BZ27" s="636"/>
      <c r="CA27" s="636"/>
      <c r="CB27" s="674"/>
      <c r="CD27" s="596" t="s">
        <v>300</v>
      </c>
      <c r="CE27" s="597"/>
      <c r="CF27" s="597"/>
      <c r="CG27" s="597"/>
      <c r="CH27" s="597"/>
      <c r="CI27" s="597"/>
      <c r="CJ27" s="597"/>
      <c r="CK27" s="597"/>
      <c r="CL27" s="597"/>
      <c r="CM27" s="597"/>
      <c r="CN27" s="597"/>
      <c r="CO27" s="597"/>
      <c r="CP27" s="597"/>
      <c r="CQ27" s="598"/>
      <c r="CR27" s="617">
        <v>15111967</v>
      </c>
      <c r="CS27" s="615"/>
      <c r="CT27" s="615"/>
      <c r="CU27" s="615"/>
      <c r="CV27" s="615"/>
      <c r="CW27" s="615"/>
      <c r="CX27" s="615"/>
      <c r="CY27" s="616"/>
      <c r="CZ27" s="618">
        <v>21.7</v>
      </c>
      <c r="DA27" s="619"/>
      <c r="DB27" s="619"/>
      <c r="DC27" s="620"/>
      <c r="DD27" s="586">
        <v>4199483</v>
      </c>
      <c r="DE27" s="615"/>
      <c r="DF27" s="615"/>
      <c r="DG27" s="615"/>
      <c r="DH27" s="615"/>
      <c r="DI27" s="615"/>
      <c r="DJ27" s="615"/>
      <c r="DK27" s="616"/>
      <c r="DL27" s="586">
        <v>4028895</v>
      </c>
      <c r="DM27" s="615"/>
      <c r="DN27" s="615"/>
      <c r="DO27" s="615"/>
      <c r="DP27" s="615"/>
      <c r="DQ27" s="615"/>
      <c r="DR27" s="615"/>
      <c r="DS27" s="615"/>
      <c r="DT27" s="615"/>
      <c r="DU27" s="615"/>
      <c r="DV27" s="616"/>
      <c r="DW27" s="618">
        <v>10.199999999999999</v>
      </c>
      <c r="DX27" s="619"/>
      <c r="DY27" s="619"/>
      <c r="DZ27" s="619"/>
      <c r="EA27" s="619"/>
      <c r="EB27" s="619"/>
      <c r="EC27" s="652"/>
    </row>
    <row r="28" spans="2:133" ht="11.25" customHeight="1" x14ac:dyDescent="0.2">
      <c r="B28" s="596" t="s">
        <v>301</v>
      </c>
      <c r="C28" s="597"/>
      <c r="D28" s="597"/>
      <c r="E28" s="597"/>
      <c r="F28" s="597"/>
      <c r="G28" s="597"/>
      <c r="H28" s="597"/>
      <c r="I28" s="597"/>
      <c r="J28" s="597"/>
      <c r="K28" s="597"/>
      <c r="L28" s="597"/>
      <c r="M28" s="597"/>
      <c r="N28" s="597"/>
      <c r="O28" s="597"/>
      <c r="P28" s="597"/>
      <c r="Q28" s="598"/>
      <c r="R28" s="617">
        <v>20660</v>
      </c>
      <c r="S28" s="587"/>
      <c r="T28" s="587"/>
      <c r="U28" s="587"/>
      <c r="V28" s="587"/>
      <c r="W28" s="587"/>
      <c r="X28" s="587"/>
      <c r="Y28" s="588"/>
      <c r="Z28" s="635">
        <v>0</v>
      </c>
      <c r="AA28" s="635"/>
      <c r="AB28" s="635"/>
      <c r="AC28" s="635"/>
      <c r="AD28" s="636">
        <v>20660</v>
      </c>
      <c r="AE28" s="636"/>
      <c r="AF28" s="636"/>
      <c r="AG28" s="636"/>
      <c r="AH28" s="636"/>
      <c r="AI28" s="636"/>
      <c r="AJ28" s="636"/>
      <c r="AK28" s="636"/>
      <c r="AL28" s="618">
        <v>0.1</v>
      </c>
      <c r="AM28" s="621"/>
      <c r="AN28" s="621"/>
      <c r="AO28" s="637"/>
      <c r="AP28" s="596"/>
      <c r="AQ28" s="597"/>
      <c r="AR28" s="597"/>
      <c r="AS28" s="597"/>
      <c r="AT28" s="597"/>
      <c r="AU28" s="597"/>
      <c r="AV28" s="597"/>
      <c r="AW28" s="597"/>
      <c r="AX28" s="597"/>
      <c r="AY28" s="597"/>
      <c r="AZ28" s="597"/>
      <c r="BA28" s="597"/>
      <c r="BB28" s="597"/>
      <c r="BC28" s="597"/>
      <c r="BD28" s="597"/>
      <c r="BE28" s="597"/>
      <c r="BF28" s="598"/>
      <c r="BG28" s="617"/>
      <c r="BH28" s="587"/>
      <c r="BI28" s="587"/>
      <c r="BJ28" s="587"/>
      <c r="BK28" s="587"/>
      <c r="BL28" s="587"/>
      <c r="BM28" s="587"/>
      <c r="BN28" s="588"/>
      <c r="BO28" s="635"/>
      <c r="BP28" s="635"/>
      <c r="BQ28" s="635"/>
      <c r="BR28" s="635"/>
      <c r="BS28" s="586"/>
      <c r="BT28" s="587"/>
      <c r="BU28" s="587"/>
      <c r="BV28" s="587"/>
      <c r="BW28" s="587"/>
      <c r="BX28" s="587"/>
      <c r="BY28" s="587"/>
      <c r="BZ28" s="587"/>
      <c r="CA28" s="587"/>
      <c r="CB28" s="644"/>
      <c r="CD28" s="596" t="s">
        <v>302</v>
      </c>
      <c r="CE28" s="597"/>
      <c r="CF28" s="597"/>
      <c r="CG28" s="597"/>
      <c r="CH28" s="597"/>
      <c r="CI28" s="597"/>
      <c r="CJ28" s="597"/>
      <c r="CK28" s="597"/>
      <c r="CL28" s="597"/>
      <c r="CM28" s="597"/>
      <c r="CN28" s="597"/>
      <c r="CO28" s="597"/>
      <c r="CP28" s="597"/>
      <c r="CQ28" s="598"/>
      <c r="CR28" s="617">
        <v>6196686</v>
      </c>
      <c r="CS28" s="587"/>
      <c r="CT28" s="587"/>
      <c r="CU28" s="587"/>
      <c r="CV28" s="587"/>
      <c r="CW28" s="587"/>
      <c r="CX28" s="587"/>
      <c r="CY28" s="588"/>
      <c r="CZ28" s="618">
        <v>8.9</v>
      </c>
      <c r="DA28" s="619"/>
      <c r="DB28" s="619"/>
      <c r="DC28" s="620"/>
      <c r="DD28" s="586">
        <v>6187921</v>
      </c>
      <c r="DE28" s="587"/>
      <c r="DF28" s="587"/>
      <c r="DG28" s="587"/>
      <c r="DH28" s="587"/>
      <c r="DI28" s="587"/>
      <c r="DJ28" s="587"/>
      <c r="DK28" s="588"/>
      <c r="DL28" s="586">
        <v>6187921</v>
      </c>
      <c r="DM28" s="587"/>
      <c r="DN28" s="587"/>
      <c r="DO28" s="587"/>
      <c r="DP28" s="587"/>
      <c r="DQ28" s="587"/>
      <c r="DR28" s="587"/>
      <c r="DS28" s="587"/>
      <c r="DT28" s="587"/>
      <c r="DU28" s="587"/>
      <c r="DV28" s="588"/>
      <c r="DW28" s="618">
        <v>15.7</v>
      </c>
      <c r="DX28" s="619"/>
      <c r="DY28" s="619"/>
      <c r="DZ28" s="619"/>
      <c r="EA28" s="619"/>
      <c r="EB28" s="619"/>
      <c r="EC28" s="652"/>
    </row>
    <row r="29" spans="2:133" ht="11.25" customHeight="1" x14ac:dyDescent="0.2">
      <c r="B29" s="596" t="s">
        <v>303</v>
      </c>
      <c r="C29" s="597"/>
      <c r="D29" s="597"/>
      <c r="E29" s="597"/>
      <c r="F29" s="597"/>
      <c r="G29" s="597"/>
      <c r="H29" s="597"/>
      <c r="I29" s="597"/>
      <c r="J29" s="597"/>
      <c r="K29" s="597"/>
      <c r="L29" s="597"/>
      <c r="M29" s="597"/>
      <c r="N29" s="597"/>
      <c r="O29" s="597"/>
      <c r="P29" s="597"/>
      <c r="Q29" s="598"/>
      <c r="R29" s="617">
        <v>614750</v>
      </c>
      <c r="S29" s="587"/>
      <c r="T29" s="587"/>
      <c r="U29" s="587"/>
      <c r="V29" s="587"/>
      <c r="W29" s="587"/>
      <c r="X29" s="587"/>
      <c r="Y29" s="588"/>
      <c r="Z29" s="635">
        <v>0.8</v>
      </c>
      <c r="AA29" s="635"/>
      <c r="AB29" s="635"/>
      <c r="AC29" s="635"/>
      <c r="AD29" s="636" t="s">
        <v>128</v>
      </c>
      <c r="AE29" s="636"/>
      <c r="AF29" s="636"/>
      <c r="AG29" s="636"/>
      <c r="AH29" s="636"/>
      <c r="AI29" s="636"/>
      <c r="AJ29" s="636"/>
      <c r="AK29" s="636"/>
      <c r="AL29" s="618" t="s">
        <v>128</v>
      </c>
      <c r="AM29" s="621"/>
      <c r="AN29" s="621"/>
      <c r="AO29" s="637"/>
      <c r="AP29" s="599"/>
      <c r="AQ29" s="600"/>
      <c r="AR29" s="600"/>
      <c r="AS29" s="600"/>
      <c r="AT29" s="600"/>
      <c r="AU29" s="600"/>
      <c r="AV29" s="600"/>
      <c r="AW29" s="600"/>
      <c r="AX29" s="600"/>
      <c r="AY29" s="600"/>
      <c r="AZ29" s="600"/>
      <c r="BA29" s="600"/>
      <c r="BB29" s="600"/>
      <c r="BC29" s="600"/>
      <c r="BD29" s="600"/>
      <c r="BE29" s="600"/>
      <c r="BF29" s="601"/>
      <c r="BG29" s="617"/>
      <c r="BH29" s="587"/>
      <c r="BI29" s="587"/>
      <c r="BJ29" s="587"/>
      <c r="BK29" s="587"/>
      <c r="BL29" s="587"/>
      <c r="BM29" s="587"/>
      <c r="BN29" s="588"/>
      <c r="BO29" s="635"/>
      <c r="BP29" s="635"/>
      <c r="BQ29" s="635"/>
      <c r="BR29" s="635"/>
      <c r="BS29" s="636"/>
      <c r="BT29" s="636"/>
      <c r="BU29" s="636"/>
      <c r="BV29" s="636"/>
      <c r="BW29" s="636"/>
      <c r="BX29" s="636"/>
      <c r="BY29" s="636"/>
      <c r="BZ29" s="636"/>
      <c r="CA29" s="636"/>
      <c r="CB29" s="674"/>
      <c r="CD29" s="629" t="s">
        <v>304</v>
      </c>
      <c r="CE29" s="630"/>
      <c r="CF29" s="596" t="s">
        <v>70</v>
      </c>
      <c r="CG29" s="597"/>
      <c r="CH29" s="597"/>
      <c r="CI29" s="597"/>
      <c r="CJ29" s="597"/>
      <c r="CK29" s="597"/>
      <c r="CL29" s="597"/>
      <c r="CM29" s="597"/>
      <c r="CN29" s="597"/>
      <c r="CO29" s="597"/>
      <c r="CP29" s="597"/>
      <c r="CQ29" s="598"/>
      <c r="CR29" s="617">
        <v>6196683</v>
      </c>
      <c r="CS29" s="615"/>
      <c r="CT29" s="615"/>
      <c r="CU29" s="615"/>
      <c r="CV29" s="615"/>
      <c r="CW29" s="615"/>
      <c r="CX29" s="615"/>
      <c r="CY29" s="616"/>
      <c r="CZ29" s="618">
        <v>8.9</v>
      </c>
      <c r="DA29" s="619"/>
      <c r="DB29" s="619"/>
      <c r="DC29" s="620"/>
      <c r="DD29" s="586">
        <v>6187918</v>
      </c>
      <c r="DE29" s="615"/>
      <c r="DF29" s="615"/>
      <c r="DG29" s="615"/>
      <c r="DH29" s="615"/>
      <c r="DI29" s="615"/>
      <c r="DJ29" s="615"/>
      <c r="DK29" s="616"/>
      <c r="DL29" s="586">
        <v>6187918</v>
      </c>
      <c r="DM29" s="615"/>
      <c r="DN29" s="615"/>
      <c r="DO29" s="615"/>
      <c r="DP29" s="615"/>
      <c r="DQ29" s="615"/>
      <c r="DR29" s="615"/>
      <c r="DS29" s="615"/>
      <c r="DT29" s="615"/>
      <c r="DU29" s="615"/>
      <c r="DV29" s="616"/>
      <c r="DW29" s="618">
        <v>15.7</v>
      </c>
      <c r="DX29" s="619"/>
      <c r="DY29" s="619"/>
      <c r="DZ29" s="619"/>
      <c r="EA29" s="619"/>
      <c r="EB29" s="619"/>
      <c r="EC29" s="652"/>
    </row>
    <row r="30" spans="2:133" ht="11.25" customHeight="1" x14ac:dyDescent="0.2">
      <c r="B30" s="596" t="s">
        <v>305</v>
      </c>
      <c r="C30" s="597"/>
      <c r="D30" s="597"/>
      <c r="E30" s="597"/>
      <c r="F30" s="597"/>
      <c r="G30" s="597"/>
      <c r="H30" s="597"/>
      <c r="I30" s="597"/>
      <c r="J30" s="597"/>
      <c r="K30" s="597"/>
      <c r="L30" s="597"/>
      <c r="M30" s="597"/>
      <c r="N30" s="597"/>
      <c r="O30" s="597"/>
      <c r="P30" s="597"/>
      <c r="Q30" s="598"/>
      <c r="R30" s="617">
        <v>491818</v>
      </c>
      <c r="S30" s="587"/>
      <c r="T30" s="587"/>
      <c r="U30" s="587"/>
      <c r="V30" s="587"/>
      <c r="W30" s="587"/>
      <c r="X30" s="587"/>
      <c r="Y30" s="588"/>
      <c r="Z30" s="635">
        <v>0.7</v>
      </c>
      <c r="AA30" s="635"/>
      <c r="AB30" s="635"/>
      <c r="AC30" s="635"/>
      <c r="AD30" s="636">
        <v>82930</v>
      </c>
      <c r="AE30" s="636"/>
      <c r="AF30" s="636"/>
      <c r="AG30" s="636"/>
      <c r="AH30" s="636"/>
      <c r="AI30" s="636"/>
      <c r="AJ30" s="636"/>
      <c r="AK30" s="636"/>
      <c r="AL30" s="618">
        <v>0.2</v>
      </c>
      <c r="AM30" s="621"/>
      <c r="AN30" s="621"/>
      <c r="AO30" s="637"/>
      <c r="AP30" s="662" t="s">
        <v>223</v>
      </c>
      <c r="AQ30" s="663"/>
      <c r="AR30" s="663"/>
      <c r="AS30" s="663"/>
      <c r="AT30" s="663"/>
      <c r="AU30" s="663"/>
      <c r="AV30" s="663"/>
      <c r="AW30" s="663"/>
      <c r="AX30" s="663"/>
      <c r="AY30" s="663"/>
      <c r="AZ30" s="663"/>
      <c r="BA30" s="663"/>
      <c r="BB30" s="663"/>
      <c r="BC30" s="663"/>
      <c r="BD30" s="663"/>
      <c r="BE30" s="663"/>
      <c r="BF30" s="664"/>
      <c r="BG30" s="662" t="s">
        <v>306</v>
      </c>
      <c r="BH30" s="672"/>
      <c r="BI30" s="672"/>
      <c r="BJ30" s="672"/>
      <c r="BK30" s="672"/>
      <c r="BL30" s="672"/>
      <c r="BM30" s="672"/>
      <c r="BN30" s="672"/>
      <c r="BO30" s="672"/>
      <c r="BP30" s="672"/>
      <c r="BQ30" s="673"/>
      <c r="BR30" s="662" t="s">
        <v>307</v>
      </c>
      <c r="BS30" s="672"/>
      <c r="BT30" s="672"/>
      <c r="BU30" s="672"/>
      <c r="BV30" s="672"/>
      <c r="BW30" s="672"/>
      <c r="BX30" s="672"/>
      <c r="BY30" s="672"/>
      <c r="BZ30" s="672"/>
      <c r="CA30" s="672"/>
      <c r="CB30" s="673"/>
      <c r="CD30" s="631"/>
      <c r="CE30" s="632"/>
      <c r="CF30" s="596" t="s">
        <v>308</v>
      </c>
      <c r="CG30" s="597"/>
      <c r="CH30" s="597"/>
      <c r="CI30" s="597"/>
      <c r="CJ30" s="597"/>
      <c r="CK30" s="597"/>
      <c r="CL30" s="597"/>
      <c r="CM30" s="597"/>
      <c r="CN30" s="597"/>
      <c r="CO30" s="597"/>
      <c r="CP30" s="597"/>
      <c r="CQ30" s="598"/>
      <c r="CR30" s="617">
        <v>5872596</v>
      </c>
      <c r="CS30" s="587"/>
      <c r="CT30" s="587"/>
      <c r="CU30" s="587"/>
      <c r="CV30" s="587"/>
      <c r="CW30" s="587"/>
      <c r="CX30" s="587"/>
      <c r="CY30" s="588"/>
      <c r="CZ30" s="618">
        <v>8.4</v>
      </c>
      <c r="DA30" s="619"/>
      <c r="DB30" s="619"/>
      <c r="DC30" s="620"/>
      <c r="DD30" s="586">
        <v>5863925</v>
      </c>
      <c r="DE30" s="587"/>
      <c r="DF30" s="587"/>
      <c r="DG30" s="587"/>
      <c r="DH30" s="587"/>
      <c r="DI30" s="587"/>
      <c r="DJ30" s="587"/>
      <c r="DK30" s="588"/>
      <c r="DL30" s="586">
        <v>5863925</v>
      </c>
      <c r="DM30" s="587"/>
      <c r="DN30" s="587"/>
      <c r="DO30" s="587"/>
      <c r="DP30" s="587"/>
      <c r="DQ30" s="587"/>
      <c r="DR30" s="587"/>
      <c r="DS30" s="587"/>
      <c r="DT30" s="587"/>
      <c r="DU30" s="587"/>
      <c r="DV30" s="588"/>
      <c r="DW30" s="618">
        <v>14.9</v>
      </c>
      <c r="DX30" s="619"/>
      <c r="DY30" s="619"/>
      <c r="DZ30" s="619"/>
      <c r="EA30" s="619"/>
      <c r="EB30" s="619"/>
      <c r="EC30" s="652"/>
    </row>
    <row r="31" spans="2:133" ht="11.25" customHeight="1" x14ac:dyDescent="0.2">
      <c r="B31" s="596" t="s">
        <v>309</v>
      </c>
      <c r="C31" s="597"/>
      <c r="D31" s="597"/>
      <c r="E31" s="597"/>
      <c r="F31" s="597"/>
      <c r="G31" s="597"/>
      <c r="H31" s="597"/>
      <c r="I31" s="597"/>
      <c r="J31" s="597"/>
      <c r="K31" s="597"/>
      <c r="L31" s="597"/>
      <c r="M31" s="597"/>
      <c r="N31" s="597"/>
      <c r="O31" s="597"/>
      <c r="P31" s="597"/>
      <c r="Q31" s="598"/>
      <c r="R31" s="617">
        <v>421626</v>
      </c>
      <c r="S31" s="587"/>
      <c r="T31" s="587"/>
      <c r="U31" s="587"/>
      <c r="V31" s="587"/>
      <c r="W31" s="587"/>
      <c r="X31" s="587"/>
      <c r="Y31" s="588"/>
      <c r="Z31" s="635">
        <v>0.6</v>
      </c>
      <c r="AA31" s="635"/>
      <c r="AB31" s="635"/>
      <c r="AC31" s="635"/>
      <c r="AD31" s="636" t="s">
        <v>128</v>
      </c>
      <c r="AE31" s="636"/>
      <c r="AF31" s="636"/>
      <c r="AG31" s="636"/>
      <c r="AH31" s="636"/>
      <c r="AI31" s="636"/>
      <c r="AJ31" s="636"/>
      <c r="AK31" s="636"/>
      <c r="AL31" s="618" t="s">
        <v>128</v>
      </c>
      <c r="AM31" s="621"/>
      <c r="AN31" s="621"/>
      <c r="AO31" s="637"/>
      <c r="AP31" s="676" t="s">
        <v>310</v>
      </c>
      <c r="AQ31" s="677"/>
      <c r="AR31" s="677"/>
      <c r="AS31" s="677"/>
      <c r="AT31" s="678" t="s">
        <v>311</v>
      </c>
      <c r="AU31" s="347"/>
      <c r="AV31" s="347"/>
      <c r="AW31" s="347"/>
      <c r="AX31" s="659" t="s">
        <v>187</v>
      </c>
      <c r="AY31" s="660"/>
      <c r="AZ31" s="660"/>
      <c r="BA31" s="660"/>
      <c r="BB31" s="660"/>
      <c r="BC31" s="660"/>
      <c r="BD31" s="660"/>
      <c r="BE31" s="660"/>
      <c r="BF31" s="661"/>
      <c r="BG31" s="675">
        <v>99.4</v>
      </c>
      <c r="BH31" s="670"/>
      <c r="BI31" s="670"/>
      <c r="BJ31" s="670"/>
      <c r="BK31" s="670"/>
      <c r="BL31" s="670"/>
      <c r="BM31" s="669">
        <v>97.8</v>
      </c>
      <c r="BN31" s="670"/>
      <c r="BO31" s="670"/>
      <c r="BP31" s="670"/>
      <c r="BQ31" s="671"/>
      <c r="BR31" s="675">
        <v>97.2</v>
      </c>
      <c r="BS31" s="670"/>
      <c r="BT31" s="670"/>
      <c r="BU31" s="670"/>
      <c r="BV31" s="670"/>
      <c r="BW31" s="670"/>
      <c r="BX31" s="669">
        <v>95.4</v>
      </c>
      <c r="BY31" s="670"/>
      <c r="BZ31" s="670"/>
      <c r="CA31" s="670"/>
      <c r="CB31" s="671"/>
      <c r="CD31" s="631"/>
      <c r="CE31" s="632"/>
      <c r="CF31" s="596" t="s">
        <v>312</v>
      </c>
      <c r="CG31" s="597"/>
      <c r="CH31" s="597"/>
      <c r="CI31" s="597"/>
      <c r="CJ31" s="597"/>
      <c r="CK31" s="597"/>
      <c r="CL31" s="597"/>
      <c r="CM31" s="597"/>
      <c r="CN31" s="597"/>
      <c r="CO31" s="597"/>
      <c r="CP31" s="597"/>
      <c r="CQ31" s="598"/>
      <c r="CR31" s="617">
        <v>324087</v>
      </c>
      <c r="CS31" s="615"/>
      <c r="CT31" s="615"/>
      <c r="CU31" s="615"/>
      <c r="CV31" s="615"/>
      <c r="CW31" s="615"/>
      <c r="CX31" s="615"/>
      <c r="CY31" s="616"/>
      <c r="CZ31" s="618">
        <v>0.5</v>
      </c>
      <c r="DA31" s="619"/>
      <c r="DB31" s="619"/>
      <c r="DC31" s="620"/>
      <c r="DD31" s="586">
        <v>323993</v>
      </c>
      <c r="DE31" s="615"/>
      <c r="DF31" s="615"/>
      <c r="DG31" s="615"/>
      <c r="DH31" s="615"/>
      <c r="DI31" s="615"/>
      <c r="DJ31" s="615"/>
      <c r="DK31" s="616"/>
      <c r="DL31" s="586">
        <v>323993</v>
      </c>
      <c r="DM31" s="615"/>
      <c r="DN31" s="615"/>
      <c r="DO31" s="615"/>
      <c r="DP31" s="615"/>
      <c r="DQ31" s="615"/>
      <c r="DR31" s="615"/>
      <c r="DS31" s="615"/>
      <c r="DT31" s="615"/>
      <c r="DU31" s="615"/>
      <c r="DV31" s="616"/>
      <c r="DW31" s="618">
        <v>0.8</v>
      </c>
      <c r="DX31" s="619"/>
      <c r="DY31" s="619"/>
      <c r="DZ31" s="619"/>
      <c r="EA31" s="619"/>
      <c r="EB31" s="619"/>
      <c r="EC31" s="652"/>
    </row>
    <row r="32" spans="2:133" ht="11.25" customHeight="1" x14ac:dyDescent="0.2">
      <c r="B32" s="596" t="s">
        <v>313</v>
      </c>
      <c r="C32" s="597"/>
      <c r="D32" s="597"/>
      <c r="E32" s="597"/>
      <c r="F32" s="597"/>
      <c r="G32" s="597"/>
      <c r="H32" s="597"/>
      <c r="I32" s="597"/>
      <c r="J32" s="597"/>
      <c r="K32" s="597"/>
      <c r="L32" s="597"/>
      <c r="M32" s="597"/>
      <c r="N32" s="597"/>
      <c r="O32" s="597"/>
      <c r="P32" s="597"/>
      <c r="Q32" s="598"/>
      <c r="R32" s="617">
        <v>11944251</v>
      </c>
      <c r="S32" s="587"/>
      <c r="T32" s="587"/>
      <c r="U32" s="587"/>
      <c r="V32" s="587"/>
      <c r="W32" s="587"/>
      <c r="X32" s="587"/>
      <c r="Y32" s="588"/>
      <c r="Z32" s="635">
        <v>16.3</v>
      </c>
      <c r="AA32" s="635"/>
      <c r="AB32" s="635"/>
      <c r="AC32" s="635"/>
      <c r="AD32" s="636" t="s">
        <v>128</v>
      </c>
      <c r="AE32" s="636"/>
      <c r="AF32" s="636"/>
      <c r="AG32" s="636"/>
      <c r="AH32" s="636"/>
      <c r="AI32" s="636"/>
      <c r="AJ32" s="636"/>
      <c r="AK32" s="636"/>
      <c r="AL32" s="618" t="s">
        <v>128</v>
      </c>
      <c r="AM32" s="621"/>
      <c r="AN32" s="621"/>
      <c r="AO32" s="637"/>
      <c r="AP32" s="648"/>
      <c r="AQ32" s="649"/>
      <c r="AR32" s="649"/>
      <c r="AS32" s="649"/>
      <c r="AT32" s="679"/>
      <c r="AU32" s="205" t="s">
        <v>314</v>
      </c>
      <c r="AX32" s="596" t="s">
        <v>315</v>
      </c>
      <c r="AY32" s="597"/>
      <c r="AZ32" s="597"/>
      <c r="BA32" s="597"/>
      <c r="BB32" s="597"/>
      <c r="BC32" s="597"/>
      <c r="BD32" s="597"/>
      <c r="BE32" s="597"/>
      <c r="BF32" s="598"/>
      <c r="BG32" s="681">
        <v>98.9</v>
      </c>
      <c r="BH32" s="615"/>
      <c r="BI32" s="615"/>
      <c r="BJ32" s="615"/>
      <c r="BK32" s="615"/>
      <c r="BL32" s="615"/>
      <c r="BM32" s="621">
        <v>96.5</v>
      </c>
      <c r="BN32" s="615"/>
      <c r="BO32" s="615"/>
      <c r="BP32" s="615"/>
      <c r="BQ32" s="643"/>
      <c r="BR32" s="681">
        <v>98.1</v>
      </c>
      <c r="BS32" s="615"/>
      <c r="BT32" s="615"/>
      <c r="BU32" s="615"/>
      <c r="BV32" s="615"/>
      <c r="BW32" s="615"/>
      <c r="BX32" s="621">
        <v>95.4</v>
      </c>
      <c r="BY32" s="615"/>
      <c r="BZ32" s="615"/>
      <c r="CA32" s="615"/>
      <c r="CB32" s="643"/>
      <c r="CD32" s="633"/>
      <c r="CE32" s="634"/>
      <c r="CF32" s="596" t="s">
        <v>316</v>
      </c>
      <c r="CG32" s="597"/>
      <c r="CH32" s="597"/>
      <c r="CI32" s="597"/>
      <c r="CJ32" s="597"/>
      <c r="CK32" s="597"/>
      <c r="CL32" s="597"/>
      <c r="CM32" s="597"/>
      <c r="CN32" s="597"/>
      <c r="CO32" s="597"/>
      <c r="CP32" s="597"/>
      <c r="CQ32" s="598"/>
      <c r="CR32" s="617">
        <v>3</v>
      </c>
      <c r="CS32" s="587"/>
      <c r="CT32" s="587"/>
      <c r="CU32" s="587"/>
      <c r="CV32" s="587"/>
      <c r="CW32" s="587"/>
      <c r="CX32" s="587"/>
      <c r="CY32" s="588"/>
      <c r="CZ32" s="618">
        <v>0</v>
      </c>
      <c r="DA32" s="619"/>
      <c r="DB32" s="619"/>
      <c r="DC32" s="620"/>
      <c r="DD32" s="586">
        <v>3</v>
      </c>
      <c r="DE32" s="587"/>
      <c r="DF32" s="587"/>
      <c r="DG32" s="587"/>
      <c r="DH32" s="587"/>
      <c r="DI32" s="587"/>
      <c r="DJ32" s="587"/>
      <c r="DK32" s="588"/>
      <c r="DL32" s="586">
        <v>3</v>
      </c>
      <c r="DM32" s="587"/>
      <c r="DN32" s="587"/>
      <c r="DO32" s="587"/>
      <c r="DP32" s="587"/>
      <c r="DQ32" s="587"/>
      <c r="DR32" s="587"/>
      <c r="DS32" s="587"/>
      <c r="DT32" s="587"/>
      <c r="DU32" s="587"/>
      <c r="DV32" s="588"/>
      <c r="DW32" s="618">
        <v>0</v>
      </c>
      <c r="DX32" s="619"/>
      <c r="DY32" s="619"/>
      <c r="DZ32" s="619"/>
      <c r="EA32" s="619"/>
      <c r="EB32" s="619"/>
      <c r="EC32" s="652"/>
    </row>
    <row r="33" spans="2:133" ht="11.25" customHeight="1" x14ac:dyDescent="0.2">
      <c r="B33" s="666" t="s">
        <v>317</v>
      </c>
      <c r="C33" s="667"/>
      <c r="D33" s="667"/>
      <c r="E33" s="667"/>
      <c r="F33" s="667"/>
      <c r="G33" s="667"/>
      <c r="H33" s="667"/>
      <c r="I33" s="667"/>
      <c r="J33" s="667"/>
      <c r="K33" s="667"/>
      <c r="L33" s="667"/>
      <c r="M33" s="667"/>
      <c r="N33" s="667"/>
      <c r="O33" s="667"/>
      <c r="P33" s="667"/>
      <c r="Q33" s="668"/>
      <c r="R33" s="617" t="s">
        <v>128</v>
      </c>
      <c r="S33" s="587"/>
      <c r="T33" s="587"/>
      <c r="U33" s="587"/>
      <c r="V33" s="587"/>
      <c r="W33" s="587"/>
      <c r="X33" s="587"/>
      <c r="Y33" s="588"/>
      <c r="Z33" s="635" t="s">
        <v>128</v>
      </c>
      <c r="AA33" s="635"/>
      <c r="AB33" s="635"/>
      <c r="AC33" s="635"/>
      <c r="AD33" s="636" t="s">
        <v>128</v>
      </c>
      <c r="AE33" s="636"/>
      <c r="AF33" s="636"/>
      <c r="AG33" s="636"/>
      <c r="AH33" s="636"/>
      <c r="AI33" s="636"/>
      <c r="AJ33" s="636"/>
      <c r="AK33" s="636"/>
      <c r="AL33" s="618" t="s">
        <v>128</v>
      </c>
      <c r="AM33" s="621"/>
      <c r="AN33" s="621"/>
      <c r="AO33" s="637"/>
      <c r="AP33" s="650"/>
      <c r="AQ33" s="651"/>
      <c r="AR33" s="651"/>
      <c r="AS33" s="651"/>
      <c r="AT33" s="680"/>
      <c r="AU33" s="343"/>
      <c r="AV33" s="343"/>
      <c r="AW33" s="343"/>
      <c r="AX33" s="599" t="s">
        <v>318</v>
      </c>
      <c r="AY33" s="600"/>
      <c r="AZ33" s="600"/>
      <c r="BA33" s="600"/>
      <c r="BB33" s="600"/>
      <c r="BC33" s="600"/>
      <c r="BD33" s="600"/>
      <c r="BE33" s="600"/>
      <c r="BF33" s="601"/>
      <c r="BG33" s="665">
        <v>99.6</v>
      </c>
      <c r="BH33" s="603"/>
      <c r="BI33" s="603"/>
      <c r="BJ33" s="603"/>
      <c r="BK33" s="603"/>
      <c r="BL33" s="603"/>
      <c r="BM33" s="627">
        <v>98.5</v>
      </c>
      <c r="BN33" s="603"/>
      <c r="BO33" s="603"/>
      <c r="BP33" s="603"/>
      <c r="BQ33" s="638"/>
      <c r="BR33" s="665">
        <v>96.6</v>
      </c>
      <c r="BS33" s="603"/>
      <c r="BT33" s="603"/>
      <c r="BU33" s="603"/>
      <c r="BV33" s="603"/>
      <c r="BW33" s="603"/>
      <c r="BX33" s="627">
        <v>95.2</v>
      </c>
      <c r="BY33" s="603"/>
      <c r="BZ33" s="603"/>
      <c r="CA33" s="603"/>
      <c r="CB33" s="638"/>
      <c r="CD33" s="596" t="s">
        <v>319</v>
      </c>
      <c r="CE33" s="597"/>
      <c r="CF33" s="597"/>
      <c r="CG33" s="597"/>
      <c r="CH33" s="597"/>
      <c r="CI33" s="597"/>
      <c r="CJ33" s="597"/>
      <c r="CK33" s="597"/>
      <c r="CL33" s="597"/>
      <c r="CM33" s="597"/>
      <c r="CN33" s="597"/>
      <c r="CO33" s="597"/>
      <c r="CP33" s="597"/>
      <c r="CQ33" s="598"/>
      <c r="CR33" s="617">
        <v>25179426</v>
      </c>
      <c r="CS33" s="615"/>
      <c r="CT33" s="615"/>
      <c r="CU33" s="615"/>
      <c r="CV33" s="615"/>
      <c r="CW33" s="615"/>
      <c r="CX33" s="615"/>
      <c r="CY33" s="616"/>
      <c r="CZ33" s="618">
        <v>36.200000000000003</v>
      </c>
      <c r="DA33" s="619"/>
      <c r="DB33" s="619"/>
      <c r="DC33" s="620"/>
      <c r="DD33" s="586">
        <v>19358621</v>
      </c>
      <c r="DE33" s="615"/>
      <c r="DF33" s="615"/>
      <c r="DG33" s="615"/>
      <c r="DH33" s="615"/>
      <c r="DI33" s="615"/>
      <c r="DJ33" s="615"/>
      <c r="DK33" s="616"/>
      <c r="DL33" s="586">
        <v>13164273</v>
      </c>
      <c r="DM33" s="615"/>
      <c r="DN33" s="615"/>
      <c r="DO33" s="615"/>
      <c r="DP33" s="615"/>
      <c r="DQ33" s="615"/>
      <c r="DR33" s="615"/>
      <c r="DS33" s="615"/>
      <c r="DT33" s="615"/>
      <c r="DU33" s="615"/>
      <c r="DV33" s="616"/>
      <c r="DW33" s="618">
        <v>33.4</v>
      </c>
      <c r="DX33" s="619"/>
      <c r="DY33" s="619"/>
      <c r="DZ33" s="619"/>
      <c r="EA33" s="619"/>
      <c r="EB33" s="619"/>
      <c r="EC33" s="652"/>
    </row>
    <row r="34" spans="2:133" ht="11.25" customHeight="1" x14ac:dyDescent="0.2">
      <c r="B34" s="596" t="s">
        <v>320</v>
      </c>
      <c r="C34" s="597"/>
      <c r="D34" s="597"/>
      <c r="E34" s="597"/>
      <c r="F34" s="597"/>
      <c r="G34" s="597"/>
      <c r="H34" s="597"/>
      <c r="I34" s="597"/>
      <c r="J34" s="597"/>
      <c r="K34" s="597"/>
      <c r="L34" s="597"/>
      <c r="M34" s="597"/>
      <c r="N34" s="597"/>
      <c r="O34" s="597"/>
      <c r="P34" s="597"/>
      <c r="Q34" s="598"/>
      <c r="R34" s="617">
        <v>3351400</v>
      </c>
      <c r="S34" s="587"/>
      <c r="T34" s="587"/>
      <c r="U34" s="587"/>
      <c r="V34" s="587"/>
      <c r="W34" s="587"/>
      <c r="X34" s="587"/>
      <c r="Y34" s="588"/>
      <c r="Z34" s="635">
        <v>4.5999999999999996</v>
      </c>
      <c r="AA34" s="635"/>
      <c r="AB34" s="635"/>
      <c r="AC34" s="635"/>
      <c r="AD34" s="636" t="s">
        <v>128</v>
      </c>
      <c r="AE34" s="636"/>
      <c r="AF34" s="636"/>
      <c r="AG34" s="636"/>
      <c r="AH34" s="636"/>
      <c r="AI34" s="636"/>
      <c r="AJ34" s="636"/>
      <c r="AK34" s="636"/>
      <c r="AL34" s="618" t="s">
        <v>128</v>
      </c>
      <c r="AM34" s="621"/>
      <c r="AN34" s="621"/>
      <c r="AO34" s="637"/>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596" t="s">
        <v>321</v>
      </c>
      <c r="CE34" s="597"/>
      <c r="CF34" s="597"/>
      <c r="CG34" s="597"/>
      <c r="CH34" s="597"/>
      <c r="CI34" s="597"/>
      <c r="CJ34" s="597"/>
      <c r="CK34" s="597"/>
      <c r="CL34" s="597"/>
      <c r="CM34" s="597"/>
      <c r="CN34" s="597"/>
      <c r="CO34" s="597"/>
      <c r="CP34" s="597"/>
      <c r="CQ34" s="598"/>
      <c r="CR34" s="617">
        <v>11165945</v>
      </c>
      <c r="CS34" s="587"/>
      <c r="CT34" s="587"/>
      <c r="CU34" s="587"/>
      <c r="CV34" s="587"/>
      <c r="CW34" s="587"/>
      <c r="CX34" s="587"/>
      <c r="CY34" s="588"/>
      <c r="CZ34" s="618">
        <v>16.100000000000001</v>
      </c>
      <c r="DA34" s="619"/>
      <c r="DB34" s="619"/>
      <c r="DC34" s="620"/>
      <c r="DD34" s="586">
        <v>8008801</v>
      </c>
      <c r="DE34" s="587"/>
      <c r="DF34" s="587"/>
      <c r="DG34" s="587"/>
      <c r="DH34" s="587"/>
      <c r="DI34" s="587"/>
      <c r="DJ34" s="587"/>
      <c r="DK34" s="588"/>
      <c r="DL34" s="586">
        <v>7217769</v>
      </c>
      <c r="DM34" s="587"/>
      <c r="DN34" s="587"/>
      <c r="DO34" s="587"/>
      <c r="DP34" s="587"/>
      <c r="DQ34" s="587"/>
      <c r="DR34" s="587"/>
      <c r="DS34" s="587"/>
      <c r="DT34" s="587"/>
      <c r="DU34" s="587"/>
      <c r="DV34" s="588"/>
      <c r="DW34" s="618">
        <v>18.3</v>
      </c>
      <c r="DX34" s="619"/>
      <c r="DY34" s="619"/>
      <c r="DZ34" s="619"/>
      <c r="EA34" s="619"/>
      <c r="EB34" s="619"/>
      <c r="EC34" s="652"/>
    </row>
    <row r="35" spans="2:133" ht="11.25" customHeight="1" x14ac:dyDescent="0.2">
      <c r="B35" s="596" t="s">
        <v>322</v>
      </c>
      <c r="C35" s="597"/>
      <c r="D35" s="597"/>
      <c r="E35" s="597"/>
      <c r="F35" s="597"/>
      <c r="G35" s="597"/>
      <c r="H35" s="597"/>
      <c r="I35" s="597"/>
      <c r="J35" s="597"/>
      <c r="K35" s="597"/>
      <c r="L35" s="597"/>
      <c r="M35" s="597"/>
      <c r="N35" s="597"/>
      <c r="O35" s="597"/>
      <c r="P35" s="597"/>
      <c r="Q35" s="598"/>
      <c r="R35" s="617">
        <v>284544</v>
      </c>
      <c r="S35" s="587"/>
      <c r="T35" s="587"/>
      <c r="U35" s="587"/>
      <c r="V35" s="587"/>
      <c r="W35" s="587"/>
      <c r="X35" s="587"/>
      <c r="Y35" s="588"/>
      <c r="Z35" s="635">
        <v>0.4</v>
      </c>
      <c r="AA35" s="635"/>
      <c r="AB35" s="635"/>
      <c r="AC35" s="635"/>
      <c r="AD35" s="636">
        <v>39803</v>
      </c>
      <c r="AE35" s="636"/>
      <c r="AF35" s="636"/>
      <c r="AG35" s="636"/>
      <c r="AH35" s="636"/>
      <c r="AI35" s="636"/>
      <c r="AJ35" s="636"/>
      <c r="AK35" s="636"/>
      <c r="AL35" s="618">
        <v>0.1</v>
      </c>
      <c r="AM35" s="621"/>
      <c r="AN35" s="621"/>
      <c r="AO35" s="637"/>
      <c r="AP35" s="211"/>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596" t="s">
        <v>325</v>
      </c>
      <c r="CE35" s="597"/>
      <c r="CF35" s="597"/>
      <c r="CG35" s="597"/>
      <c r="CH35" s="597"/>
      <c r="CI35" s="597"/>
      <c r="CJ35" s="597"/>
      <c r="CK35" s="597"/>
      <c r="CL35" s="597"/>
      <c r="CM35" s="597"/>
      <c r="CN35" s="597"/>
      <c r="CO35" s="597"/>
      <c r="CP35" s="597"/>
      <c r="CQ35" s="598"/>
      <c r="CR35" s="617">
        <v>648189</v>
      </c>
      <c r="CS35" s="615"/>
      <c r="CT35" s="615"/>
      <c r="CU35" s="615"/>
      <c r="CV35" s="615"/>
      <c r="CW35" s="615"/>
      <c r="CX35" s="615"/>
      <c r="CY35" s="616"/>
      <c r="CZ35" s="618">
        <v>0.9</v>
      </c>
      <c r="DA35" s="619"/>
      <c r="DB35" s="619"/>
      <c r="DC35" s="620"/>
      <c r="DD35" s="586">
        <v>631899</v>
      </c>
      <c r="DE35" s="615"/>
      <c r="DF35" s="615"/>
      <c r="DG35" s="615"/>
      <c r="DH35" s="615"/>
      <c r="DI35" s="615"/>
      <c r="DJ35" s="615"/>
      <c r="DK35" s="616"/>
      <c r="DL35" s="586">
        <v>631899</v>
      </c>
      <c r="DM35" s="615"/>
      <c r="DN35" s="615"/>
      <c r="DO35" s="615"/>
      <c r="DP35" s="615"/>
      <c r="DQ35" s="615"/>
      <c r="DR35" s="615"/>
      <c r="DS35" s="615"/>
      <c r="DT35" s="615"/>
      <c r="DU35" s="615"/>
      <c r="DV35" s="616"/>
      <c r="DW35" s="618">
        <v>1.6</v>
      </c>
      <c r="DX35" s="619"/>
      <c r="DY35" s="619"/>
      <c r="DZ35" s="619"/>
      <c r="EA35" s="619"/>
      <c r="EB35" s="619"/>
      <c r="EC35" s="652"/>
    </row>
    <row r="36" spans="2:133" ht="11.25" customHeight="1" x14ac:dyDescent="0.2">
      <c r="B36" s="596" t="s">
        <v>326</v>
      </c>
      <c r="C36" s="597"/>
      <c r="D36" s="597"/>
      <c r="E36" s="597"/>
      <c r="F36" s="597"/>
      <c r="G36" s="597"/>
      <c r="H36" s="597"/>
      <c r="I36" s="597"/>
      <c r="J36" s="597"/>
      <c r="K36" s="597"/>
      <c r="L36" s="597"/>
      <c r="M36" s="597"/>
      <c r="N36" s="597"/>
      <c r="O36" s="597"/>
      <c r="P36" s="597"/>
      <c r="Q36" s="598"/>
      <c r="R36" s="617">
        <v>287975</v>
      </c>
      <c r="S36" s="587"/>
      <c r="T36" s="587"/>
      <c r="U36" s="587"/>
      <c r="V36" s="587"/>
      <c r="W36" s="587"/>
      <c r="X36" s="587"/>
      <c r="Y36" s="588"/>
      <c r="Z36" s="635">
        <v>0.4</v>
      </c>
      <c r="AA36" s="635"/>
      <c r="AB36" s="635"/>
      <c r="AC36" s="635"/>
      <c r="AD36" s="636" t="s">
        <v>128</v>
      </c>
      <c r="AE36" s="636"/>
      <c r="AF36" s="636"/>
      <c r="AG36" s="636"/>
      <c r="AH36" s="636"/>
      <c r="AI36" s="636"/>
      <c r="AJ36" s="636"/>
      <c r="AK36" s="636"/>
      <c r="AL36" s="618" t="s">
        <v>128</v>
      </c>
      <c r="AM36" s="621"/>
      <c r="AN36" s="621"/>
      <c r="AO36" s="637"/>
      <c r="AP36" s="211"/>
      <c r="AQ36" s="653" t="s">
        <v>327</v>
      </c>
      <c r="AR36" s="654"/>
      <c r="AS36" s="654"/>
      <c r="AT36" s="654"/>
      <c r="AU36" s="654"/>
      <c r="AV36" s="654"/>
      <c r="AW36" s="654"/>
      <c r="AX36" s="654"/>
      <c r="AY36" s="655"/>
      <c r="AZ36" s="656">
        <v>4941352</v>
      </c>
      <c r="BA36" s="657"/>
      <c r="BB36" s="657"/>
      <c r="BC36" s="657"/>
      <c r="BD36" s="657"/>
      <c r="BE36" s="657"/>
      <c r="BF36" s="658"/>
      <c r="BG36" s="659" t="s">
        <v>328</v>
      </c>
      <c r="BH36" s="660"/>
      <c r="BI36" s="660"/>
      <c r="BJ36" s="660"/>
      <c r="BK36" s="660"/>
      <c r="BL36" s="660"/>
      <c r="BM36" s="660"/>
      <c r="BN36" s="660"/>
      <c r="BO36" s="660"/>
      <c r="BP36" s="660"/>
      <c r="BQ36" s="660"/>
      <c r="BR36" s="660"/>
      <c r="BS36" s="660"/>
      <c r="BT36" s="660"/>
      <c r="BU36" s="661"/>
      <c r="BV36" s="656">
        <v>172941</v>
      </c>
      <c r="BW36" s="657"/>
      <c r="BX36" s="657"/>
      <c r="BY36" s="657"/>
      <c r="BZ36" s="657"/>
      <c r="CA36" s="657"/>
      <c r="CB36" s="658"/>
      <c r="CD36" s="596" t="s">
        <v>329</v>
      </c>
      <c r="CE36" s="597"/>
      <c r="CF36" s="597"/>
      <c r="CG36" s="597"/>
      <c r="CH36" s="597"/>
      <c r="CI36" s="597"/>
      <c r="CJ36" s="597"/>
      <c r="CK36" s="597"/>
      <c r="CL36" s="597"/>
      <c r="CM36" s="597"/>
      <c r="CN36" s="597"/>
      <c r="CO36" s="597"/>
      <c r="CP36" s="597"/>
      <c r="CQ36" s="598"/>
      <c r="CR36" s="617">
        <v>4418604</v>
      </c>
      <c r="CS36" s="587"/>
      <c r="CT36" s="587"/>
      <c r="CU36" s="587"/>
      <c r="CV36" s="587"/>
      <c r="CW36" s="587"/>
      <c r="CX36" s="587"/>
      <c r="CY36" s="588"/>
      <c r="CZ36" s="618">
        <v>6.4</v>
      </c>
      <c r="DA36" s="619"/>
      <c r="DB36" s="619"/>
      <c r="DC36" s="620"/>
      <c r="DD36" s="586">
        <v>3683698</v>
      </c>
      <c r="DE36" s="587"/>
      <c r="DF36" s="587"/>
      <c r="DG36" s="587"/>
      <c r="DH36" s="587"/>
      <c r="DI36" s="587"/>
      <c r="DJ36" s="587"/>
      <c r="DK36" s="588"/>
      <c r="DL36" s="586">
        <v>2359512</v>
      </c>
      <c r="DM36" s="587"/>
      <c r="DN36" s="587"/>
      <c r="DO36" s="587"/>
      <c r="DP36" s="587"/>
      <c r="DQ36" s="587"/>
      <c r="DR36" s="587"/>
      <c r="DS36" s="587"/>
      <c r="DT36" s="587"/>
      <c r="DU36" s="587"/>
      <c r="DV36" s="588"/>
      <c r="DW36" s="618">
        <v>6</v>
      </c>
      <c r="DX36" s="619"/>
      <c r="DY36" s="619"/>
      <c r="DZ36" s="619"/>
      <c r="EA36" s="619"/>
      <c r="EB36" s="619"/>
      <c r="EC36" s="652"/>
    </row>
    <row r="37" spans="2:133" ht="11.25" customHeight="1" x14ac:dyDescent="0.2">
      <c r="B37" s="596" t="s">
        <v>330</v>
      </c>
      <c r="C37" s="597"/>
      <c r="D37" s="597"/>
      <c r="E37" s="597"/>
      <c r="F37" s="597"/>
      <c r="G37" s="597"/>
      <c r="H37" s="597"/>
      <c r="I37" s="597"/>
      <c r="J37" s="597"/>
      <c r="K37" s="597"/>
      <c r="L37" s="597"/>
      <c r="M37" s="597"/>
      <c r="N37" s="597"/>
      <c r="O37" s="597"/>
      <c r="P37" s="597"/>
      <c r="Q37" s="598"/>
      <c r="R37" s="617">
        <v>2730080</v>
      </c>
      <c r="S37" s="587"/>
      <c r="T37" s="587"/>
      <c r="U37" s="587"/>
      <c r="V37" s="587"/>
      <c r="W37" s="587"/>
      <c r="X37" s="587"/>
      <c r="Y37" s="588"/>
      <c r="Z37" s="635">
        <v>3.7</v>
      </c>
      <c r="AA37" s="635"/>
      <c r="AB37" s="635"/>
      <c r="AC37" s="635"/>
      <c r="AD37" s="636" t="s">
        <v>128</v>
      </c>
      <c r="AE37" s="636"/>
      <c r="AF37" s="636"/>
      <c r="AG37" s="636"/>
      <c r="AH37" s="636"/>
      <c r="AI37" s="636"/>
      <c r="AJ37" s="636"/>
      <c r="AK37" s="636"/>
      <c r="AL37" s="618" t="s">
        <v>128</v>
      </c>
      <c r="AM37" s="621"/>
      <c r="AN37" s="621"/>
      <c r="AO37" s="637"/>
      <c r="AQ37" s="645" t="s">
        <v>331</v>
      </c>
      <c r="AR37" s="646"/>
      <c r="AS37" s="646"/>
      <c r="AT37" s="646"/>
      <c r="AU37" s="646"/>
      <c r="AV37" s="646"/>
      <c r="AW37" s="646"/>
      <c r="AX37" s="646"/>
      <c r="AY37" s="647"/>
      <c r="AZ37" s="617">
        <v>412988</v>
      </c>
      <c r="BA37" s="587"/>
      <c r="BB37" s="587"/>
      <c r="BC37" s="587"/>
      <c r="BD37" s="615"/>
      <c r="BE37" s="615"/>
      <c r="BF37" s="643"/>
      <c r="BG37" s="596" t="s">
        <v>332</v>
      </c>
      <c r="BH37" s="597"/>
      <c r="BI37" s="597"/>
      <c r="BJ37" s="597"/>
      <c r="BK37" s="597"/>
      <c r="BL37" s="597"/>
      <c r="BM37" s="597"/>
      <c r="BN37" s="597"/>
      <c r="BO37" s="597"/>
      <c r="BP37" s="597"/>
      <c r="BQ37" s="597"/>
      <c r="BR37" s="597"/>
      <c r="BS37" s="597"/>
      <c r="BT37" s="597"/>
      <c r="BU37" s="598"/>
      <c r="BV37" s="617">
        <v>147105</v>
      </c>
      <c r="BW37" s="587"/>
      <c r="BX37" s="587"/>
      <c r="BY37" s="587"/>
      <c r="BZ37" s="587"/>
      <c r="CA37" s="587"/>
      <c r="CB37" s="644"/>
      <c r="CD37" s="596" t="s">
        <v>333</v>
      </c>
      <c r="CE37" s="597"/>
      <c r="CF37" s="597"/>
      <c r="CG37" s="597"/>
      <c r="CH37" s="597"/>
      <c r="CI37" s="597"/>
      <c r="CJ37" s="597"/>
      <c r="CK37" s="597"/>
      <c r="CL37" s="597"/>
      <c r="CM37" s="597"/>
      <c r="CN37" s="597"/>
      <c r="CO37" s="597"/>
      <c r="CP37" s="597"/>
      <c r="CQ37" s="598"/>
      <c r="CR37" s="617">
        <v>70779</v>
      </c>
      <c r="CS37" s="615"/>
      <c r="CT37" s="615"/>
      <c r="CU37" s="615"/>
      <c r="CV37" s="615"/>
      <c r="CW37" s="615"/>
      <c r="CX37" s="615"/>
      <c r="CY37" s="616"/>
      <c r="CZ37" s="618">
        <v>0.1</v>
      </c>
      <c r="DA37" s="619"/>
      <c r="DB37" s="619"/>
      <c r="DC37" s="620"/>
      <c r="DD37" s="586">
        <v>70154</v>
      </c>
      <c r="DE37" s="615"/>
      <c r="DF37" s="615"/>
      <c r="DG37" s="615"/>
      <c r="DH37" s="615"/>
      <c r="DI37" s="615"/>
      <c r="DJ37" s="615"/>
      <c r="DK37" s="616"/>
      <c r="DL37" s="586">
        <v>70021</v>
      </c>
      <c r="DM37" s="615"/>
      <c r="DN37" s="615"/>
      <c r="DO37" s="615"/>
      <c r="DP37" s="615"/>
      <c r="DQ37" s="615"/>
      <c r="DR37" s="615"/>
      <c r="DS37" s="615"/>
      <c r="DT37" s="615"/>
      <c r="DU37" s="615"/>
      <c r="DV37" s="616"/>
      <c r="DW37" s="618">
        <v>0.2</v>
      </c>
      <c r="DX37" s="619"/>
      <c r="DY37" s="619"/>
      <c r="DZ37" s="619"/>
      <c r="EA37" s="619"/>
      <c r="EB37" s="619"/>
      <c r="EC37" s="652"/>
    </row>
    <row r="38" spans="2:133" ht="11.25" customHeight="1" x14ac:dyDescent="0.2">
      <c r="B38" s="596" t="s">
        <v>334</v>
      </c>
      <c r="C38" s="597"/>
      <c r="D38" s="597"/>
      <c r="E38" s="597"/>
      <c r="F38" s="597"/>
      <c r="G38" s="597"/>
      <c r="H38" s="597"/>
      <c r="I38" s="597"/>
      <c r="J38" s="597"/>
      <c r="K38" s="597"/>
      <c r="L38" s="597"/>
      <c r="M38" s="597"/>
      <c r="N38" s="597"/>
      <c r="O38" s="597"/>
      <c r="P38" s="597"/>
      <c r="Q38" s="598"/>
      <c r="R38" s="617">
        <v>4506757</v>
      </c>
      <c r="S38" s="587"/>
      <c r="T38" s="587"/>
      <c r="U38" s="587"/>
      <c r="V38" s="587"/>
      <c r="W38" s="587"/>
      <c r="X38" s="587"/>
      <c r="Y38" s="588"/>
      <c r="Z38" s="635">
        <v>6.1</v>
      </c>
      <c r="AA38" s="635"/>
      <c r="AB38" s="635"/>
      <c r="AC38" s="635"/>
      <c r="AD38" s="636" t="s">
        <v>128</v>
      </c>
      <c r="AE38" s="636"/>
      <c r="AF38" s="636"/>
      <c r="AG38" s="636"/>
      <c r="AH38" s="636"/>
      <c r="AI38" s="636"/>
      <c r="AJ38" s="636"/>
      <c r="AK38" s="636"/>
      <c r="AL38" s="618" t="s">
        <v>128</v>
      </c>
      <c r="AM38" s="621"/>
      <c r="AN38" s="621"/>
      <c r="AO38" s="637"/>
      <c r="AQ38" s="645" t="s">
        <v>335</v>
      </c>
      <c r="AR38" s="646"/>
      <c r="AS38" s="646"/>
      <c r="AT38" s="646"/>
      <c r="AU38" s="646"/>
      <c r="AV38" s="646"/>
      <c r="AW38" s="646"/>
      <c r="AX38" s="646"/>
      <c r="AY38" s="647"/>
      <c r="AZ38" s="617">
        <v>243000</v>
      </c>
      <c r="BA38" s="587"/>
      <c r="BB38" s="587"/>
      <c r="BC38" s="587"/>
      <c r="BD38" s="615"/>
      <c r="BE38" s="615"/>
      <c r="BF38" s="643"/>
      <c r="BG38" s="596" t="s">
        <v>336</v>
      </c>
      <c r="BH38" s="597"/>
      <c r="BI38" s="597"/>
      <c r="BJ38" s="597"/>
      <c r="BK38" s="597"/>
      <c r="BL38" s="597"/>
      <c r="BM38" s="597"/>
      <c r="BN38" s="597"/>
      <c r="BO38" s="597"/>
      <c r="BP38" s="597"/>
      <c r="BQ38" s="597"/>
      <c r="BR38" s="597"/>
      <c r="BS38" s="597"/>
      <c r="BT38" s="597"/>
      <c r="BU38" s="598"/>
      <c r="BV38" s="617">
        <v>17626</v>
      </c>
      <c r="BW38" s="587"/>
      <c r="BX38" s="587"/>
      <c r="BY38" s="587"/>
      <c r="BZ38" s="587"/>
      <c r="CA38" s="587"/>
      <c r="CB38" s="644"/>
      <c r="CD38" s="596" t="s">
        <v>337</v>
      </c>
      <c r="CE38" s="597"/>
      <c r="CF38" s="597"/>
      <c r="CG38" s="597"/>
      <c r="CH38" s="597"/>
      <c r="CI38" s="597"/>
      <c r="CJ38" s="597"/>
      <c r="CK38" s="597"/>
      <c r="CL38" s="597"/>
      <c r="CM38" s="597"/>
      <c r="CN38" s="597"/>
      <c r="CO38" s="597"/>
      <c r="CP38" s="597"/>
      <c r="CQ38" s="598"/>
      <c r="CR38" s="617">
        <v>4317915</v>
      </c>
      <c r="CS38" s="587"/>
      <c r="CT38" s="587"/>
      <c r="CU38" s="587"/>
      <c r="CV38" s="587"/>
      <c r="CW38" s="587"/>
      <c r="CX38" s="587"/>
      <c r="CY38" s="588"/>
      <c r="CZ38" s="618">
        <v>6.2</v>
      </c>
      <c r="DA38" s="619"/>
      <c r="DB38" s="619"/>
      <c r="DC38" s="620"/>
      <c r="DD38" s="586">
        <v>3722300</v>
      </c>
      <c r="DE38" s="587"/>
      <c r="DF38" s="587"/>
      <c r="DG38" s="587"/>
      <c r="DH38" s="587"/>
      <c r="DI38" s="587"/>
      <c r="DJ38" s="587"/>
      <c r="DK38" s="588"/>
      <c r="DL38" s="586">
        <v>2804403</v>
      </c>
      <c r="DM38" s="587"/>
      <c r="DN38" s="587"/>
      <c r="DO38" s="587"/>
      <c r="DP38" s="587"/>
      <c r="DQ38" s="587"/>
      <c r="DR38" s="587"/>
      <c r="DS38" s="587"/>
      <c r="DT38" s="587"/>
      <c r="DU38" s="587"/>
      <c r="DV38" s="588"/>
      <c r="DW38" s="618">
        <v>7.1</v>
      </c>
      <c r="DX38" s="619"/>
      <c r="DY38" s="619"/>
      <c r="DZ38" s="619"/>
      <c r="EA38" s="619"/>
      <c r="EB38" s="619"/>
      <c r="EC38" s="652"/>
    </row>
    <row r="39" spans="2:133" ht="11.25" customHeight="1" x14ac:dyDescent="0.2">
      <c r="B39" s="596" t="s">
        <v>338</v>
      </c>
      <c r="C39" s="597"/>
      <c r="D39" s="597"/>
      <c r="E39" s="597"/>
      <c r="F39" s="597"/>
      <c r="G39" s="597"/>
      <c r="H39" s="597"/>
      <c r="I39" s="597"/>
      <c r="J39" s="597"/>
      <c r="K39" s="597"/>
      <c r="L39" s="597"/>
      <c r="M39" s="597"/>
      <c r="N39" s="597"/>
      <c r="O39" s="597"/>
      <c r="P39" s="597"/>
      <c r="Q39" s="598"/>
      <c r="R39" s="617">
        <v>3939400</v>
      </c>
      <c r="S39" s="587"/>
      <c r="T39" s="587"/>
      <c r="U39" s="587"/>
      <c r="V39" s="587"/>
      <c r="W39" s="587"/>
      <c r="X39" s="587"/>
      <c r="Y39" s="588"/>
      <c r="Z39" s="635">
        <v>5.4</v>
      </c>
      <c r="AA39" s="635"/>
      <c r="AB39" s="635"/>
      <c r="AC39" s="635"/>
      <c r="AD39" s="636">
        <v>2667</v>
      </c>
      <c r="AE39" s="636"/>
      <c r="AF39" s="636"/>
      <c r="AG39" s="636"/>
      <c r="AH39" s="636"/>
      <c r="AI39" s="636"/>
      <c r="AJ39" s="636"/>
      <c r="AK39" s="636"/>
      <c r="AL39" s="618">
        <v>0</v>
      </c>
      <c r="AM39" s="621"/>
      <c r="AN39" s="621"/>
      <c r="AO39" s="637"/>
      <c r="AQ39" s="645" t="s">
        <v>339</v>
      </c>
      <c r="AR39" s="646"/>
      <c r="AS39" s="646"/>
      <c r="AT39" s="646"/>
      <c r="AU39" s="646"/>
      <c r="AV39" s="646"/>
      <c r="AW39" s="646"/>
      <c r="AX39" s="646"/>
      <c r="AY39" s="647"/>
      <c r="AZ39" s="617">
        <v>215683</v>
      </c>
      <c r="BA39" s="587"/>
      <c r="BB39" s="587"/>
      <c r="BC39" s="587"/>
      <c r="BD39" s="615"/>
      <c r="BE39" s="615"/>
      <c r="BF39" s="643"/>
      <c r="BG39" s="596" t="s">
        <v>340</v>
      </c>
      <c r="BH39" s="597"/>
      <c r="BI39" s="597"/>
      <c r="BJ39" s="597"/>
      <c r="BK39" s="597"/>
      <c r="BL39" s="597"/>
      <c r="BM39" s="597"/>
      <c r="BN39" s="597"/>
      <c r="BO39" s="597"/>
      <c r="BP39" s="597"/>
      <c r="BQ39" s="597"/>
      <c r="BR39" s="597"/>
      <c r="BS39" s="597"/>
      <c r="BT39" s="597"/>
      <c r="BU39" s="598"/>
      <c r="BV39" s="617">
        <v>27264</v>
      </c>
      <c r="BW39" s="587"/>
      <c r="BX39" s="587"/>
      <c r="BY39" s="587"/>
      <c r="BZ39" s="587"/>
      <c r="CA39" s="587"/>
      <c r="CB39" s="644"/>
      <c r="CD39" s="596" t="s">
        <v>341</v>
      </c>
      <c r="CE39" s="597"/>
      <c r="CF39" s="597"/>
      <c r="CG39" s="597"/>
      <c r="CH39" s="597"/>
      <c r="CI39" s="597"/>
      <c r="CJ39" s="597"/>
      <c r="CK39" s="597"/>
      <c r="CL39" s="597"/>
      <c r="CM39" s="597"/>
      <c r="CN39" s="597"/>
      <c r="CO39" s="597"/>
      <c r="CP39" s="597"/>
      <c r="CQ39" s="598"/>
      <c r="CR39" s="617">
        <v>3082069</v>
      </c>
      <c r="CS39" s="615"/>
      <c r="CT39" s="615"/>
      <c r="CU39" s="615"/>
      <c r="CV39" s="615"/>
      <c r="CW39" s="615"/>
      <c r="CX39" s="615"/>
      <c r="CY39" s="616"/>
      <c r="CZ39" s="618">
        <v>4.4000000000000004</v>
      </c>
      <c r="DA39" s="619"/>
      <c r="DB39" s="619"/>
      <c r="DC39" s="620"/>
      <c r="DD39" s="586">
        <v>3030073</v>
      </c>
      <c r="DE39" s="615"/>
      <c r="DF39" s="615"/>
      <c r="DG39" s="615"/>
      <c r="DH39" s="615"/>
      <c r="DI39" s="615"/>
      <c r="DJ39" s="615"/>
      <c r="DK39" s="616"/>
      <c r="DL39" s="586" t="s">
        <v>128</v>
      </c>
      <c r="DM39" s="615"/>
      <c r="DN39" s="615"/>
      <c r="DO39" s="615"/>
      <c r="DP39" s="615"/>
      <c r="DQ39" s="615"/>
      <c r="DR39" s="615"/>
      <c r="DS39" s="615"/>
      <c r="DT39" s="615"/>
      <c r="DU39" s="615"/>
      <c r="DV39" s="616"/>
      <c r="DW39" s="618" t="s">
        <v>128</v>
      </c>
      <c r="DX39" s="619"/>
      <c r="DY39" s="619"/>
      <c r="DZ39" s="619"/>
      <c r="EA39" s="619"/>
      <c r="EB39" s="619"/>
      <c r="EC39" s="652"/>
    </row>
    <row r="40" spans="2:133" ht="11.25" customHeight="1" x14ac:dyDescent="0.2">
      <c r="B40" s="596" t="s">
        <v>342</v>
      </c>
      <c r="C40" s="597"/>
      <c r="D40" s="597"/>
      <c r="E40" s="597"/>
      <c r="F40" s="597"/>
      <c r="G40" s="597"/>
      <c r="H40" s="597"/>
      <c r="I40" s="597"/>
      <c r="J40" s="597"/>
      <c r="K40" s="597"/>
      <c r="L40" s="597"/>
      <c r="M40" s="597"/>
      <c r="N40" s="597"/>
      <c r="O40" s="597"/>
      <c r="P40" s="597"/>
      <c r="Q40" s="598"/>
      <c r="R40" s="617">
        <v>5135600</v>
      </c>
      <c r="S40" s="587"/>
      <c r="T40" s="587"/>
      <c r="U40" s="587"/>
      <c r="V40" s="587"/>
      <c r="W40" s="587"/>
      <c r="X40" s="587"/>
      <c r="Y40" s="588"/>
      <c r="Z40" s="635">
        <v>7</v>
      </c>
      <c r="AA40" s="635"/>
      <c r="AB40" s="635"/>
      <c r="AC40" s="635"/>
      <c r="AD40" s="636" t="s">
        <v>128</v>
      </c>
      <c r="AE40" s="636"/>
      <c r="AF40" s="636"/>
      <c r="AG40" s="636"/>
      <c r="AH40" s="636"/>
      <c r="AI40" s="636"/>
      <c r="AJ40" s="636"/>
      <c r="AK40" s="636"/>
      <c r="AL40" s="618" t="s">
        <v>128</v>
      </c>
      <c r="AM40" s="621"/>
      <c r="AN40" s="621"/>
      <c r="AO40" s="637"/>
      <c r="AQ40" s="645" t="s">
        <v>343</v>
      </c>
      <c r="AR40" s="646"/>
      <c r="AS40" s="646"/>
      <c r="AT40" s="646"/>
      <c r="AU40" s="646"/>
      <c r="AV40" s="646"/>
      <c r="AW40" s="646"/>
      <c r="AX40" s="646"/>
      <c r="AY40" s="647"/>
      <c r="AZ40" s="617">
        <v>153110</v>
      </c>
      <c r="BA40" s="587"/>
      <c r="BB40" s="587"/>
      <c r="BC40" s="587"/>
      <c r="BD40" s="615"/>
      <c r="BE40" s="615"/>
      <c r="BF40" s="643"/>
      <c r="BG40" s="648" t="s">
        <v>344</v>
      </c>
      <c r="BH40" s="649"/>
      <c r="BI40" s="649"/>
      <c r="BJ40" s="649"/>
      <c r="BK40" s="649"/>
      <c r="BL40" s="345"/>
      <c r="BM40" s="597" t="s">
        <v>345</v>
      </c>
      <c r="BN40" s="597"/>
      <c r="BO40" s="597"/>
      <c r="BP40" s="597"/>
      <c r="BQ40" s="597"/>
      <c r="BR40" s="597"/>
      <c r="BS40" s="597"/>
      <c r="BT40" s="597"/>
      <c r="BU40" s="598"/>
      <c r="BV40" s="617">
        <v>94</v>
      </c>
      <c r="BW40" s="587"/>
      <c r="BX40" s="587"/>
      <c r="BY40" s="587"/>
      <c r="BZ40" s="587"/>
      <c r="CA40" s="587"/>
      <c r="CB40" s="644"/>
      <c r="CD40" s="596" t="s">
        <v>346</v>
      </c>
      <c r="CE40" s="597"/>
      <c r="CF40" s="597"/>
      <c r="CG40" s="597"/>
      <c r="CH40" s="597"/>
      <c r="CI40" s="597"/>
      <c r="CJ40" s="597"/>
      <c r="CK40" s="597"/>
      <c r="CL40" s="597"/>
      <c r="CM40" s="597"/>
      <c r="CN40" s="597"/>
      <c r="CO40" s="597"/>
      <c r="CP40" s="597"/>
      <c r="CQ40" s="598"/>
      <c r="CR40" s="617">
        <v>1546704</v>
      </c>
      <c r="CS40" s="587"/>
      <c r="CT40" s="587"/>
      <c r="CU40" s="587"/>
      <c r="CV40" s="587"/>
      <c r="CW40" s="587"/>
      <c r="CX40" s="587"/>
      <c r="CY40" s="588"/>
      <c r="CZ40" s="618">
        <v>2.2000000000000002</v>
      </c>
      <c r="DA40" s="619"/>
      <c r="DB40" s="619"/>
      <c r="DC40" s="620"/>
      <c r="DD40" s="586">
        <v>281850</v>
      </c>
      <c r="DE40" s="587"/>
      <c r="DF40" s="587"/>
      <c r="DG40" s="587"/>
      <c r="DH40" s="587"/>
      <c r="DI40" s="587"/>
      <c r="DJ40" s="587"/>
      <c r="DK40" s="588"/>
      <c r="DL40" s="586">
        <v>150690</v>
      </c>
      <c r="DM40" s="587"/>
      <c r="DN40" s="587"/>
      <c r="DO40" s="587"/>
      <c r="DP40" s="587"/>
      <c r="DQ40" s="587"/>
      <c r="DR40" s="587"/>
      <c r="DS40" s="587"/>
      <c r="DT40" s="587"/>
      <c r="DU40" s="587"/>
      <c r="DV40" s="588"/>
      <c r="DW40" s="618">
        <v>0.4</v>
      </c>
      <c r="DX40" s="619"/>
      <c r="DY40" s="619"/>
      <c r="DZ40" s="619"/>
      <c r="EA40" s="619"/>
      <c r="EB40" s="619"/>
      <c r="EC40" s="652"/>
    </row>
    <row r="41" spans="2:133" ht="11.25" customHeight="1" x14ac:dyDescent="0.2">
      <c r="B41" s="596" t="s">
        <v>347</v>
      </c>
      <c r="C41" s="597"/>
      <c r="D41" s="597"/>
      <c r="E41" s="597"/>
      <c r="F41" s="597"/>
      <c r="G41" s="597"/>
      <c r="H41" s="597"/>
      <c r="I41" s="597"/>
      <c r="J41" s="597"/>
      <c r="K41" s="597"/>
      <c r="L41" s="597"/>
      <c r="M41" s="597"/>
      <c r="N41" s="597"/>
      <c r="O41" s="597"/>
      <c r="P41" s="597"/>
      <c r="Q41" s="598"/>
      <c r="R41" s="617" t="s">
        <v>128</v>
      </c>
      <c r="S41" s="587"/>
      <c r="T41" s="587"/>
      <c r="U41" s="587"/>
      <c r="V41" s="587"/>
      <c r="W41" s="587"/>
      <c r="X41" s="587"/>
      <c r="Y41" s="588"/>
      <c r="Z41" s="635" t="s">
        <v>128</v>
      </c>
      <c r="AA41" s="635"/>
      <c r="AB41" s="635"/>
      <c r="AC41" s="635"/>
      <c r="AD41" s="636" t="s">
        <v>128</v>
      </c>
      <c r="AE41" s="636"/>
      <c r="AF41" s="636"/>
      <c r="AG41" s="636"/>
      <c r="AH41" s="636"/>
      <c r="AI41" s="636"/>
      <c r="AJ41" s="636"/>
      <c r="AK41" s="636"/>
      <c r="AL41" s="618" t="s">
        <v>128</v>
      </c>
      <c r="AM41" s="621"/>
      <c r="AN41" s="621"/>
      <c r="AO41" s="637"/>
      <c r="AQ41" s="645" t="s">
        <v>348</v>
      </c>
      <c r="AR41" s="646"/>
      <c r="AS41" s="646"/>
      <c r="AT41" s="646"/>
      <c r="AU41" s="646"/>
      <c r="AV41" s="646"/>
      <c r="AW41" s="646"/>
      <c r="AX41" s="646"/>
      <c r="AY41" s="647"/>
      <c r="AZ41" s="617">
        <v>1473546</v>
      </c>
      <c r="BA41" s="587"/>
      <c r="BB41" s="587"/>
      <c r="BC41" s="587"/>
      <c r="BD41" s="615"/>
      <c r="BE41" s="615"/>
      <c r="BF41" s="643"/>
      <c r="BG41" s="648"/>
      <c r="BH41" s="649"/>
      <c r="BI41" s="649"/>
      <c r="BJ41" s="649"/>
      <c r="BK41" s="649"/>
      <c r="BL41" s="345"/>
      <c r="BM41" s="597" t="s">
        <v>349</v>
      </c>
      <c r="BN41" s="597"/>
      <c r="BO41" s="597"/>
      <c r="BP41" s="597"/>
      <c r="BQ41" s="597"/>
      <c r="BR41" s="597"/>
      <c r="BS41" s="597"/>
      <c r="BT41" s="597"/>
      <c r="BU41" s="598"/>
      <c r="BV41" s="617" t="s">
        <v>128</v>
      </c>
      <c r="BW41" s="587"/>
      <c r="BX41" s="587"/>
      <c r="BY41" s="587"/>
      <c r="BZ41" s="587"/>
      <c r="CA41" s="587"/>
      <c r="CB41" s="644"/>
      <c r="CD41" s="596" t="s">
        <v>350</v>
      </c>
      <c r="CE41" s="597"/>
      <c r="CF41" s="597"/>
      <c r="CG41" s="597"/>
      <c r="CH41" s="597"/>
      <c r="CI41" s="597"/>
      <c r="CJ41" s="597"/>
      <c r="CK41" s="597"/>
      <c r="CL41" s="597"/>
      <c r="CM41" s="597"/>
      <c r="CN41" s="597"/>
      <c r="CO41" s="597"/>
      <c r="CP41" s="597"/>
      <c r="CQ41" s="598"/>
      <c r="CR41" s="617" t="s">
        <v>128</v>
      </c>
      <c r="CS41" s="615"/>
      <c r="CT41" s="615"/>
      <c r="CU41" s="615"/>
      <c r="CV41" s="615"/>
      <c r="CW41" s="615"/>
      <c r="CX41" s="615"/>
      <c r="CY41" s="616"/>
      <c r="CZ41" s="618" t="s">
        <v>128</v>
      </c>
      <c r="DA41" s="619"/>
      <c r="DB41" s="619"/>
      <c r="DC41" s="620"/>
      <c r="DD41" s="586" t="s">
        <v>128</v>
      </c>
      <c r="DE41" s="615"/>
      <c r="DF41" s="615"/>
      <c r="DG41" s="615"/>
      <c r="DH41" s="615"/>
      <c r="DI41" s="615"/>
      <c r="DJ41" s="615"/>
      <c r="DK41" s="616"/>
      <c r="DL41" s="589"/>
      <c r="DM41" s="590"/>
      <c r="DN41" s="590"/>
      <c r="DO41" s="590"/>
      <c r="DP41" s="590"/>
      <c r="DQ41" s="590"/>
      <c r="DR41" s="590"/>
      <c r="DS41" s="590"/>
      <c r="DT41" s="590"/>
      <c r="DU41" s="590"/>
      <c r="DV41" s="591"/>
      <c r="DW41" s="592"/>
      <c r="DX41" s="593"/>
      <c r="DY41" s="593"/>
      <c r="DZ41" s="593"/>
      <c r="EA41" s="593"/>
      <c r="EB41" s="593"/>
      <c r="EC41" s="594"/>
    </row>
    <row r="42" spans="2:133" ht="11.25" customHeight="1" x14ac:dyDescent="0.2">
      <c r="B42" s="596" t="s">
        <v>351</v>
      </c>
      <c r="C42" s="597"/>
      <c r="D42" s="597"/>
      <c r="E42" s="597"/>
      <c r="F42" s="597"/>
      <c r="G42" s="597"/>
      <c r="H42" s="597"/>
      <c r="I42" s="597"/>
      <c r="J42" s="597"/>
      <c r="K42" s="597"/>
      <c r="L42" s="597"/>
      <c r="M42" s="597"/>
      <c r="N42" s="597"/>
      <c r="O42" s="597"/>
      <c r="P42" s="597"/>
      <c r="Q42" s="598"/>
      <c r="R42" s="617" t="s">
        <v>128</v>
      </c>
      <c r="S42" s="587"/>
      <c r="T42" s="587"/>
      <c r="U42" s="587"/>
      <c r="V42" s="587"/>
      <c r="W42" s="587"/>
      <c r="X42" s="587"/>
      <c r="Y42" s="588"/>
      <c r="Z42" s="635" t="s">
        <v>128</v>
      </c>
      <c r="AA42" s="635"/>
      <c r="AB42" s="635"/>
      <c r="AC42" s="635"/>
      <c r="AD42" s="636" t="s">
        <v>128</v>
      </c>
      <c r="AE42" s="636"/>
      <c r="AF42" s="636"/>
      <c r="AG42" s="636"/>
      <c r="AH42" s="636"/>
      <c r="AI42" s="636"/>
      <c r="AJ42" s="636"/>
      <c r="AK42" s="636"/>
      <c r="AL42" s="618" t="s">
        <v>128</v>
      </c>
      <c r="AM42" s="621"/>
      <c r="AN42" s="621"/>
      <c r="AO42" s="637"/>
      <c r="AQ42" s="640" t="s">
        <v>352</v>
      </c>
      <c r="AR42" s="641"/>
      <c r="AS42" s="641"/>
      <c r="AT42" s="641"/>
      <c r="AU42" s="641"/>
      <c r="AV42" s="641"/>
      <c r="AW42" s="641"/>
      <c r="AX42" s="641"/>
      <c r="AY42" s="642"/>
      <c r="AZ42" s="602">
        <v>2443025</v>
      </c>
      <c r="BA42" s="623"/>
      <c r="BB42" s="623"/>
      <c r="BC42" s="623"/>
      <c r="BD42" s="603"/>
      <c r="BE42" s="603"/>
      <c r="BF42" s="638"/>
      <c r="BG42" s="650"/>
      <c r="BH42" s="651"/>
      <c r="BI42" s="651"/>
      <c r="BJ42" s="651"/>
      <c r="BK42" s="651"/>
      <c r="BL42" s="346"/>
      <c r="BM42" s="600" t="s">
        <v>353</v>
      </c>
      <c r="BN42" s="600"/>
      <c r="BO42" s="600"/>
      <c r="BP42" s="600"/>
      <c r="BQ42" s="600"/>
      <c r="BR42" s="600"/>
      <c r="BS42" s="600"/>
      <c r="BT42" s="600"/>
      <c r="BU42" s="601"/>
      <c r="BV42" s="602">
        <v>328</v>
      </c>
      <c r="BW42" s="623"/>
      <c r="BX42" s="623"/>
      <c r="BY42" s="623"/>
      <c r="BZ42" s="623"/>
      <c r="CA42" s="623"/>
      <c r="CB42" s="639"/>
      <c r="CD42" s="596" t="s">
        <v>354</v>
      </c>
      <c r="CE42" s="597"/>
      <c r="CF42" s="597"/>
      <c r="CG42" s="597"/>
      <c r="CH42" s="597"/>
      <c r="CI42" s="597"/>
      <c r="CJ42" s="597"/>
      <c r="CK42" s="597"/>
      <c r="CL42" s="597"/>
      <c r="CM42" s="597"/>
      <c r="CN42" s="597"/>
      <c r="CO42" s="597"/>
      <c r="CP42" s="597"/>
      <c r="CQ42" s="598"/>
      <c r="CR42" s="617">
        <v>10392619</v>
      </c>
      <c r="CS42" s="615"/>
      <c r="CT42" s="615"/>
      <c r="CU42" s="615"/>
      <c r="CV42" s="615"/>
      <c r="CW42" s="615"/>
      <c r="CX42" s="615"/>
      <c r="CY42" s="616"/>
      <c r="CZ42" s="618">
        <v>14.9</v>
      </c>
      <c r="DA42" s="619"/>
      <c r="DB42" s="619"/>
      <c r="DC42" s="620"/>
      <c r="DD42" s="586">
        <v>2253907</v>
      </c>
      <c r="DE42" s="615"/>
      <c r="DF42" s="615"/>
      <c r="DG42" s="615"/>
      <c r="DH42" s="615"/>
      <c r="DI42" s="615"/>
      <c r="DJ42" s="615"/>
      <c r="DK42" s="616"/>
      <c r="DL42" s="589"/>
      <c r="DM42" s="590"/>
      <c r="DN42" s="590"/>
      <c r="DO42" s="590"/>
      <c r="DP42" s="590"/>
      <c r="DQ42" s="590"/>
      <c r="DR42" s="590"/>
      <c r="DS42" s="590"/>
      <c r="DT42" s="590"/>
      <c r="DU42" s="590"/>
      <c r="DV42" s="591"/>
      <c r="DW42" s="592"/>
      <c r="DX42" s="593"/>
      <c r="DY42" s="593"/>
      <c r="DZ42" s="593"/>
      <c r="EA42" s="593"/>
      <c r="EB42" s="593"/>
      <c r="EC42" s="594"/>
    </row>
    <row r="43" spans="2:133" ht="11.25" customHeight="1" x14ac:dyDescent="0.2">
      <c r="B43" s="596" t="s">
        <v>355</v>
      </c>
      <c r="C43" s="597"/>
      <c r="D43" s="597"/>
      <c r="E43" s="597"/>
      <c r="F43" s="597"/>
      <c r="G43" s="597"/>
      <c r="H43" s="597"/>
      <c r="I43" s="597"/>
      <c r="J43" s="597"/>
      <c r="K43" s="597"/>
      <c r="L43" s="597"/>
      <c r="M43" s="597"/>
      <c r="N43" s="597"/>
      <c r="O43" s="597"/>
      <c r="P43" s="597"/>
      <c r="Q43" s="598"/>
      <c r="R43" s="617" t="s">
        <v>128</v>
      </c>
      <c r="S43" s="587"/>
      <c r="T43" s="587"/>
      <c r="U43" s="587"/>
      <c r="V43" s="587"/>
      <c r="W43" s="587"/>
      <c r="X43" s="587"/>
      <c r="Y43" s="588"/>
      <c r="Z43" s="635" t="s">
        <v>128</v>
      </c>
      <c r="AA43" s="635"/>
      <c r="AB43" s="635"/>
      <c r="AC43" s="635"/>
      <c r="AD43" s="636" t="s">
        <v>128</v>
      </c>
      <c r="AE43" s="636"/>
      <c r="AF43" s="636"/>
      <c r="AG43" s="636"/>
      <c r="AH43" s="636"/>
      <c r="AI43" s="636"/>
      <c r="AJ43" s="636"/>
      <c r="AK43" s="636"/>
      <c r="AL43" s="618" t="s">
        <v>128</v>
      </c>
      <c r="AM43" s="621"/>
      <c r="AN43" s="621"/>
      <c r="AO43" s="637"/>
      <c r="CD43" s="596" t="s">
        <v>356</v>
      </c>
      <c r="CE43" s="597"/>
      <c r="CF43" s="597"/>
      <c r="CG43" s="597"/>
      <c r="CH43" s="597"/>
      <c r="CI43" s="597"/>
      <c r="CJ43" s="597"/>
      <c r="CK43" s="597"/>
      <c r="CL43" s="597"/>
      <c r="CM43" s="597"/>
      <c r="CN43" s="597"/>
      <c r="CO43" s="597"/>
      <c r="CP43" s="597"/>
      <c r="CQ43" s="598"/>
      <c r="CR43" s="617">
        <v>369931</v>
      </c>
      <c r="CS43" s="615"/>
      <c r="CT43" s="615"/>
      <c r="CU43" s="615"/>
      <c r="CV43" s="615"/>
      <c r="CW43" s="615"/>
      <c r="CX43" s="615"/>
      <c r="CY43" s="616"/>
      <c r="CZ43" s="618">
        <v>0.5</v>
      </c>
      <c r="DA43" s="619"/>
      <c r="DB43" s="619"/>
      <c r="DC43" s="620"/>
      <c r="DD43" s="586">
        <v>369931</v>
      </c>
      <c r="DE43" s="615"/>
      <c r="DF43" s="615"/>
      <c r="DG43" s="615"/>
      <c r="DH43" s="615"/>
      <c r="DI43" s="615"/>
      <c r="DJ43" s="615"/>
      <c r="DK43" s="616"/>
      <c r="DL43" s="589"/>
      <c r="DM43" s="590"/>
      <c r="DN43" s="590"/>
      <c r="DO43" s="590"/>
      <c r="DP43" s="590"/>
      <c r="DQ43" s="590"/>
      <c r="DR43" s="590"/>
      <c r="DS43" s="590"/>
      <c r="DT43" s="590"/>
      <c r="DU43" s="590"/>
      <c r="DV43" s="591"/>
      <c r="DW43" s="592"/>
      <c r="DX43" s="593"/>
      <c r="DY43" s="593"/>
      <c r="DZ43" s="593"/>
      <c r="EA43" s="593"/>
      <c r="EB43" s="593"/>
      <c r="EC43" s="594"/>
    </row>
    <row r="44" spans="2:133" ht="11.25" customHeight="1" x14ac:dyDescent="0.2">
      <c r="B44" s="599" t="s">
        <v>357</v>
      </c>
      <c r="C44" s="600"/>
      <c r="D44" s="600"/>
      <c r="E44" s="600"/>
      <c r="F44" s="600"/>
      <c r="G44" s="600"/>
      <c r="H44" s="600"/>
      <c r="I44" s="600"/>
      <c r="J44" s="600"/>
      <c r="K44" s="600"/>
      <c r="L44" s="600"/>
      <c r="M44" s="600"/>
      <c r="N44" s="600"/>
      <c r="O44" s="600"/>
      <c r="P44" s="600"/>
      <c r="Q44" s="601"/>
      <c r="R44" s="602">
        <v>73434283</v>
      </c>
      <c r="S44" s="623"/>
      <c r="T44" s="623"/>
      <c r="U44" s="623"/>
      <c r="V44" s="623"/>
      <c r="W44" s="623"/>
      <c r="X44" s="623"/>
      <c r="Y44" s="624"/>
      <c r="Z44" s="625">
        <v>100</v>
      </c>
      <c r="AA44" s="625"/>
      <c r="AB44" s="625"/>
      <c r="AC44" s="625"/>
      <c r="AD44" s="626">
        <v>39431267</v>
      </c>
      <c r="AE44" s="626"/>
      <c r="AF44" s="626"/>
      <c r="AG44" s="626"/>
      <c r="AH44" s="626"/>
      <c r="AI44" s="626"/>
      <c r="AJ44" s="626"/>
      <c r="AK44" s="626"/>
      <c r="AL44" s="605">
        <v>100</v>
      </c>
      <c r="AM44" s="627"/>
      <c r="AN44" s="627"/>
      <c r="AO44" s="628"/>
      <c r="CD44" s="629" t="s">
        <v>304</v>
      </c>
      <c r="CE44" s="630"/>
      <c r="CF44" s="596" t="s">
        <v>358</v>
      </c>
      <c r="CG44" s="597"/>
      <c r="CH44" s="597"/>
      <c r="CI44" s="597"/>
      <c r="CJ44" s="597"/>
      <c r="CK44" s="597"/>
      <c r="CL44" s="597"/>
      <c r="CM44" s="597"/>
      <c r="CN44" s="597"/>
      <c r="CO44" s="597"/>
      <c r="CP44" s="597"/>
      <c r="CQ44" s="598"/>
      <c r="CR44" s="617">
        <v>10392619</v>
      </c>
      <c r="CS44" s="587"/>
      <c r="CT44" s="587"/>
      <c r="CU44" s="587"/>
      <c r="CV44" s="587"/>
      <c r="CW44" s="587"/>
      <c r="CX44" s="587"/>
      <c r="CY44" s="588"/>
      <c r="CZ44" s="618">
        <v>14.9</v>
      </c>
      <c r="DA44" s="621"/>
      <c r="DB44" s="621"/>
      <c r="DC44" s="622"/>
      <c r="DD44" s="586">
        <v>2253907</v>
      </c>
      <c r="DE44" s="587"/>
      <c r="DF44" s="587"/>
      <c r="DG44" s="587"/>
      <c r="DH44" s="587"/>
      <c r="DI44" s="587"/>
      <c r="DJ44" s="587"/>
      <c r="DK44" s="588"/>
      <c r="DL44" s="589"/>
      <c r="DM44" s="590"/>
      <c r="DN44" s="590"/>
      <c r="DO44" s="590"/>
      <c r="DP44" s="590"/>
      <c r="DQ44" s="590"/>
      <c r="DR44" s="590"/>
      <c r="DS44" s="590"/>
      <c r="DT44" s="590"/>
      <c r="DU44" s="590"/>
      <c r="DV44" s="591"/>
      <c r="DW44" s="592"/>
      <c r="DX44" s="593"/>
      <c r="DY44" s="593"/>
      <c r="DZ44" s="593"/>
      <c r="EA44" s="593"/>
      <c r="EB44" s="593"/>
      <c r="EC44" s="594"/>
    </row>
    <row r="45" spans="2:133" ht="11.25" customHeight="1" x14ac:dyDescent="0.2">
      <c r="CD45" s="631"/>
      <c r="CE45" s="632"/>
      <c r="CF45" s="596" t="s">
        <v>359</v>
      </c>
      <c r="CG45" s="597"/>
      <c r="CH45" s="597"/>
      <c r="CI45" s="597"/>
      <c r="CJ45" s="597"/>
      <c r="CK45" s="597"/>
      <c r="CL45" s="597"/>
      <c r="CM45" s="597"/>
      <c r="CN45" s="597"/>
      <c r="CO45" s="597"/>
      <c r="CP45" s="597"/>
      <c r="CQ45" s="598"/>
      <c r="CR45" s="617">
        <v>3084695</v>
      </c>
      <c r="CS45" s="615"/>
      <c r="CT45" s="615"/>
      <c r="CU45" s="615"/>
      <c r="CV45" s="615"/>
      <c r="CW45" s="615"/>
      <c r="CX45" s="615"/>
      <c r="CY45" s="616"/>
      <c r="CZ45" s="618">
        <v>4.4000000000000004</v>
      </c>
      <c r="DA45" s="619"/>
      <c r="DB45" s="619"/>
      <c r="DC45" s="620"/>
      <c r="DD45" s="586">
        <v>76061</v>
      </c>
      <c r="DE45" s="615"/>
      <c r="DF45" s="615"/>
      <c r="DG45" s="615"/>
      <c r="DH45" s="615"/>
      <c r="DI45" s="615"/>
      <c r="DJ45" s="615"/>
      <c r="DK45" s="616"/>
      <c r="DL45" s="589"/>
      <c r="DM45" s="590"/>
      <c r="DN45" s="590"/>
      <c r="DO45" s="590"/>
      <c r="DP45" s="590"/>
      <c r="DQ45" s="590"/>
      <c r="DR45" s="590"/>
      <c r="DS45" s="590"/>
      <c r="DT45" s="590"/>
      <c r="DU45" s="590"/>
      <c r="DV45" s="591"/>
      <c r="DW45" s="592"/>
      <c r="DX45" s="593"/>
      <c r="DY45" s="593"/>
      <c r="DZ45" s="593"/>
      <c r="EA45" s="593"/>
      <c r="EB45" s="593"/>
      <c r="EC45" s="594"/>
    </row>
    <row r="46" spans="2:133" ht="11.25" customHeight="1" x14ac:dyDescent="0.2">
      <c r="B46" s="205" t="s">
        <v>360</v>
      </c>
      <c r="CD46" s="631"/>
      <c r="CE46" s="632"/>
      <c r="CF46" s="596" t="s">
        <v>361</v>
      </c>
      <c r="CG46" s="597"/>
      <c r="CH46" s="597"/>
      <c r="CI46" s="597"/>
      <c r="CJ46" s="597"/>
      <c r="CK46" s="597"/>
      <c r="CL46" s="597"/>
      <c r="CM46" s="597"/>
      <c r="CN46" s="597"/>
      <c r="CO46" s="597"/>
      <c r="CP46" s="597"/>
      <c r="CQ46" s="598"/>
      <c r="CR46" s="617">
        <v>7263411</v>
      </c>
      <c r="CS46" s="587"/>
      <c r="CT46" s="587"/>
      <c r="CU46" s="587"/>
      <c r="CV46" s="587"/>
      <c r="CW46" s="587"/>
      <c r="CX46" s="587"/>
      <c r="CY46" s="588"/>
      <c r="CZ46" s="618">
        <v>10.4</v>
      </c>
      <c r="DA46" s="621"/>
      <c r="DB46" s="621"/>
      <c r="DC46" s="622"/>
      <c r="DD46" s="586">
        <v>2164771</v>
      </c>
      <c r="DE46" s="587"/>
      <c r="DF46" s="587"/>
      <c r="DG46" s="587"/>
      <c r="DH46" s="587"/>
      <c r="DI46" s="587"/>
      <c r="DJ46" s="587"/>
      <c r="DK46" s="588"/>
      <c r="DL46" s="589"/>
      <c r="DM46" s="590"/>
      <c r="DN46" s="590"/>
      <c r="DO46" s="590"/>
      <c r="DP46" s="590"/>
      <c r="DQ46" s="590"/>
      <c r="DR46" s="590"/>
      <c r="DS46" s="590"/>
      <c r="DT46" s="590"/>
      <c r="DU46" s="590"/>
      <c r="DV46" s="591"/>
      <c r="DW46" s="592"/>
      <c r="DX46" s="593"/>
      <c r="DY46" s="593"/>
      <c r="DZ46" s="593"/>
      <c r="EA46" s="593"/>
      <c r="EB46" s="593"/>
      <c r="EC46" s="594"/>
    </row>
    <row r="47" spans="2:133" ht="11.25" customHeight="1" x14ac:dyDescent="0.2">
      <c r="B47" s="595" t="s">
        <v>362</v>
      </c>
      <c r="C47" s="595"/>
      <c r="D47" s="595"/>
      <c r="E47" s="595"/>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595"/>
      <c r="AL47" s="595"/>
      <c r="AM47" s="595"/>
      <c r="AN47" s="595"/>
      <c r="AO47" s="595"/>
      <c r="AP47" s="595"/>
      <c r="AQ47" s="595"/>
      <c r="AR47" s="595"/>
      <c r="AS47" s="595"/>
      <c r="AT47" s="595"/>
      <c r="AU47" s="595"/>
      <c r="AV47" s="595"/>
      <c r="AW47" s="595"/>
      <c r="AX47" s="595"/>
      <c r="AY47" s="595"/>
      <c r="AZ47" s="595"/>
      <c r="BA47" s="595"/>
      <c r="BB47" s="595"/>
      <c r="BC47" s="595"/>
      <c r="BD47" s="595"/>
      <c r="BE47" s="595"/>
      <c r="BF47" s="595"/>
      <c r="BG47" s="595"/>
      <c r="BH47" s="595"/>
      <c r="BI47" s="595"/>
      <c r="BJ47" s="595"/>
      <c r="BK47" s="595"/>
      <c r="BL47" s="595"/>
      <c r="BM47" s="595"/>
      <c r="BN47" s="595"/>
      <c r="BO47" s="595"/>
      <c r="BP47" s="595"/>
      <c r="BQ47" s="595"/>
      <c r="BR47" s="595"/>
      <c r="BS47" s="595"/>
      <c r="BT47" s="595"/>
      <c r="BU47" s="595"/>
      <c r="BV47" s="595"/>
      <c r="BW47" s="595"/>
      <c r="BX47" s="595"/>
      <c r="BY47" s="595"/>
      <c r="BZ47" s="595"/>
      <c r="CA47" s="595"/>
      <c r="CB47" s="595"/>
      <c r="CD47" s="631"/>
      <c r="CE47" s="632"/>
      <c r="CF47" s="596" t="s">
        <v>363</v>
      </c>
      <c r="CG47" s="597"/>
      <c r="CH47" s="597"/>
      <c r="CI47" s="597"/>
      <c r="CJ47" s="597"/>
      <c r="CK47" s="597"/>
      <c r="CL47" s="597"/>
      <c r="CM47" s="597"/>
      <c r="CN47" s="597"/>
      <c r="CO47" s="597"/>
      <c r="CP47" s="597"/>
      <c r="CQ47" s="598"/>
      <c r="CR47" s="617" t="s">
        <v>128</v>
      </c>
      <c r="CS47" s="615"/>
      <c r="CT47" s="615"/>
      <c r="CU47" s="615"/>
      <c r="CV47" s="615"/>
      <c r="CW47" s="615"/>
      <c r="CX47" s="615"/>
      <c r="CY47" s="616"/>
      <c r="CZ47" s="618" t="s">
        <v>128</v>
      </c>
      <c r="DA47" s="619"/>
      <c r="DB47" s="619"/>
      <c r="DC47" s="620"/>
      <c r="DD47" s="586" t="s">
        <v>128</v>
      </c>
      <c r="DE47" s="615"/>
      <c r="DF47" s="615"/>
      <c r="DG47" s="615"/>
      <c r="DH47" s="615"/>
      <c r="DI47" s="615"/>
      <c r="DJ47" s="615"/>
      <c r="DK47" s="616"/>
      <c r="DL47" s="589"/>
      <c r="DM47" s="590"/>
      <c r="DN47" s="590"/>
      <c r="DO47" s="590"/>
      <c r="DP47" s="590"/>
      <c r="DQ47" s="590"/>
      <c r="DR47" s="590"/>
      <c r="DS47" s="590"/>
      <c r="DT47" s="590"/>
      <c r="DU47" s="590"/>
      <c r="DV47" s="591"/>
      <c r="DW47" s="592"/>
      <c r="DX47" s="593"/>
      <c r="DY47" s="593"/>
      <c r="DZ47" s="593"/>
      <c r="EA47" s="593"/>
      <c r="EB47" s="593"/>
      <c r="EC47" s="594"/>
    </row>
    <row r="48" spans="2:133" ht="10.8" x14ac:dyDescent="0.2">
      <c r="B48" s="595" t="s">
        <v>364</v>
      </c>
      <c r="C48" s="595"/>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5"/>
      <c r="AL48" s="595"/>
      <c r="AM48" s="595"/>
      <c r="AN48" s="595"/>
      <c r="AO48" s="595"/>
      <c r="AP48" s="595"/>
      <c r="AQ48" s="595"/>
      <c r="AR48" s="595"/>
      <c r="AS48" s="595"/>
      <c r="AT48" s="595"/>
      <c r="AU48" s="595"/>
      <c r="AV48" s="595"/>
      <c r="AW48" s="595"/>
      <c r="AX48" s="595"/>
      <c r="AY48" s="595"/>
      <c r="AZ48" s="595"/>
      <c r="BA48" s="595"/>
      <c r="BB48" s="595"/>
      <c r="BC48" s="595"/>
      <c r="BD48" s="595"/>
      <c r="BE48" s="595"/>
      <c r="BF48" s="595"/>
      <c r="BG48" s="595"/>
      <c r="BH48" s="595"/>
      <c r="BI48" s="595"/>
      <c r="BJ48" s="595"/>
      <c r="BK48" s="595"/>
      <c r="BL48" s="595"/>
      <c r="BM48" s="595"/>
      <c r="BN48" s="595"/>
      <c r="BO48" s="595"/>
      <c r="BP48" s="595"/>
      <c r="BQ48" s="595"/>
      <c r="BR48" s="595"/>
      <c r="BS48" s="595"/>
      <c r="BT48" s="595"/>
      <c r="BU48" s="595"/>
      <c r="BV48" s="595"/>
      <c r="BW48" s="595"/>
      <c r="BX48" s="595"/>
      <c r="BY48" s="595"/>
      <c r="BZ48" s="595"/>
      <c r="CA48" s="595"/>
      <c r="CB48" s="595"/>
      <c r="CD48" s="633"/>
      <c r="CE48" s="634"/>
      <c r="CF48" s="596" t="s">
        <v>365</v>
      </c>
      <c r="CG48" s="597"/>
      <c r="CH48" s="597"/>
      <c r="CI48" s="597"/>
      <c r="CJ48" s="597"/>
      <c r="CK48" s="597"/>
      <c r="CL48" s="597"/>
      <c r="CM48" s="597"/>
      <c r="CN48" s="597"/>
      <c r="CO48" s="597"/>
      <c r="CP48" s="597"/>
      <c r="CQ48" s="598"/>
      <c r="CR48" s="617" t="s">
        <v>128</v>
      </c>
      <c r="CS48" s="587"/>
      <c r="CT48" s="587"/>
      <c r="CU48" s="587"/>
      <c r="CV48" s="587"/>
      <c r="CW48" s="587"/>
      <c r="CX48" s="587"/>
      <c r="CY48" s="588"/>
      <c r="CZ48" s="618" t="s">
        <v>128</v>
      </c>
      <c r="DA48" s="621"/>
      <c r="DB48" s="621"/>
      <c r="DC48" s="622"/>
      <c r="DD48" s="586" t="s">
        <v>128</v>
      </c>
      <c r="DE48" s="587"/>
      <c r="DF48" s="587"/>
      <c r="DG48" s="587"/>
      <c r="DH48" s="587"/>
      <c r="DI48" s="587"/>
      <c r="DJ48" s="587"/>
      <c r="DK48" s="588"/>
      <c r="DL48" s="589"/>
      <c r="DM48" s="590"/>
      <c r="DN48" s="590"/>
      <c r="DO48" s="590"/>
      <c r="DP48" s="590"/>
      <c r="DQ48" s="590"/>
      <c r="DR48" s="590"/>
      <c r="DS48" s="590"/>
      <c r="DT48" s="590"/>
      <c r="DU48" s="590"/>
      <c r="DV48" s="591"/>
      <c r="DW48" s="592"/>
      <c r="DX48" s="593"/>
      <c r="DY48" s="593"/>
      <c r="DZ48" s="593"/>
      <c r="EA48" s="593"/>
      <c r="EB48" s="593"/>
      <c r="EC48" s="594"/>
    </row>
    <row r="49" spans="2:133" ht="11.25" customHeight="1" x14ac:dyDescent="0.2">
      <c r="B49" s="344"/>
      <c r="CD49" s="599" t="s">
        <v>366</v>
      </c>
      <c r="CE49" s="600"/>
      <c r="CF49" s="600"/>
      <c r="CG49" s="600"/>
      <c r="CH49" s="600"/>
      <c r="CI49" s="600"/>
      <c r="CJ49" s="600"/>
      <c r="CK49" s="600"/>
      <c r="CL49" s="600"/>
      <c r="CM49" s="600"/>
      <c r="CN49" s="600"/>
      <c r="CO49" s="600"/>
      <c r="CP49" s="600"/>
      <c r="CQ49" s="601"/>
      <c r="CR49" s="602">
        <v>69538234</v>
      </c>
      <c r="CS49" s="603"/>
      <c r="CT49" s="603"/>
      <c r="CU49" s="603"/>
      <c r="CV49" s="603"/>
      <c r="CW49" s="603"/>
      <c r="CX49" s="603"/>
      <c r="CY49" s="604"/>
      <c r="CZ49" s="605">
        <v>100</v>
      </c>
      <c r="DA49" s="606"/>
      <c r="DB49" s="606"/>
      <c r="DC49" s="607"/>
      <c r="DD49" s="608">
        <v>43803731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t="10.8" hidden="1" x14ac:dyDescent="0.2">
      <c r="B50" s="344"/>
    </row>
  </sheetData>
  <sheetProtection algorithmName="SHA-512" hashValue="gv6poVcc7AGEtJ2KLMt7eWbXo9K31Yg9ueYv6qxqd/tY4I2493cV9GM5eTRG4Qat51hVfhTgTVsptzJUPRJRiA==" saltValue="e0x1sgrutLh8BZMyTFRMQw=="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704" t="s">
        <v>367</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5" t="s">
        <v>368</v>
      </c>
      <c r="DK2" s="706"/>
      <c r="DL2" s="706"/>
      <c r="DM2" s="706"/>
      <c r="DN2" s="706"/>
      <c r="DO2" s="707"/>
      <c r="DP2" s="214"/>
      <c r="DQ2" s="705" t="s">
        <v>369</v>
      </c>
      <c r="DR2" s="706"/>
      <c r="DS2" s="706"/>
      <c r="DT2" s="706"/>
      <c r="DU2" s="706"/>
      <c r="DV2" s="706"/>
      <c r="DW2" s="706"/>
      <c r="DX2" s="706"/>
      <c r="DY2" s="706"/>
      <c r="DZ2" s="707"/>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708" t="s">
        <v>370</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8"/>
      <c r="BA4" s="218"/>
      <c r="BB4" s="218"/>
      <c r="BC4" s="218"/>
      <c r="BD4" s="218"/>
      <c r="BE4" s="219"/>
      <c r="BF4" s="219"/>
      <c r="BG4" s="219"/>
      <c r="BH4" s="219"/>
      <c r="BI4" s="219"/>
      <c r="BJ4" s="219"/>
      <c r="BK4" s="219"/>
      <c r="BL4" s="219"/>
      <c r="BM4" s="219"/>
      <c r="BN4" s="219"/>
      <c r="BO4" s="219"/>
      <c r="BP4" s="219"/>
      <c r="BQ4" s="709" t="s">
        <v>371</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0"/>
    </row>
    <row r="5" spans="1:131" s="221" customFormat="1" ht="26.25" customHeight="1" x14ac:dyDescent="0.2">
      <c r="A5" s="710" t="s">
        <v>372</v>
      </c>
      <c r="B5" s="711"/>
      <c r="C5" s="711"/>
      <c r="D5" s="711"/>
      <c r="E5" s="711"/>
      <c r="F5" s="711"/>
      <c r="G5" s="711"/>
      <c r="H5" s="711"/>
      <c r="I5" s="711"/>
      <c r="J5" s="711"/>
      <c r="K5" s="711"/>
      <c r="L5" s="711"/>
      <c r="M5" s="711"/>
      <c r="N5" s="711"/>
      <c r="O5" s="711"/>
      <c r="P5" s="712"/>
      <c r="Q5" s="716" t="s">
        <v>373</v>
      </c>
      <c r="R5" s="717"/>
      <c r="S5" s="717"/>
      <c r="T5" s="717"/>
      <c r="U5" s="718"/>
      <c r="V5" s="716" t="s">
        <v>374</v>
      </c>
      <c r="W5" s="717"/>
      <c r="X5" s="717"/>
      <c r="Y5" s="717"/>
      <c r="Z5" s="718"/>
      <c r="AA5" s="716" t="s">
        <v>375</v>
      </c>
      <c r="AB5" s="717"/>
      <c r="AC5" s="717"/>
      <c r="AD5" s="717"/>
      <c r="AE5" s="717"/>
      <c r="AF5" s="722" t="s">
        <v>376</v>
      </c>
      <c r="AG5" s="717"/>
      <c r="AH5" s="717"/>
      <c r="AI5" s="717"/>
      <c r="AJ5" s="723"/>
      <c r="AK5" s="717" t="s">
        <v>377</v>
      </c>
      <c r="AL5" s="717"/>
      <c r="AM5" s="717"/>
      <c r="AN5" s="717"/>
      <c r="AO5" s="718"/>
      <c r="AP5" s="716" t="s">
        <v>378</v>
      </c>
      <c r="AQ5" s="717"/>
      <c r="AR5" s="717"/>
      <c r="AS5" s="717"/>
      <c r="AT5" s="718"/>
      <c r="AU5" s="716" t="s">
        <v>379</v>
      </c>
      <c r="AV5" s="717"/>
      <c r="AW5" s="717"/>
      <c r="AX5" s="717"/>
      <c r="AY5" s="723"/>
      <c r="AZ5" s="218"/>
      <c r="BA5" s="218"/>
      <c r="BB5" s="218"/>
      <c r="BC5" s="218"/>
      <c r="BD5" s="218"/>
      <c r="BE5" s="219"/>
      <c r="BF5" s="219"/>
      <c r="BG5" s="219"/>
      <c r="BH5" s="219"/>
      <c r="BI5" s="219"/>
      <c r="BJ5" s="219"/>
      <c r="BK5" s="219"/>
      <c r="BL5" s="219"/>
      <c r="BM5" s="219"/>
      <c r="BN5" s="219"/>
      <c r="BO5" s="219"/>
      <c r="BP5" s="219"/>
      <c r="BQ5" s="710" t="s">
        <v>380</v>
      </c>
      <c r="BR5" s="711"/>
      <c r="BS5" s="711"/>
      <c r="BT5" s="711"/>
      <c r="BU5" s="711"/>
      <c r="BV5" s="711"/>
      <c r="BW5" s="711"/>
      <c r="BX5" s="711"/>
      <c r="BY5" s="711"/>
      <c r="BZ5" s="711"/>
      <c r="CA5" s="711"/>
      <c r="CB5" s="711"/>
      <c r="CC5" s="711"/>
      <c r="CD5" s="711"/>
      <c r="CE5" s="711"/>
      <c r="CF5" s="711"/>
      <c r="CG5" s="712"/>
      <c r="CH5" s="716" t="s">
        <v>381</v>
      </c>
      <c r="CI5" s="717"/>
      <c r="CJ5" s="717"/>
      <c r="CK5" s="717"/>
      <c r="CL5" s="718"/>
      <c r="CM5" s="716" t="s">
        <v>382</v>
      </c>
      <c r="CN5" s="717"/>
      <c r="CO5" s="717"/>
      <c r="CP5" s="717"/>
      <c r="CQ5" s="718"/>
      <c r="CR5" s="716" t="s">
        <v>383</v>
      </c>
      <c r="CS5" s="717"/>
      <c r="CT5" s="717"/>
      <c r="CU5" s="717"/>
      <c r="CV5" s="718"/>
      <c r="CW5" s="716" t="s">
        <v>384</v>
      </c>
      <c r="CX5" s="717"/>
      <c r="CY5" s="717"/>
      <c r="CZ5" s="717"/>
      <c r="DA5" s="718"/>
      <c r="DB5" s="716" t="s">
        <v>385</v>
      </c>
      <c r="DC5" s="717"/>
      <c r="DD5" s="717"/>
      <c r="DE5" s="717"/>
      <c r="DF5" s="718"/>
      <c r="DG5" s="746" t="s">
        <v>386</v>
      </c>
      <c r="DH5" s="747"/>
      <c r="DI5" s="747"/>
      <c r="DJ5" s="747"/>
      <c r="DK5" s="748"/>
      <c r="DL5" s="746" t="s">
        <v>387</v>
      </c>
      <c r="DM5" s="747"/>
      <c r="DN5" s="747"/>
      <c r="DO5" s="747"/>
      <c r="DP5" s="748"/>
      <c r="DQ5" s="716" t="s">
        <v>388</v>
      </c>
      <c r="DR5" s="717"/>
      <c r="DS5" s="717"/>
      <c r="DT5" s="717"/>
      <c r="DU5" s="718"/>
      <c r="DV5" s="716" t="s">
        <v>379</v>
      </c>
      <c r="DW5" s="717"/>
      <c r="DX5" s="717"/>
      <c r="DY5" s="717"/>
      <c r="DZ5" s="723"/>
      <c r="EA5" s="220"/>
    </row>
    <row r="6" spans="1:131" s="221"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8"/>
      <c r="BA6" s="218"/>
      <c r="BB6" s="218"/>
      <c r="BC6" s="218"/>
      <c r="BD6" s="218"/>
      <c r="BE6" s="219"/>
      <c r="BF6" s="219"/>
      <c r="BG6" s="219"/>
      <c r="BH6" s="219"/>
      <c r="BI6" s="219"/>
      <c r="BJ6" s="219"/>
      <c r="BK6" s="219"/>
      <c r="BL6" s="219"/>
      <c r="BM6" s="219"/>
      <c r="BN6" s="219"/>
      <c r="BO6" s="219"/>
      <c r="BP6" s="219"/>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0"/>
    </row>
    <row r="7" spans="1:131" s="221" customFormat="1" ht="26.25" customHeight="1" thickTop="1" x14ac:dyDescent="0.2">
      <c r="A7" s="222">
        <v>1</v>
      </c>
      <c r="B7" s="732" t="s">
        <v>389</v>
      </c>
      <c r="C7" s="733"/>
      <c r="D7" s="733"/>
      <c r="E7" s="733"/>
      <c r="F7" s="733"/>
      <c r="G7" s="733"/>
      <c r="H7" s="733"/>
      <c r="I7" s="733"/>
      <c r="J7" s="733"/>
      <c r="K7" s="733"/>
      <c r="L7" s="733"/>
      <c r="M7" s="733"/>
      <c r="N7" s="733"/>
      <c r="O7" s="733"/>
      <c r="P7" s="734"/>
      <c r="Q7" s="735">
        <v>73504</v>
      </c>
      <c r="R7" s="736"/>
      <c r="S7" s="736"/>
      <c r="T7" s="736"/>
      <c r="U7" s="736"/>
      <c r="V7" s="736">
        <v>69608</v>
      </c>
      <c r="W7" s="736"/>
      <c r="X7" s="736"/>
      <c r="Y7" s="736"/>
      <c r="Z7" s="736"/>
      <c r="AA7" s="736">
        <v>3896</v>
      </c>
      <c r="AB7" s="736"/>
      <c r="AC7" s="736"/>
      <c r="AD7" s="736"/>
      <c r="AE7" s="737"/>
      <c r="AF7" s="738">
        <v>3254</v>
      </c>
      <c r="AG7" s="739"/>
      <c r="AH7" s="739"/>
      <c r="AI7" s="739"/>
      <c r="AJ7" s="740"/>
      <c r="AK7" s="741">
        <v>2707</v>
      </c>
      <c r="AL7" s="742"/>
      <c r="AM7" s="742"/>
      <c r="AN7" s="742"/>
      <c r="AO7" s="742"/>
      <c r="AP7" s="742">
        <v>48762</v>
      </c>
      <c r="AQ7" s="742"/>
      <c r="AR7" s="742"/>
      <c r="AS7" s="742"/>
      <c r="AT7" s="742"/>
      <c r="AU7" s="743"/>
      <c r="AV7" s="743"/>
      <c r="AW7" s="743"/>
      <c r="AX7" s="743"/>
      <c r="AY7" s="744"/>
      <c r="AZ7" s="218"/>
      <c r="BA7" s="218"/>
      <c r="BB7" s="218"/>
      <c r="BC7" s="218"/>
      <c r="BD7" s="218"/>
      <c r="BE7" s="219"/>
      <c r="BF7" s="219"/>
      <c r="BG7" s="219"/>
      <c r="BH7" s="219"/>
      <c r="BI7" s="219"/>
      <c r="BJ7" s="219"/>
      <c r="BK7" s="219"/>
      <c r="BL7" s="219"/>
      <c r="BM7" s="219"/>
      <c r="BN7" s="219"/>
      <c r="BO7" s="219"/>
      <c r="BP7" s="219"/>
      <c r="BQ7" s="222">
        <v>1</v>
      </c>
      <c r="BR7" s="223"/>
      <c r="BS7" s="729" t="s">
        <v>585</v>
      </c>
      <c r="BT7" s="730"/>
      <c r="BU7" s="730"/>
      <c r="BV7" s="730"/>
      <c r="BW7" s="730"/>
      <c r="BX7" s="730"/>
      <c r="BY7" s="730"/>
      <c r="BZ7" s="730"/>
      <c r="CA7" s="730"/>
      <c r="CB7" s="730"/>
      <c r="CC7" s="730"/>
      <c r="CD7" s="730"/>
      <c r="CE7" s="730"/>
      <c r="CF7" s="730"/>
      <c r="CG7" s="745"/>
      <c r="CH7" s="726">
        <v>7</v>
      </c>
      <c r="CI7" s="727"/>
      <c r="CJ7" s="727"/>
      <c r="CK7" s="727"/>
      <c r="CL7" s="728"/>
      <c r="CM7" s="726">
        <v>62</v>
      </c>
      <c r="CN7" s="727"/>
      <c r="CO7" s="727"/>
      <c r="CP7" s="727"/>
      <c r="CQ7" s="728"/>
      <c r="CR7" s="726">
        <v>0</v>
      </c>
      <c r="CS7" s="727"/>
      <c r="CT7" s="727"/>
      <c r="CU7" s="727"/>
      <c r="CV7" s="728"/>
      <c r="CW7" s="726" t="s">
        <v>574</v>
      </c>
      <c r="CX7" s="727"/>
      <c r="CY7" s="727"/>
      <c r="CZ7" s="727"/>
      <c r="DA7" s="728"/>
      <c r="DB7" s="726" t="s">
        <v>574</v>
      </c>
      <c r="DC7" s="727"/>
      <c r="DD7" s="727"/>
      <c r="DE7" s="727"/>
      <c r="DF7" s="728"/>
      <c r="DG7" s="726" t="s">
        <v>574</v>
      </c>
      <c r="DH7" s="727"/>
      <c r="DI7" s="727"/>
      <c r="DJ7" s="727"/>
      <c r="DK7" s="728"/>
      <c r="DL7" s="726" t="s">
        <v>574</v>
      </c>
      <c r="DM7" s="727"/>
      <c r="DN7" s="727"/>
      <c r="DO7" s="727"/>
      <c r="DP7" s="728"/>
      <c r="DQ7" s="726" t="s">
        <v>574</v>
      </c>
      <c r="DR7" s="727"/>
      <c r="DS7" s="727"/>
      <c r="DT7" s="727"/>
      <c r="DU7" s="728"/>
      <c r="DV7" s="729"/>
      <c r="DW7" s="730"/>
      <c r="DX7" s="730"/>
      <c r="DY7" s="730"/>
      <c r="DZ7" s="731"/>
      <c r="EA7" s="220"/>
    </row>
    <row r="8" spans="1:131" s="221" customFormat="1" ht="26.25" customHeight="1" x14ac:dyDescent="0.2">
      <c r="A8" s="224">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18"/>
      <c r="BA8" s="218"/>
      <c r="BB8" s="218"/>
      <c r="BC8" s="218"/>
      <c r="BD8" s="218"/>
      <c r="BE8" s="219"/>
      <c r="BF8" s="219"/>
      <c r="BG8" s="219"/>
      <c r="BH8" s="219"/>
      <c r="BI8" s="219"/>
      <c r="BJ8" s="219"/>
      <c r="BK8" s="219"/>
      <c r="BL8" s="219"/>
      <c r="BM8" s="219"/>
      <c r="BN8" s="219"/>
      <c r="BO8" s="219"/>
      <c r="BP8" s="219"/>
      <c r="BQ8" s="224">
        <v>2</v>
      </c>
      <c r="BR8" s="225"/>
      <c r="BS8" s="756" t="s">
        <v>586</v>
      </c>
      <c r="BT8" s="757"/>
      <c r="BU8" s="757"/>
      <c r="BV8" s="757"/>
      <c r="BW8" s="757"/>
      <c r="BX8" s="757"/>
      <c r="BY8" s="757"/>
      <c r="BZ8" s="757"/>
      <c r="CA8" s="757"/>
      <c r="CB8" s="757"/>
      <c r="CC8" s="757"/>
      <c r="CD8" s="757"/>
      <c r="CE8" s="757"/>
      <c r="CF8" s="757"/>
      <c r="CG8" s="758"/>
      <c r="CH8" s="759">
        <v>-2</v>
      </c>
      <c r="CI8" s="760"/>
      <c r="CJ8" s="760"/>
      <c r="CK8" s="760"/>
      <c r="CL8" s="761"/>
      <c r="CM8" s="759">
        <v>344</v>
      </c>
      <c r="CN8" s="760"/>
      <c r="CO8" s="760"/>
      <c r="CP8" s="760"/>
      <c r="CQ8" s="761"/>
      <c r="CR8" s="759">
        <v>210</v>
      </c>
      <c r="CS8" s="760"/>
      <c r="CT8" s="760"/>
      <c r="CU8" s="760"/>
      <c r="CV8" s="761"/>
      <c r="CW8" s="759">
        <v>23</v>
      </c>
      <c r="CX8" s="760"/>
      <c r="CY8" s="760"/>
      <c r="CZ8" s="760"/>
      <c r="DA8" s="761"/>
      <c r="DB8" s="759" t="s">
        <v>574</v>
      </c>
      <c r="DC8" s="760"/>
      <c r="DD8" s="760"/>
      <c r="DE8" s="760"/>
      <c r="DF8" s="761"/>
      <c r="DG8" s="759" t="s">
        <v>574</v>
      </c>
      <c r="DH8" s="760"/>
      <c r="DI8" s="760"/>
      <c r="DJ8" s="760"/>
      <c r="DK8" s="761"/>
      <c r="DL8" s="759" t="s">
        <v>574</v>
      </c>
      <c r="DM8" s="760"/>
      <c r="DN8" s="760"/>
      <c r="DO8" s="760"/>
      <c r="DP8" s="761"/>
      <c r="DQ8" s="759" t="s">
        <v>574</v>
      </c>
      <c r="DR8" s="760"/>
      <c r="DS8" s="760"/>
      <c r="DT8" s="760"/>
      <c r="DU8" s="761"/>
      <c r="DV8" s="756"/>
      <c r="DW8" s="757"/>
      <c r="DX8" s="757"/>
      <c r="DY8" s="757"/>
      <c r="DZ8" s="762"/>
      <c r="EA8" s="220"/>
    </row>
    <row r="9" spans="1:131" s="221" customFormat="1" ht="26.25" customHeight="1" x14ac:dyDescent="0.2">
      <c r="A9" s="224">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8"/>
      <c r="BA9" s="218"/>
      <c r="BB9" s="218"/>
      <c r="BC9" s="218"/>
      <c r="BD9" s="218"/>
      <c r="BE9" s="219"/>
      <c r="BF9" s="219"/>
      <c r="BG9" s="219"/>
      <c r="BH9" s="219"/>
      <c r="BI9" s="219"/>
      <c r="BJ9" s="219"/>
      <c r="BK9" s="219"/>
      <c r="BL9" s="219"/>
      <c r="BM9" s="219"/>
      <c r="BN9" s="219"/>
      <c r="BO9" s="219"/>
      <c r="BP9" s="219"/>
      <c r="BQ9" s="224">
        <v>3</v>
      </c>
      <c r="BR9" s="225"/>
      <c r="BS9" s="756" t="s">
        <v>587</v>
      </c>
      <c r="BT9" s="757"/>
      <c r="BU9" s="757"/>
      <c r="BV9" s="757"/>
      <c r="BW9" s="757"/>
      <c r="BX9" s="757"/>
      <c r="BY9" s="757"/>
      <c r="BZ9" s="757"/>
      <c r="CA9" s="757"/>
      <c r="CB9" s="757"/>
      <c r="CC9" s="757"/>
      <c r="CD9" s="757"/>
      <c r="CE9" s="757"/>
      <c r="CF9" s="757"/>
      <c r="CG9" s="758"/>
      <c r="CH9" s="759">
        <v>4</v>
      </c>
      <c r="CI9" s="760"/>
      <c r="CJ9" s="760"/>
      <c r="CK9" s="760"/>
      <c r="CL9" s="761"/>
      <c r="CM9" s="759">
        <v>157</v>
      </c>
      <c r="CN9" s="760"/>
      <c r="CO9" s="760"/>
      <c r="CP9" s="760"/>
      <c r="CQ9" s="761"/>
      <c r="CR9" s="759">
        <v>10</v>
      </c>
      <c r="CS9" s="760"/>
      <c r="CT9" s="760"/>
      <c r="CU9" s="760"/>
      <c r="CV9" s="761"/>
      <c r="CW9" s="759" t="s">
        <v>574</v>
      </c>
      <c r="CX9" s="760"/>
      <c r="CY9" s="760"/>
      <c r="CZ9" s="760"/>
      <c r="DA9" s="761"/>
      <c r="DB9" s="759">
        <v>1398</v>
      </c>
      <c r="DC9" s="760"/>
      <c r="DD9" s="760"/>
      <c r="DE9" s="760"/>
      <c r="DF9" s="761"/>
      <c r="DG9" s="759">
        <v>152</v>
      </c>
      <c r="DH9" s="760"/>
      <c r="DI9" s="760"/>
      <c r="DJ9" s="760"/>
      <c r="DK9" s="761"/>
      <c r="DL9" s="759" t="s">
        <v>574</v>
      </c>
      <c r="DM9" s="760"/>
      <c r="DN9" s="760"/>
      <c r="DO9" s="760"/>
      <c r="DP9" s="761"/>
      <c r="DQ9" s="759" t="s">
        <v>574</v>
      </c>
      <c r="DR9" s="760"/>
      <c r="DS9" s="760"/>
      <c r="DT9" s="760"/>
      <c r="DU9" s="761"/>
      <c r="DV9" s="756"/>
      <c r="DW9" s="757"/>
      <c r="DX9" s="757"/>
      <c r="DY9" s="757"/>
      <c r="DZ9" s="762"/>
      <c r="EA9" s="220"/>
    </row>
    <row r="10" spans="1:131" s="221" customFormat="1" ht="26.25" customHeight="1" x14ac:dyDescent="0.2">
      <c r="A10" s="224">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8"/>
      <c r="BA10" s="218"/>
      <c r="BB10" s="218"/>
      <c r="BC10" s="218"/>
      <c r="BD10" s="218"/>
      <c r="BE10" s="219"/>
      <c r="BF10" s="219"/>
      <c r="BG10" s="219"/>
      <c r="BH10" s="219"/>
      <c r="BI10" s="219"/>
      <c r="BJ10" s="219"/>
      <c r="BK10" s="219"/>
      <c r="BL10" s="219"/>
      <c r="BM10" s="219"/>
      <c r="BN10" s="219"/>
      <c r="BO10" s="219"/>
      <c r="BP10" s="219"/>
      <c r="BQ10" s="224">
        <v>4</v>
      </c>
      <c r="BR10" s="225"/>
      <c r="BS10" s="756" t="s">
        <v>588</v>
      </c>
      <c r="BT10" s="757"/>
      <c r="BU10" s="757"/>
      <c r="BV10" s="757"/>
      <c r="BW10" s="757"/>
      <c r="BX10" s="757"/>
      <c r="BY10" s="757"/>
      <c r="BZ10" s="757"/>
      <c r="CA10" s="757"/>
      <c r="CB10" s="757"/>
      <c r="CC10" s="757"/>
      <c r="CD10" s="757"/>
      <c r="CE10" s="757"/>
      <c r="CF10" s="757"/>
      <c r="CG10" s="758"/>
      <c r="CH10" s="759">
        <v>-13</v>
      </c>
      <c r="CI10" s="760"/>
      <c r="CJ10" s="760"/>
      <c r="CK10" s="760"/>
      <c r="CL10" s="761"/>
      <c r="CM10" s="759">
        <v>113</v>
      </c>
      <c r="CN10" s="760"/>
      <c r="CO10" s="760"/>
      <c r="CP10" s="760"/>
      <c r="CQ10" s="761"/>
      <c r="CR10" s="759">
        <v>6</v>
      </c>
      <c r="CS10" s="760"/>
      <c r="CT10" s="760"/>
      <c r="CU10" s="760"/>
      <c r="CV10" s="761"/>
      <c r="CW10" s="759">
        <v>0</v>
      </c>
      <c r="CX10" s="760"/>
      <c r="CY10" s="760"/>
      <c r="CZ10" s="760"/>
      <c r="DA10" s="761"/>
      <c r="DB10" s="759" t="s">
        <v>574</v>
      </c>
      <c r="DC10" s="760"/>
      <c r="DD10" s="760"/>
      <c r="DE10" s="760"/>
      <c r="DF10" s="761"/>
      <c r="DG10" s="759" t="s">
        <v>574</v>
      </c>
      <c r="DH10" s="760"/>
      <c r="DI10" s="760"/>
      <c r="DJ10" s="760"/>
      <c r="DK10" s="761"/>
      <c r="DL10" s="759" t="s">
        <v>574</v>
      </c>
      <c r="DM10" s="760"/>
      <c r="DN10" s="760"/>
      <c r="DO10" s="760"/>
      <c r="DP10" s="761"/>
      <c r="DQ10" s="759" t="s">
        <v>574</v>
      </c>
      <c r="DR10" s="760"/>
      <c r="DS10" s="760"/>
      <c r="DT10" s="760"/>
      <c r="DU10" s="761"/>
      <c r="DV10" s="756"/>
      <c r="DW10" s="757"/>
      <c r="DX10" s="757"/>
      <c r="DY10" s="757"/>
      <c r="DZ10" s="762"/>
      <c r="EA10" s="220"/>
    </row>
    <row r="11" spans="1:131" s="221" customFormat="1" ht="26.25" customHeight="1" x14ac:dyDescent="0.2">
      <c r="A11" s="224">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8"/>
      <c r="BA11" s="218"/>
      <c r="BB11" s="218"/>
      <c r="BC11" s="218"/>
      <c r="BD11" s="218"/>
      <c r="BE11" s="219"/>
      <c r="BF11" s="219"/>
      <c r="BG11" s="219"/>
      <c r="BH11" s="219"/>
      <c r="BI11" s="219"/>
      <c r="BJ11" s="219"/>
      <c r="BK11" s="219"/>
      <c r="BL11" s="219"/>
      <c r="BM11" s="219"/>
      <c r="BN11" s="219"/>
      <c r="BO11" s="219"/>
      <c r="BP11" s="219"/>
      <c r="BQ11" s="224">
        <v>5</v>
      </c>
      <c r="BR11" s="225"/>
      <c r="BS11" s="756" t="s">
        <v>589</v>
      </c>
      <c r="BT11" s="757"/>
      <c r="BU11" s="757"/>
      <c r="BV11" s="757"/>
      <c r="BW11" s="757"/>
      <c r="BX11" s="757"/>
      <c r="BY11" s="757"/>
      <c r="BZ11" s="757"/>
      <c r="CA11" s="757"/>
      <c r="CB11" s="757"/>
      <c r="CC11" s="757"/>
      <c r="CD11" s="757"/>
      <c r="CE11" s="757"/>
      <c r="CF11" s="757"/>
      <c r="CG11" s="758"/>
      <c r="CH11" s="759">
        <v>-1</v>
      </c>
      <c r="CI11" s="760"/>
      <c r="CJ11" s="760"/>
      <c r="CK11" s="760"/>
      <c r="CL11" s="761"/>
      <c r="CM11" s="759">
        <v>196</v>
      </c>
      <c r="CN11" s="760"/>
      <c r="CO11" s="760"/>
      <c r="CP11" s="760"/>
      <c r="CQ11" s="761"/>
      <c r="CR11" s="759">
        <v>3</v>
      </c>
      <c r="CS11" s="760"/>
      <c r="CT11" s="760"/>
      <c r="CU11" s="760"/>
      <c r="CV11" s="761"/>
      <c r="CW11" s="759" t="s">
        <v>574</v>
      </c>
      <c r="CX11" s="760"/>
      <c r="CY11" s="760"/>
      <c r="CZ11" s="760"/>
      <c r="DA11" s="761"/>
      <c r="DB11" s="759" t="s">
        <v>574</v>
      </c>
      <c r="DC11" s="760"/>
      <c r="DD11" s="760"/>
      <c r="DE11" s="760"/>
      <c r="DF11" s="761"/>
      <c r="DG11" s="759" t="s">
        <v>574</v>
      </c>
      <c r="DH11" s="760"/>
      <c r="DI11" s="760"/>
      <c r="DJ11" s="760"/>
      <c r="DK11" s="761"/>
      <c r="DL11" s="759" t="s">
        <v>574</v>
      </c>
      <c r="DM11" s="760"/>
      <c r="DN11" s="760"/>
      <c r="DO11" s="760"/>
      <c r="DP11" s="761"/>
      <c r="DQ11" s="759" t="s">
        <v>574</v>
      </c>
      <c r="DR11" s="760"/>
      <c r="DS11" s="760"/>
      <c r="DT11" s="760"/>
      <c r="DU11" s="761"/>
      <c r="DV11" s="756"/>
      <c r="DW11" s="757"/>
      <c r="DX11" s="757"/>
      <c r="DY11" s="757"/>
      <c r="DZ11" s="762"/>
      <c r="EA11" s="220"/>
    </row>
    <row r="12" spans="1:131" s="221" customFormat="1" ht="26.25" customHeight="1" x14ac:dyDescent="0.2">
      <c r="A12" s="22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8"/>
      <c r="BA12" s="218"/>
      <c r="BB12" s="218"/>
      <c r="BC12" s="218"/>
      <c r="BD12" s="218"/>
      <c r="BE12" s="219"/>
      <c r="BF12" s="219"/>
      <c r="BG12" s="219"/>
      <c r="BH12" s="219"/>
      <c r="BI12" s="219"/>
      <c r="BJ12" s="219"/>
      <c r="BK12" s="219"/>
      <c r="BL12" s="219"/>
      <c r="BM12" s="219"/>
      <c r="BN12" s="219"/>
      <c r="BO12" s="219"/>
      <c r="BP12" s="219"/>
      <c r="BQ12" s="224">
        <v>6</v>
      </c>
      <c r="BR12" s="225"/>
      <c r="BS12" s="756" t="s">
        <v>590</v>
      </c>
      <c r="BT12" s="757"/>
      <c r="BU12" s="757"/>
      <c r="BV12" s="757"/>
      <c r="BW12" s="757"/>
      <c r="BX12" s="757"/>
      <c r="BY12" s="757"/>
      <c r="BZ12" s="757"/>
      <c r="CA12" s="757"/>
      <c r="CB12" s="757"/>
      <c r="CC12" s="757"/>
      <c r="CD12" s="757"/>
      <c r="CE12" s="757"/>
      <c r="CF12" s="757"/>
      <c r="CG12" s="758"/>
      <c r="CH12" s="759">
        <v>-218</v>
      </c>
      <c r="CI12" s="760"/>
      <c r="CJ12" s="760"/>
      <c r="CK12" s="760"/>
      <c r="CL12" s="761"/>
      <c r="CM12" s="759">
        <v>1089</v>
      </c>
      <c r="CN12" s="760"/>
      <c r="CO12" s="760"/>
      <c r="CP12" s="760"/>
      <c r="CQ12" s="761"/>
      <c r="CR12" s="759">
        <v>50</v>
      </c>
      <c r="CS12" s="760"/>
      <c r="CT12" s="760"/>
      <c r="CU12" s="760"/>
      <c r="CV12" s="761"/>
      <c r="CW12" s="759">
        <v>60</v>
      </c>
      <c r="CX12" s="760"/>
      <c r="CY12" s="760"/>
      <c r="CZ12" s="760"/>
      <c r="DA12" s="761"/>
      <c r="DB12" s="759" t="s">
        <v>574</v>
      </c>
      <c r="DC12" s="760"/>
      <c r="DD12" s="760"/>
      <c r="DE12" s="760"/>
      <c r="DF12" s="761"/>
      <c r="DG12" s="759" t="s">
        <v>574</v>
      </c>
      <c r="DH12" s="760"/>
      <c r="DI12" s="760"/>
      <c r="DJ12" s="760"/>
      <c r="DK12" s="761"/>
      <c r="DL12" s="759" t="s">
        <v>574</v>
      </c>
      <c r="DM12" s="760"/>
      <c r="DN12" s="760"/>
      <c r="DO12" s="760"/>
      <c r="DP12" s="761"/>
      <c r="DQ12" s="759" t="s">
        <v>574</v>
      </c>
      <c r="DR12" s="760"/>
      <c r="DS12" s="760"/>
      <c r="DT12" s="760"/>
      <c r="DU12" s="761"/>
      <c r="DV12" s="756"/>
      <c r="DW12" s="757"/>
      <c r="DX12" s="757"/>
      <c r="DY12" s="757"/>
      <c r="DZ12" s="762"/>
      <c r="EA12" s="220"/>
    </row>
    <row r="13" spans="1:131" s="221" customFormat="1" ht="26.25" customHeight="1" x14ac:dyDescent="0.2">
      <c r="A13" s="22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8"/>
      <c r="BA13" s="218"/>
      <c r="BB13" s="218"/>
      <c r="BC13" s="218"/>
      <c r="BD13" s="218"/>
      <c r="BE13" s="219"/>
      <c r="BF13" s="219"/>
      <c r="BG13" s="219"/>
      <c r="BH13" s="219"/>
      <c r="BI13" s="219"/>
      <c r="BJ13" s="219"/>
      <c r="BK13" s="219"/>
      <c r="BL13" s="219"/>
      <c r="BM13" s="219"/>
      <c r="BN13" s="219"/>
      <c r="BO13" s="219"/>
      <c r="BP13" s="219"/>
      <c r="BQ13" s="224">
        <v>7</v>
      </c>
      <c r="BR13" s="225"/>
      <c r="BS13" s="756" t="s">
        <v>591</v>
      </c>
      <c r="BT13" s="757"/>
      <c r="BU13" s="757"/>
      <c r="BV13" s="757"/>
      <c r="BW13" s="757"/>
      <c r="BX13" s="757"/>
      <c r="BY13" s="757"/>
      <c r="BZ13" s="757"/>
      <c r="CA13" s="757"/>
      <c r="CB13" s="757"/>
      <c r="CC13" s="757"/>
      <c r="CD13" s="757"/>
      <c r="CE13" s="757"/>
      <c r="CF13" s="757"/>
      <c r="CG13" s="758"/>
      <c r="CH13" s="759">
        <v>62</v>
      </c>
      <c r="CI13" s="760"/>
      <c r="CJ13" s="760"/>
      <c r="CK13" s="760"/>
      <c r="CL13" s="761"/>
      <c r="CM13" s="759">
        <v>190</v>
      </c>
      <c r="CN13" s="760"/>
      <c r="CO13" s="760"/>
      <c r="CP13" s="760"/>
      <c r="CQ13" s="761"/>
      <c r="CR13" s="759">
        <v>4</v>
      </c>
      <c r="CS13" s="760"/>
      <c r="CT13" s="760"/>
      <c r="CU13" s="760"/>
      <c r="CV13" s="761"/>
      <c r="CW13" s="759" t="s">
        <v>574</v>
      </c>
      <c r="CX13" s="760"/>
      <c r="CY13" s="760"/>
      <c r="CZ13" s="760"/>
      <c r="DA13" s="761"/>
      <c r="DB13" s="759" t="s">
        <v>574</v>
      </c>
      <c r="DC13" s="760"/>
      <c r="DD13" s="760"/>
      <c r="DE13" s="760"/>
      <c r="DF13" s="761"/>
      <c r="DG13" s="759" t="s">
        <v>574</v>
      </c>
      <c r="DH13" s="760"/>
      <c r="DI13" s="760"/>
      <c r="DJ13" s="760"/>
      <c r="DK13" s="761"/>
      <c r="DL13" s="759" t="s">
        <v>574</v>
      </c>
      <c r="DM13" s="760"/>
      <c r="DN13" s="760"/>
      <c r="DO13" s="760"/>
      <c r="DP13" s="761"/>
      <c r="DQ13" s="759" t="s">
        <v>574</v>
      </c>
      <c r="DR13" s="760"/>
      <c r="DS13" s="760"/>
      <c r="DT13" s="760"/>
      <c r="DU13" s="761"/>
      <c r="DV13" s="756"/>
      <c r="DW13" s="757"/>
      <c r="DX13" s="757"/>
      <c r="DY13" s="757"/>
      <c r="DZ13" s="762"/>
      <c r="EA13" s="220"/>
    </row>
    <row r="14" spans="1:131" s="221" customFormat="1" ht="26.25" customHeight="1" x14ac:dyDescent="0.2">
      <c r="A14" s="22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8"/>
      <c r="BA14" s="218"/>
      <c r="BB14" s="218"/>
      <c r="BC14" s="218"/>
      <c r="BD14" s="218"/>
      <c r="BE14" s="219"/>
      <c r="BF14" s="219"/>
      <c r="BG14" s="219"/>
      <c r="BH14" s="219"/>
      <c r="BI14" s="219"/>
      <c r="BJ14" s="219"/>
      <c r="BK14" s="219"/>
      <c r="BL14" s="219"/>
      <c r="BM14" s="219"/>
      <c r="BN14" s="219"/>
      <c r="BO14" s="219"/>
      <c r="BP14" s="219"/>
      <c r="BQ14" s="224">
        <v>8</v>
      </c>
      <c r="BR14" s="225"/>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0"/>
    </row>
    <row r="15" spans="1:131" s="221" customFormat="1" ht="26.25" customHeight="1" x14ac:dyDescent="0.2">
      <c r="A15" s="22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8"/>
      <c r="BA15" s="218"/>
      <c r="BB15" s="218"/>
      <c r="BC15" s="218"/>
      <c r="BD15" s="218"/>
      <c r="BE15" s="219"/>
      <c r="BF15" s="219"/>
      <c r="BG15" s="219"/>
      <c r="BH15" s="219"/>
      <c r="BI15" s="219"/>
      <c r="BJ15" s="219"/>
      <c r="BK15" s="219"/>
      <c r="BL15" s="219"/>
      <c r="BM15" s="219"/>
      <c r="BN15" s="219"/>
      <c r="BO15" s="219"/>
      <c r="BP15" s="219"/>
      <c r="BQ15" s="224">
        <v>9</v>
      </c>
      <c r="BR15" s="225"/>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0"/>
    </row>
    <row r="16" spans="1:131" s="221" customFormat="1" ht="26.25" customHeight="1" x14ac:dyDescent="0.2">
      <c r="A16" s="22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8"/>
      <c r="BA16" s="218"/>
      <c r="BB16" s="218"/>
      <c r="BC16" s="218"/>
      <c r="BD16" s="218"/>
      <c r="BE16" s="219"/>
      <c r="BF16" s="219"/>
      <c r="BG16" s="219"/>
      <c r="BH16" s="219"/>
      <c r="BI16" s="219"/>
      <c r="BJ16" s="219"/>
      <c r="BK16" s="219"/>
      <c r="BL16" s="219"/>
      <c r="BM16" s="219"/>
      <c r="BN16" s="219"/>
      <c r="BO16" s="219"/>
      <c r="BP16" s="219"/>
      <c r="BQ16" s="224">
        <v>10</v>
      </c>
      <c r="BR16" s="225"/>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0"/>
    </row>
    <row r="17" spans="1:131" s="221" customFormat="1" ht="26.25" customHeight="1" x14ac:dyDescent="0.2">
      <c r="A17" s="22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8"/>
      <c r="BA17" s="218"/>
      <c r="BB17" s="218"/>
      <c r="BC17" s="218"/>
      <c r="BD17" s="218"/>
      <c r="BE17" s="219"/>
      <c r="BF17" s="219"/>
      <c r="BG17" s="219"/>
      <c r="BH17" s="219"/>
      <c r="BI17" s="219"/>
      <c r="BJ17" s="219"/>
      <c r="BK17" s="219"/>
      <c r="BL17" s="219"/>
      <c r="BM17" s="219"/>
      <c r="BN17" s="219"/>
      <c r="BO17" s="219"/>
      <c r="BP17" s="219"/>
      <c r="BQ17" s="224">
        <v>11</v>
      </c>
      <c r="BR17" s="225"/>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0"/>
    </row>
    <row r="18" spans="1:131" s="221" customFormat="1" ht="26.25" customHeight="1" x14ac:dyDescent="0.2">
      <c r="A18" s="22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8"/>
      <c r="BA18" s="218"/>
      <c r="BB18" s="218"/>
      <c r="BC18" s="218"/>
      <c r="BD18" s="218"/>
      <c r="BE18" s="219"/>
      <c r="BF18" s="219"/>
      <c r="BG18" s="219"/>
      <c r="BH18" s="219"/>
      <c r="BI18" s="219"/>
      <c r="BJ18" s="219"/>
      <c r="BK18" s="219"/>
      <c r="BL18" s="219"/>
      <c r="BM18" s="219"/>
      <c r="BN18" s="219"/>
      <c r="BO18" s="219"/>
      <c r="BP18" s="219"/>
      <c r="BQ18" s="224">
        <v>12</v>
      </c>
      <c r="BR18" s="225"/>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0"/>
    </row>
    <row r="19" spans="1:131" s="221" customFormat="1" ht="26.25" customHeight="1" x14ac:dyDescent="0.2">
      <c r="A19" s="22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8"/>
      <c r="BA19" s="218"/>
      <c r="BB19" s="218"/>
      <c r="BC19" s="218"/>
      <c r="BD19" s="218"/>
      <c r="BE19" s="219"/>
      <c r="BF19" s="219"/>
      <c r="BG19" s="219"/>
      <c r="BH19" s="219"/>
      <c r="BI19" s="219"/>
      <c r="BJ19" s="219"/>
      <c r="BK19" s="219"/>
      <c r="BL19" s="219"/>
      <c r="BM19" s="219"/>
      <c r="BN19" s="219"/>
      <c r="BO19" s="219"/>
      <c r="BP19" s="219"/>
      <c r="BQ19" s="224">
        <v>13</v>
      </c>
      <c r="BR19" s="225"/>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0"/>
    </row>
    <row r="20" spans="1:131" s="221" customFormat="1" ht="26.25" customHeight="1" x14ac:dyDescent="0.2">
      <c r="A20" s="22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8"/>
      <c r="BA20" s="218"/>
      <c r="BB20" s="218"/>
      <c r="BC20" s="218"/>
      <c r="BD20" s="218"/>
      <c r="BE20" s="219"/>
      <c r="BF20" s="219"/>
      <c r="BG20" s="219"/>
      <c r="BH20" s="219"/>
      <c r="BI20" s="219"/>
      <c r="BJ20" s="219"/>
      <c r="BK20" s="219"/>
      <c r="BL20" s="219"/>
      <c r="BM20" s="219"/>
      <c r="BN20" s="219"/>
      <c r="BO20" s="219"/>
      <c r="BP20" s="219"/>
      <c r="BQ20" s="224">
        <v>14</v>
      </c>
      <c r="BR20" s="225"/>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0"/>
    </row>
    <row r="21" spans="1:131" s="221" customFormat="1" ht="26.25" customHeight="1" thickBot="1" x14ac:dyDescent="0.25">
      <c r="A21" s="22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8"/>
      <c r="BA21" s="218"/>
      <c r="BB21" s="218"/>
      <c r="BC21" s="218"/>
      <c r="BD21" s="218"/>
      <c r="BE21" s="219"/>
      <c r="BF21" s="219"/>
      <c r="BG21" s="219"/>
      <c r="BH21" s="219"/>
      <c r="BI21" s="219"/>
      <c r="BJ21" s="219"/>
      <c r="BK21" s="219"/>
      <c r="BL21" s="219"/>
      <c r="BM21" s="219"/>
      <c r="BN21" s="219"/>
      <c r="BO21" s="219"/>
      <c r="BP21" s="219"/>
      <c r="BQ21" s="224">
        <v>15</v>
      </c>
      <c r="BR21" s="225"/>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0"/>
    </row>
    <row r="22" spans="1:131" s="221" customFormat="1" ht="26.25" customHeight="1" x14ac:dyDescent="0.2">
      <c r="A22" s="224">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390</v>
      </c>
      <c r="BA22" s="789"/>
      <c r="BB22" s="789"/>
      <c r="BC22" s="789"/>
      <c r="BD22" s="790"/>
      <c r="BE22" s="219"/>
      <c r="BF22" s="219"/>
      <c r="BG22" s="219"/>
      <c r="BH22" s="219"/>
      <c r="BI22" s="219"/>
      <c r="BJ22" s="219"/>
      <c r="BK22" s="219"/>
      <c r="BL22" s="219"/>
      <c r="BM22" s="219"/>
      <c r="BN22" s="219"/>
      <c r="BO22" s="219"/>
      <c r="BP22" s="219"/>
      <c r="BQ22" s="224">
        <v>16</v>
      </c>
      <c r="BR22" s="225"/>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0"/>
    </row>
    <row r="23" spans="1:131" s="221" customFormat="1" ht="26.25" customHeight="1" thickBot="1" x14ac:dyDescent="0.25">
      <c r="A23" s="226" t="s">
        <v>391</v>
      </c>
      <c r="B23" s="772" t="s">
        <v>392</v>
      </c>
      <c r="C23" s="773"/>
      <c r="D23" s="773"/>
      <c r="E23" s="773"/>
      <c r="F23" s="773"/>
      <c r="G23" s="773"/>
      <c r="H23" s="773"/>
      <c r="I23" s="773"/>
      <c r="J23" s="773"/>
      <c r="K23" s="773"/>
      <c r="L23" s="773"/>
      <c r="M23" s="773"/>
      <c r="N23" s="773"/>
      <c r="O23" s="773"/>
      <c r="P23" s="774"/>
      <c r="Q23" s="775">
        <v>73504</v>
      </c>
      <c r="R23" s="776"/>
      <c r="S23" s="776"/>
      <c r="T23" s="776"/>
      <c r="U23" s="776"/>
      <c r="V23" s="776">
        <v>69608</v>
      </c>
      <c r="W23" s="776"/>
      <c r="X23" s="776"/>
      <c r="Y23" s="776"/>
      <c r="Z23" s="776"/>
      <c r="AA23" s="776">
        <v>3896</v>
      </c>
      <c r="AB23" s="776"/>
      <c r="AC23" s="776"/>
      <c r="AD23" s="776"/>
      <c r="AE23" s="777"/>
      <c r="AF23" s="778">
        <v>3254</v>
      </c>
      <c r="AG23" s="776"/>
      <c r="AH23" s="776"/>
      <c r="AI23" s="776"/>
      <c r="AJ23" s="779"/>
      <c r="AK23" s="780"/>
      <c r="AL23" s="781"/>
      <c r="AM23" s="781"/>
      <c r="AN23" s="781"/>
      <c r="AO23" s="781"/>
      <c r="AP23" s="776">
        <v>48762</v>
      </c>
      <c r="AQ23" s="776"/>
      <c r="AR23" s="776"/>
      <c r="AS23" s="776"/>
      <c r="AT23" s="776"/>
      <c r="AU23" s="792"/>
      <c r="AV23" s="792"/>
      <c r="AW23" s="792"/>
      <c r="AX23" s="792"/>
      <c r="AY23" s="793"/>
      <c r="AZ23" s="794" t="s">
        <v>129</v>
      </c>
      <c r="BA23" s="795"/>
      <c r="BB23" s="795"/>
      <c r="BC23" s="795"/>
      <c r="BD23" s="796"/>
      <c r="BE23" s="219"/>
      <c r="BF23" s="219"/>
      <c r="BG23" s="219"/>
      <c r="BH23" s="219"/>
      <c r="BI23" s="219"/>
      <c r="BJ23" s="219"/>
      <c r="BK23" s="219"/>
      <c r="BL23" s="219"/>
      <c r="BM23" s="219"/>
      <c r="BN23" s="219"/>
      <c r="BO23" s="219"/>
      <c r="BP23" s="219"/>
      <c r="BQ23" s="224">
        <v>17</v>
      </c>
      <c r="BR23" s="225"/>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0"/>
    </row>
    <row r="24" spans="1:131" s="221" customFormat="1" ht="26.25" customHeight="1" x14ac:dyDescent="0.2">
      <c r="A24" s="791" t="s">
        <v>393</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8"/>
      <c r="BA24" s="218"/>
      <c r="BB24" s="218"/>
      <c r="BC24" s="218"/>
      <c r="BD24" s="218"/>
      <c r="BE24" s="219"/>
      <c r="BF24" s="219"/>
      <c r="BG24" s="219"/>
      <c r="BH24" s="219"/>
      <c r="BI24" s="219"/>
      <c r="BJ24" s="219"/>
      <c r="BK24" s="219"/>
      <c r="BL24" s="219"/>
      <c r="BM24" s="219"/>
      <c r="BN24" s="219"/>
      <c r="BO24" s="219"/>
      <c r="BP24" s="219"/>
      <c r="BQ24" s="224">
        <v>18</v>
      </c>
      <c r="BR24" s="225"/>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0"/>
    </row>
    <row r="25" spans="1:131" ht="26.25" customHeight="1" thickBot="1" x14ac:dyDescent="0.25">
      <c r="A25" s="708" t="s">
        <v>394</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8"/>
      <c r="BK25" s="218"/>
      <c r="BL25" s="218"/>
      <c r="BM25" s="218"/>
      <c r="BN25" s="218"/>
      <c r="BO25" s="227"/>
      <c r="BP25" s="227"/>
      <c r="BQ25" s="224">
        <v>19</v>
      </c>
      <c r="BR25" s="225"/>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6"/>
    </row>
    <row r="26" spans="1:131" ht="26.25" customHeight="1" x14ac:dyDescent="0.2">
      <c r="A26" s="710" t="s">
        <v>372</v>
      </c>
      <c r="B26" s="711"/>
      <c r="C26" s="711"/>
      <c r="D26" s="711"/>
      <c r="E26" s="711"/>
      <c r="F26" s="711"/>
      <c r="G26" s="711"/>
      <c r="H26" s="711"/>
      <c r="I26" s="711"/>
      <c r="J26" s="711"/>
      <c r="K26" s="711"/>
      <c r="L26" s="711"/>
      <c r="M26" s="711"/>
      <c r="N26" s="711"/>
      <c r="O26" s="711"/>
      <c r="P26" s="712"/>
      <c r="Q26" s="716" t="s">
        <v>395</v>
      </c>
      <c r="R26" s="717"/>
      <c r="S26" s="717"/>
      <c r="T26" s="717"/>
      <c r="U26" s="718"/>
      <c r="V26" s="716" t="s">
        <v>396</v>
      </c>
      <c r="W26" s="717"/>
      <c r="X26" s="717"/>
      <c r="Y26" s="717"/>
      <c r="Z26" s="718"/>
      <c r="AA26" s="716" t="s">
        <v>397</v>
      </c>
      <c r="AB26" s="717"/>
      <c r="AC26" s="717"/>
      <c r="AD26" s="717"/>
      <c r="AE26" s="717"/>
      <c r="AF26" s="797" t="s">
        <v>398</v>
      </c>
      <c r="AG26" s="798"/>
      <c r="AH26" s="798"/>
      <c r="AI26" s="798"/>
      <c r="AJ26" s="799"/>
      <c r="AK26" s="717" t="s">
        <v>399</v>
      </c>
      <c r="AL26" s="717"/>
      <c r="AM26" s="717"/>
      <c r="AN26" s="717"/>
      <c r="AO26" s="718"/>
      <c r="AP26" s="716" t="s">
        <v>400</v>
      </c>
      <c r="AQ26" s="717"/>
      <c r="AR26" s="717"/>
      <c r="AS26" s="717"/>
      <c r="AT26" s="718"/>
      <c r="AU26" s="716" t="s">
        <v>401</v>
      </c>
      <c r="AV26" s="717"/>
      <c r="AW26" s="717"/>
      <c r="AX26" s="717"/>
      <c r="AY26" s="718"/>
      <c r="AZ26" s="716" t="s">
        <v>402</v>
      </c>
      <c r="BA26" s="717"/>
      <c r="BB26" s="717"/>
      <c r="BC26" s="717"/>
      <c r="BD26" s="718"/>
      <c r="BE26" s="716" t="s">
        <v>379</v>
      </c>
      <c r="BF26" s="717"/>
      <c r="BG26" s="717"/>
      <c r="BH26" s="717"/>
      <c r="BI26" s="723"/>
      <c r="BJ26" s="218"/>
      <c r="BK26" s="218"/>
      <c r="BL26" s="218"/>
      <c r="BM26" s="218"/>
      <c r="BN26" s="218"/>
      <c r="BO26" s="227"/>
      <c r="BP26" s="227"/>
      <c r="BQ26" s="224">
        <v>20</v>
      </c>
      <c r="BR26" s="225"/>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6"/>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8"/>
      <c r="BK27" s="218"/>
      <c r="BL27" s="218"/>
      <c r="BM27" s="218"/>
      <c r="BN27" s="218"/>
      <c r="BO27" s="227"/>
      <c r="BP27" s="227"/>
      <c r="BQ27" s="224">
        <v>21</v>
      </c>
      <c r="BR27" s="225"/>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6"/>
    </row>
    <row r="28" spans="1:131" ht="26.25" customHeight="1" thickTop="1" x14ac:dyDescent="0.2">
      <c r="A28" s="228">
        <v>1</v>
      </c>
      <c r="B28" s="732" t="s">
        <v>403</v>
      </c>
      <c r="C28" s="733"/>
      <c r="D28" s="733"/>
      <c r="E28" s="733"/>
      <c r="F28" s="733"/>
      <c r="G28" s="733"/>
      <c r="H28" s="733"/>
      <c r="I28" s="733"/>
      <c r="J28" s="733"/>
      <c r="K28" s="733"/>
      <c r="L28" s="733"/>
      <c r="M28" s="733"/>
      <c r="N28" s="733"/>
      <c r="O28" s="733"/>
      <c r="P28" s="734"/>
      <c r="Q28" s="805">
        <v>13182</v>
      </c>
      <c r="R28" s="806"/>
      <c r="S28" s="806"/>
      <c r="T28" s="806"/>
      <c r="U28" s="806"/>
      <c r="V28" s="806">
        <v>13009</v>
      </c>
      <c r="W28" s="806"/>
      <c r="X28" s="806"/>
      <c r="Y28" s="806"/>
      <c r="Z28" s="806"/>
      <c r="AA28" s="806">
        <v>173</v>
      </c>
      <c r="AB28" s="806"/>
      <c r="AC28" s="806"/>
      <c r="AD28" s="806"/>
      <c r="AE28" s="807"/>
      <c r="AF28" s="808">
        <v>173</v>
      </c>
      <c r="AG28" s="806"/>
      <c r="AH28" s="806"/>
      <c r="AI28" s="806"/>
      <c r="AJ28" s="809"/>
      <c r="AK28" s="810">
        <v>1336</v>
      </c>
      <c r="AL28" s="811"/>
      <c r="AM28" s="811"/>
      <c r="AN28" s="811"/>
      <c r="AO28" s="811"/>
      <c r="AP28" s="811" t="s">
        <v>573</v>
      </c>
      <c r="AQ28" s="811"/>
      <c r="AR28" s="811"/>
      <c r="AS28" s="811"/>
      <c r="AT28" s="811"/>
      <c r="AU28" s="811" t="s">
        <v>573</v>
      </c>
      <c r="AV28" s="811"/>
      <c r="AW28" s="811"/>
      <c r="AX28" s="811"/>
      <c r="AY28" s="811"/>
      <c r="AZ28" s="812"/>
      <c r="BA28" s="812"/>
      <c r="BB28" s="812"/>
      <c r="BC28" s="812"/>
      <c r="BD28" s="812"/>
      <c r="BE28" s="803"/>
      <c r="BF28" s="803"/>
      <c r="BG28" s="803"/>
      <c r="BH28" s="803"/>
      <c r="BI28" s="804"/>
      <c r="BJ28" s="218"/>
      <c r="BK28" s="218"/>
      <c r="BL28" s="218"/>
      <c r="BM28" s="218"/>
      <c r="BN28" s="218"/>
      <c r="BO28" s="227"/>
      <c r="BP28" s="227"/>
      <c r="BQ28" s="224">
        <v>22</v>
      </c>
      <c r="BR28" s="225"/>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6"/>
    </row>
    <row r="29" spans="1:131" ht="26.25" customHeight="1" x14ac:dyDescent="0.2">
      <c r="A29" s="228">
        <v>2</v>
      </c>
      <c r="B29" s="763" t="s">
        <v>404</v>
      </c>
      <c r="C29" s="764"/>
      <c r="D29" s="764"/>
      <c r="E29" s="764"/>
      <c r="F29" s="764"/>
      <c r="G29" s="764"/>
      <c r="H29" s="764"/>
      <c r="I29" s="764"/>
      <c r="J29" s="764"/>
      <c r="K29" s="764"/>
      <c r="L29" s="764"/>
      <c r="M29" s="764"/>
      <c r="N29" s="764"/>
      <c r="O29" s="764"/>
      <c r="P29" s="765"/>
      <c r="Q29" s="766">
        <v>119</v>
      </c>
      <c r="R29" s="767"/>
      <c r="S29" s="767"/>
      <c r="T29" s="767"/>
      <c r="U29" s="767"/>
      <c r="V29" s="767">
        <v>111</v>
      </c>
      <c r="W29" s="767"/>
      <c r="X29" s="767"/>
      <c r="Y29" s="767"/>
      <c r="Z29" s="767"/>
      <c r="AA29" s="767">
        <v>9</v>
      </c>
      <c r="AB29" s="767"/>
      <c r="AC29" s="767"/>
      <c r="AD29" s="767"/>
      <c r="AE29" s="768"/>
      <c r="AF29" s="769">
        <v>9</v>
      </c>
      <c r="AG29" s="770"/>
      <c r="AH29" s="770"/>
      <c r="AI29" s="770"/>
      <c r="AJ29" s="771"/>
      <c r="AK29" s="817">
        <v>24</v>
      </c>
      <c r="AL29" s="813"/>
      <c r="AM29" s="813"/>
      <c r="AN29" s="813"/>
      <c r="AO29" s="813"/>
      <c r="AP29" s="813" t="s">
        <v>573</v>
      </c>
      <c r="AQ29" s="813"/>
      <c r="AR29" s="813"/>
      <c r="AS29" s="813"/>
      <c r="AT29" s="813"/>
      <c r="AU29" s="813" t="s">
        <v>573</v>
      </c>
      <c r="AV29" s="813"/>
      <c r="AW29" s="813"/>
      <c r="AX29" s="813"/>
      <c r="AY29" s="813"/>
      <c r="AZ29" s="814"/>
      <c r="BA29" s="814"/>
      <c r="BB29" s="814"/>
      <c r="BC29" s="814"/>
      <c r="BD29" s="814"/>
      <c r="BE29" s="815"/>
      <c r="BF29" s="815"/>
      <c r="BG29" s="815"/>
      <c r="BH29" s="815"/>
      <c r="BI29" s="816"/>
      <c r="BJ29" s="218"/>
      <c r="BK29" s="218"/>
      <c r="BL29" s="218"/>
      <c r="BM29" s="218"/>
      <c r="BN29" s="218"/>
      <c r="BO29" s="227"/>
      <c r="BP29" s="227"/>
      <c r="BQ29" s="224">
        <v>23</v>
      </c>
      <c r="BR29" s="225"/>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6"/>
    </row>
    <row r="30" spans="1:131" ht="26.25" customHeight="1" x14ac:dyDescent="0.2">
      <c r="A30" s="228">
        <v>3</v>
      </c>
      <c r="B30" s="763" t="s">
        <v>405</v>
      </c>
      <c r="C30" s="764"/>
      <c r="D30" s="764"/>
      <c r="E30" s="764"/>
      <c r="F30" s="764"/>
      <c r="G30" s="764"/>
      <c r="H30" s="764"/>
      <c r="I30" s="764"/>
      <c r="J30" s="764"/>
      <c r="K30" s="764"/>
      <c r="L30" s="764"/>
      <c r="M30" s="764"/>
      <c r="N30" s="764"/>
      <c r="O30" s="764"/>
      <c r="P30" s="765"/>
      <c r="Q30" s="766">
        <v>7601</v>
      </c>
      <c r="R30" s="767"/>
      <c r="S30" s="767"/>
      <c r="T30" s="767"/>
      <c r="U30" s="767"/>
      <c r="V30" s="767">
        <v>7477</v>
      </c>
      <c r="W30" s="767"/>
      <c r="X30" s="767"/>
      <c r="Y30" s="767"/>
      <c r="Z30" s="767"/>
      <c r="AA30" s="767">
        <v>124</v>
      </c>
      <c r="AB30" s="767"/>
      <c r="AC30" s="767"/>
      <c r="AD30" s="767"/>
      <c r="AE30" s="768"/>
      <c r="AF30" s="769">
        <v>124</v>
      </c>
      <c r="AG30" s="770"/>
      <c r="AH30" s="770"/>
      <c r="AI30" s="770"/>
      <c r="AJ30" s="771"/>
      <c r="AK30" s="817">
        <v>1095</v>
      </c>
      <c r="AL30" s="813"/>
      <c r="AM30" s="813"/>
      <c r="AN30" s="813"/>
      <c r="AO30" s="813"/>
      <c r="AP30" s="813" t="s">
        <v>573</v>
      </c>
      <c r="AQ30" s="813"/>
      <c r="AR30" s="813"/>
      <c r="AS30" s="813"/>
      <c r="AT30" s="813"/>
      <c r="AU30" s="813" t="s">
        <v>573</v>
      </c>
      <c r="AV30" s="813"/>
      <c r="AW30" s="813"/>
      <c r="AX30" s="813"/>
      <c r="AY30" s="813"/>
      <c r="AZ30" s="814"/>
      <c r="BA30" s="814"/>
      <c r="BB30" s="814"/>
      <c r="BC30" s="814"/>
      <c r="BD30" s="814"/>
      <c r="BE30" s="815"/>
      <c r="BF30" s="815"/>
      <c r="BG30" s="815"/>
      <c r="BH30" s="815"/>
      <c r="BI30" s="816"/>
      <c r="BJ30" s="218"/>
      <c r="BK30" s="218"/>
      <c r="BL30" s="218"/>
      <c r="BM30" s="218"/>
      <c r="BN30" s="218"/>
      <c r="BO30" s="227"/>
      <c r="BP30" s="227"/>
      <c r="BQ30" s="224">
        <v>24</v>
      </c>
      <c r="BR30" s="225"/>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6"/>
    </row>
    <row r="31" spans="1:131" ht="26.25" customHeight="1" x14ac:dyDescent="0.2">
      <c r="A31" s="228">
        <v>4</v>
      </c>
      <c r="B31" s="763" t="s">
        <v>406</v>
      </c>
      <c r="C31" s="764"/>
      <c r="D31" s="764"/>
      <c r="E31" s="764"/>
      <c r="F31" s="764"/>
      <c r="G31" s="764"/>
      <c r="H31" s="764"/>
      <c r="I31" s="764"/>
      <c r="J31" s="764"/>
      <c r="K31" s="764"/>
      <c r="L31" s="764"/>
      <c r="M31" s="764"/>
      <c r="N31" s="764"/>
      <c r="O31" s="764"/>
      <c r="P31" s="765"/>
      <c r="Q31" s="766">
        <v>1314</v>
      </c>
      <c r="R31" s="767"/>
      <c r="S31" s="767"/>
      <c r="T31" s="767"/>
      <c r="U31" s="767"/>
      <c r="V31" s="767">
        <v>1302</v>
      </c>
      <c r="W31" s="767"/>
      <c r="X31" s="767"/>
      <c r="Y31" s="767"/>
      <c r="Z31" s="767"/>
      <c r="AA31" s="767">
        <v>11</v>
      </c>
      <c r="AB31" s="767"/>
      <c r="AC31" s="767"/>
      <c r="AD31" s="767"/>
      <c r="AE31" s="768"/>
      <c r="AF31" s="769">
        <v>11</v>
      </c>
      <c r="AG31" s="770"/>
      <c r="AH31" s="770"/>
      <c r="AI31" s="770"/>
      <c r="AJ31" s="771"/>
      <c r="AK31" s="817">
        <v>225</v>
      </c>
      <c r="AL31" s="813"/>
      <c r="AM31" s="813"/>
      <c r="AN31" s="813"/>
      <c r="AO31" s="813"/>
      <c r="AP31" s="813" t="s">
        <v>573</v>
      </c>
      <c r="AQ31" s="813"/>
      <c r="AR31" s="813"/>
      <c r="AS31" s="813"/>
      <c r="AT31" s="813"/>
      <c r="AU31" s="813" t="s">
        <v>573</v>
      </c>
      <c r="AV31" s="813"/>
      <c r="AW31" s="813"/>
      <c r="AX31" s="813"/>
      <c r="AY31" s="813"/>
      <c r="AZ31" s="814"/>
      <c r="BA31" s="814"/>
      <c r="BB31" s="814"/>
      <c r="BC31" s="814"/>
      <c r="BD31" s="814"/>
      <c r="BE31" s="815"/>
      <c r="BF31" s="815"/>
      <c r="BG31" s="815"/>
      <c r="BH31" s="815"/>
      <c r="BI31" s="816"/>
      <c r="BJ31" s="218"/>
      <c r="BK31" s="218"/>
      <c r="BL31" s="218"/>
      <c r="BM31" s="218"/>
      <c r="BN31" s="218"/>
      <c r="BO31" s="227"/>
      <c r="BP31" s="227"/>
      <c r="BQ31" s="224">
        <v>25</v>
      </c>
      <c r="BR31" s="225"/>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6"/>
    </row>
    <row r="32" spans="1:131" ht="26.25" customHeight="1" x14ac:dyDescent="0.2">
      <c r="A32" s="228">
        <v>5</v>
      </c>
      <c r="B32" s="763" t="s">
        <v>407</v>
      </c>
      <c r="C32" s="764"/>
      <c r="D32" s="764"/>
      <c r="E32" s="764"/>
      <c r="F32" s="764"/>
      <c r="G32" s="764"/>
      <c r="H32" s="764"/>
      <c r="I32" s="764"/>
      <c r="J32" s="764"/>
      <c r="K32" s="764"/>
      <c r="L32" s="764"/>
      <c r="M32" s="764"/>
      <c r="N32" s="764"/>
      <c r="O32" s="764"/>
      <c r="P32" s="765"/>
      <c r="Q32" s="766">
        <v>1781</v>
      </c>
      <c r="R32" s="767"/>
      <c r="S32" s="767"/>
      <c r="T32" s="767"/>
      <c r="U32" s="767"/>
      <c r="V32" s="767">
        <v>1879</v>
      </c>
      <c r="W32" s="767"/>
      <c r="X32" s="767"/>
      <c r="Y32" s="767"/>
      <c r="Z32" s="767"/>
      <c r="AA32" s="767">
        <v>-98</v>
      </c>
      <c r="AB32" s="767"/>
      <c r="AC32" s="767"/>
      <c r="AD32" s="767"/>
      <c r="AE32" s="768"/>
      <c r="AF32" s="769">
        <v>2178</v>
      </c>
      <c r="AG32" s="770"/>
      <c r="AH32" s="770"/>
      <c r="AI32" s="770"/>
      <c r="AJ32" s="771"/>
      <c r="AK32" s="817">
        <v>156</v>
      </c>
      <c r="AL32" s="813"/>
      <c r="AM32" s="813"/>
      <c r="AN32" s="813"/>
      <c r="AO32" s="813"/>
      <c r="AP32" s="813">
        <v>7793</v>
      </c>
      <c r="AQ32" s="813"/>
      <c r="AR32" s="813"/>
      <c r="AS32" s="813"/>
      <c r="AT32" s="813"/>
      <c r="AU32" s="813">
        <v>109</v>
      </c>
      <c r="AV32" s="813"/>
      <c r="AW32" s="813"/>
      <c r="AX32" s="813"/>
      <c r="AY32" s="813"/>
      <c r="AZ32" s="814" t="s">
        <v>574</v>
      </c>
      <c r="BA32" s="814"/>
      <c r="BB32" s="814"/>
      <c r="BC32" s="814"/>
      <c r="BD32" s="814"/>
      <c r="BE32" s="815" t="s">
        <v>408</v>
      </c>
      <c r="BF32" s="815"/>
      <c r="BG32" s="815"/>
      <c r="BH32" s="815"/>
      <c r="BI32" s="816"/>
      <c r="BJ32" s="218"/>
      <c r="BK32" s="218"/>
      <c r="BL32" s="218"/>
      <c r="BM32" s="218"/>
      <c r="BN32" s="218"/>
      <c r="BO32" s="227"/>
      <c r="BP32" s="227"/>
      <c r="BQ32" s="224">
        <v>26</v>
      </c>
      <c r="BR32" s="225"/>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6"/>
    </row>
    <row r="33" spans="1:131" ht="26.25" customHeight="1" x14ac:dyDescent="0.2">
      <c r="A33" s="228">
        <v>6</v>
      </c>
      <c r="B33" s="763" t="s">
        <v>409</v>
      </c>
      <c r="C33" s="764"/>
      <c r="D33" s="764"/>
      <c r="E33" s="764"/>
      <c r="F33" s="764"/>
      <c r="G33" s="764"/>
      <c r="H33" s="764"/>
      <c r="I33" s="764"/>
      <c r="J33" s="764"/>
      <c r="K33" s="764"/>
      <c r="L33" s="764"/>
      <c r="M33" s="764"/>
      <c r="N33" s="764"/>
      <c r="O33" s="764"/>
      <c r="P33" s="765"/>
      <c r="Q33" s="766">
        <v>331</v>
      </c>
      <c r="R33" s="767"/>
      <c r="S33" s="767"/>
      <c r="T33" s="767"/>
      <c r="U33" s="767"/>
      <c r="V33" s="767">
        <v>331</v>
      </c>
      <c r="W33" s="767"/>
      <c r="X33" s="767"/>
      <c r="Y33" s="767"/>
      <c r="Z33" s="767"/>
      <c r="AA33" s="767">
        <v>0</v>
      </c>
      <c r="AB33" s="767"/>
      <c r="AC33" s="767"/>
      <c r="AD33" s="767"/>
      <c r="AE33" s="768"/>
      <c r="AF33" s="769">
        <v>245</v>
      </c>
      <c r="AG33" s="770"/>
      <c r="AH33" s="770"/>
      <c r="AI33" s="770"/>
      <c r="AJ33" s="771"/>
      <c r="AK33" s="817">
        <v>216</v>
      </c>
      <c r="AL33" s="813"/>
      <c r="AM33" s="813"/>
      <c r="AN33" s="813"/>
      <c r="AO33" s="813"/>
      <c r="AP33" s="813">
        <v>1633</v>
      </c>
      <c r="AQ33" s="813"/>
      <c r="AR33" s="813"/>
      <c r="AS33" s="813"/>
      <c r="AT33" s="813"/>
      <c r="AU33" s="813">
        <v>1481</v>
      </c>
      <c r="AV33" s="813"/>
      <c r="AW33" s="813"/>
      <c r="AX33" s="813"/>
      <c r="AY33" s="813"/>
      <c r="AZ33" s="814" t="s">
        <v>574</v>
      </c>
      <c r="BA33" s="814"/>
      <c r="BB33" s="814"/>
      <c r="BC33" s="814"/>
      <c r="BD33" s="814"/>
      <c r="BE33" s="815" t="s">
        <v>408</v>
      </c>
      <c r="BF33" s="815"/>
      <c r="BG33" s="815"/>
      <c r="BH33" s="815"/>
      <c r="BI33" s="816"/>
      <c r="BJ33" s="218"/>
      <c r="BK33" s="218"/>
      <c r="BL33" s="218"/>
      <c r="BM33" s="218"/>
      <c r="BN33" s="218"/>
      <c r="BO33" s="227"/>
      <c r="BP33" s="227"/>
      <c r="BQ33" s="224">
        <v>27</v>
      </c>
      <c r="BR33" s="225"/>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6"/>
    </row>
    <row r="34" spans="1:131" ht="26.25" customHeight="1" x14ac:dyDescent="0.2">
      <c r="A34" s="228">
        <v>7</v>
      </c>
      <c r="B34" s="763" t="s">
        <v>410</v>
      </c>
      <c r="C34" s="764"/>
      <c r="D34" s="764"/>
      <c r="E34" s="764"/>
      <c r="F34" s="764"/>
      <c r="G34" s="764"/>
      <c r="H34" s="764"/>
      <c r="I34" s="764"/>
      <c r="J34" s="764"/>
      <c r="K34" s="764"/>
      <c r="L34" s="764"/>
      <c r="M34" s="764"/>
      <c r="N34" s="764"/>
      <c r="O34" s="764"/>
      <c r="P34" s="765"/>
      <c r="Q34" s="766">
        <v>3389</v>
      </c>
      <c r="R34" s="767"/>
      <c r="S34" s="767"/>
      <c r="T34" s="767"/>
      <c r="U34" s="767"/>
      <c r="V34" s="767">
        <v>3383</v>
      </c>
      <c r="W34" s="767"/>
      <c r="X34" s="767"/>
      <c r="Y34" s="767"/>
      <c r="Z34" s="767"/>
      <c r="AA34" s="767">
        <v>6</v>
      </c>
      <c r="AB34" s="767"/>
      <c r="AC34" s="767"/>
      <c r="AD34" s="767"/>
      <c r="AE34" s="768"/>
      <c r="AF34" s="769">
        <v>179</v>
      </c>
      <c r="AG34" s="770"/>
      <c r="AH34" s="770"/>
      <c r="AI34" s="770"/>
      <c r="AJ34" s="771"/>
      <c r="AK34" s="817">
        <v>255</v>
      </c>
      <c r="AL34" s="813"/>
      <c r="AM34" s="813"/>
      <c r="AN34" s="813"/>
      <c r="AO34" s="813"/>
      <c r="AP34" s="813">
        <v>4816</v>
      </c>
      <c r="AQ34" s="813"/>
      <c r="AR34" s="813"/>
      <c r="AS34" s="813"/>
      <c r="AT34" s="813"/>
      <c r="AU34" s="813">
        <v>1296</v>
      </c>
      <c r="AV34" s="813"/>
      <c r="AW34" s="813"/>
      <c r="AX34" s="813"/>
      <c r="AY34" s="813"/>
      <c r="AZ34" s="814" t="s">
        <v>574</v>
      </c>
      <c r="BA34" s="814"/>
      <c r="BB34" s="814"/>
      <c r="BC34" s="814"/>
      <c r="BD34" s="814"/>
      <c r="BE34" s="815" t="s">
        <v>408</v>
      </c>
      <c r="BF34" s="815"/>
      <c r="BG34" s="815"/>
      <c r="BH34" s="815"/>
      <c r="BI34" s="816"/>
      <c r="BJ34" s="218"/>
      <c r="BK34" s="218"/>
      <c r="BL34" s="218"/>
      <c r="BM34" s="218"/>
      <c r="BN34" s="218"/>
      <c r="BO34" s="227"/>
      <c r="BP34" s="227"/>
      <c r="BQ34" s="224">
        <v>28</v>
      </c>
      <c r="BR34" s="225"/>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6"/>
    </row>
    <row r="35" spans="1:131" ht="26.25" customHeight="1" x14ac:dyDescent="0.2">
      <c r="A35" s="228">
        <v>8</v>
      </c>
      <c r="B35" s="763" t="s">
        <v>411</v>
      </c>
      <c r="C35" s="764"/>
      <c r="D35" s="764"/>
      <c r="E35" s="764"/>
      <c r="F35" s="764"/>
      <c r="G35" s="764"/>
      <c r="H35" s="764"/>
      <c r="I35" s="764"/>
      <c r="J35" s="764"/>
      <c r="K35" s="764"/>
      <c r="L35" s="764"/>
      <c r="M35" s="764"/>
      <c r="N35" s="764"/>
      <c r="O35" s="764"/>
      <c r="P35" s="765"/>
      <c r="Q35" s="766">
        <v>7117</v>
      </c>
      <c r="R35" s="767"/>
      <c r="S35" s="767"/>
      <c r="T35" s="767"/>
      <c r="U35" s="767"/>
      <c r="V35" s="767">
        <v>7052</v>
      </c>
      <c r="W35" s="767"/>
      <c r="X35" s="767"/>
      <c r="Y35" s="767"/>
      <c r="Z35" s="767"/>
      <c r="AA35" s="767">
        <v>64</v>
      </c>
      <c r="AB35" s="767"/>
      <c r="AC35" s="767"/>
      <c r="AD35" s="767"/>
      <c r="AE35" s="768"/>
      <c r="AF35" s="769">
        <v>11</v>
      </c>
      <c r="AG35" s="770"/>
      <c r="AH35" s="770"/>
      <c r="AI35" s="770"/>
      <c r="AJ35" s="771"/>
      <c r="AK35" s="817">
        <v>243</v>
      </c>
      <c r="AL35" s="813"/>
      <c r="AM35" s="813"/>
      <c r="AN35" s="813"/>
      <c r="AO35" s="813"/>
      <c r="AP35" s="813">
        <v>11695</v>
      </c>
      <c r="AQ35" s="813"/>
      <c r="AR35" s="813"/>
      <c r="AS35" s="813"/>
      <c r="AT35" s="813"/>
      <c r="AU35" s="813">
        <v>5848</v>
      </c>
      <c r="AV35" s="813"/>
      <c r="AW35" s="813"/>
      <c r="AX35" s="813"/>
      <c r="AY35" s="813"/>
      <c r="AZ35" s="814" t="s">
        <v>574</v>
      </c>
      <c r="BA35" s="814"/>
      <c r="BB35" s="814"/>
      <c r="BC35" s="814"/>
      <c r="BD35" s="814"/>
      <c r="BE35" s="815" t="s">
        <v>412</v>
      </c>
      <c r="BF35" s="815"/>
      <c r="BG35" s="815"/>
      <c r="BH35" s="815"/>
      <c r="BI35" s="816"/>
      <c r="BJ35" s="218"/>
      <c r="BK35" s="218"/>
      <c r="BL35" s="218"/>
      <c r="BM35" s="218"/>
      <c r="BN35" s="218"/>
      <c r="BO35" s="227"/>
      <c r="BP35" s="227"/>
      <c r="BQ35" s="224">
        <v>29</v>
      </c>
      <c r="BR35" s="225"/>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6"/>
    </row>
    <row r="36" spans="1:131" ht="26.25" customHeight="1" x14ac:dyDescent="0.2">
      <c r="A36" s="228">
        <v>9</v>
      </c>
      <c r="B36" s="763" t="s">
        <v>413</v>
      </c>
      <c r="C36" s="764"/>
      <c r="D36" s="764"/>
      <c r="E36" s="764"/>
      <c r="F36" s="764"/>
      <c r="G36" s="764"/>
      <c r="H36" s="764"/>
      <c r="I36" s="764"/>
      <c r="J36" s="764"/>
      <c r="K36" s="764"/>
      <c r="L36" s="764"/>
      <c r="M36" s="764"/>
      <c r="N36" s="764"/>
      <c r="O36" s="764"/>
      <c r="P36" s="765"/>
      <c r="Q36" s="766">
        <v>209</v>
      </c>
      <c r="R36" s="767"/>
      <c r="S36" s="767"/>
      <c r="T36" s="767"/>
      <c r="U36" s="767"/>
      <c r="V36" s="767">
        <v>205</v>
      </c>
      <c r="W36" s="767"/>
      <c r="X36" s="767"/>
      <c r="Y36" s="767"/>
      <c r="Z36" s="767"/>
      <c r="AA36" s="767">
        <v>4</v>
      </c>
      <c r="AB36" s="767"/>
      <c r="AC36" s="767"/>
      <c r="AD36" s="767"/>
      <c r="AE36" s="768"/>
      <c r="AF36" s="769">
        <v>4</v>
      </c>
      <c r="AG36" s="770"/>
      <c r="AH36" s="770"/>
      <c r="AI36" s="770"/>
      <c r="AJ36" s="771"/>
      <c r="AK36" s="817">
        <v>163</v>
      </c>
      <c r="AL36" s="813"/>
      <c r="AM36" s="813"/>
      <c r="AN36" s="813"/>
      <c r="AO36" s="813"/>
      <c r="AP36" s="813">
        <v>835</v>
      </c>
      <c r="AQ36" s="813"/>
      <c r="AR36" s="813"/>
      <c r="AS36" s="813"/>
      <c r="AT36" s="813"/>
      <c r="AU36" s="813">
        <v>727</v>
      </c>
      <c r="AV36" s="813"/>
      <c r="AW36" s="813"/>
      <c r="AX36" s="813"/>
      <c r="AY36" s="813"/>
      <c r="AZ36" s="814" t="s">
        <v>574</v>
      </c>
      <c r="BA36" s="814"/>
      <c r="BB36" s="814"/>
      <c r="BC36" s="814"/>
      <c r="BD36" s="814"/>
      <c r="BE36" s="815" t="s">
        <v>412</v>
      </c>
      <c r="BF36" s="815"/>
      <c r="BG36" s="815"/>
      <c r="BH36" s="815"/>
      <c r="BI36" s="816"/>
      <c r="BJ36" s="218"/>
      <c r="BK36" s="218"/>
      <c r="BL36" s="218"/>
      <c r="BM36" s="218"/>
      <c r="BN36" s="218"/>
      <c r="BO36" s="227"/>
      <c r="BP36" s="227"/>
      <c r="BQ36" s="224">
        <v>30</v>
      </c>
      <c r="BR36" s="225"/>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6"/>
    </row>
    <row r="37" spans="1:131" ht="26.25" customHeight="1" x14ac:dyDescent="0.2">
      <c r="A37" s="228">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8"/>
      <c r="BK37" s="218"/>
      <c r="BL37" s="218"/>
      <c r="BM37" s="218"/>
      <c r="BN37" s="218"/>
      <c r="BO37" s="227"/>
      <c r="BP37" s="227"/>
      <c r="BQ37" s="224">
        <v>31</v>
      </c>
      <c r="BR37" s="225"/>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6"/>
    </row>
    <row r="38" spans="1:131" ht="26.25" customHeight="1" x14ac:dyDescent="0.2">
      <c r="A38" s="228">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8"/>
      <c r="BK38" s="218"/>
      <c r="BL38" s="218"/>
      <c r="BM38" s="218"/>
      <c r="BN38" s="218"/>
      <c r="BO38" s="227"/>
      <c r="BP38" s="227"/>
      <c r="BQ38" s="224">
        <v>32</v>
      </c>
      <c r="BR38" s="225"/>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6"/>
    </row>
    <row r="39" spans="1:131" ht="26.25" customHeight="1" x14ac:dyDescent="0.2">
      <c r="A39" s="228">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8"/>
      <c r="BK39" s="218"/>
      <c r="BL39" s="218"/>
      <c r="BM39" s="218"/>
      <c r="BN39" s="218"/>
      <c r="BO39" s="227"/>
      <c r="BP39" s="227"/>
      <c r="BQ39" s="224">
        <v>33</v>
      </c>
      <c r="BR39" s="225"/>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6"/>
    </row>
    <row r="40" spans="1:131" ht="26.25" customHeight="1" x14ac:dyDescent="0.2">
      <c r="A40" s="22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8"/>
      <c r="BK40" s="218"/>
      <c r="BL40" s="218"/>
      <c r="BM40" s="218"/>
      <c r="BN40" s="218"/>
      <c r="BO40" s="227"/>
      <c r="BP40" s="227"/>
      <c r="BQ40" s="224">
        <v>34</v>
      </c>
      <c r="BR40" s="225"/>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6"/>
    </row>
    <row r="41" spans="1:131" ht="26.25" customHeight="1" x14ac:dyDescent="0.2">
      <c r="A41" s="22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8"/>
      <c r="BK41" s="218"/>
      <c r="BL41" s="218"/>
      <c r="BM41" s="218"/>
      <c r="BN41" s="218"/>
      <c r="BO41" s="227"/>
      <c r="BP41" s="227"/>
      <c r="BQ41" s="224">
        <v>35</v>
      </c>
      <c r="BR41" s="225"/>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6"/>
    </row>
    <row r="42" spans="1:131" ht="26.25" customHeight="1" x14ac:dyDescent="0.2">
      <c r="A42" s="22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8"/>
      <c r="BK42" s="218"/>
      <c r="BL42" s="218"/>
      <c r="BM42" s="218"/>
      <c r="BN42" s="218"/>
      <c r="BO42" s="227"/>
      <c r="BP42" s="227"/>
      <c r="BQ42" s="224">
        <v>36</v>
      </c>
      <c r="BR42" s="225"/>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6"/>
    </row>
    <row r="43" spans="1:131" ht="26.25" customHeight="1" x14ac:dyDescent="0.2">
      <c r="A43" s="22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8"/>
      <c r="BK43" s="218"/>
      <c r="BL43" s="218"/>
      <c r="BM43" s="218"/>
      <c r="BN43" s="218"/>
      <c r="BO43" s="227"/>
      <c r="BP43" s="227"/>
      <c r="BQ43" s="224">
        <v>37</v>
      </c>
      <c r="BR43" s="225"/>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6"/>
    </row>
    <row r="44" spans="1:131" ht="26.25" customHeight="1" x14ac:dyDescent="0.2">
      <c r="A44" s="22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8"/>
      <c r="BK44" s="218"/>
      <c r="BL44" s="218"/>
      <c r="BM44" s="218"/>
      <c r="BN44" s="218"/>
      <c r="BO44" s="227"/>
      <c r="BP44" s="227"/>
      <c r="BQ44" s="224">
        <v>38</v>
      </c>
      <c r="BR44" s="225"/>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6"/>
    </row>
    <row r="45" spans="1:131" ht="26.25" customHeight="1" x14ac:dyDescent="0.2">
      <c r="A45" s="22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8"/>
      <c r="BK45" s="218"/>
      <c r="BL45" s="218"/>
      <c r="BM45" s="218"/>
      <c r="BN45" s="218"/>
      <c r="BO45" s="227"/>
      <c r="BP45" s="227"/>
      <c r="BQ45" s="224">
        <v>39</v>
      </c>
      <c r="BR45" s="225"/>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6"/>
    </row>
    <row r="46" spans="1:131" ht="26.25" customHeight="1" x14ac:dyDescent="0.2">
      <c r="A46" s="22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8"/>
      <c r="BK46" s="218"/>
      <c r="BL46" s="218"/>
      <c r="BM46" s="218"/>
      <c r="BN46" s="218"/>
      <c r="BO46" s="227"/>
      <c r="BP46" s="227"/>
      <c r="BQ46" s="224">
        <v>40</v>
      </c>
      <c r="BR46" s="225"/>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6"/>
    </row>
    <row r="47" spans="1:131" ht="26.25" customHeight="1" x14ac:dyDescent="0.2">
      <c r="A47" s="22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8"/>
      <c r="BK47" s="218"/>
      <c r="BL47" s="218"/>
      <c r="BM47" s="218"/>
      <c r="BN47" s="218"/>
      <c r="BO47" s="227"/>
      <c r="BP47" s="227"/>
      <c r="BQ47" s="224">
        <v>41</v>
      </c>
      <c r="BR47" s="225"/>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6"/>
    </row>
    <row r="48" spans="1:131" ht="26.25" customHeight="1" x14ac:dyDescent="0.2">
      <c r="A48" s="22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8"/>
      <c r="BK48" s="218"/>
      <c r="BL48" s="218"/>
      <c r="BM48" s="218"/>
      <c r="BN48" s="218"/>
      <c r="BO48" s="227"/>
      <c r="BP48" s="227"/>
      <c r="BQ48" s="224">
        <v>42</v>
      </c>
      <c r="BR48" s="225"/>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6"/>
    </row>
    <row r="49" spans="1:131" ht="26.25" customHeight="1" x14ac:dyDescent="0.2">
      <c r="A49" s="22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8"/>
      <c r="BK49" s="218"/>
      <c r="BL49" s="218"/>
      <c r="BM49" s="218"/>
      <c r="BN49" s="218"/>
      <c r="BO49" s="227"/>
      <c r="BP49" s="227"/>
      <c r="BQ49" s="224">
        <v>43</v>
      </c>
      <c r="BR49" s="225"/>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6"/>
    </row>
    <row r="50" spans="1:131" ht="26.25" customHeight="1" x14ac:dyDescent="0.2">
      <c r="A50" s="224">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8"/>
      <c r="BK50" s="218"/>
      <c r="BL50" s="218"/>
      <c r="BM50" s="218"/>
      <c r="BN50" s="218"/>
      <c r="BO50" s="227"/>
      <c r="BP50" s="227"/>
      <c r="BQ50" s="224">
        <v>44</v>
      </c>
      <c r="BR50" s="225"/>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6"/>
    </row>
    <row r="51" spans="1:131" ht="26.25" customHeight="1" x14ac:dyDescent="0.2">
      <c r="A51" s="224">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8"/>
      <c r="BK51" s="218"/>
      <c r="BL51" s="218"/>
      <c r="BM51" s="218"/>
      <c r="BN51" s="218"/>
      <c r="BO51" s="227"/>
      <c r="BP51" s="227"/>
      <c r="BQ51" s="224">
        <v>45</v>
      </c>
      <c r="BR51" s="225"/>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6"/>
    </row>
    <row r="52" spans="1:131" ht="26.25" customHeight="1" x14ac:dyDescent="0.2">
      <c r="A52" s="224">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8"/>
      <c r="BK52" s="218"/>
      <c r="BL52" s="218"/>
      <c r="BM52" s="218"/>
      <c r="BN52" s="218"/>
      <c r="BO52" s="227"/>
      <c r="BP52" s="227"/>
      <c r="BQ52" s="224">
        <v>46</v>
      </c>
      <c r="BR52" s="225"/>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6"/>
    </row>
    <row r="53" spans="1:131" ht="26.25" customHeight="1" x14ac:dyDescent="0.2">
      <c r="A53" s="224">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8"/>
      <c r="BK53" s="218"/>
      <c r="BL53" s="218"/>
      <c r="BM53" s="218"/>
      <c r="BN53" s="218"/>
      <c r="BO53" s="227"/>
      <c r="BP53" s="227"/>
      <c r="BQ53" s="224">
        <v>47</v>
      </c>
      <c r="BR53" s="225"/>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6"/>
    </row>
    <row r="54" spans="1:131" ht="26.25" customHeight="1" x14ac:dyDescent="0.2">
      <c r="A54" s="224">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8"/>
      <c r="BK54" s="218"/>
      <c r="BL54" s="218"/>
      <c r="BM54" s="218"/>
      <c r="BN54" s="218"/>
      <c r="BO54" s="227"/>
      <c r="BP54" s="227"/>
      <c r="BQ54" s="224">
        <v>48</v>
      </c>
      <c r="BR54" s="225"/>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6"/>
    </row>
    <row r="55" spans="1:131" ht="26.25" customHeight="1" x14ac:dyDescent="0.2">
      <c r="A55" s="224">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8"/>
      <c r="BK55" s="218"/>
      <c r="BL55" s="218"/>
      <c r="BM55" s="218"/>
      <c r="BN55" s="218"/>
      <c r="BO55" s="227"/>
      <c r="BP55" s="227"/>
      <c r="BQ55" s="224">
        <v>49</v>
      </c>
      <c r="BR55" s="225"/>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6"/>
    </row>
    <row r="56" spans="1:131" ht="26.25" customHeight="1" x14ac:dyDescent="0.2">
      <c r="A56" s="224">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8"/>
      <c r="BK56" s="218"/>
      <c r="BL56" s="218"/>
      <c r="BM56" s="218"/>
      <c r="BN56" s="218"/>
      <c r="BO56" s="227"/>
      <c r="BP56" s="227"/>
      <c r="BQ56" s="224">
        <v>50</v>
      </c>
      <c r="BR56" s="225"/>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6"/>
    </row>
    <row r="57" spans="1:131" ht="26.25" customHeight="1" x14ac:dyDescent="0.2">
      <c r="A57" s="224">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8"/>
      <c r="BK57" s="218"/>
      <c r="BL57" s="218"/>
      <c r="BM57" s="218"/>
      <c r="BN57" s="218"/>
      <c r="BO57" s="227"/>
      <c r="BP57" s="227"/>
      <c r="BQ57" s="224">
        <v>51</v>
      </c>
      <c r="BR57" s="225"/>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6"/>
    </row>
    <row r="58" spans="1:131" ht="26.25" customHeight="1" x14ac:dyDescent="0.2">
      <c r="A58" s="224">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8"/>
      <c r="BK58" s="218"/>
      <c r="BL58" s="218"/>
      <c r="BM58" s="218"/>
      <c r="BN58" s="218"/>
      <c r="BO58" s="227"/>
      <c r="BP58" s="227"/>
      <c r="BQ58" s="224">
        <v>52</v>
      </c>
      <c r="BR58" s="225"/>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6"/>
    </row>
    <row r="59" spans="1:131" ht="26.25" customHeight="1" x14ac:dyDescent="0.2">
      <c r="A59" s="224">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8"/>
      <c r="BK59" s="218"/>
      <c r="BL59" s="218"/>
      <c r="BM59" s="218"/>
      <c r="BN59" s="218"/>
      <c r="BO59" s="227"/>
      <c r="BP59" s="227"/>
      <c r="BQ59" s="224">
        <v>53</v>
      </c>
      <c r="BR59" s="225"/>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6"/>
    </row>
    <row r="60" spans="1:131" ht="26.25" customHeight="1" x14ac:dyDescent="0.2">
      <c r="A60" s="224">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8"/>
      <c r="BK60" s="218"/>
      <c r="BL60" s="218"/>
      <c r="BM60" s="218"/>
      <c r="BN60" s="218"/>
      <c r="BO60" s="227"/>
      <c r="BP60" s="227"/>
      <c r="BQ60" s="224">
        <v>54</v>
      </c>
      <c r="BR60" s="225"/>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6"/>
    </row>
    <row r="61" spans="1:131" ht="26.25" customHeight="1" thickBot="1" x14ac:dyDescent="0.25">
      <c r="A61" s="224">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8"/>
      <c r="BK61" s="218"/>
      <c r="BL61" s="218"/>
      <c r="BM61" s="218"/>
      <c r="BN61" s="218"/>
      <c r="BO61" s="227"/>
      <c r="BP61" s="227"/>
      <c r="BQ61" s="224">
        <v>55</v>
      </c>
      <c r="BR61" s="225"/>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6"/>
    </row>
    <row r="62" spans="1:131" ht="26.25" customHeight="1" x14ac:dyDescent="0.2">
      <c r="A62" s="224">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414</v>
      </c>
      <c r="BK62" s="789"/>
      <c r="BL62" s="789"/>
      <c r="BM62" s="789"/>
      <c r="BN62" s="790"/>
      <c r="BO62" s="227"/>
      <c r="BP62" s="227"/>
      <c r="BQ62" s="224">
        <v>56</v>
      </c>
      <c r="BR62" s="225"/>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6"/>
    </row>
    <row r="63" spans="1:131" ht="26.25" customHeight="1" thickBot="1" x14ac:dyDescent="0.25">
      <c r="A63" s="226" t="s">
        <v>391</v>
      </c>
      <c r="B63" s="772" t="s">
        <v>415</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2935</v>
      </c>
      <c r="AG63" s="827"/>
      <c r="AH63" s="827"/>
      <c r="AI63" s="827"/>
      <c r="AJ63" s="828"/>
      <c r="AK63" s="829"/>
      <c r="AL63" s="824"/>
      <c r="AM63" s="824"/>
      <c r="AN63" s="824"/>
      <c r="AO63" s="824"/>
      <c r="AP63" s="827">
        <v>26772</v>
      </c>
      <c r="AQ63" s="827"/>
      <c r="AR63" s="827"/>
      <c r="AS63" s="827"/>
      <c r="AT63" s="827"/>
      <c r="AU63" s="827">
        <v>9461</v>
      </c>
      <c r="AV63" s="827"/>
      <c r="AW63" s="827"/>
      <c r="AX63" s="827"/>
      <c r="AY63" s="827"/>
      <c r="AZ63" s="831"/>
      <c r="BA63" s="831"/>
      <c r="BB63" s="831"/>
      <c r="BC63" s="831"/>
      <c r="BD63" s="831"/>
      <c r="BE63" s="832"/>
      <c r="BF63" s="832"/>
      <c r="BG63" s="832"/>
      <c r="BH63" s="832"/>
      <c r="BI63" s="833"/>
      <c r="BJ63" s="834" t="s">
        <v>129</v>
      </c>
      <c r="BK63" s="835"/>
      <c r="BL63" s="835"/>
      <c r="BM63" s="835"/>
      <c r="BN63" s="836"/>
      <c r="BO63" s="227"/>
      <c r="BP63" s="227"/>
      <c r="BQ63" s="224">
        <v>57</v>
      </c>
      <c r="BR63" s="225"/>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6"/>
    </row>
    <row r="65" spans="1:131" ht="26.25" customHeight="1" thickBot="1" x14ac:dyDescent="0.25">
      <c r="A65" s="218" t="s">
        <v>416</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6"/>
    </row>
    <row r="66" spans="1:131" ht="26.25" customHeight="1" x14ac:dyDescent="0.2">
      <c r="A66" s="710" t="s">
        <v>417</v>
      </c>
      <c r="B66" s="711"/>
      <c r="C66" s="711"/>
      <c r="D66" s="711"/>
      <c r="E66" s="711"/>
      <c r="F66" s="711"/>
      <c r="G66" s="711"/>
      <c r="H66" s="711"/>
      <c r="I66" s="711"/>
      <c r="J66" s="711"/>
      <c r="K66" s="711"/>
      <c r="L66" s="711"/>
      <c r="M66" s="711"/>
      <c r="N66" s="711"/>
      <c r="O66" s="711"/>
      <c r="P66" s="712"/>
      <c r="Q66" s="716" t="s">
        <v>418</v>
      </c>
      <c r="R66" s="717"/>
      <c r="S66" s="717"/>
      <c r="T66" s="717"/>
      <c r="U66" s="718"/>
      <c r="V66" s="716" t="s">
        <v>396</v>
      </c>
      <c r="W66" s="717"/>
      <c r="X66" s="717"/>
      <c r="Y66" s="717"/>
      <c r="Z66" s="718"/>
      <c r="AA66" s="716" t="s">
        <v>397</v>
      </c>
      <c r="AB66" s="717"/>
      <c r="AC66" s="717"/>
      <c r="AD66" s="717"/>
      <c r="AE66" s="718"/>
      <c r="AF66" s="837" t="s">
        <v>398</v>
      </c>
      <c r="AG66" s="798"/>
      <c r="AH66" s="798"/>
      <c r="AI66" s="798"/>
      <c r="AJ66" s="838"/>
      <c r="AK66" s="716" t="s">
        <v>419</v>
      </c>
      <c r="AL66" s="711"/>
      <c r="AM66" s="711"/>
      <c r="AN66" s="711"/>
      <c r="AO66" s="712"/>
      <c r="AP66" s="716" t="s">
        <v>400</v>
      </c>
      <c r="AQ66" s="717"/>
      <c r="AR66" s="717"/>
      <c r="AS66" s="717"/>
      <c r="AT66" s="718"/>
      <c r="AU66" s="716" t="s">
        <v>420</v>
      </c>
      <c r="AV66" s="717"/>
      <c r="AW66" s="717"/>
      <c r="AX66" s="717"/>
      <c r="AY66" s="718"/>
      <c r="AZ66" s="716" t="s">
        <v>379</v>
      </c>
      <c r="BA66" s="717"/>
      <c r="BB66" s="717"/>
      <c r="BC66" s="717"/>
      <c r="BD66" s="723"/>
      <c r="BE66" s="227"/>
      <c r="BF66" s="227"/>
      <c r="BG66" s="227"/>
      <c r="BH66" s="227"/>
      <c r="BI66" s="227"/>
      <c r="BJ66" s="227"/>
      <c r="BK66" s="227"/>
      <c r="BL66" s="227"/>
      <c r="BM66" s="227"/>
      <c r="BN66" s="227"/>
      <c r="BO66" s="227"/>
      <c r="BP66" s="227"/>
      <c r="BQ66" s="224">
        <v>60</v>
      </c>
      <c r="BR66" s="229"/>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6"/>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7"/>
      <c r="BF67" s="227"/>
      <c r="BG67" s="227"/>
      <c r="BH67" s="227"/>
      <c r="BI67" s="227"/>
      <c r="BJ67" s="227"/>
      <c r="BK67" s="227"/>
      <c r="BL67" s="227"/>
      <c r="BM67" s="227"/>
      <c r="BN67" s="227"/>
      <c r="BO67" s="227"/>
      <c r="BP67" s="227"/>
      <c r="BQ67" s="224">
        <v>61</v>
      </c>
      <c r="BR67" s="229"/>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6"/>
    </row>
    <row r="68" spans="1:131" ht="26.25" customHeight="1" thickTop="1" x14ac:dyDescent="0.2">
      <c r="A68" s="222">
        <v>1</v>
      </c>
      <c r="B68" s="852" t="s">
        <v>575</v>
      </c>
      <c r="C68" s="853"/>
      <c r="D68" s="853"/>
      <c r="E68" s="853"/>
      <c r="F68" s="853"/>
      <c r="G68" s="853"/>
      <c r="H68" s="853"/>
      <c r="I68" s="853"/>
      <c r="J68" s="853"/>
      <c r="K68" s="853"/>
      <c r="L68" s="853"/>
      <c r="M68" s="853"/>
      <c r="N68" s="853"/>
      <c r="O68" s="853"/>
      <c r="P68" s="854"/>
      <c r="Q68" s="855">
        <v>21139</v>
      </c>
      <c r="R68" s="849"/>
      <c r="S68" s="849"/>
      <c r="T68" s="849"/>
      <c r="U68" s="849"/>
      <c r="V68" s="849">
        <v>20676</v>
      </c>
      <c r="W68" s="849"/>
      <c r="X68" s="849"/>
      <c r="Y68" s="849"/>
      <c r="Z68" s="849"/>
      <c r="AA68" s="849">
        <v>463</v>
      </c>
      <c r="AB68" s="849"/>
      <c r="AC68" s="849"/>
      <c r="AD68" s="849"/>
      <c r="AE68" s="849"/>
      <c r="AF68" s="849">
        <v>463</v>
      </c>
      <c r="AG68" s="849"/>
      <c r="AH68" s="849"/>
      <c r="AI68" s="849"/>
      <c r="AJ68" s="849"/>
      <c r="AK68" s="849">
        <v>132</v>
      </c>
      <c r="AL68" s="849"/>
      <c r="AM68" s="849"/>
      <c r="AN68" s="849"/>
      <c r="AO68" s="849"/>
      <c r="AP68" s="849" t="s">
        <v>574</v>
      </c>
      <c r="AQ68" s="849"/>
      <c r="AR68" s="849"/>
      <c r="AS68" s="849"/>
      <c r="AT68" s="849"/>
      <c r="AU68" s="849" t="s">
        <v>574</v>
      </c>
      <c r="AV68" s="849"/>
      <c r="AW68" s="849"/>
      <c r="AX68" s="849"/>
      <c r="AY68" s="849"/>
      <c r="AZ68" s="850"/>
      <c r="BA68" s="850"/>
      <c r="BB68" s="850"/>
      <c r="BC68" s="850"/>
      <c r="BD68" s="851"/>
      <c r="BE68" s="227"/>
      <c r="BF68" s="227"/>
      <c r="BG68" s="227"/>
      <c r="BH68" s="227"/>
      <c r="BI68" s="227"/>
      <c r="BJ68" s="227"/>
      <c r="BK68" s="227"/>
      <c r="BL68" s="227"/>
      <c r="BM68" s="227"/>
      <c r="BN68" s="227"/>
      <c r="BO68" s="227"/>
      <c r="BP68" s="227"/>
      <c r="BQ68" s="224">
        <v>62</v>
      </c>
      <c r="BR68" s="229"/>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6"/>
    </row>
    <row r="69" spans="1:131" ht="26.25" customHeight="1" x14ac:dyDescent="0.2">
      <c r="A69" s="224">
        <v>2</v>
      </c>
      <c r="B69" s="856" t="s">
        <v>576</v>
      </c>
      <c r="C69" s="857"/>
      <c r="D69" s="857"/>
      <c r="E69" s="857"/>
      <c r="F69" s="857"/>
      <c r="G69" s="857"/>
      <c r="H69" s="857"/>
      <c r="I69" s="857"/>
      <c r="J69" s="857"/>
      <c r="K69" s="857"/>
      <c r="L69" s="857"/>
      <c r="M69" s="857"/>
      <c r="N69" s="857"/>
      <c r="O69" s="857"/>
      <c r="P69" s="858"/>
      <c r="Q69" s="859">
        <v>194</v>
      </c>
      <c r="R69" s="813"/>
      <c r="S69" s="813"/>
      <c r="T69" s="813"/>
      <c r="U69" s="813"/>
      <c r="V69" s="813">
        <v>153</v>
      </c>
      <c r="W69" s="813"/>
      <c r="X69" s="813"/>
      <c r="Y69" s="813"/>
      <c r="Z69" s="813"/>
      <c r="AA69" s="813">
        <v>40</v>
      </c>
      <c r="AB69" s="813"/>
      <c r="AC69" s="813"/>
      <c r="AD69" s="813"/>
      <c r="AE69" s="813"/>
      <c r="AF69" s="813">
        <v>40</v>
      </c>
      <c r="AG69" s="813"/>
      <c r="AH69" s="813"/>
      <c r="AI69" s="813"/>
      <c r="AJ69" s="813"/>
      <c r="AK69" s="813" t="s">
        <v>574</v>
      </c>
      <c r="AL69" s="813"/>
      <c r="AM69" s="813"/>
      <c r="AN69" s="813"/>
      <c r="AO69" s="813"/>
      <c r="AP69" s="813" t="s">
        <v>574</v>
      </c>
      <c r="AQ69" s="813"/>
      <c r="AR69" s="813"/>
      <c r="AS69" s="813"/>
      <c r="AT69" s="813"/>
      <c r="AU69" s="813" t="s">
        <v>574</v>
      </c>
      <c r="AV69" s="813"/>
      <c r="AW69" s="813"/>
      <c r="AX69" s="813"/>
      <c r="AY69" s="813"/>
      <c r="AZ69" s="815"/>
      <c r="BA69" s="815"/>
      <c r="BB69" s="815"/>
      <c r="BC69" s="815"/>
      <c r="BD69" s="816"/>
      <c r="BE69" s="227"/>
      <c r="BF69" s="227"/>
      <c r="BG69" s="227"/>
      <c r="BH69" s="227"/>
      <c r="BI69" s="227"/>
      <c r="BJ69" s="227"/>
      <c r="BK69" s="227"/>
      <c r="BL69" s="227"/>
      <c r="BM69" s="227"/>
      <c r="BN69" s="227"/>
      <c r="BO69" s="227"/>
      <c r="BP69" s="227"/>
      <c r="BQ69" s="224">
        <v>63</v>
      </c>
      <c r="BR69" s="229"/>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6"/>
    </row>
    <row r="70" spans="1:131" ht="26.25" customHeight="1" x14ac:dyDescent="0.2">
      <c r="A70" s="224">
        <v>3</v>
      </c>
      <c r="B70" s="856" t="s">
        <v>577</v>
      </c>
      <c r="C70" s="857"/>
      <c r="D70" s="857"/>
      <c r="E70" s="857"/>
      <c r="F70" s="857"/>
      <c r="G70" s="857"/>
      <c r="H70" s="857"/>
      <c r="I70" s="857"/>
      <c r="J70" s="857"/>
      <c r="K70" s="857"/>
      <c r="L70" s="857"/>
      <c r="M70" s="857"/>
      <c r="N70" s="857"/>
      <c r="O70" s="857"/>
      <c r="P70" s="858"/>
      <c r="Q70" s="859">
        <v>111</v>
      </c>
      <c r="R70" s="813"/>
      <c r="S70" s="813"/>
      <c r="T70" s="813"/>
      <c r="U70" s="813"/>
      <c r="V70" s="813">
        <v>109</v>
      </c>
      <c r="W70" s="813"/>
      <c r="X70" s="813"/>
      <c r="Y70" s="813"/>
      <c r="Z70" s="813"/>
      <c r="AA70" s="813">
        <v>2</v>
      </c>
      <c r="AB70" s="813"/>
      <c r="AC70" s="813"/>
      <c r="AD70" s="813"/>
      <c r="AE70" s="813"/>
      <c r="AF70" s="813">
        <v>2</v>
      </c>
      <c r="AG70" s="813"/>
      <c r="AH70" s="813"/>
      <c r="AI70" s="813"/>
      <c r="AJ70" s="813"/>
      <c r="AK70" s="813">
        <v>15</v>
      </c>
      <c r="AL70" s="813"/>
      <c r="AM70" s="813"/>
      <c r="AN70" s="813"/>
      <c r="AO70" s="813"/>
      <c r="AP70" s="813" t="s">
        <v>574</v>
      </c>
      <c r="AQ70" s="813"/>
      <c r="AR70" s="813"/>
      <c r="AS70" s="813"/>
      <c r="AT70" s="813"/>
      <c r="AU70" s="813" t="s">
        <v>574</v>
      </c>
      <c r="AV70" s="813"/>
      <c r="AW70" s="813"/>
      <c r="AX70" s="813"/>
      <c r="AY70" s="813"/>
      <c r="AZ70" s="815"/>
      <c r="BA70" s="815"/>
      <c r="BB70" s="815"/>
      <c r="BC70" s="815"/>
      <c r="BD70" s="816"/>
      <c r="BE70" s="227"/>
      <c r="BF70" s="227"/>
      <c r="BG70" s="227"/>
      <c r="BH70" s="227"/>
      <c r="BI70" s="227"/>
      <c r="BJ70" s="227"/>
      <c r="BK70" s="227"/>
      <c r="BL70" s="227"/>
      <c r="BM70" s="227"/>
      <c r="BN70" s="227"/>
      <c r="BO70" s="227"/>
      <c r="BP70" s="227"/>
      <c r="BQ70" s="224">
        <v>64</v>
      </c>
      <c r="BR70" s="229"/>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6"/>
    </row>
    <row r="71" spans="1:131" ht="26.25" customHeight="1" x14ac:dyDescent="0.2">
      <c r="A71" s="224">
        <v>4</v>
      </c>
      <c r="B71" s="856" t="s">
        <v>578</v>
      </c>
      <c r="C71" s="857"/>
      <c r="D71" s="857"/>
      <c r="E71" s="857"/>
      <c r="F71" s="857"/>
      <c r="G71" s="857"/>
      <c r="H71" s="857"/>
      <c r="I71" s="857"/>
      <c r="J71" s="857"/>
      <c r="K71" s="857"/>
      <c r="L71" s="857"/>
      <c r="M71" s="857"/>
      <c r="N71" s="857"/>
      <c r="O71" s="857"/>
      <c r="P71" s="858"/>
      <c r="Q71" s="859">
        <v>110</v>
      </c>
      <c r="R71" s="813"/>
      <c r="S71" s="813"/>
      <c r="T71" s="813"/>
      <c r="U71" s="813"/>
      <c r="V71" s="813">
        <v>77</v>
      </c>
      <c r="W71" s="813"/>
      <c r="X71" s="813"/>
      <c r="Y71" s="813"/>
      <c r="Z71" s="813"/>
      <c r="AA71" s="813">
        <v>34</v>
      </c>
      <c r="AB71" s="813"/>
      <c r="AC71" s="813"/>
      <c r="AD71" s="813"/>
      <c r="AE71" s="813"/>
      <c r="AF71" s="813">
        <v>34</v>
      </c>
      <c r="AG71" s="813"/>
      <c r="AH71" s="813"/>
      <c r="AI71" s="813"/>
      <c r="AJ71" s="813"/>
      <c r="AK71" s="813" t="s">
        <v>574</v>
      </c>
      <c r="AL71" s="813"/>
      <c r="AM71" s="813"/>
      <c r="AN71" s="813"/>
      <c r="AO71" s="813"/>
      <c r="AP71" s="813" t="s">
        <v>574</v>
      </c>
      <c r="AQ71" s="813"/>
      <c r="AR71" s="813"/>
      <c r="AS71" s="813"/>
      <c r="AT71" s="813"/>
      <c r="AU71" s="813" t="s">
        <v>574</v>
      </c>
      <c r="AV71" s="813"/>
      <c r="AW71" s="813"/>
      <c r="AX71" s="813"/>
      <c r="AY71" s="813"/>
      <c r="AZ71" s="815"/>
      <c r="BA71" s="815"/>
      <c r="BB71" s="815"/>
      <c r="BC71" s="815"/>
      <c r="BD71" s="816"/>
      <c r="BE71" s="227"/>
      <c r="BF71" s="227"/>
      <c r="BG71" s="227"/>
      <c r="BH71" s="227"/>
      <c r="BI71" s="227"/>
      <c r="BJ71" s="227"/>
      <c r="BK71" s="227"/>
      <c r="BL71" s="227"/>
      <c r="BM71" s="227"/>
      <c r="BN71" s="227"/>
      <c r="BO71" s="227"/>
      <c r="BP71" s="227"/>
      <c r="BQ71" s="224">
        <v>65</v>
      </c>
      <c r="BR71" s="229"/>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6"/>
    </row>
    <row r="72" spans="1:131" ht="26.25" customHeight="1" x14ac:dyDescent="0.2">
      <c r="A72" s="224">
        <v>5</v>
      </c>
      <c r="B72" s="856" t="s">
        <v>579</v>
      </c>
      <c r="C72" s="857"/>
      <c r="D72" s="857"/>
      <c r="E72" s="857"/>
      <c r="F72" s="857"/>
      <c r="G72" s="857"/>
      <c r="H72" s="857"/>
      <c r="I72" s="857"/>
      <c r="J72" s="857"/>
      <c r="K72" s="857"/>
      <c r="L72" s="857"/>
      <c r="M72" s="857"/>
      <c r="N72" s="857"/>
      <c r="O72" s="857"/>
      <c r="P72" s="858"/>
      <c r="Q72" s="859">
        <v>2584</v>
      </c>
      <c r="R72" s="813"/>
      <c r="S72" s="813"/>
      <c r="T72" s="813"/>
      <c r="U72" s="813"/>
      <c r="V72" s="813">
        <v>2324</v>
      </c>
      <c r="W72" s="813"/>
      <c r="X72" s="813"/>
      <c r="Y72" s="813"/>
      <c r="Z72" s="813"/>
      <c r="AA72" s="813">
        <v>261</v>
      </c>
      <c r="AB72" s="813"/>
      <c r="AC72" s="813"/>
      <c r="AD72" s="813"/>
      <c r="AE72" s="813"/>
      <c r="AF72" s="813">
        <v>261</v>
      </c>
      <c r="AG72" s="813"/>
      <c r="AH72" s="813"/>
      <c r="AI72" s="813"/>
      <c r="AJ72" s="813"/>
      <c r="AK72" s="813">
        <v>168</v>
      </c>
      <c r="AL72" s="813"/>
      <c r="AM72" s="813"/>
      <c r="AN72" s="813"/>
      <c r="AO72" s="813"/>
      <c r="AP72" s="813" t="s">
        <v>574</v>
      </c>
      <c r="AQ72" s="813"/>
      <c r="AR72" s="813"/>
      <c r="AS72" s="813"/>
      <c r="AT72" s="813"/>
      <c r="AU72" s="813" t="s">
        <v>574</v>
      </c>
      <c r="AV72" s="813"/>
      <c r="AW72" s="813"/>
      <c r="AX72" s="813"/>
      <c r="AY72" s="813"/>
      <c r="AZ72" s="815"/>
      <c r="BA72" s="815"/>
      <c r="BB72" s="815"/>
      <c r="BC72" s="815"/>
      <c r="BD72" s="816"/>
      <c r="BE72" s="227"/>
      <c r="BF72" s="227"/>
      <c r="BG72" s="227"/>
      <c r="BH72" s="227"/>
      <c r="BI72" s="227"/>
      <c r="BJ72" s="227"/>
      <c r="BK72" s="227"/>
      <c r="BL72" s="227"/>
      <c r="BM72" s="227"/>
      <c r="BN72" s="227"/>
      <c r="BO72" s="227"/>
      <c r="BP72" s="227"/>
      <c r="BQ72" s="224">
        <v>66</v>
      </c>
      <c r="BR72" s="229"/>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6"/>
    </row>
    <row r="73" spans="1:131" ht="26.25" customHeight="1" x14ac:dyDescent="0.2">
      <c r="A73" s="224">
        <v>6</v>
      </c>
      <c r="B73" s="856" t="s">
        <v>580</v>
      </c>
      <c r="C73" s="857"/>
      <c r="D73" s="857"/>
      <c r="E73" s="857"/>
      <c r="F73" s="857"/>
      <c r="G73" s="857"/>
      <c r="H73" s="857"/>
      <c r="I73" s="857"/>
      <c r="J73" s="857"/>
      <c r="K73" s="857"/>
      <c r="L73" s="857"/>
      <c r="M73" s="857"/>
      <c r="N73" s="857"/>
      <c r="O73" s="857"/>
      <c r="P73" s="858"/>
      <c r="Q73" s="859">
        <v>698021</v>
      </c>
      <c r="R73" s="813"/>
      <c r="S73" s="813"/>
      <c r="T73" s="813"/>
      <c r="U73" s="813"/>
      <c r="V73" s="813">
        <v>682226</v>
      </c>
      <c r="W73" s="813"/>
      <c r="X73" s="813"/>
      <c r="Y73" s="813"/>
      <c r="Z73" s="813"/>
      <c r="AA73" s="813">
        <v>15795</v>
      </c>
      <c r="AB73" s="813"/>
      <c r="AC73" s="813"/>
      <c r="AD73" s="813"/>
      <c r="AE73" s="813"/>
      <c r="AF73" s="813">
        <v>15795</v>
      </c>
      <c r="AG73" s="813"/>
      <c r="AH73" s="813"/>
      <c r="AI73" s="813"/>
      <c r="AJ73" s="813"/>
      <c r="AK73" s="813">
        <v>3838</v>
      </c>
      <c r="AL73" s="813"/>
      <c r="AM73" s="813"/>
      <c r="AN73" s="813"/>
      <c r="AO73" s="813"/>
      <c r="AP73" s="813" t="s">
        <v>574</v>
      </c>
      <c r="AQ73" s="813"/>
      <c r="AR73" s="813"/>
      <c r="AS73" s="813"/>
      <c r="AT73" s="813"/>
      <c r="AU73" s="813" t="s">
        <v>574</v>
      </c>
      <c r="AV73" s="813"/>
      <c r="AW73" s="813"/>
      <c r="AX73" s="813"/>
      <c r="AY73" s="813"/>
      <c r="AZ73" s="815"/>
      <c r="BA73" s="815"/>
      <c r="BB73" s="815"/>
      <c r="BC73" s="815"/>
      <c r="BD73" s="816"/>
      <c r="BE73" s="227"/>
      <c r="BF73" s="227"/>
      <c r="BG73" s="227"/>
      <c r="BH73" s="227"/>
      <c r="BI73" s="227"/>
      <c r="BJ73" s="227"/>
      <c r="BK73" s="227"/>
      <c r="BL73" s="227"/>
      <c r="BM73" s="227"/>
      <c r="BN73" s="227"/>
      <c r="BO73" s="227"/>
      <c r="BP73" s="227"/>
      <c r="BQ73" s="224">
        <v>67</v>
      </c>
      <c r="BR73" s="229"/>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6"/>
    </row>
    <row r="74" spans="1:131" ht="26.25" customHeight="1" x14ac:dyDescent="0.2">
      <c r="A74" s="224">
        <v>7</v>
      </c>
      <c r="B74" s="856" t="s">
        <v>581</v>
      </c>
      <c r="C74" s="857"/>
      <c r="D74" s="857"/>
      <c r="E74" s="857"/>
      <c r="F74" s="857"/>
      <c r="G74" s="857"/>
      <c r="H74" s="857"/>
      <c r="I74" s="857"/>
      <c r="J74" s="857"/>
      <c r="K74" s="857"/>
      <c r="L74" s="857"/>
      <c r="M74" s="857"/>
      <c r="N74" s="857"/>
      <c r="O74" s="857"/>
      <c r="P74" s="858"/>
      <c r="Q74" s="859">
        <v>186</v>
      </c>
      <c r="R74" s="813"/>
      <c r="S74" s="813"/>
      <c r="T74" s="813"/>
      <c r="U74" s="813"/>
      <c r="V74" s="813">
        <v>180</v>
      </c>
      <c r="W74" s="813"/>
      <c r="X74" s="813"/>
      <c r="Y74" s="813"/>
      <c r="Z74" s="813"/>
      <c r="AA74" s="813">
        <v>6</v>
      </c>
      <c r="AB74" s="813"/>
      <c r="AC74" s="813"/>
      <c r="AD74" s="813"/>
      <c r="AE74" s="813"/>
      <c r="AF74" s="813">
        <v>6</v>
      </c>
      <c r="AG74" s="813"/>
      <c r="AH74" s="813"/>
      <c r="AI74" s="813"/>
      <c r="AJ74" s="813"/>
      <c r="AK74" s="813">
        <v>30</v>
      </c>
      <c r="AL74" s="813"/>
      <c r="AM74" s="813"/>
      <c r="AN74" s="813"/>
      <c r="AO74" s="813"/>
      <c r="AP74" s="813" t="s">
        <v>600</v>
      </c>
      <c r="AQ74" s="813"/>
      <c r="AR74" s="813"/>
      <c r="AS74" s="813"/>
      <c r="AT74" s="813"/>
      <c r="AU74" s="813" t="s">
        <v>600</v>
      </c>
      <c r="AV74" s="813"/>
      <c r="AW74" s="813"/>
      <c r="AX74" s="813"/>
      <c r="AY74" s="813"/>
      <c r="AZ74" s="815"/>
      <c r="BA74" s="815"/>
      <c r="BB74" s="815"/>
      <c r="BC74" s="815"/>
      <c r="BD74" s="816"/>
      <c r="BE74" s="227"/>
      <c r="BF74" s="227"/>
      <c r="BG74" s="227"/>
      <c r="BH74" s="227"/>
      <c r="BI74" s="227"/>
      <c r="BJ74" s="227"/>
      <c r="BK74" s="227"/>
      <c r="BL74" s="227"/>
      <c r="BM74" s="227"/>
      <c r="BN74" s="227"/>
      <c r="BO74" s="227"/>
      <c r="BP74" s="227"/>
      <c r="BQ74" s="224">
        <v>68</v>
      </c>
      <c r="BR74" s="229"/>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6"/>
    </row>
    <row r="75" spans="1:131" ht="26.25" customHeight="1" x14ac:dyDescent="0.2">
      <c r="A75" s="224">
        <v>8</v>
      </c>
      <c r="B75" s="856" t="s">
        <v>582</v>
      </c>
      <c r="C75" s="857"/>
      <c r="D75" s="857"/>
      <c r="E75" s="857"/>
      <c r="F75" s="857"/>
      <c r="G75" s="857"/>
      <c r="H75" s="857"/>
      <c r="I75" s="857"/>
      <c r="J75" s="857"/>
      <c r="K75" s="857"/>
      <c r="L75" s="857"/>
      <c r="M75" s="857"/>
      <c r="N75" s="857"/>
      <c r="O75" s="857"/>
      <c r="P75" s="858"/>
      <c r="Q75" s="860">
        <v>3770</v>
      </c>
      <c r="R75" s="861"/>
      <c r="S75" s="861"/>
      <c r="T75" s="861"/>
      <c r="U75" s="817"/>
      <c r="V75" s="862">
        <v>3246</v>
      </c>
      <c r="W75" s="861"/>
      <c r="X75" s="861"/>
      <c r="Y75" s="861"/>
      <c r="Z75" s="817"/>
      <c r="AA75" s="862">
        <v>524</v>
      </c>
      <c r="AB75" s="861"/>
      <c r="AC75" s="861"/>
      <c r="AD75" s="861"/>
      <c r="AE75" s="817"/>
      <c r="AF75" s="862">
        <v>5277</v>
      </c>
      <c r="AG75" s="861"/>
      <c r="AH75" s="861"/>
      <c r="AI75" s="861"/>
      <c r="AJ75" s="817"/>
      <c r="AK75" s="862" t="s">
        <v>602</v>
      </c>
      <c r="AL75" s="861"/>
      <c r="AM75" s="861"/>
      <c r="AN75" s="861"/>
      <c r="AO75" s="817"/>
      <c r="AP75" s="862">
        <v>3131</v>
      </c>
      <c r="AQ75" s="861"/>
      <c r="AR75" s="861"/>
      <c r="AS75" s="861"/>
      <c r="AT75" s="817"/>
      <c r="AU75" s="862" t="s">
        <v>599</v>
      </c>
      <c r="AV75" s="861"/>
      <c r="AW75" s="861"/>
      <c r="AX75" s="861"/>
      <c r="AY75" s="817"/>
      <c r="AZ75" s="815"/>
      <c r="BA75" s="815"/>
      <c r="BB75" s="815"/>
      <c r="BC75" s="815"/>
      <c r="BD75" s="816"/>
      <c r="BE75" s="227"/>
      <c r="BF75" s="227"/>
      <c r="BG75" s="227"/>
      <c r="BH75" s="227"/>
      <c r="BI75" s="227"/>
      <c r="BJ75" s="227"/>
      <c r="BK75" s="227"/>
      <c r="BL75" s="227"/>
      <c r="BM75" s="227"/>
      <c r="BN75" s="227"/>
      <c r="BO75" s="227"/>
      <c r="BP75" s="227"/>
      <c r="BQ75" s="224">
        <v>69</v>
      </c>
      <c r="BR75" s="229"/>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6"/>
    </row>
    <row r="76" spans="1:131" ht="26.25" customHeight="1" x14ac:dyDescent="0.2">
      <c r="A76" s="224">
        <v>9</v>
      </c>
      <c r="B76" s="856" t="s">
        <v>583</v>
      </c>
      <c r="C76" s="857"/>
      <c r="D76" s="857"/>
      <c r="E76" s="857"/>
      <c r="F76" s="857"/>
      <c r="G76" s="857"/>
      <c r="H76" s="857"/>
      <c r="I76" s="857"/>
      <c r="J76" s="857"/>
      <c r="K76" s="857"/>
      <c r="L76" s="857"/>
      <c r="M76" s="857"/>
      <c r="N76" s="857"/>
      <c r="O76" s="857"/>
      <c r="P76" s="858"/>
      <c r="Q76" s="860">
        <v>4897</v>
      </c>
      <c r="R76" s="861"/>
      <c r="S76" s="861"/>
      <c r="T76" s="861"/>
      <c r="U76" s="817"/>
      <c r="V76" s="862">
        <v>4409</v>
      </c>
      <c r="W76" s="861"/>
      <c r="X76" s="861"/>
      <c r="Y76" s="861"/>
      <c r="Z76" s="817"/>
      <c r="AA76" s="862">
        <v>489</v>
      </c>
      <c r="AB76" s="861"/>
      <c r="AC76" s="861"/>
      <c r="AD76" s="861"/>
      <c r="AE76" s="817"/>
      <c r="AF76" s="862">
        <v>489</v>
      </c>
      <c r="AG76" s="861"/>
      <c r="AH76" s="861"/>
      <c r="AI76" s="861"/>
      <c r="AJ76" s="817"/>
      <c r="AK76" s="862" t="s">
        <v>574</v>
      </c>
      <c r="AL76" s="861"/>
      <c r="AM76" s="861"/>
      <c r="AN76" s="861"/>
      <c r="AO76" s="817"/>
      <c r="AP76" s="862" t="s">
        <v>574</v>
      </c>
      <c r="AQ76" s="861"/>
      <c r="AR76" s="861"/>
      <c r="AS76" s="861"/>
      <c r="AT76" s="817"/>
      <c r="AU76" s="862" t="s">
        <v>574</v>
      </c>
      <c r="AV76" s="861"/>
      <c r="AW76" s="861"/>
      <c r="AX76" s="861"/>
      <c r="AY76" s="817"/>
      <c r="AZ76" s="815"/>
      <c r="BA76" s="815"/>
      <c r="BB76" s="815"/>
      <c r="BC76" s="815"/>
      <c r="BD76" s="816"/>
      <c r="BE76" s="227"/>
      <c r="BF76" s="227"/>
      <c r="BG76" s="227"/>
      <c r="BH76" s="227"/>
      <c r="BI76" s="227"/>
      <c r="BJ76" s="227"/>
      <c r="BK76" s="227"/>
      <c r="BL76" s="227"/>
      <c r="BM76" s="227"/>
      <c r="BN76" s="227"/>
      <c r="BO76" s="227"/>
      <c r="BP76" s="227"/>
      <c r="BQ76" s="224">
        <v>70</v>
      </c>
      <c r="BR76" s="229"/>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6"/>
    </row>
    <row r="77" spans="1:131" ht="26.25" customHeight="1" x14ac:dyDescent="0.2">
      <c r="A77" s="224">
        <v>10</v>
      </c>
      <c r="B77" s="856" t="s">
        <v>584</v>
      </c>
      <c r="C77" s="857"/>
      <c r="D77" s="857"/>
      <c r="E77" s="857"/>
      <c r="F77" s="857"/>
      <c r="G77" s="857"/>
      <c r="H77" s="857"/>
      <c r="I77" s="857"/>
      <c r="J77" s="857"/>
      <c r="K77" s="857"/>
      <c r="L77" s="857"/>
      <c r="M77" s="857"/>
      <c r="N77" s="857"/>
      <c r="O77" s="857"/>
      <c r="P77" s="858"/>
      <c r="Q77" s="860">
        <v>19</v>
      </c>
      <c r="R77" s="861"/>
      <c r="S77" s="861"/>
      <c r="T77" s="861"/>
      <c r="U77" s="817"/>
      <c r="V77" s="862">
        <v>16</v>
      </c>
      <c r="W77" s="861"/>
      <c r="X77" s="861"/>
      <c r="Y77" s="861"/>
      <c r="Z77" s="817"/>
      <c r="AA77" s="862">
        <v>3</v>
      </c>
      <c r="AB77" s="861"/>
      <c r="AC77" s="861"/>
      <c r="AD77" s="861"/>
      <c r="AE77" s="817"/>
      <c r="AF77" s="862">
        <v>3</v>
      </c>
      <c r="AG77" s="861"/>
      <c r="AH77" s="861"/>
      <c r="AI77" s="861"/>
      <c r="AJ77" s="817"/>
      <c r="AK77" s="862">
        <v>6</v>
      </c>
      <c r="AL77" s="861"/>
      <c r="AM77" s="861"/>
      <c r="AN77" s="861"/>
      <c r="AO77" s="817"/>
      <c r="AP77" s="862" t="s">
        <v>601</v>
      </c>
      <c r="AQ77" s="861"/>
      <c r="AR77" s="861"/>
      <c r="AS77" s="861"/>
      <c r="AT77" s="817"/>
      <c r="AU77" s="862" t="s">
        <v>601</v>
      </c>
      <c r="AV77" s="861"/>
      <c r="AW77" s="861"/>
      <c r="AX77" s="861"/>
      <c r="AY77" s="817"/>
      <c r="AZ77" s="815"/>
      <c r="BA77" s="815"/>
      <c r="BB77" s="815"/>
      <c r="BC77" s="815"/>
      <c r="BD77" s="816"/>
      <c r="BE77" s="227"/>
      <c r="BF77" s="227"/>
      <c r="BG77" s="227"/>
      <c r="BH77" s="227"/>
      <c r="BI77" s="227"/>
      <c r="BJ77" s="227"/>
      <c r="BK77" s="227"/>
      <c r="BL77" s="227"/>
      <c r="BM77" s="227"/>
      <c r="BN77" s="227"/>
      <c r="BO77" s="227"/>
      <c r="BP77" s="227"/>
      <c r="BQ77" s="224">
        <v>71</v>
      </c>
      <c r="BR77" s="229"/>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6"/>
    </row>
    <row r="78" spans="1:131" ht="26.25" customHeight="1" x14ac:dyDescent="0.2">
      <c r="A78" s="224">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27"/>
      <c r="BF78" s="227"/>
      <c r="BG78" s="227"/>
      <c r="BH78" s="227"/>
      <c r="BI78" s="227"/>
      <c r="BJ78" s="216"/>
      <c r="BK78" s="216"/>
      <c r="BL78" s="216"/>
      <c r="BM78" s="216"/>
      <c r="BN78" s="216"/>
      <c r="BO78" s="227"/>
      <c r="BP78" s="227"/>
      <c r="BQ78" s="224">
        <v>72</v>
      </c>
      <c r="BR78" s="229"/>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6"/>
    </row>
    <row r="79" spans="1:131" ht="26.25" customHeight="1" x14ac:dyDescent="0.2">
      <c r="A79" s="224">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27"/>
      <c r="BF79" s="227"/>
      <c r="BG79" s="227"/>
      <c r="BH79" s="227"/>
      <c r="BI79" s="227"/>
      <c r="BJ79" s="216"/>
      <c r="BK79" s="216"/>
      <c r="BL79" s="216"/>
      <c r="BM79" s="216"/>
      <c r="BN79" s="216"/>
      <c r="BO79" s="227"/>
      <c r="BP79" s="227"/>
      <c r="BQ79" s="224">
        <v>73</v>
      </c>
      <c r="BR79" s="229"/>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6"/>
    </row>
    <row r="80" spans="1:131" ht="26.25" customHeight="1" x14ac:dyDescent="0.2">
      <c r="A80" s="224">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7"/>
      <c r="BF80" s="227"/>
      <c r="BG80" s="227"/>
      <c r="BH80" s="227"/>
      <c r="BI80" s="227"/>
      <c r="BJ80" s="227"/>
      <c r="BK80" s="227"/>
      <c r="BL80" s="227"/>
      <c r="BM80" s="227"/>
      <c r="BN80" s="227"/>
      <c r="BO80" s="227"/>
      <c r="BP80" s="227"/>
      <c r="BQ80" s="224">
        <v>74</v>
      </c>
      <c r="BR80" s="229"/>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6"/>
    </row>
    <row r="81" spans="1:131" ht="26.25" customHeight="1" x14ac:dyDescent="0.2">
      <c r="A81" s="224">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7"/>
      <c r="BF81" s="227"/>
      <c r="BG81" s="227"/>
      <c r="BH81" s="227"/>
      <c r="BI81" s="227"/>
      <c r="BJ81" s="227"/>
      <c r="BK81" s="227"/>
      <c r="BL81" s="227"/>
      <c r="BM81" s="227"/>
      <c r="BN81" s="227"/>
      <c r="BO81" s="227"/>
      <c r="BP81" s="227"/>
      <c r="BQ81" s="224">
        <v>75</v>
      </c>
      <c r="BR81" s="229"/>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6"/>
    </row>
    <row r="82" spans="1:131" ht="26.25" customHeight="1" x14ac:dyDescent="0.2">
      <c r="A82" s="224">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7"/>
      <c r="BF82" s="227"/>
      <c r="BG82" s="227"/>
      <c r="BH82" s="227"/>
      <c r="BI82" s="227"/>
      <c r="BJ82" s="227"/>
      <c r="BK82" s="227"/>
      <c r="BL82" s="227"/>
      <c r="BM82" s="227"/>
      <c r="BN82" s="227"/>
      <c r="BO82" s="227"/>
      <c r="BP82" s="227"/>
      <c r="BQ82" s="224">
        <v>76</v>
      </c>
      <c r="BR82" s="229"/>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6"/>
    </row>
    <row r="83" spans="1:131" ht="26.25" customHeight="1" x14ac:dyDescent="0.2">
      <c r="A83" s="224">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7"/>
      <c r="BF83" s="227"/>
      <c r="BG83" s="227"/>
      <c r="BH83" s="227"/>
      <c r="BI83" s="227"/>
      <c r="BJ83" s="227"/>
      <c r="BK83" s="227"/>
      <c r="BL83" s="227"/>
      <c r="BM83" s="227"/>
      <c r="BN83" s="227"/>
      <c r="BO83" s="227"/>
      <c r="BP83" s="227"/>
      <c r="BQ83" s="224">
        <v>77</v>
      </c>
      <c r="BR83" s="229"/>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6"/>
    </row>
    <row r="84" spans="1:131" ht="26.25" customHeight="1" x14ac:dyDescent="0.2">
      <c r="A84" s="224">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7"/>
      <c r="BF84" s="227"/>
      <c r="BG84" s="227"/>
      <c r="BH84" s="227"/>
      <c r="BI84" s="227"/>
      <c r="BJ84" s="227"/>
      <c r="BK84" s="227"/>
      <c r="BL84" s="227"/>
      <c r="BM84" s="227"/>
      <c r="BN84" s="227"/>
      <c r="BO84" s="227"/>
      <c r="BP84" s="227"/>
      <c r="BQ84" s="224">
        <v>78</v>
      </c>
      <c r="BR84" s="229"/>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6"/>
    </row>
    <row r="85" spans="1:131" ht="26.25" customHeight="1" x14ac:dyDescent="0.2">
      <c r="A85" s="224">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7"/>
      <c r="BF85" s="227"/>
      <c r="BG85" s="227"/>
      <c r="BH85" s="227"/>
      <c r="BI85" s="227"/>
      <c r="BJ85" s="227"/>
      <c r="BK85" s="227"/>
      <c r="BL85" s="227"/>
      <c r="BM85" s="227"/>
      <c r="BN85" s="227"/>
      <c r="BO85" s="227"/>
      <c r="BP85" s="227"/>
      <c r="BQ85" s="224">
        <v>79</v>
      </c>
      <c r="BR85" s="229"/>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6"/>
    </row>
    <row r="86" spans="1:131" ht="26.25" customHeight="1" x14ac:dyDescent="0.2">
      <c r="A86" s="224">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7"/>
      <c r="BF86" s="227"/>
      <c r="BG86" s="227"/>
      <c r="BH86" s="227"/>
      <c r="BI86" s="227"/>
      <c r="BJ86" s="227"/>
      <c r="BK86" s="227"/>
      <c r="BL86" s="227"/>
      <c r="BM86" s="227"/>
      <c r="BN86" s="227"/>
      <c r="BO86" s="227"/>
      <c r="BP86" s="227"/>
      <c r="BQ86" s="224">
        <v>80</v>
      </c>
      <c r="BR86" s="229"/>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6"/>
    </row>
    <row r="87" spans="1:131" ht="26.25" customHeight="1" x14ac:dyDescent="0.2">
      <c r="A87" s="2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7"/>
      <c r="BF87" s="227"/>
      <c r="BG87" s="227"/>
      <c r="BH87" s="227"/>
      <c r="BI87" s="227"/>
      <c r="BJ87" s="227"/>
      <c r="BK87" s="227"/>
      <c r="BL87" s="227"/>
      <c r="BM87" s="227"/>
      <c r="BN87" s="227"/>
      <c r="BO87" s="227"/>
      <c r="BP87" s="227"/>
      <c r="BQ87" s="224">
        <v>81</v>
      </c>
      <c r="BR87" s="229"/>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6"/>
    </row>
    <row r="88" spans="1:131" ht="26.25" customHeight="1" thickBot="1" x14ac:dyDescent="0.25">
      <c r="A88" s="226" t="s">
        <v>391</v>
      </c>
      <c r="B88" s="772" t="s">
        <v>421</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22370</v>
      </c>
      <c r="AG88" s="827"/>
      <c r="AH88" s="827"/>
      <c r="AI88" s="827"/>
      <c r="AJ88" s="827"/>
      <c r="AK88" s="824"/>
      <c r="AL88" s="824"/>
      <c r="AM88" s="824"/>
      <c r="AN88" s="824"/>
      <c r="AO88" s="824"/>
      <c r="AP88" s="827">
        <v>3131</v>
      </c>
      <c r="AQ88" s="827"/>
      <c r="AR88" s="827"/>
      <c r="AS88" s="827"/>
      <c r="AT88" s="827"/>
      <c r="AU88" s="827" t="s">
        <v>601</v>
      </c>
      <c r="AV88" s="827"/>
      <c r="AW88" s="827"/>
      <c r="AX88" s="827"/>
      <c r="AY88" s="827"/>
      <c r="AZ88" s="832"/>
      <c r="BA88" s="832"/>
      <c r="BB88" s="832"/>
      <c r="BC88" s="832"/>
      <c r="BD88" s="833"/>
      <c r="BE88" s="227"/>
      <c r="BF88" s="227"/>
      <c r="BG88" s="227"/>
      <c r="BH88" s="227"/>
      <c r="BI88" s="227"/>
      <c r="BJ88" s="227"/>
      <c r="BK88" s="227"/>
      <c r="BL88" s="227"/>
      <c r="BM88" s="227"/>
      <c r="BN88" s="227"/>
      <c r="BO88" s="227"/>
      <c r="BP88" s="227"/>
      <c r="BQ88" s="224">
        <v>82</v>
      </c>
      <c r="BR88" s="229"/>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391</v>
      </c>
      <c r="BR102" s="772" t="s">
        <v>422</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v>283</v>
      </c>
      <c r="CS102" s="835"/>
      <c r="CT102" s="835"/>
      <c r="CU102" s="835"/>
      <c r="CV102" s="874"/>
      <c r="CW102" s="873">
        <v>83</v>
      </c>
      <c r="CX102" s="835"/>
      <c r="CY102" s="835"/>
      <c r="CZ102" s="835"/>
      <c r="DA102" s="874"/>
      <c r="DB102" s="873">
        <v>1398</v>
      </c>
      <c r="DC102" s="835"/>
      <c r="DD102" s="835"/>
      <c r="DE102" s="835"/>
      <c r="DF102" s="874"/>
      <c r="DG102" s="873">
        <v>152</v>
      </c>
      <c r="DH102" s="835"/>
      <c r="DI102" s="835"/>
      <c r="DJ102" s="835"/>
      <c r="DK102" s="874"/>
      <c r="DL102" s="873" t="s">
        <v>597</v>
      </c>
      <c r="DM102" s="835"/>
      <c r="DN102" s="835"/>
      <c r="DO102" s="835"/>
      <c r="DP102" s="874"/>
      <c r="DQ102" s="873" t="s">
        <v>597</v>
      </c>
      <c r="DR102" s="835"/>
      <c r="DS102" s="835"/>
      <c r="DT102" s="835"/>
      <c r="DU102" s="874"/>
      <c r="DV102" s="772"/>
      <c r="DW102" s="773"/>
      <c r="DX102" s="773"/>
      <c r="DY102" s="773"/>
      <c r="DZ102" s="897"/>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898" t="s">
        <v>423</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899" t="s">
        <v>424</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425</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426</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00" t="s">
        <v>427</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428</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6" customFormat="1" ht="26.25" customHeight="1" x14ac:dyDescent="0.2">
      <c r="A109" s="895" t="s">
        <v>429</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430</v>
      </c>
      <c r="AB109" s="876"/>
      <c r="AC109" s="876"/>
      <c r="AD109" s="876"/>
      <c r="AE109" s="877"/>
      <c r="AF109" s="875" t="s">
        <v>431</v>
      </c>
      <c r="AG109" s="876"/>
      <c r="AH109" s="876"/>
      <c r="AI109" s="876"/>
      <c r="AJ109" s="877"/>
      <c r="AK109" s="875" t="s">
        <v>306</v>
      </c>
      <c r="AL109" s="876"/>
      <c r="AM109" s="876"/>
      <c r="AN109" s="876"/>
      <c r="AO109" s="877"/>
      <c r="AP109" s="875" t="s">
        <v>432</v>
      </c>
      <c r="AQ109" s="876"/>
      <c r="AR109" s="876"/>
      <c r="AS109" s="876"/>
      <c r="AT109" s="878"/>
      <c r="AU109" s="895" t="s">
        <v>429</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430</v>
      </c>
      <c r="BR109" s="876"/>
      <c r="BS109" s="876"/>
      <c r="BT109" s="876"/>
      <c r="BU109" s="877"/>
      <c r="BV109" s="875" t="s">
        <v>431</v>
      </c>
      <c r="BW109" s="876"/>
      <c r="BX109" s="876"/>
      <c r="BY109" s="876"/>
      <c r="BZ109" s="877"/>
      <c r="CA109" s="875" t="s">
        <v>306</v>
      </c>
      <c r="CB109" s="876"/>
      <c r="CC109" s="876"/>
      <c r="CD109" s="876"/>
      <c r="CE109" s="877"/>
      <c r="CF109" s="896" t="s">
        <v>432</v>
      </c>
      <c r="CG109" s="896"/>
      <c r="CH109" s="896"/>
      <c r="CI109" s="896"/>
      <c r="CJ109" s="896"/>
      <c r="CK109" s="875" t="s">
        <v>433</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430</v>
      </c>
      <c r="DH109" s="876"/>
      <c r="DI109" s="876"/>
      <c r="DJ109" s="876"/>
      <c r="DK109" s="877"/>
      <c r="DL109" s="875" t="s">
        <v>431</v>
      </c>
      <c r="DM109" s="876"/>
      <c r="DN109" s="876"/>
      <c r="DO109" s="876"/>
      <c r="DP109" s="877"/>
      <c r="DQ109" s="875" t="s">
        <v>306</v>
      </c>
      <c r="DR109" s="876"/>
      <c r="DS109" s="876"/>
      <c r="DT109" s="876"/>
      <c r="DU109" s="877"/>
      <c r="DV109" s="875" t="s">
        <v>432</v>
      </c>
      <c r="DW109" s="876"/>
      <c r="DX109" s="876"/>
      <c r="DY109" s="876"/>
      <c r="DZ109" s="878"/>
    </row>
    <row r="110" spans="1:131" s="216" customFormat="1" ht="26.25" customHeight="1" x14ac:dyDescent="0.2">
      <c r="A110" s="879" t="s">
        <v>434</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5149494</v>
      </c>
      <c r="AB110" s="883"/>
      <c r="AC110" s="883"/>
      <c r="AD110" s="883"/>
      <c r="AE110" s="884"/>
      <c r="AF110" s="885">
        <v>5284025</v>
      </c>
      <c r="AG110" s="883"/>
      <c r="AH110" s="883"/>
      <c r="AI110" s="883"/>
      <c r="AJ110" s="884"/>
      <c r="AK110" s="885">
        <v>5512657</v>
      </c>
      <c r="AL110" s="883"/>
      <c r="AM110" s="883"/>
      <c r="AN110" s="883"/>
      <c r="AO110" s="884"/>
      <c r="AP110" s="886">
        <v>16.100000000000001</v>
      </c>
      <c r="AQ110" s="887"/>
      <c r="AR110" s="887"/>
      <c r="AS110" s="887"/>
      <c r="AT110" s="888"/>
      <c r="AU110" s="889" t="s">
        <v>73</v>
      </c>
      <c r="AV110" s="890"/>
      <c r="AW110" s="890"/>
      <c r="AX110" s="890"/>
      <c r="AY110" s="890"/>
      <c r="AZ110" s="912" t="s">
        <v>435</v>
      </c>
      <c r="BA110" s="880"/>
      <c r="BB110" s="880"/>
      <c r="BC110" s="880"/>
      <c r="BD110" s="880"/>
      <c r="BE110" s="880"/>
      <c r="BF110" s="880"/>
      <c r="BG110" s="880"/>
      <c r="BH110" s="880"/>
      <c r="BI110" s="880"/>
      <c r="BJ110" s="880"/>
      <c r="BK110" s="880"/>
      <c r="BL110" s="880"/>
      <c r="BM110" s="880"/>
      <c r="BN110" s="880"/>
      <c r="BO110" s="880"/>
      <c r="BP110" s="881"/>
      <c r="BQ110" s="913">
        <v>48005890</v>
      </c>
      <c r="BR110" s="914"/>
      <c r="BS110" s="914"/>
      <c r="BT110" s="914"/>
      <c r="BU110" s="914"/>
      <c r="BV110" s="914">
        <v>49499088</v>
      </c>
      <c r="BW110" s="914"/>
      <c r="BX110" s="914"/>
      <c r="BY110" s="914"/>
      <c r="BZ110" s="914"/>
      <c r="CA110" s="914">
        <v>48762092</v>
      </c>
      <c r="CB110" s="914"/>
      <c r="CC110" s="914"/>
      <c r="CD110" s="914"/>
      <c r="CE110" s="914"/>
      <c r="CF110" s="927">
        <v>142.30000000000001</v>
      </c>
      <c r="CG110" s="928"/>
      <c r="CH110" s="928"/>
      <c r="CI110" s="928"/>
      <c r="CJ110" s="928"/>
      <c r="CK110" s="929" t="s">
        <v>436</v>
      </c>
      <c r="CL110" s="930"/>
      <c r="CM110" s="912" t="s">
        <v>437</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129</v>
      </c>
      <c r="DH110" s="914"/>
      <c r="DI110" s="914"/>
      <c r="DJ110" s="914"/>
      <c r="DK110" s="914"/>
      <c r="DL110" s="914" t="s">
        <v>129</v>
      </c>
      <c r="DM110" s="914"/>
      <c r="DN110" s="914"/>
      <c r="DO110" s="914"/>
      <c r="DP110" s="914"/>
      <c r="DQ110" s="914" t="s">
        <v>129</v>
      </c>
      <c r="DR110" s="914"/>
      <c r="DS110" s="914"/>
      <c r="DT110" s="914"/>
      <c r="DU110" s="914"/>
      <c r="DV110" s="915" t="s">
        <v>129</v>
      </c>
      <c r="DW110" s="915"/>
      <c r="DX110" s="915"/>
      <c r="DY110" s="915"/>
      <c r="DZ110" s="916"/>
    </row>
    <row r="111" spans="1:131" s="216" customFormat="1" ht="26.25" customHeight="1" x14ac:dyDescent="0.2">
      <c r="A111" s="917" t="s">
        <v>438</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439</v>
      </c>
      <c r="AB111" s="921"/>
      <c r="AC111" s="921"/>
      <c r="AD111" s="921"/>
      <c r="AE111" s="922"/>
      <c r="AF111" s="923" t="s">
        <v>129</v>
      </c>
      <c r="AG111" s="921"/>
      <c r="AH111" s="921"/>
      <c r="AI111" s="921"/>
      <c r="AJ111" s="922"/>
      <c r="AK111" s="923" t="s">
        <v>129</v>
      </c>
      <c r="AL111" s="921"/>
      <c r="AM111" s="921"/>
      <c r="AN111" s="921"/>
      <c r="AO111" s="922"/>
      <c r="AP111" s="924" t="s">
        <v>439</v>
      </c>
      <c r="AQ111" s="925"/>
      <c r="AR111" s="925"/>
      <c r="AS111" s="925"/>
      <c r="AT111" s="926"/>
      <c r="AU111" s="891"/>
      <c r="AV111" s="892"/>
      <c r="AW111" s="892"/>
      <c r="AX111" s="892"/>
      <c r="AY111" s="892"/>
      <c r="AZ111" s="905" t="s">
        <v>440</v>
      </c>
      <c r="BA111" s="906"/>
      <c r="BB111" s="906"/>
      <c r="BC111" s="906"/>
      <c r="BD111" s="906"/>
      <c r="BE111" s="906"/>
      <c r="BF111" s="906"/>
      <c r="BG111" s="906"/>
      <c r="BH111" s="906"/>
      <c r="BI111" s="906"/>
      <c r="BJ111" s="906"/>
      <c r="BK111" s="906"/>
      <c r="BL111" s="906"/>
      <c r="BM111" s="906"/>
      <c r="BN111" s="906"/>
      <c r="BO111" s="906"/>
      <c r="BP111" s="907"/>
      <c r="BQ111" s="908">
        <v>1557827</v>
      </c>
      <c r="BR111" s="909"/>
      <c r="BS111" s="909"/>
      <c r="BT111" s="909"/>
      <c r="BU111" s="909"/>
      <c r="BV111" s="909">
        <v>1465057</v>
      </c>
      <c r="BW111" s="909"/>
      <c r="BX111" s="909"/>
      <c r="BY111" s="909"/>
      <c r="BZ111" s="909"/>
      <c r="CA111" s="909">
        <v>1651194</v>
      </c>
      <c r="CB111" s="909"/>
      <c r="CC111" s="909"/>
      <c r="CD111" s="909"/>
      <c r="CE111" s="909"/>
      <c r="CF111" s="903">
        <v>4.8</v>
      </c>
      <c r="CG111" s="904"/>
      <c r="CH111" s="904"/>
      <c r="CI111" s="904"/>
      <c r="CJ111" s="904"/>
      <c r="CK111" s="931"/>
      <c r="CL111" s="932"/>
      <c r="CM111" s="905" t="s">
        <v>441</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439</v>
      </c>
      <c r="DH111" s="909"/>
      <c r="DI111" s="909"/>
      <c r="DJ111" s="909"/>
      <c r="DK111" s="909"/>
      <c r="DL111" s="909" t="s">
        <v>439</v>
      </c>
      <c r="DM111" s="909"/>
      <c r="DN111" s="909"/>
      <c r="DO111" s="909"/>
      <c r="DP111" s="909"/>
      <c r="DQ111" s="909" t="s">
        <v>439</v>
      </c>
      <c r="DR111" s="909"/>
      <c r="DS111" s="909"/>
      <c r="DT111" s="909"/>
      <c r="DU111" s="909"/>
      <c r="DV111" s="910" t="s">
        <v>439</v>
      </c>
      <c r="DW111" s="910"/>
      <c r="DX111" s="910"/>
      <c r="DY111" s="910"/>
      <c r="DZ111" s="911"/>
    </row>
    <row r="112" spans="1:131" s="216" customFormat="1" ht="26.25" customHeight="1" x14ac:dyDescent="0.2">
      <c r="A112" s="935" t="s">
        <v>442</v>
      </c>
      <c r="B112" s="936"/>
      <c r="C112" s="906" t="s">
        <v>443</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439</v>
      </c>
      <c r="AB112" s="942"/>
      <c r="AC112" s="942"/>
      <c r="AD112" s="942"/>
      <c r="AE112" s="943"/>
      <c r="AF112" s="944" t="s">
        <v>439</v>
      </c>
      <c r="AG112" s="942"/>
      <c r="AH112" s="942"/>
      <c r="AI112" s="942"/>
      <c r="AJ112" s="943"/>
      <c r="AK112" s="944" t="s">
        <v>444</v>
      </c>
      <c r="AL112" s="942"/>
      <c r="AM112" s="942"/>
      <c r="AN112" s="942"/>
      <c r="AO112" s="943"/>
      <c r="AP112" s="945" t="s">
        <v>439</v>
      </c>
      <c r="AQ112" s="946"/>
      <c r="AR112" s="946"/>
      <c r="AS112" s="946"/>
      <c r="AT112" s="947"/>
      <c r="AU112" s="891"/>
      <c r="AV112" s="892"/>
      <c r="AW112" s="892"/>
      <c r="AX112" s="892"/>
      <c r="AY112" s="892"/>
      <c r="AZ112" s="905" t="s">
        <v>445</v>
      </c>
      <c r="BA112" s="906"/>
      <c r="BB112" s="906"/>
      <c r="BC112" s="906"/>
      <c r="BD112" s="906"/>
      <c r="BE112" s="906"/>
      <c r="BF112" s="906"/>
      <c r="BG112" s="906"/>
      <c r="BH112" s="906"/>
      <c r="BI112" s="906"/>
      <c r="BJ112" s="906"/>
      <c r="BK112" s="906"/>
      <c r="BL112" s="906"/>
      <c r="BM112" s="906"/>
      <c r="BN112" s="906"/>
      <c r="BO112" s="906"/>
      <c r="BP112" s="907"/>
      <c r="BQ112" s="908">
        <v>6895329</v>
      </c>
      <c r="BR112" s="909"/>
      <c r="BS112" s="909"/>
      <c r="BT112" s="909"/>
      <c r="BU112" s="909"/>
      <c r="BV112" s="909">
        <v>7992743</v>
      </c>
      <c r="BW112" s="909"/>
      <c r="BX112" s="909"/>
      <c r="BY112" s="909"/>
      <c r="BZ112" s="909"/>
      <c r="CA112" s="909">
        <v>9460177</v>
      </c>
      <c r="CB112" s="909"/>
      <c r="CC112" s="909"/>
      <c r="CD112" s="909"/>
      <c r="CE112" s="909"/>
      <c r="CF112" s="903">
        <v>27.6</v>
      </c>
      <c r="CG112" s="904"/>
      <c r="CH112" s="904"/>
      <c r="CI112" s="904"/>
      <c r="CJ112" s="904"/>
      <c r="CK112" s="931"/>
      <c r="CL112" s="932"/>
      <c r="CM112" s="905" t="s">
        <v>446</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439</v>
      </c>
      <c r="DH112" s="909"/>
      <c r="DI112" s="909"/>
      <c r="DJ112" s="909"/>
      <c r="DK112" s="909"/>
      <c r="DL112" s="909" t="s">
        <v>439</v>
      </c>
      <c r="DM112" s="909"/>
      <c r="DN112" s="909"/>
      <c r="DO112" s="909"/>
      <c r="DP112" s="909"/>
      <c r="DQ112" s="909" t="s">
        <v>444</v>
      </c>
      <c r="DR112" s="909"/>
      <c r="DS112" s="909"/>
      <c r="DT112" s="909"/>
      <c r="DU112" s="909"/>
      <c r="DV112" s="910" t="s">
        <v>444</v>
      </c>
      <c r="DW112" s="910"/>
      <c r="DX112" s="910"/>
      <c r="DY112" s="910"/>
      <c r="DZ112" s="911"/>
    </row>
    <row r="113" spans="1:130" s="216" customFormat="1" ht="26.25" customHeight="1" x14ac:dyDescent="0.2">
      <c r="A113" s="937"/>
      <c r="B113" s="938"/>
      <c r="C113" s="906" t="s">
        <v>447</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397565</v>
      </c>
      <c r="AB113" s="921"/>
      <c r="AC113" s="921"/>
      <c r="AD113" s="921"/>
      <c r="AE113" s="922"/>
      <c r="AF113" s="923">
        <v>408831</v>
      </c>
      <c r="AG113" s="921"/>
      <c r="AH113" s="921"/>
      <c r="AI113" s="921"/>
      <c r="AJ113" s="922"/>
      <c r="AK113" s="923">
        <v>385554</v>
      </c>
      <c r="AL113" s="921"/>
      <c r="AM113" s="921"/>
      <c r="AN113" s="921"/>
      <c r="AO113" s="922"/>
      <c r="AP113" s="924">
        <v>1.1000000000000001</v>
      </c>
      <c r="AQ113" s="925"/>
      <c r="AR113" s="925"/>
      <c r="AS113" s="925"/>
      <c r="AT113" s="926"/>
      <c r="AU113" s="891"/>
      <c r="AV113" s="892"/>
      <c r="AW113" s="892"/>
      <c r="AX113" s="892"/>
      <c r="AY113" s="892"/>
      <c r="AZ113" s="905" t="s">
        <v>448</v>
      </c>
      <c r="BA113" s="906"/>
      <c r="BB113" s="906"/>
      <c r="BC113" s="906"/>
      <c r="BD113" s="906"/>
      <c r="BE113" s="906"/>
      <c r="BF113" s="906"/>
      <c r="BG113" s="906"/>
      <c r="BH113" s="906"/>
      <c r="BI113" s="906"/>
      <c r="BJ113" s="906"/>
      <c r="BK113" s="906"/>
      <c r="BL113" s="906"/>
      <c r="BM113" s="906"/>
      <c r="BN113" s="906"/>
      <c r="BO113" s="906"/>
      <c r="BP113" s="907"/>
      <c r="BQ113" s="908" t="s">
        <v>129</v>
      </c>
      <c r="BR113" s="909"/>
      <c r="BS113" s="909"/>
      <c r="BT113" s="909"/>
      <c r="BU113" s="909"/>
      <c r="BV113" s="909" t="s">
        <v>129</v>
      </c>
      <c r="BW113" s="909"/>
      <c r="BX113" s="909"/>
      <c r="BY113" s="909"/>
      <c r="BZ113" s="909"/>
      <c r="CA113" s="909" t="s">
        <v>439</v>
      </c>
      <c r="CB113" s="909"/>
      <c r="CC113" s="909"/>
      <c r="CD113" s="909"/>
      <c r="CE113" s="909"/>
      <c r="CF113" s="903" t="s">
        <v>439</v>
      </c>
      <c r="CG113" s="904"/>
      <c r="CH113" s="904"/>
      <c r="CI113" s="904"/>
      <c r="CJ113" s="904"/>
      <c r="CK113" s="931"/>
      <c r="CL113" s="932"/>
      <c r="CM113" s="905" t="s">
        <v>449</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439</v>
      </c>
      <c r="DH113" s="942"/>
      <c r="DI113" s="942"/>
      <c r="DJ113" s="942"/>
      <c r="DK113" s="943"/>
      <c r="DL113" s="944" t="s">
        <v>439</v>
      </c>
      <c r="DM113" s="942"/>
      <c r="DN113" s="942"/>
      <c r="DO113" s="942"/>
      <c r="DP113" s="943"/>
      <c r="DQ113" s="944" t="s">
        <v>129</v>
      </c>
      <c r="DR113" s="942"/>
      <c r="DS113" s="942"/>
      <c r="DT113" s="942"/>
      <c r="DU113" s="943"/>
      <c r="DV113" s="945" t="s">
        <v>129</v>
      </c>
      <c r="DW113" s="946"/>
      <c r="DX113" s="946"/>
      <c r="DY113" s="946"/>
      <c r="DZ113" s="947"/>
    </row>
    <row r="114" spans="1:130" s="216" customFormat="1" ht="26.25" customHeight="1" x14ac:dyDescent="0.2">
      <c r="A114" s="937"/>
      <c r="B114" s="938"/>
      <c r="C114" s="906" t="s">
        <v>450</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18981</v>
      </c>
      <c r="AB114" s="942"/>
      <c r="AC114" s="942"/>
      <c r="AD114" s="942"/>
      <c r="AE114" s="943"/>
      <c r="AF114" s="944">
        <v>6904</v>
      </c>
      <c r="AG114" s="942"/>
      <c r="AH114" s="942"/>
      <c r="AI114" s="942"/>
      <c r="AJ114" s="943"/>
      <c r="AK114" s="944">
        <v>15</v>
      </c>
      <c r="AL114" s="942"/>
      <c r="AM114" s="942"/>
      <c r="AN114" s="942"/>
      <c r="AO114" s="943"/>
      <c r="AP114" s="945">
        <v>0</v>
      </c>
      <c r="AQ114" s="946"/>
      <c r="AR114" s="946"/>
      <c r="AS114" s="946"/>
      <c r="AT114" s="947"/>
      <c r="AU114" s="891"/>
      <c r="AV114" s="892"/>
      <c r="AW114" s="892"/>
      <c r="AX114" s="892"/>
      <c r="AY114" s="892"/>
      <c r="AZ114" s="905" t="s">
        <v>451</v>
      </c>
      <c r="BA114" s="906"/>
      <c r="BB114" s="906"/>
      <c r="BC114" s="906"/>
      <c r="BD114" s="906"/>
      <c r="BE114" s="906"/>
      <c r="BF114" s="906"/>
      <c r="BG114" s="906"/>
      <c r="BH114" s="906"/>
      <c r="BI114" s="906"/>
      <c r="BJ114" s="906"/>
      <c r="BK114" s="906"/>
      <c r="BL114" s="906"/>
      <c r="BM114" s="906"/>
      <c r="BN114" s="906"/>
      <c r="BO114" s="906"/>
      <c r="BP114" s="907"/>
      <c r="BQ114" s="908">
        <v>5074999</v>
      </c>
      <c r="BR114" s="909"/>
      <c r="BS114" s="909"/>
      <c r="BT114" s="909"/>
      <c r="BU114" s="909"/>
      <c r="BV114" s="909">
        <v>4368100</v>
      </c>
      <c r="BW114" s="909"/>
      <c r="BX114" s="909"/>
      <c r="BY114" s="909"/>
      <c r="BZ114" s="909"/>
      <c r="CA114" s="909">
        <v>3729147</v>
      </c>
      <c r="CB114" s="909"/>
      <c r="CC114" s="909"/>
      <c r="CD114" s="909"/>
      <c r="CE114" s="909"/>
      <c r="CF114" s="903">
        <v>10.9</v>
      </c>
      <c r="CG114" s="904"/>
      <c r="CH114" s="904"/>
      <c r="CI114" s="904"/>
      <c r="CJ114" s="904"/>
      <c r="CK114" s="931"/>
      <c r="CL114" s="932"/>
      <c r="CM114" s="905" t="s">
        <v>452</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439</v>
      </c>
      <c r="DH114" s="942"/>
      <c r="DI114" s="942"/>
      <c r="DJ114" s="942"/>
      <c r="DK114" s="943"/>
      <c r="DL114" s="944" t="s">
        <v>439</v>
      </c>
      <c r="DM114" s="942"/>
      <c r="DN114" s="942"/>
      <c r="DO114" s="942"/>
      <c r="DP114" s="943"/>
      <c r="DQ114" s="944" t="s">
        <v>129</v>
      </c>
      <c r="DR114" s="942"/>
      <c r="DS114" s="942"/>
      <c r="DT114" s="942"/>
      <c r="DU114" s="943"/>
      <c r="DV114" s="945" t="s">
        <v>129</v>
      </c>
      <c r="DW114" s="946"/>
      <c r="DX114" s="946"/>
      <c r="DY114" s="946"/>
      <c r="DZ114" s="947"/>
    </row>
    <row r="115" spans="1:130" s="216" customFormat="1" ht="26.25" customHeight="1" x14ac:dyDescent="0.2">
      <c r="A115" s="937"/>
      <c r="B115" s="938"/>
      <c r="C115" s="906" t="s">
        <v>453</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73005</v>
      </c>
      <c r="AB115" s="921"/>
      <c r="AC115" s="921"/>
      <c r="AD115" s="921"/>
      <c r="AE115" s="922"/>
      <c r="AF115" s="923">
        <v>104992</v>
      </c>
      <c r="AG115" s="921"/>
      <c r="AH115" s="921"/>
      <c r="AI115" s="921"/>
      <c r="AJ115" s="922"/>
      <c r="AK115" s="923">
        <v>1732</v>
      </c>
      <c r="AL115" s="921"/>
      <c r="AM115" s="921"/>
      <c r="AN115" s="921"/>
      <c r="AO115" s="922"/>
      <c r="AP115" s="924">
        <v>0</v>
      </c>
      <c r="AQ115" s="925"/>
      <c r="AR115" s="925"/>
      <c r="AS115" s="925"/>
      <c r="AT115" s="926"/>
      <c r="AU115" s="891"/>
      <c r="AV115" s="892"/>
      <c r="AW115" s="892"/>
      <c r="AX115" s="892"/>
      <c r="AY115" s="892"/>
      <c r="AZ115" s="905" t="s">
        <v>454</v>
      </c>
      <c r="BA115" s="906"/>
      <c r="BB115" s="906"/>
      <c r="BC115" s="906"/>
      <c r="BD115" s="906"/>
      <c r="BE115" s="906"/>
      <c r="BF115" s="906"/>
      <c r="BG115" s="906"/>
      <c r="BH115" s="906"/>
      <c r="BI115" s="906"/>
      <c r="BJ115" s="906"/>
      <c r="BK115" s="906"/>
      <c r="BL115" s="906"/>
      <c r="BM115" s="906"/>
      <c r="BN115" s="906"/>
      <c r="BO115" s="906"/>
      <c r="BP115" s="907"/>
      <c r="BQ115" s="908">
        <v>28561</v>
      </c>
      <c r="BR115" s="909"/>
      <c r="BS115" s="909"/>
      <c r="BT115" s="909"/>
      <c r="BU115" s="909"/>
      <c r="BV115" s="909">
        <v>22123</v>
      </c>
      <c r="BW115" s="909"/>
      <c r="BX115" s="909"/>
      <c r="BY115" s="909"/>
      <c r="BZ115" s="909"/>
      <c r="CA115" s="909">
        <v>3074</v>
      </c>
      <c r="CB115" s="909"/>
      <c r="CC115" s="909"/>
      <c r="CD115" s="909"/>
      <c r="CE115" s="909"/>
      <c r="CF115" s="903">
        <v>0</v>
      </c>
      <c r="CG115" s="904"/>
      <c r="CH115" s="904"/>
      <c r="CI115" s="904"/>
      <c r="CJ115" s="904"/>
      <c r="CK115" s="931"/>
      <c r="CL115" s="932"/>
      <c r="CM115" s="905" t="s">
        <v>455</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v>1557827</v>
      </c>
      <c r="DH115" s="942"/>
      <c r="DI115" s="942"/>
      <c r="DJ115" s="942"/>
      <c r="DK115" s="943"/>
      <c r="DL115" s="944">
        <v>1465057</v>
      </c>
      <c r="DM115" s="942"/>
      <c r="DN115" s="942"/>
      <c r="DO115" s="942"/>
      <c r="DP115" s="943"/>
      <c r="DQ115" s="944">
        <v>1651194</v>
      </c>
      <c r="DR115" s="942"/>
      <c r="DS115" s="942"/>
      <c r="DT115" s="942"/>
      <c r="DU115" s="943"/>
      <c r="DV115" s="945">
        <v>4.8</v>
      </c>
      <c r="DW115" s="946"/>
      <c r="DX115" s="946"/>
      <c r="DY115" s="946"/>
      <c r="DZ115" s="947"/>
    </row>
    <row r="116" spans="1:130" s="216" customFormat="1" ht="26.25" customHeight="1" x14ac:dyDescent="0.2">
      <c r="A116" s="939"/>
      <c r="B116" s="940"/>
      <c r="C116" s="948" t="s">
        <v>456</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439</v>
      </c>
      <c r="AB116" s="942"/>
      <c r="AC116" s="942"/>
      <c r="AD116" s="942"/>
      <c r="AE116" s="943"/>
      <c r="AF116" s="944" t="s">
        <v>129</v>
      </c>
      <c r="AG116" s="942"/>
      <c r="AH116" s="942"/>
      <c r="AI116" s="942"/>
      <c r="AJ116" s="943"/>
      <c r="AK116" s="944" t="s">
        <v>129</v>
      </c>
      <c r="AL116" s="942"/>
      <c r="AM116" s="942"/>
      <c r="AN116" s="942"/>
      <c r="AO116" s="943"/>
      <c r="AP116" s="945" t="s">
        <v>439</v>
      </c>
      <c r="AQ116" s="946"/>
      <c r="AR116" s="946"/>
      <c r="AS116" s="946"/>
      <c r="AT116" s="947"/>
      <c r="AU116" s="891"/>
      <c r="AV116" s="892"/>
      <c r="AW116" s="892"/>
      <c r="AX116" s="892"/>
      <c r="AY116" s="892"/>
      <c r="AZ116" s="950" t="s">
        <v>457</v>
      </c>
      <c r="BA116" s="951"/>
      <c r="BB116" s="951"/>
      <c r="BC116" s="951"/>
      <c r="BD116" s="951"/>
      <c r="BE116" s="951"/>
      <c r="BF116" s="951"/>
      <c r="BG116" s="951"/>
      <c r="BH116" s="951"/>
      <c r="BI116" s="951"/>
      <c r="BJ116" s="951"/>
      <c r="BK116" s="951"/>
      <c r="BL116" s="951"/>
      <c r="BM116" s="951"/>
      <c r="BN116" s="951"/>
      <c r="BO116" s="951"/>
      <c r="BP116" s="952"/>
      <c r="BQ116" s="908" t="s">
        <v>129</v>
      </c>
      <c r="BR116" s="909"/>
      <c r="BS116" s="909"/>
      <c r="BT116" s="909"/>
      <c r="BU116" s="909"/>
      <c r="BV116" s="909" t="s">
        <v>439</v>
      </c>
      <c r="BW116" s="909"/>
      <c r="BX116" s="909"/>
      <c r="BY116" s="909"/>
      <c r="BZ116" s="909"/>
      <c r="CA116" s="909" t="s">
        <v>439</v>
      </c>
      <c r="CB116" s="909"/>
      <c r="CC116" s="909"/>
      <c r="CD116" s="909"/>
      <c r="CE116" s="909"/>
      <c r="CF116" s="903" t="s">
        <v>129</v>
      </c>
      <c r="CG116" s="904"/>
      <c r="CH116" s="904"/>
      <c r="CI116" s="904"/>
      <c r="CJ116" s="904"/>
      <c r="CK116" s="931"/>
      <c r="CL116" s="932"/>
      <c r="CM116" s="905" t="s">
        <v>458</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439</v>
      </c>
      <c r="DH116" s="942"/>
      <c r="DI116" s="942"/>
      <c r="DJ116" s="942"/>
      <c r="DK116" s="943"/>
      <c r="DL116" s="944" t="s">
        <v>129</v>
      </c>
      <c r="DM116" s="942"/>
      <c r="DN116" s="942"/>
      <c r="DO116" s="942"/>
      <c r="DP116" s="943"/>
      <c r="DQ116" s="944" t="s">
        <v>439</v>
      </c>
      <c r="DR116" s="942"/>
      <c r="DS116" s="942"/>
      <c r="DT116" s="942"/>
      <c r="DU116" s="943"/>
      <c r="DV116" s="945" t="s">
        <v>439</v>
      </c>
      <c r="DW116" s="946"/>
      <c r="DX116" s="946"/>
      <c r="DY116" s="946"/>
      <c r="DZ116" s="947"/>
    </row>
    <row r="117" spans="1:130" s="216" customFormat="1" ht="26.25" customHeight="1" x14ac:dyDescent="0.2">
      <c r="A117" s="895" t="s">
        <v>187</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459</v>
      </c>
      <c r="Z117" s="877"/>
      <c r="AA117" s="961">
        <v>5639045</v>
      </c>
      <c r="AB117" s="962"/>
      <c r="AC117" s="962"/>
      <c r="AD117" s="962"/>
      <c r="AE117" s="963"/>
      <c r="AF117" s="964">
        <v>5804752</v>
      </c>
      <c r="AG117" s="962"/>
      <c r="AH117" s="962"/>
      <c r="AI117" s="962"/>
      <c r="AJ117" s="963"/>
      <c r="AK117" s="964">
        <v>5899958</v>
      </c>
      <c r="AL117" s="962"/>
      <c r="AM117" s="962"/>
      <c r="AN117" s="962"/>
      <c r="AO117" s="963"/>
      <c r="AP117" s="965"/>
      <c r="AQ117" s="966"/>
      <c r="AR117" s="966"/>
      <c r="AS117" s="966"/>
      <c r="AT117" s="967"/>
      <c r="AU117" s="891"/>
      <c r="AV117" s="892"/>
      <c r="AW117" s="892"/>
      <c r="AX117" s="892"/>
      <c r="AY117" s="892"/>
      <c r="AZ117" s="957" t="s">
        <v>460</v>
      </c>
      <c r="BA117" s="958"/>
      <c r="BB117" s="958"/>
      <c r="BC117" s="958"/>
      <c r="BD117" s="958"/>
      <c r="BE117" s="958"/>
      <c r="BF117" s="958"/>
      <c r="BG117" s="958"/>
      <c r="BH117" s="958"/>
      <c r="BI117" s="958"/>
      <c r="BJ117" s="958"/>
      <c r="BK117" s="958"/>
      <c r="BL117" s="958"/>
      <c r="BM117" s="958"/>
      <c r="BN117" s="958"/>
      <c r="BO117" s="958"/>
      <c r="BP117" s="959"/>
      <c r="BQ117" s="908" t="s">
        <v>439</v>
      </c>
      <c r="BR117" s="909"/>
      <c r="BS117" s="909"/>
      <c r="BT117" s="909"/>
      <c r="BU117" s="909"/>
      <c r="BV117" s="909" t="s">
        <v>439</v>
      </c>
      <c r="BW117" s="909"/>
      <c r="BX117" s="909"/>
      <c r="BY117" s="909"/>
      <c r="BZ117" s="909"/>
      <c r="CA117" s="909" t="s">
        <v>439</v>
      </c>
      <c r="CB117" s="909"/>
      <c r="CC117" s="909"/>
      <c r="CD117" s="909"/>
      <c r="CE117" s="909"/>
      <c r="CF117" s="903" t="s">
        <v>444</v>
      </c>
      <c r="CG117" s="904"/>
      <c r="CH117" s="904"/>
      <c r="CI117" s="904"/>
      <c r="CJ117" s="904"/>
      <c r="CK117" s="931"/>
      <c r="CL117" s="932"/>
      <c r="CM117" s="905" t="s">
        <v>461</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439</v>
      </c>
      <c r="DH117" s="942"/>
      <c r="DI117" s="942"/>
      <c r="DJ117" s="942"/>
      <c r="DK117" s="943"/>
      <c r="DL117" s="944" t="s">
        <v>439</v>
      </c>
      <c r="DM117" s="942"/>
      <c r="DN117" s="942"/>
      <c r="DO117" s="942"/>
      <c r="DP117" s="943"/>
      <c r="DQ117" s="944" t="s">
        <v>439</v>
      </c>
      <c r="DR117" s="942"/>
      <c r="DS117" s="942"/>
      <c r="DT117" s="942"/>
      <c r="DU117" s="943"/>
      <c r="DV117" s="945" t="s">
        <v>439</v>
      </c>
      <c r="DW117" s="946"/>
      <c r="DX117" s="946"/>
      <c r="DY117" s="946"/>
      <c r="DZ117" s="947"/>
    </row>
    <row r="118" spans="1:130" s="216" customFormat="1" ht="26.25" customHeight="1" x14ac:dyDescent="0.2">
      <c r="A118" s="895" t="s">
        <v>433</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430</v>
      </c>
      <c r="AB118" s="876"/>
      <c r="AC118" s="876"/>
      <c r="AD118" s="876"/>
      <c r="AE118" s="877"/>
      <c r="AF118" s="875" t="s">
        <v>431</v>
      </c>
      <c r="AG118" s="876"/>
      <c r="AH118" s="876"/>
      <c r="AI118" s="876"/>
      <c r="AJ118" s="877"/>
      <c r="AK118" s="875" t="s">
        <v>306</v>
      </c>
      <c r="AL118" s="876"/>
      <c r="AM118" s="876"/>
      <c r="AN118" s="876"/>
      <c r="AO118" s="877"/>
      <c r="AP118" s="953" t="s">
        <v>432</v>
      </c>
      <c r="AQ118" s="954"/>
      <c r="AR118" s="954"/>
      <c r="AS118" s="954"/>
      <c r="AT118" s="955"/>
      <c r="AU118" s="891"/>
      <c r="AV118" s="892"/>
      <c r="AW118" s="892"/>
      <c r="AX118" s="892"/>
      <c r="AY118" s="892"/>
      <c r="AZ118" s="956" t="s">
        <v>462</v>
      </c>
      <c r="BA118" s="948"/>
      <c r="BB118" s="948"/>
      <c r="BC118" s="948"/>
      <c r="BD118" s="948"/>
      <c r="BE118" s="948"/>
      <c r="BF118" s="948"/>
      <c r="BG118" s="948"/>
      <c r="BH118" s="948"/>
      <c r="BI118" s="948"/>
      <c r="BJ118" s="948"/>
      <c r="BK118" s="948"/>
      <c r="BL118" s="948"/>
      <c r="BM118" s="948"/>
      <c r="BN118" s="948"/>
      <c r="BO118" s="948"/>
      <c r="BP118" s="949"/>
      <c r="BQ118" s="982" t="s">
        <v>129</v>
      </c>
      <c r="BR118" s="983"/>
      <c r="BS118" s="983"/>
      <c r="BT118" s="983"/>
      <c r="BU118" s="983"/>
      <c r="BV118" s="983" t="s">
        <v>129</v>
      </c>
      <c r="BW118" s="983"/>
      <c r="BX118" s="983"/>
      <c r="BY118" s="983"/>
      <c r="BZ118" s="983"/>
      <c r="CA118" s="983" t="s">
        <v>129</v>
      </c>
      <c r="CB118" s="983"/>
      <c r="CC118" s="983"/>
      <c r="CD118" s="983"/>
      <c r="CE118" s="983"/>
      <c r="CF118" s="903" t="s">
        <v>129</v>
      </c>
      <c r="CG118" s="904"/>
      <c r="CH118" s="904"/>
      <c r="CI118" s="904"/>
      <c r="CJ118" s="904"/>
      <c r="CK118" s="931"/>
      <c r="CL118" s="932"/>
      <c r="CM118" s="905" t="s">
        <v>463</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129</v>
      </c>
      <c r="DH118" s="942"/>
      <c r="DI118" s="942"/>
      <c r="DJ118" s="942"/>
      <c r="DK118" s="943"/>
      <c r="DL118" s="944" t="s">
        <v>129</v>
      </c>
      <c r="DM118" s="942"/>
      <c r="DN118" s="942"/>
      <c r="DO118" s="942"/>
      <c r="DP118" s="943"/>
      <c r="DQ118" s="944" t="s">
        <v>129</v>
      </c>
      <c r="DR118" s="942"/>
      <c r="DS118" s="942"/>
      <c r="DT118" s="942"/>
      <c r="DU118" s="943"/>
      <c r="DV118" s="945" t="s">
        <v>129</v>
      </c>
      <c r="DW118" s="946"/>
      <c r="DX118" s="946"/>
      <c r="DY118" s="946"/>
      <c r="DZ118" s="947"/>
    </row>
    <row r="119" spans="1:130" s="216" customFormat="1" ht="26.25" customHeight="1" x14ac:dyDescent="0.2">
      <c r="A119" s="1039" t="s">
        <v>436</v>
      </c>
      <c r="B119" s="930"/>
      <c r="C119" s="912" t="s">
        <v>437</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129</v>
      </c>
      <c r="AB119" s="883"/>
      <c r="AC119" s="883"/>
      <c r="AD119" s="883"/>
      <c r="AE119" s="884"/>
      <c r="AF119" s="885" t="s">
        <v>129</v>
      </c>
      <c r="AG119" s="883"/>
      <c r="AH119" s="883"/>
      <c r="AI119" s="883"/>
      <c r="AJ119" s="884"/>
      <c r="AK119" s="885" t="s">
        <v>129</v>
      </c>
      <c r="AL119" s="883"/>
      <c r="AM119" s="883"/>
      <c r="AN119" s="883"/>
      <c r="AO119" s="884"/>
      <c r="AP119" s="886" t="s">
        <v>129</v>
      </c>
      <c r="AQ119" s="887"/>
      <c r="AR119" s="887"/>
      <c r="AS119" s="887"/>
      <c r="AT119" s="888"/>
      <c r="AU119" s="893"/>
      <c r="AV119" s="894"/>
      <c r="AW119" s="894"/>
      <c r="AX119" s="894"/>
      <c r="AY119" s="894"/>
      <c r="AZ119" s="237" t="s">
        <v>187</v>
      </c>
      <c r="BA119" s="237"/>
      <c r="BB119" s="237"/>
      <c r="BC119" s="237"/>
      <c r="BD119" s="237"/>
      <c r="BE119" s="237"/>
      <c r="BF119" s="237"/>
      <c r="BG119" s="237"/>
      <c r="BH119" s="237"/>
      <c r="BI119" s="237"/>
      <c r="BJ119" s="237"/>
      <c r="BK119" s="237"/>
      <c r="BL119" s="237"/>
      <c r="BM119" s="237"/>
      <c r="BN119" s="237"/>
      <c r="BO119" s="960" t="s">
        <v>464</v>
      </c>
      <c r="BP119" s="988"/>
      <c r="BQ119" s="982">
        <v>61562606</v>
      </c>
      <c r="BR119" s="983"/>
      <c r="BS119" s="983"/>
      <c r="BT119" s="983"/>
      <c r="BU119" s="983"/>
      <c r="BV119" s="983">
        <v>63347111</v>
      </c>
      <c r="BW119" s="983"/>
      <c r="BX119" s="983"/>
      <c r="BY119" s="983"/>
      <c r="BZ119" s="983"/>
      <c r="CA119" s="983">
        <v>63605684</v>
      </c>
      <c r="CB119" s="983"/>
      <c r="CC119" s="983"/>
      <c r="CD119" s="983"/>
      <c r="CE119" s="983"/>
      <c r="CF119" s="984"/>
      <c r="CG119" s="985"/>
      <c r="CH119" s="985"/>
      <c r="CI119" s="985"/>
      <c r="CJ119" s="986"/>
      <c r="CK119" s="933"/>
      <c r="CL119" s="934"/>
      <c r="CM119" s="956" t="s">
        <v>465</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t="s">
        <v>129</v>
      </c>
      <c r="DH119" s="969"/>
      <c r="DI119" s="969"/>
      <c r="DJ119" s="969"/>
      <c r="DK119" s="970"/>
      <c r="DL119" s="968" t="s">
        <v>129</v>
      </c>
      <c r="DM119" s="969"/>
      <c r="DN119" s="969"/>
      <c r="DO119" s="969"/>
      <c r="DP119" s="970"/>
      <c r="DQ119" s="968" t="s">
        <v>129</v>
      </c>
      <c r="DR119" s="969"/>
      <c r="DS119" s="969"/>
      <c r="DT119" s="969"/>
      <c r="DU119" s="970"/>
      <c r="DV119" s="971" t="s">
        <v>129</v>
      </c>
      <c r="DW119" s="972"/>
      <c r="DX119" s="972"/>
      <c r="DY119" s="972"/>
      <c r="DZ119" s="973"/>
    </row>
    <row r="120" spans="1:130" s="216" customFormat="1" ht="26.25" customHeight="1" x14ac:dyDescent="0.2">
      <c r="A120" s="1040"/>
      <c r="B120" s="932"/>
      <c r="C120" s="905" t="s">
        <v>441</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129</v>
      </c>
      <c r="AB120" s="942"/>
      <c r="AC120" s="942"/>
      <c r="AD120" s="942"/>
      <c r="AE120" s="943"/>
      <c r="AF120" s="944" t="s">
        <v>129</v>
      </c>
      <c r="AG120" s="942"/>
      <c r="AH120" s="942"/>
      <c r="AI120" s="942"/>
      <c r="AJ120" s="943"/>
      <c r="AK120" s="944" t="s">
        <v>129</v>
      </c>
      <c r="AL120" s="942"/>
      <c r="AM120" s="942"/>
      <c r="AN120" s="942"/>
      <c r="AO120" s="943"/>
      <c r="AP120" s="945" t="s">
        <v>129</v>
      </c>
      <c r="AQ120" s="946"/>
      <c r="AR120" s="946"/>
      <c r="AS120" s="946"/>
      <c r="AT120" s="947"/>
      <c r="AU120" s="974" t="s">
        <v>466</v>
      </c>
      <c r="AV120" s="975"/>
      <c r="AW120" s="975"/>
      <c r="AX120" s="975"/>
      <c r="AY120" s="976"/>
      <c r="AZ120" s="912" t="s">
        <v>467</v>
      </c>
      <c r="BA120" s="880"/>
      <c r="BB120" s="880"/>
      <c r="BC120" s="880"/>
      <c r="BD120" s="880"/>
      <c r="BE120" s="880"/>
      <c r="BF120" s="880"/>
      <c r="BG120" s="880"/>
      <c r="BH120" s="880"/>
      <c r="BI120" s="880"/>
      <c r="BJ120" s="880"/>
      <c r="BK120" s="880"/>
      <c r="BL120" s="880"/>
      <c r="BM120" s="880"/>
      <c r="BN120" s="880"/>
      <c r="BO120" s="880"/>
      <c r="BP120" s="881"/>
      <c r="BQ120" s="913">
        <v>10265357</v>
      </c>
      <c r="BR120" s="914"/>
      <c r="BS120" s="914"/>
      <c r="BT120" s="914"/>
      <c r="BU120" s="914"/>
      <c r="BV120" s="914">
        <v>8068278</v>
      </c>
      <c r="BW120" s="914"/>
      <c r="BX120" s="914"/>
      <c r="BY120" s="914"/>
      <c r="BZ120" s="914"/>
      <c r="CA120" s="914">
        <v>8893801</v>
      </c>
      <c r="CB120" s="914"/>
      <c r="CC120" s="914"/>
      <c r="CD120" s="914"/>
      <c r="CE120" s="914"/>
      <c r="CF120" s="927">
        <v>26</v>
      </c>
      <c r="CG120" s="928"/>
      <c r="CH120" s="928"/>
      <c r="CI120" s="928"/>
      <c r="CJ120" s="928"/>
      <c r="CK120" s="989" t="s">
        <v>468</v>
      </c>
      <c r="CL120" s="990"/>
      <c r="CM120" s="990"/>
      <c r="CN120" s="990"/>
      <c r="CO120" s="991"/>
      <c r="CP120" s="997" t="s">
        <v>411</v>
      </c>
      <c r="CQ120" s="998"/>
      <c r="CR120" s="998"/>
      <c r="CS120" s="998"/>
      <c r="CT120" s="998"/>
      <c r="CU120" s="998"/>
      <c r="CV120" s="998"/>
      <c r="CW120" s="998"/>
      <c r="CX120" s="998"/>
      <c r="CY120" s="998"/>
      <c r="CZ120" s="998"/>
      <c r="DA120" s="998"/>
      <c r="DB120" s="998"/>
      <c r="DC120" s="998"/>
      <c r="DD120" s="998"/>
      <c r="DE120" s="998"/>
      <c r="DF120" s="999"/>
      <c r="DG120" s="913">
        <v>1191489</v>
      </c>
      <c r="DH120" s="914"/>
      <c r="DI120" s="914"/>
      <c r="DJ120" s="914"/>
      <c r="DK120" s="914"/>
      <c r="DL120" s="914">
        <v>3339893</v>
      </c>
      <c r="DM120" s="914"/>
      <c r="DN120" s="914"/>
      <c r="DO120" s="914"/>
      <c r="DP120" s="914"/>
      <c r="DQ120" s="914">
        <v>5847559</v>
      </c>
      <c r="DR120" s="914"/>
      <c r="DS120" s="914"/>
      <c r="DT120" s="914"/>
      <c r="DU120" s="914"/>
      <c r="DV120" s="915">
        <v>17.100000000000001</v>
      </c>
      <c r="DW120" s="915"/>
      <c r="DX120" s="915"/>
      <c r="DY120" s="915"/>
      <c r="DZ120" s="916"/>
    </row>
    <row r="121" spans="1:130" s="216" customFormat="1" ht="26.25" customHeight="1" x14ac:dyDescent="0.2">
      <c r="A121" s="1040"/>
      <c r="B121" s="932"/>
      <c r="C121" s="957" t="s">
        <v>469</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129</v>
      </c>
      <c r="AB121" s="942"/>
      <c r="AC121" s="942"/>
      <c r="AD121" s="942"/>
      <c r="AE121" s="943"/>
      <c r="AF121" s="944" t="s">
        <v>129</v>
      </c>
      <c r="AG121" s="942"/>
      <c r="AH121" s="942"/>
      <c r="AI121" s="942"/>
      <c r="AJ121" s="943"/>
      <c r="AK121" s="944" t="s">
        <v>129</v>
      </c>
      <c r="AL121" s="942"/>
      <c r="AM121" s="942"/>
      <c r="AN121" s="942"/>
      <c r="AO121" s="943"/>
      <c r="AP121" s="945" t="s">
        <v>129</v>
      </c>
      <c r="AQ121" s="946"/>
      <c r="AR121" s="946"/>
      <c r="AS121" s="946"/>
      <c r="AT121" s="947"/>
      <c r="AU121" s="977"/>
      <c r="AV121" s="978"/>
      <c r="AW121" s="978"/>
      <c r="AX121" s="978"/>
      <c r="AY121" s="979"/>
      <c r="AZ121" s="905" t="s">
        <v>470</v>
      </c>
      <c r="BA121" s="906"/>
      <c r="BB121" s="906"/>
      <c r="BC121" s="906"/>
      <c r="BD121" s="906"/>
      <c r="BE121" s="906"/>
      <c r="BF121" s="906"/>
      <c r="BG121" s="906"/>
      <c r="BH121" s="906"/>
      <c r="BI121" s="906"/>
      <c r="BJ121" s="906"/>
      <c r="BK121" s="906"/>
      <c r="BL121" s="906"/>
      <c r="BM121" s="906"/>
      <c r="BN121" s="906"/>
      <c r="BO121" s="906"/>
      <c r="BP121" s="907"/>
      <c r="BQ121" s="908">
        <v>2962610</v>
      </c>
      <c r="BR121" s="909"/>
      <c r="BS121" s="909"/>
      <c r="BT121" s="909"/>
      <c r="BU121" s="909"/>
      <c r="BV121" s="909">
        <v>3357711</v>
      </c>
      <c r="BW121" s="909"/>
      <c r="BX121" s="909"/>
      <c r="BY121" s="909"/>
      <c r="BZ121" s="909"/>
      <c r="CA121" s="909">
        <v>2353878</v>
      </c>
      <c r="CB121" s="909"/>
      <c r="CC121" s="909"/>
      <c r="CD121" s="909"/>
      <c r="CE121" s="909"/>
      <c r="CF121" s="903">
        <v>6.9</v>
      </c>
      <c r="CG121" s="904"/>
      <c r="CH121" s="904"/>
      <c r="CI121" s="904"/>
      <c r="CJ121" s="904"/>
      <c r="CK121" s="992"/>
      <c r="CL121" s="993"/>
      <c r="CM121" s="993"/>
      <c r="CN121" s="993"/>
      <c r="CO121" s="994"/>
      <c r="CP121" s="1002" t="s">
        <v>409</v>
      </c>
      <c r="CQ121" s="1003"/>
      <c r="CR121" s="1003"/>
      <c r="CS121" s="1003"/>
      <c r="CT121" s="1003"/>
      <c r="CU121" s="1003"/>
      <c r="CV121" s="1003"/>
      <c r="CW121" s="1003"/>
      <c r="CX121" s="1003"/>
      <c r="CY121" s="1003"/>
      <c r="CZ121" s="1003"/>
      <c r="DA121" s="1003"/>
      <c r="DB121" s="1003"/>
      <c r="DC121" s="1003"/>
      <c r="DD121" s="1003"/>
      <c r="DE121" s="1003"/>
      <c r="DF121" s="1004"/>
      <c r="DG121" s="908">
        <v>1555253</v>
      </c>
      <c r="DH121" s="909"/>
      <c r="DI121" s="909"/>
      <c r="DJ121" s="909"/>
      <c r="DK121" s="909"/>
      <c r="DL121" s="909">
        <v>1534618</v>
      </c>
      <c r="DM121" s="909"/>
      <c r="DN121" s="909"/>
      <c r="DO121" s="909"/>
      <c r="DP121" s="909"/>
      <c r="DQ121" s="909">
        <v>1480726</v>
      </c>
      <c r="DR121" s="909"/>
      <c r="DS121" s="909"/>
      <c r="DT121" s="909"/>
      <c r="DU121" s="909"/>
      <c r="DV121" s="910">
        <v>4.3</v>
      </c>
      <c r="DW121" s="910"/>
      <c r="DX121" s="910"/>
      <c r="DY121" s="910"/>
      <c r="DZ121" s="911"/>
    </row>
    <row r="122" spans="1:130" s="216" customFormat="1" ht="26.25" customHeight="1" x14ac:dyDescent="0.2">
      <c r="A122" s="1040"/>
      <c r="B122" s="932"/>
      <c r="C122" s="905" t="s">
        <v>452</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129</v>
      </c>
      <c r="AB122" s="942"/>
      <c r="AC122" s="942"/>
      <c r="AD122" s="942"/>
      <c r="AE122" s="943"/>
      <c r="AF122" s="944" t="s">
        <v>129</v>
      </c>
      <c r="AG122" s="942"/>
      <c r="AH122" s="942"/>
      <c r="AI122" s="942"/>
      <c r="AJ122" s="943"/>
      <c r="AK122" s="944" t="s">
        <v>129</v>
      </c>
      <c r="AL122" s="942"/>
      <c r="AM122" s="942"/>
      <c r="AN122" s="942"/>
      <c r="AO122" s="943"/>
      <c r="AP122" s="945" t="s">
        <v>129</v>
      </c>
      <c r="AQ122" s="946"/>
      <c r="AR122" s="946"/>
      <c r="AS122" s="946"/>
      <c r="AT122" s="947"/>
      <c r="AU122" s="977"/>
      <c r="AV122" s="978"/>
      <c r="AW122" s="978"/>
      <c r="AX122" s="978"/>
      <c r="AY122" s="979"/>
      <c r="AZ122" s="956" t="s">
        <v>471</v>
      </c>
      <c r="BA122" s="948"/>
      <c r="BB122" s="948"/>
      <c r="BC122" s="948"/>
      <c r="BD122" s="948"/>
      <c r="BE122" s="948"/>
      <c r="BF122" s="948"/>
      <c r="BG122" s="948"/>
      <c r="BH122" s="948"/>
      <c r="BI122" s="948"/>
      <c r="BJ122" s="948"/>
      <c r="BK122" s="948"/>
      <c r="BL122" s="948"/>
      <c r="BM122" s="948"/>
      <c r="BN122" s="948"/>
      <c r="BO122" s="948"/>
      <c r="BP122" s="949"/>
      <c r="BQ122" s="982">
        <v>20831372</v>
      </c>
      <c r="BR122" s="983"/>
      <c r="BS122" s="983"/>
      <c r="BT122" s="983"/>
      <c r="BU122" s="983"/>
      <c r="BV122" s="983">
        <v>20036675</v>
      </c>
      <c r="BW122" s="983"/>
      <c r="BX122" s="983"/>
      <c r="BY122" s="983"/>
      <c r="BZ122" s="983"/>
      <c r="CA122" s="983">
        <v>18297947</v>
      </c>
      <c r="CB122" s="983"/>
      <c r="CC122" s="983"/>
      <c r="CD122" s="983"/>
      <c r="CE122" s="983"/>
      <c r="CF122" s="1000">
        <v>53.4</v>
      </c>
      <c r="CG122" s="1001"/>
      <c r="CH122" s="1001"/>
      <c r="CI122" s="1001"/>
      <c r="CJ122" s="1001"/>
      <c r="CK122" s="992"/>
      <c r="CL122" s="993"/>
      <c r="CM122" s="993"/>
      <c r="CN122" s="993"/>
      <c r="CO122" s="994"/>
      <c r="CP122" s="1002" t="s">
        <v>410</v>
      </c>
      <c r="CQ122" s="1003"/>
      <c r="CR122" s="1003"/>
      <c r="CS122" s="1003"/>
      <c r="CT122" s="1003"/>
      <c r="CU122" s="1003"/>
      <c r="CV122" s="1003"/>
      <c r="CW122" s="1003"/>
      <c r="CX122" s="1003"/>
      <c r="CY122" s="1003"/>
      <c r="CZ122" s="1003"/>
      <c r="DA122" s="1003"/>
      <c r="DB122" s="1003"/>
      <c r="DC122" s="1003"/>
      <c r="DD122" s="1003"/>
      <c r="DE122" s="1003"/>
      <c r="DF122" s="1004"/>
      <c r="DG122" s="908">
        <v>3127639</v>
      </c>
      <c r="DH122" s="909"/>
      <c r="DI122" s="909"/>
      <c r="DJ122" s="909"/>
      <c r="DK122" s="909"/>
      <c r="DL122" s="909">
        <v>2182861</v>
      </c>
      <c r="DM122" s="909"/>
      <c r="DN122" s="909"/>
      <c r="DO122" s="909"/>
      <c r="DP122" s="909"/>
      <c r="DQ122" s="909">
        <v>1295555</v>
      </c>
      <c r="DR122" s="909"/>
      <c r="DS122" s="909"/>
      <c r="DT122" s="909"/>
      <c r="DU122" s="909"/>
      <c r="DV122" s="910">
        <v>3.8</v>
      </c>
      <c r="DW122" s="910"/>
      <c r="DX122" s="910"/>
      <c r="DY122" s="910"/>
      <c r="DZ122" s="911"/>
    </row>
    <row r="123" spans="1:130" s="216" customFormat="1" ht="26.25" customHeight="1" x14ac:dyDescent="0.2">
      <c r="A123" s="1040"/>
      <c r="B123" s="932"/>
      <c r="C123" s="905" t="s">
        <v>458</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129</v>
      </c>
      <c r="AB123" s="942"/>
      <c r="AC123" s="942"/>
      <c r="AD123" s="942"/>
      <c r="AE123" s="943"/>
      <c r="AF123" s="944" t="s">
        <v>129</v>
      </c>
      <c r="AG123" s="942"/>
      <c r="AH123" s="942"/>
      <c r="AI123" s="942"/>
      <c r="AJ123" s="943"/>
      <c r="AK123" s="944" t="s">
        <v>129</v>
      </c>
      <c r="AL123" s="942"/>
      <c r="AM123" s="942"/>
      <c r="AN123" s="942"/>
      <c r="AO123" s="943"/>
      <c r="AP123" s="945" t="s">
        <v>129</v>
      </c>
      <c r="AQ123" s="946"/>
      <c r="AR123" s="946"/>
      <c r="AS123" s="946"/>
      <c r="AT123" s="947"/>
      <c r="AU123" s="980"/>
      <c r="AV123" s="981"/>
      <c r="AW123" s="981"/>
      <c r="AX123" s="981"/>
      <c r="AY123" s="981"/>
      <c r="AZ123" s="237" t="s">
        <v>187</v>
      </c>
      <c r="BA123" s="237"/>
      <c r="BB123" s="237"/>
      <c r="BC123" s="237"/>
      <c r="BD123" s="237"/>
      <c r="BE123" s="237"/>
      <c r="BF123" s="237"/>
      <c r="BG123" s="237"/>
      <c r="BH123" s="237"/>
      <c r="BI123" s="237"/>
      <c r="BJ123" s="237"/>
      <c r="BK123" s="237"/>
      <c r="BL123" s="237"/>
      <c r="BM123" s="237"/>
      <c r="BN123" s="237"/>
      <c r="BO123" s="960" t="s">
        <v>472</v>
      </c>
      <c r="BP123" s="988"/>
      <c r="BQ123" s="1046">
        <v>34059339</v>
      </c>
      <c r="BR123" s="1047"/>
      <c r="BS123" s="1047"/>
      <c r="BT123" s="1047"/>
      <c r="BU123" s="1047"/>
      <c r="BV123" s="1047">
        <v>31462664</v>
      </c>
      <c r="BW123" s="1047"/>
      <c r="BX123" s="1047"/>
      <c r="BY123" s="1047"/>
      <c r="BZ123" s="1047"/>
      <c r="CA123" s="1047">
        <v>29545626</v>
      </c>
      <c r="CB123" s="1047"/>
      <c r="CC123" s="1047"/>
      <c r="CD123" s="1047"/>
      <c r="CE123" s="1047"/>
      <c r="CF123" s="984"/>
      <c r="CG123" s="985"/>
      <c r="CH123" s="985"/>
      <c r="CI123" s="985"/>
      <c r="CJ123" s="986"/>
      <c r="CK123" s="992"/>
      <c r="CL123" s="993"/>
      <c r="CM123" s="993"/>
      <c r="CN123" s="993"/>
      <c r="CO123" s="994"/>
      <c r="CP123" s="1002" t="s">
        <v>413</v>
      </c>
      <c r="CQ123" s="1003"/>
      <c r="CR123" s="1003"/>
      <c r="CS123" s="1003"/>
      <c r="CT123" s="1003"/>
      <c r="CU123" s="1003"/>
      <c r="CV123" s="1003"/>
      <c r="CW123" s="1003"/>
      <c r="CX123" s="1003"/>
      <c r="CY123" s="1003"/>
      <c r="CZ123" s="1003"/>
      <c r="DA123" s="1003"/>
      <c r="DB123" s="1003"/>
      <c r="DC123" s="1003"/>
      <c r="DD123" s="1003"/>
      <c r="DE123" s="1003"/>
      <c r="DF123" s="1004"/>
      <c r="DG123" s="941">
        <v>879142</v>
      </c>
      <c r="DH123" s="942"/>
      <c r="DI123" s="942"/>
      <c r="DJ123" s="942"/>
      <c r="DK123" s="943"/>
      <c r="DL123" s="944">
        <v>805741</v>
      </c>
      <c r="DM123" s="942"/>
      <c r="DN123" s="942"/>
      <c r="DO123" s="942"/>
      <c r="DP123" s="943"/>
      <c r="DQ123" s="944">
        <v>727242</v>
      </c>
      <c r="DR123" s="942"/>
      <c r="DS123" s="942"/>
      <c r="DT123" s="942"/>
      <c r="DU123" s="943"/>
      <c r="DV123" s="945">
        <v>2.1</v>
      </c>
      <c r="DW123" s="946"/>
      <c r="DX123" s="946"/>
      <c r="DY123" s="946"/>
      <c r="DZ123" s="947"/>
    </row>
    <row r="124" spans="1:130" s="216" customFormat="1" ht="26.25" customHeight="1" thickBot="1" x14ac:dyDescent="0.25">
      <c r="A124" s="1040"/>
      <c r="B124" s="932"/>
      <c r="C124" s="905" t="s">
        <v>461</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129</v>
      </c>
      <c r="AB124" s="942"/>
      <c r="AC124" s="942"/>
      <c r="AD124" s="942"/>
      <c r="AE124" s="943"/>
      <c r="AF124" s="944" t="s">
        <v>129</v>
      </c>
      <c r="AG124" s="942"/>
      <c r="AH124" s="942"/>
      <c r="AI124" s="942"/>
      <c r="AJ124" s="943"/>
      <c r="AK124" s="944" t="s">
        <v>129</v>
      </c>
      <c r="AL124" s="942"/>
      <c r="AM124" s="942"/>
      <c r="AN124" s="942"/>
      <c r="AO124" s="943"/>
      <c r="AP124" s="945" t="s">
        <v>129</v>
      </c>
      <c r="AQ124" s="946"/>
      <c r="AR124" s="946"/>
      <c r="AS124" s="946"/>
      <c r="AT124" s="947"/>
      <c r="AU124" s="1042" t="s">
        <v>473</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77.3</v>
      </c>
      <c r="BR124" s="1010"/>
      <c r="BS124" s="1010"/>
      <c r="BT124" s="1010"/>
      <c r="BU124" s="1010"/>
      <c r="BV124" s="1010">
        <v>86.7</v>
      </c>
      <c r="BW124" s="1010"/>
      <c r="BX124" s="1010"/>
      <c r="BY124" s="1010"/>
      <c r="BZ124" s="1010"/>
      <c r="CA124" s="1010">
        <v>99.4</v>
      </c>
      <c r="CB124" s="1010"/>
      <c r="CC124" s="1010"/>
      <c r="CD124" s="1010"/>
      <c r="CE124" s="1010"/>
      <c r="CF124" s="1011"/>
      <c r="CG124" s="1012"/>
      <c r="CH124" s="1012"/>
      <c r="CI124" s="1012"/>
      <c r="CJ124" s="1013"/>
      <c r="CK124" s="995"/>
      <c r="CL124" s="995"/>
      <c r="CM124" s="995"/>
      <c r="CN124" s="995"/>
      <c r="CO124" s="996"/>
      <c r="CP124" s="1002" t="s">
        <v>474</v>
      </c>
      <c r="CQ124" s="1003"/>
      <c r="CR124" s="1003"/>
      <c r="CS124" s="1003"/>
      <c r="CT124" s="1003"/>
      <c r="CU124" s="1003"/>
      <c r="CV124" s="1003"/>
      <c r="CW124" s="1003"/>
      <c r="CX124" s="1003"/>
      <c r="CY124" s="1003"/>
      <c r="CZ124" s="1003"/>
      <c r="DA124" s="1003"/>
      <c r="DB124" s="1003"/>
      <c r="DC124" s="1003"/>
      <c r="DD124" s="1003"/>
      <c r="DE124" s="1003"/>
      <c r="DF124" s="1004"/>
      <c r="DG124" s="987">
        <v>141806</v>
      </c>
      <c r="DH124" s="969"/>
      <c r="DI124" s="969"/>
      <c r="DJ124" s="969"/>
      <c r="DK124" s="970"/>
      <c r="DL124" s="968">
        <v>129630</v>
      </c>
      <c r="DM124" s="969"/>
      <c r="DN124" s="969"/>
      <c r="DO124" s="969"/>
      <c r="DP124" s="970"/>
      <c r="DQ124" s="968">
        <v>109095</v>
      </c>
      <c r="DR124" s="969"/>
      <c r="DS124" s="969"/>
      <c r="DT124" s="969"/>
      <c r="DU124" s="970"/>
      <c r="DV124" s="971">
        <v>0.3</v>
      </c>
      <c r="DW124" s="972"/>
      <c r="DX124" s="972"/>
      <c r="DY124" s="972"/>
      <c r="DZ124" s="973"/>
    </row>
    <row r="125" spans="1:130" s="216" customFormat="1" ht="26.25" customHeight="1" x14ac:dyDescent="0.2">
      <c r="A125" s="1040"/>
      <c r="B125" s="932"/>
      <c r="C125" s="905" t="s">
        <v>463</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129</v>
      </c>
      <c r="AB125" s="942"/>
      <c r="AC125" s="942"/>
      <c r="AD125" s="942"/>
      <c r="AE125" s="943"/>
      <c r="AF125" s="944" t="s">
        <v>129</v>
      </c>
      <c r="AG125" s="942"/>
      <c r="AH125" s="942"/>
      <c r="AI125" s="942"/>
      <c r="AJ125" s="943"/>
      <c r="AK125" s="944" t="s">
        <v>129</v>
      </c>
      <c r="AL125" s="942"/>
      <c r="AM125" s="942"/>
      <c r="AN125" s="942"/>
      <c r="AO125" s="943"/>
      <c r="AP125" s="945" t="s">
        <v>129</v>
      </c>
      <c r="AQ125" s="946"/>
      <c r="AR125" s="946"/>
      <c r="AS125" s="946"/>
      <c r="AT125" s="947"/>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5" t="s">
        <v>475</v>
      </c>
      <c r="CL125" s="990"/>
      <c r="CM125" s="990"/>
      <c r="CN125" s="990"/>
      <c r="CO125" s="991"/>
      <c r="CP125" s="912" t="s">
        <v>476</v>
      </c>
      <c r="CQ125" s="880"/>
      <c r="CR125" s="880"/>
      <c r="CS125" s="880"/>
      <c r="CT125" s="880"/>
      <c r="CU125" s="880"/>
      <c r="CV125" s="880"/>
      <c r="CW125" s="880"/>
      <c r="CX125" s="880"/>
      <c r="CY125" s="880"/>
      <c r="CZ125" s="880"/>
      <c r="DA125" s="880"/>
      <c r="DB125" s="880"/>
      <c r="DC125" s="880"/>
      <c r="DD125" s="880"/>
      <c r="DE125" s="880"/>
      <c r="DF125" s="881"/>
      <c r="DG125" s="913" t="s">
        <v>129</v>
      </c>
      <c r="DH125" s="914"/>
      <c r="DI125" s="914"/>
      <c r="DJ125" s="914"/>
      <c r="DK125" s="914"/>
      <c r="DL125" s="914" t="s">
        <v>129</v>
      </c>
      <c r="DM125" s="914"/>
      <c r="DN125" s="914"/>
      <c r="DO125" s="914"/>
      <c r="DP125" s="914"/>
      <c r="DQ125" s="914" t="s">
        <v>129</v>
      </c>
      <c r="DR125" s="914"/>
      <c r="DS125" s="914"/>
      <c r="DT125" s="914"/>
      <c r="DU125" s="914"/>
      <c r="DV125" s="915" t="s">
        <v>129</v>
      </c>
      <c r="DW125" s="915"/>
      <c r="DX125" s="915"/>
      <c r="DY125" s="915"/>
      <c r="DZ125" s="916"/>
    </row>
    <row r="126" spans="1:130" s="216" customFormat="1" ht="26.25" customHeight="1" thickBot="1" x14ac:dyDescent="0.25">
      <c r="A126" s="1040"/>
      <c r="B126" s="932"/>
      <c r="C126" s="905" t="s">
        <v>465</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v>73005</v>
      </c>
      <c r="AB126" s="942"/>
      <c r="AC126" s="942"/>
      <c r="AD126" s="942"/>
      <c r="AE126" s="943"/>
      <c r="AF126" s="944">
        <v>104992</v>
      </c>
      <c r="AG126" s="942"/>
      <c r="AH126" s="942"/>
      <c r="AI126" s="942"/>
      <c r="AJ126" s="943"/>
      <c r="AK126" s="944">
        <v>1732</v>
      </c>
      <c r="AL126" s="942"/>
      <c r="AM126" s="942"/>
      <c r="AN126" s="942"/>
      <c r="AO126" s="943"/>
      <c r="AP126" s="945">
        <v>0</v>
      </c>
      <c r="AQ126" s="946"/>
      <c r="AR126" s="946"/>
      <c r="AS126" s="946"/>
      <c r="AT126" s="947"/>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06"/>
      <c r="CL126" s="993"/>
      <c r="CM126" s="993"/>
      <c r="CN126" s="993"/>
      <c r="CO126" s="994"/>
      <c r="CP126" s="905" t="s">
        <v>477</v>
      </c>
      <c r="CQ126" s="906"/>
      <c r="CR126" s="906"/>
      <c r="CS126" s="906"/>
      <c r="CT126" s="906"/>
      <c r="CU126" s="906"/>
      <c r="CV126" s="906"/>
      <c r="CW126" s="906"/>
      <c r="CX126" s="906"/>
      <c r="CY126" s="906"/>
      <c r="CZ126" s="906"/>
      <c r="DA126" s="906"/>
      <c r="DB126" s="906"/>
      <c r="DC126" s="906"/>
      <c r="DD126" s="906"/>
      <c r="DE126" s="906"/>
      <c r="DF126" s="907"/>
      <c r="DG126" s="908" t="s">
        <v>129</v>
      </c>
      <c r="DH126" s="909"/>
      <c r="DI126" s="909"/>
      <c r="DJ126" s="909"/>
      <c r="DK126" s="909"/>
      <c r="DL126" s="909" t="s">
        <v>129</v>
      </c>
      <c r="DM126" s="909"/>
      <c r="DN126" s="909"/>
      <c r="DO126" s="909"/>
      <c r="DP126" s="909"/>
      <c r="DQ126" s="909" t="s">
        <v>129</v>
      </c>
      <c r="DR126" s="909"/>
      <c r="DS126" s="909"/>
      <c r="DT126" s="909"/>
      <c r="DU126" s="909"/>
      <c r="DV126" s="910" t="s">
        <v>129</v>
      </c>
      <c r="DW126" s="910"/>
      <c r="DX126" s="910"/>
      <c r="DY126" s="910"/>
      <c r="DZ126" s="911"/>
    </row>
    <row r="127" spans="1:130" s="216" customFormat="1" ht="26.25" customHeight="1" x14ac:dyDescent="0.2">
      <c r="A127" s="1041"/>
      <c r="B127" s="934"/>
      <c r="C127" s="956" t="s">
        <v>478</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129</v>
      </c>
      <c r="AB127" s="942"/>
      <c r="AC127" s="942"/>
      <c r="AD127" s="942"/>
      <c r="AE127" s="943"/>
      <c r="AF127" s="944" t="s">
        <v>129</v>
      </c>
      <c r="AG127" s="942"/>
      <c r="AH127" s="942"/>
      <c r="AI127" s="942"/>
      <c r="AJ127" s="943"/>
      <c r="AK127" s="944" t="s">
        <v>129</v>
      </c>
      <c r="AL127" s="942"/>
      <c r="AM127" s="942"/>
      <c r="AN127" s="942"/>
      <c r="AO127" s="943"/>
      <c r="AP127" s="945" t="s">
        <v>129</v>
      </c>
      <c r="AQ127" s="946"/>
      <c r="AR127" s="946"/>
      <c r="AS127" s="946"/>
      <c r="AT127" s="947"/>
      <c r="AU127" s="218"/>
      <c r="AV127" s="218"/>
      <c r="AW127" s="218"/>
      <c r="AX127" s="1014" t="s">
        <v>479</v>
      </c>
      <c r="AY127" s="1015"/>
      <c r="AZ127" s="1015"/>
      <c r="BA127" s="1015"/>
      <c r="BB127" s="1015"/>
      <c r="BC127" s="1015"/>
      <c r="BD127" s="1015"/>
      <c r="BE127" s="1016"/>
      <c r="BF127" s="1017" t="s">
        <v>480</v>
      </c>
      <c r="BG127" s="1015"/>
      <c r="BH127" s="1015"/>
      <c r="BI127" s="1015"/>
      <c r="BJ127" s="1015"/>
      <c r="BK127" s="1015"/>
      <c r="BL127" s="1016"/>
      <c r="BM127" s="1017" t="s">
        <v>481</v>
      </c>
      <c r="BN127" s="1015"/>
      <c r="BO127" s="1015"/>
      <c r="BP127" s="1015"/>
      <c r="BQ127" s="1015"/>
      <c r="BR127" s="1015"/>
      <c r="BS127" s="1016"/>
      <c r="BT127" s="1017" t="s">
        <v>482</v>
      </c>
      <c r="BU127" s="1015"/>
      <c r="BV127" s="1015"/>
      <c r="BW127" s="1015"/>
      <c r="BX127" s="1015"/>
      <c r="BY127" s="1015"/>
      <c r="BZ127" s="1038"/>
      <c r="CA127" s="218"/>
      <c r="CB127" s="218"/>
      <c r="CC127" s="218"/>
      <c r="CD127" s="241"/>
      <c r="CE127" s="241"/>
      <c r="CF127" s="241"/>
      <c r="CG127" s="218"/>
      <c r="CH127" s="218"/>
      <c r="CI127" s="218"/>
      <c r="CJ127" s="240"/>
      <c r="CK127" s="1006"/>
      <c r="CL127" s="993"/>
      <c r="CM127" s="993"/>
      <c r="CN127" s="993"/>
      <c r="CO127" s="994"/>
      <c r="CP127" s="905" t="s">
        <v>483</v>
      </c>
      <c r="CQ127" s="906"/>
      <c r="CR127" s="906"/>
      <c r="CS127" s="906"/>
      <c r="CT127" s="906"/>
      <c r="CU127" s="906"/>
      <c r="CV127" s="906"/>
      <c r="CW127" s="906"/>
      <c r="CX127" s="906"/>
      <c r="CY127" s="906"/>
      <c r="CZ127" s="906"/>
      <c r="DA127" s="906"/>
      <c r="DB127" s="906"/>
      <c r="DC127" s="906"/>
      <c r="DD127" s="906"/>
      <c r="DE127" s="906"/>
      <c r="DF127" s="907"/>
      <c r="DG127" s="908" t="s">
        <v>129</v>
      </c>
      <c r="DH127" s="909"/>
      <c r="DI127" s="909"/>
      <c r="DJ127" s="909"/>
      <c r="DK127" s="909"/>
      <c r="DL127" s="909" t="s">
        <v>129</v>
      </c>
      <c r="DM127" s="909"/>
      <c r="DN127" s="909"/>
      <c r="DO127" s="909"/>
      <c r="DP127" s="909"/>
      <c r="DQ127" s="909" t="s">
        <v>129</v>
      </c>
      <c r="DR127" s="909"/>
      <c r="DS127" s="909"/>
      <c r="DT127" s="909"/>
      <c r="DU127" s="909"/>
      <c r="DV127" s="910" t="s">
        <v>129</v>
      </c>
      <c r="DW127" s="910"/>
      <c r="DX127" s="910"/>
      <c r="DY127" s="910"/>
      <c r="DZ127" s="911"/>
    </row>
    <row r="128" spans="1:130" s="216" customFormat="1" ht="26.25" customHeight="1" thickBot="1" x14ac:dyDescent="0.25">
      <c r="A128" s="1024" t="s">
        <v>484</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485</v>
      </c>
      <c r="X128" s="1026"/>
      <c r="Y128" s="1026"/>
      <c r="Z128" s="1027"/>
      <c r="AA128" s="1028">
        <v>180292</v>
      </c>
      <c r="AB128" s="1029"/>
      <c r="AC128" s="1029"/>
      <c r="AD128" s="1029"/>
      <c r="AE128" s="1030"/>
      <c r="AF128" s="1031">
        <v>183777</v>
      </c>
      <c r="AG128" s="1029"/>
      <c r="AH128" s="1029"/>
      <c r="AI128" s="1029"/>
      <c r="AJ128" s="1030"/>
      <c r="AK128" s="1031">
        <v>205308</v>
      </c>
      <c r="AL128" s="1029"/>
      <c r="AM128" s="1029"/>
      <c r="AN128" s="1029"/>
      <c r="AO128" s="1030"/>
      <c r="AP128" s="1032"/>
      <c r="AQ128" s="1033"/>
      <c r="AR128" s="1033"/>
      <c r="AS128" s="1033"/>
      <c r="AT128" s="1034"/>
      <c r="AU128" s="218"/>
      <c r="AV128" s="218"/>
      <c r="AW128" s="218"/>
      <c r="AX128" s="879" t="s">
        <v>486</v>
      </c>
      <c r="AY128" s="880"/>
      <c r="AZ128" s="880"/>
      <c r="BA128" s="880"/>
      <c r="BB128" s="880"/>
      <c r="BC128" s="880"/>
      <c r="BD128" s="880"/>
      <c r="BE128" s="881"/>
      <c r="BF128" s="1035" t="s">
        <v>129</v>
      </c>
      <c r="BG128" s="1036"/>
      <c r="BH128" s="1036"/>
      <c r="BI128" s="1036"/>
      <c r="BJ128" s="1036"/>
      <c r="BK128" s="1036"/>
      <c r="BL128" s="1037"/>
      <c r="BM128" s="1035">
        <v>11.55</v>
      </c>
      <c r="BN128" s="1036"/>
      <c r="BO128" s="1036"/>
      <c r="BP128" s="1036"/>
      <c r="BQ128" s="1036"/>
      <c r="BR128" s="1036"/>
      <c r="BS128" s="1037"/>
      <c r="BT128" s="1035">
        <v>20</v>
      </c>
      <c r="BU128" s="1036"/>
      <c r="BV128" s="1036"/>
      <c r="BW128" s="1036"/>
      <c r="BX128" s="1036"/>
      <c r="BY128" s="1036"/>
      <c r="BZ128" s="1059"/>
      <c r="CA128" s="241"/>
      <c r="CB128" s="241"/>
      <c r="CC128" s="241"/>
      <c r="CD128" s="241"/>
      <c r="CE128" s="241"/>
      <c r="CF128" s="241"/>
      <c r="CG128" s="218"/>
      <c r="CH128" s="218"/>
      <c r="CI128" s="218"/>
      <c r="CJ128" s="240"/>
      <c r="CK128" s="1007"/>
      <c r="CL128" s="1008"/>
      <c r="CM128" s="1008"/>
      <c r="CN128" s="1008"/>
      <c r="CO128" s="1009"/>
      <c r="CP128" s="1018" t="s">
        <v>487</v>
      </c>
      <c r="CQ128" s="709"/>
      <c r="CR128" s="709"/>
      <c r="CS128" s="709"/>
      <c r="CT128" s="709"/>
      <c r="CU128" s="709"/>
      <c r="CV128" s="709"/>
      <c r="CW128" s="709"/>
      <c r="CX128" s="709"/>
      <c r="CY128" s="709"/>
      <c r="CZ128" s="709"/>
      <c r="DA128" s="709"/>
      <c r="DB128" s="709"/>
      <c r="DC128" s="709"/>
      <c r="DD128" s="709"/>
      <c r="DE128" s="709"/>
      <c r="DF128" s="1019"/>
      <c r="DG128" s="1020">
        <v>28561</v>
      </c>
      <c r="DH128" s="1021"/>
      <c r="DI128" s="1021"/>
      <c r="DJ128" s="1021"/>
      <c r="DK128" s="1021"/>
      <c r="DL128" s="1021">
        <v>22123</v>
      </c>
      <c r="DM128" s="1021"/>
      <c r="DN128" s="1021"/>
      <c r="DO128" s="1021"/>
      <c r="DP128" s="1021"/>
      <c r="DQ128" s="1021">
        <v>3074</v>
      </c>
      <c r="DR128" s="1021"/>
      <c r="DS128" s="1021"/>
      <c r="DT128" s="1021"/>
      <c r="DU128" s="1021"/>
      <c r="DV128" s="1022">
        <v>0</v>
      </c>
      <c r="DW128" s="1022"/>
      <c r="DX128" s="1022"/>
      <c r="DY128" s="1022"/>
      <c r="DZ128" s="1023"/>
    </row>
    <row r="129" spans="1:131" s="216" customFormat="1" ht="26.25" customHeight="1" x14ac:dyDescent="0.2">
      <c r="A129" s="917" t="s">
        <v>108</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488</v>
      </c>
      <c r="X129" s="1054"/>
      <c r="Y129" s="1054"/>
      <c r="Z129" s="1055"/>
      <c r="AA129" s="941">
        <v>38173011</v>
      </c>
      <c r="AB129" s="942"/>
      <c r="AC129" s="942"/>
      <c r="AD129" s="942"/>
      <c r="AE129" s="943"/>
      <c r="AF129" s="944">
        <v>39256946</v>
      </c>
      <c r="AG129" s="942"/>
      <c r="AH129" s="942"/>
      <c r="AI129" s="942"/>
      <c r="AJ129" s="943"/>
      <c r="AK129" s="944">
        <v>36631981</v>
      </c>
      <c r="AL129" s="942"/>
      <c r="AM129" s="942"/>
      <c r="AN129" s="942"/>
      <c r="AO129" s="943"/>
      <c r="AP129" s="1056"/>
      <c r="AQ129" s="1057"/>
      <c r="AR129" s="1057"/>
      <c r="AS129" s="1057"/>
      <c r="AT129" s="1058"/>
      <c r="AU129" s="219"/>
      <c r="AV129" s="219"/>
      <c r="AW129" s="219"/>
      <c r="AX129" s="1048" t="s">
        <v>489</v>
      </c>
      <c r="AY129" s="906"/>
      <c r="AZ129" s="906"/>
      <c r="BA129" s="906"/>
      <c r="BB129" s="906"/>
      <c r="BC129" s="906"/>
      <c r="BD129" s="906"/>
      <c r="BE129" s="907"/>
      <c r="BF129" s="1049" t="s">
        <v>129</v>
      </c>
      <c r="BG129" s="1050"/>
      <c r="BH129" s="1050"/>
      <c r="BI129" s="1050"/>
      <c r="BJ129" s="1050"/>
      <c r="BK129" s="1050"/>
      <c r="BL129" s="1051"/>
      <c r="BM129" s="1049">
        <v>16.55</v>
      </c>
      <c r="BN129" s="1050"/>
      <c r="BO129" s="1050"/>
      <c r="BP129" s="1050"/>
      <c r="BQ129" s="1050"/>
      <c r="BR129" s="1050"/>
      <c r="BS129" s="1051"/>
      <c r="BT129" s="1049">
        <v>30</v>
      </c>
      <c r="BU129" s="1050"/>
      <c r="BV129" s="1050"/>
      <c r="BW129" s="1050"/>
      <c r="BX129" s="1050"/>
      <c r="BY129" s="1050"/>
      <c r="BZ129" s="105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917" t="s">
        <v>490</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491</v>
      </c>
      <c r="X130" s="1054"/>
      <c r="Y130" s="1054"/>
      <c r="Z130" s="1055"/>
      <c r="AA130" s="941">
        <v>2638344</v>
      </c>
      <c r="AB130" s="942"/>
      <c r="AC130" s="942"/>
      <c r="AD130" s="942"/>
      <c r="AE130" s="943"/>
      <c r="AF130" s="944">
        <v>2521099</v>
      </c>
      <c r="AG130" s="942"/>
      <c r="AH130" s="942"/>
      <c r="AI130" s="942"/>
      <c r="AJ130" s="943"/>
      <c r="AK130" s="944">
        <v>2370273</v>
      </c>
      <c r="AL130" s="942"/>
      <c r="AM130" s="942"/>
      <c r="AN130" s="942"/>
      <c r="AO130" s="943"/>
      <c r="AP130" s="1056"/>
      <c r="AQ130" s="1057"/>
      <c r="AR130" s="1057"/>
      <c r="AS130" s="1057"/>
      <c r="AT130" s="1058"/>
      <c r="AU130" s="219"/>
      <c r="AV130" s="219"/>
      <c r="AW130" s="219"/>
      <c r="AX130" s="1048" t="s">
        <v>492</v>
      </c>
      <c r="AY130" s="906"/>
      <c r="AZ130" s="906"/>
      <c r="BA130" s="906"/>
      <c r="BB130" s="906"/>
      <c r="BC130" s="906"/>
      <c r="BD130" s="906"/>
      <c r="BE130" s="907"/>
      <c r="BF130" s="1084">
        <v>8.6</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493</v>
      </c>
      <c r="X131" s="1091"/>
      <c r="Y131" s="1091"/>
      <c r="Z131" s="1092"/>
      <c r="AA131" s="987">
        <v>35534667</v>
      </c>
      <c r="AB131" s="969"/>
      <c r="AC131" s="969"/>
      <c r="AD131" s="969"/>
      <c r="AE131" s="970"/>
      <c r="AF131" s="968">
        <v>36735847</v>
      </c>
      <c r="AG131" s="969"/>
      <c r="AH131" s="969"/>
      <c r="AI131" s="969"/>
      <c r="AJ131" s="970"/>
      <c r="AK131" s="968">
        <v>34261708</v>
      </c>
      <c r="AL131" s="969"/>
      <c r="AM131" s="969"/>
      <c r="AN131" s="969"/>
      <c r="AO131" s="970"/>
      <c r="AP131" s="1093"/>
      <c r="AQ131" s="1094"/>
      <c r="AR131" s="1094"/>
      <c r="AS131" s="1094"/>
      <c r="AT131" s="1095"/>
      <c r="AU131" s="219"/>
      <c r="AV131" s="219"/>
      <c r="AW131" s="219"/>
      <c r="AX131" s="1066" t="s">
        <v>494</v>
      </c>
      <c r="AY131" s="709"/>
      <c r="AZ131" s="709"/>
      <c r="BA131" s="709"/>
      <c r="BB131" s="709"/>
      <c r="BC131" s="709"/>
      <c r="BD131" s="709"/>
      <c r="BE131" s="1019"/>
      <c r="BF131" s="1067">
        <v>99.4</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1073" t="s">
        <v>495</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496</v>
      </c>
      <c r="W132" s="1077"/>
      <c r="X132" s="1077"/>
      <c r="Y132" s="1077"/>
      <c r="Z132" s="1078"/>
      <c r="AA132" s="1079">
        <v>7.9370632629999998</v>
      </c>
      <c r="AB132" s="1080"/>
      <c r="AC132" s="1080"/>
      <c r="AD132" s="1080"/>
      <c r="AE132" s="1081"/>
      <c r="AF132" s="1082">
        <v>8.4382864509999997</v>
      </c>
      <c r="AG132" s="1080"/>
      <c r="AH132" s="1080"/>
      <c r="AI132" s="1080"/>
      <c r="AJ132" s="1081"/>
      <c r="AK132" s="1082">
        <v>9.7028933879999997</v>
      </c>
      <c r="AL132" s="1080"/>
      <c r="AM132" s="1080"/>
      <c r="AN132" s="1080"/>
      <c r="AO132" s="1081"/>
      <c r="AP132" s="984"/>
      <c r="AQ132" s="985"/>
      <c r="AR132" s="985"/>
      <c r="AS132" s="985"/>
      <c r="AT132" s="108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497</v>
      </c>
      <c r="W133" s="1060"/>
      <c r="X133" s="1060"/>
      <c r="Y133" s="1060"/>
      <c r="Z133" s="1061"/>
      <c r="AA133" s="1062">
        <v>7.4</v>
      </c>
      <c r="AB133" s="1063"/>
      <c r="AC133" s="1063"/>
      <c r="AD133" s="1063"/>
      <c r="AE133" s="1064"/>
      <c r="AF133" s="1062">
        <v>7.9</v>
      </c>
      <c r="AG133" s="1063"/>
      <c r="AH133" s="1063"/>
      <c r="AI133" s="1063"/>
      <c r="AJ133" s="1064"/>
      <c r="AK133" s="1062">
        <v>8.6</v>
      </c>
      <c r="AL133" s="1063"/>
      <c r="AM133" s="1063"/>
      <c r="AN133" s="1063"/>
      <c r="AO133" s="1064"/>
      <c r="AP133" s="1011"/>
      <c r="AQ133" s="1012"/>
      <c r="AR133" s="1012"/>
      <c r="AS133" s="1012"/>
      <c r="AT133" s="1065"/>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BblgG3jS1/YqnfUl8tZeAjYzMMNkFzYswyj6jDi24Rsx1Rqjq1xDiWsPZ/pW2cWJI0NGZ9Il/Y8G96CJZFfgag==" saltValue="X8y94tG1A3JFjsocjMrZw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498</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Eek1xOJ0DeNuikNwBsypWYsJ0wOzTgAigCD8tBB7S3+YxqaL5u3imprtgi2ygxiIxFWkb+UcLUfh9SAwOaT5Q==" saltValue="TOKMB13/AtdLHLg84YGejg=="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499</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500</v>
      </c>
      <c r="AL6" s="252"/>
      <c r="AM6" s="252"/>
      <c r="AN6" s="252"/>
    </row>
    <row r="7" spans="1:46" ht="13.5" customHeight="1" x14ac:dyDescent="0.2">
      <c r="A7" s="251"/>
      <c r="AK7" s="254"/>
      <c r="AL7" s="255"/>
      <c r="AM7" s="255"/>
      <c r="AN7" s="256"/>
      <c r="AO7" s="1097" t="s">
        <v>501</v>
      </c>
      <c r="AP7" s="257"/>
      <c r="AQ7" s="258" t="s">
        <v>502</v>
      </c>
      <c r="AR7" s="259"/>
    </row>
    <row r="8" spans="1:46" ht="13.2" x14ac:dyDescent="0.2">
      <c r="A8" s="251"/>
      <c r="AK8" s="260"/>
      <c r="AL8" s="261"/>
      <c r="AM8" s="261"/>
      <c r="AN8" s="262"/>
      <c r="AO8" s="1098"/>
      <c r="AP8" s="263" t="s">
        <v>503</v>
      </c>
      <c r="AQ8" s="264" t="s">
        <v>504</v>
      </c>
      <c r="AR8" s="265" t="s">
        <v>505</v>
      </c>
    </row>
    <row r="9" spans="1:46" ht="13.2" x14ac:dyDescent="0.2">
      <c r="A9" s="251"/>
      <c r="AK9" s="1099" t="s">
        <v>506</v>
      </c>
      <c r="AL9" s="1100"/>
      <c r="AM9" s="1100"/>
      <c r="AN9" s="1101"/>
      <c r="AO9" s="266">
        <v>12657536</v>
      </c>
      <c r="AP9" s="266">
        <v>97128</v>
      </c>
      <c r="AQ9" s="267">
        <v>62021</v>
      </c>
      <c r="AR9" s="268">
        <v>56.6</v>
      </c>
    </row>
    <row r="10" spans="1:46" ht="13.5" customHeight="1" x14ac:dyDescent="0.2">
      <c r="A10" s="251"/>
      <c r="AK10" s="1099" t="s">
        <v>507</v>
      </c>
      <c r="AL10" s="1100"/>
      <c r="AM10" s="1100"/>
      <c r="AN10" s="1101"/>
      <c r="AO10" s="269">
        <v>15290</v>
      </c>
      <c r="AP10" s="269">
        <v>117</v>
      </c>
      <c r="AQ10" s="270">
        <v>4339</v>
      </c>
      <c r="AR10" s="271">
        <v>-97.3</v>
      </c>
    </row>
    <row r="11" spans="1:46" ht="13.5" customHeight="1" x14ac:dyDescent="0.2">
      <c r="A11" s="251"/>
      <c r="AK11" s="1099" t="s">
        <v>508</v>
      </c>
      <c r="AL11" s="1100"/>
      <c r="AM11" s="1100"/>
      <c r="AN11" s="1101"/>
      <c r="AO11" s="269">
        <v>24952</v>
      </c>
      <c r="AP11" s="269">
        <v>191</v>
      </c>
      <c r="AQ11" s="270">
        <v>554</v>
      </c>
      <c r="AR11" s="271">
        <v>-65.5</v>
      </c>
    </row>
    <row r="12" spans="1:46" ht="13.5" customHeight="1" x14ac:dyDescent="0.2">
      <c r="A12" s="251"/>
      <c r="AK12" s="1099" t="s">
        <v>509</v>
      </c>
      <c r="AL12" s="1100"/>
      <c r="AM12" s="1100"/>
      <c r="AN12" s="1101"/>
      <c r="AO12" s="269" t="s">
        <v>510</v>
      </c>
      <c r="AP12" s="269" t="s">
        <v>510</v>
      </c>
      <c r="AQ12" s="270">
        <v>17</v>
      </c>
      <c r="AR12" s="271" t="s">
        <v>510</v>
      </c>
    </row>
    <row r="13" spans="1:46" ht="13.5" customHeight="1" x14ac:dyDescent="0.2">
      <c r="A13" s="251"/>
      <c r="AK13" s="1099" t="s">
        <v>511</v>
      </c>
      <c r="AL13" s="1100"/>
      <c r="AM13" s="1100"/>
      <c r="AN13" s="1101"/>
      <c r="AO13" s="269">
        <v>465243</v>
      </c>
      <c r="AP13" s="269">
        <v>3570</v>
      </c>
      <c r="AQ13" s="270">
        <v>2525</v>
      </c>
      <c r="AR13" s="271">
        <v>41.4</v>
      </c>
    </row>
    <row r="14" spans="1:46" ht="13.5" customHeight="1" x14ac:dyDescent="0.2">
      <c r="A14" s="251"/>
      <c r="AK14" s="1099" t="s">
        <v>512</v>
      </c>
      <c r="AL14" s="1100"/>
      <c r="AM14" s="1100"/>
      <c r="AN14" s="1101"/>
      <c r="AO14" s="269">
        <v>369931</v>
      </c>
      <c r="AP14" s="269">
        <v>2839</v>
      </c>
      <c r="AQ14" s="270">
        <v>1158</v>
      </c>
      <c r="AR14" s="271">
        <v>145.19999999999999</v>
      </c>
    </row>
    <row r="15" spans="1:46" ht="13.5" customHeight="1" x14ac:dyDescent="0.2">
      <c r="A15" s="251"/>
      <c r="AK15" s="1102" t="s">
        <v>513</v>
      </c>
      <c r="AL15" s="1103"/>
      <c r="AM15" s="1103"/>
      <c r="AN15" s="1104"/>
      <c r="AO15" s="269">
        <v>-1080588</v>
      </c>
      <c r="AP15" s="269">
        <v>-8292</v>
      </c>
      <c r="AQ15" s="270">
        <v>-4174</v>
      </c>
      <c r="AR15" s="271">
        <v>98.7</v>
      </c>
    </row>
    <row r="16" spans="1:46" ht="13.2" x14ac:dyDescent="0.2">
      <c r="A16" s="251"/>
      <c r="AK16" s="1102" t="s">
        <v>187</v>
      </c>
      <c r="AL16" s="1103"/>
      <c r="AM16" s="1103"/>
      <c r="AN16" s="1104"/>
      <c r="AO16" s="269">
        <v>12452364</v>
      </c>
      <c r="AP16" s="269">
        <v>95554</v>
      </c>
      <c r="AQ16" s="270">
        <v>66439</v>
      </c>
      <c r="AR16" s="271">
        <v>43.8</v>
      </c>
    </row>
    <row r="17" spans="1:46" ht="13.2" x14ac:dyDescent="0.2">
      <c r="A17" s="251"/>
    </row>
    <row r="18" spans="1:46" ht="13.2" x14ac:dyDescent="0.2">
      <c r="A18" s="251"/>
      <c r="AQ18" s="272"/>
      <c r="AR18" s="272"/>
    </row>
    <row r="19" spans="1:46" ht="13.2" x14ac:dyDescent="0.2">
      <c r="A19" s="251"/>
      <c r="AK19" s="247" t="s">
        <v>514</v>
      </c>
    </row>
    <row r="20" spans="1:46" ht="13.2" x14ac:dyDescent="0.2">
      <c r="A20" s="251"/>
      <c r="AK20" s="273"/>
      <c r="AL20" s="274"/>
      <c r="AM20" s="274"/>
      <c r="AN20" s="275"/>
      <c r="AO20" s="276" t="s">
        <v>515</v>
      </c>
      <c r="AP20" s="277" t="s">
        <v>516</v>
      </c>
      <c r="AQ20" s="278" t="s">
        <v>517</v>
      </c>
      <c r="AR20" s="279"/>
    </row>
    <row r="21" spans="1:46" s="252" customFormat="1" ht="13.2" x14ac:dyDescent="0.2">
      <c r="A21" s="280"/>
      <c r="AK21" s="1105" t="s">
        <v>518</v>
      </c>
      <c r="AL21" s="1106"/>
      <c r="AM21" s="1106"/>
      <c r="AN21" s="1107"/>
      <c r="AO21" s="281">
        <v>9.39</v>
      </c>
      <c r="AP21" s="282">
        <v>6.1</v>
      </c>
      <c r="AQ21" s="283">
        <v>3.29</v>
      </c>
      <c r="AS21" s="284"/>
      <c r="AT21" s="280"/>
    </row>
    <row r="22" spans="1:46" s="252" customFormat="1" ht="13.2" x14ac:dyDescent="0.2">
      <c r="A22" s="280"/>
      <c r="AK22" s="1105" t="s">
        <v>519</v>
      </c>
      <c r="AL22" s="1106"/>
      <c r="AM22" s="1106"/>
      <c r="AN22" s="1107"/>
      <c r="AO22" s="285">
        <v>100.6</v>
      </c>
      <c r="AP22" s="286">
        <v>99</v>
      </c>
      <c r="AQ22" s="287">
        <v>1.6</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096" t="s">
        <v>520</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2"/>
      <c r="AS27" s="247"/>
      <c r="AT27" s="247"/>
    </row>
    <row r="28" spans="1:46" ht="16.2" x14ac:dyDescent="0.2">
      <c r="A28" s="248" t="s">
        <v>521</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522</v>
      </c>
      <c r="AL29" s="252"/>
      <c r="AM29" s="252"/>
      <c r="AN29" s="252"/>
      <c r="AS29" s="294"/>
    </row>
    <row r="30" spans="1:46" ht="13.5" customHeight="1" x14ac:dyDescent="0.2">
      <c r="A30" s="251"/>
      <c r="AK30" s="254"/>
      <c r="AL30" s="255"/>
      <c r="AM30" s="255"/>
      <c r="AN30" s="256"/>
      <c r="AO30" s="1097" t="s">
        <v>501</v>
      </c>
      <c r="AP30" s="257"/>
      <c r="AQ30" s="258" t="s">
        <v>502</v>
      </c>
      <c r="AR30" s="259"/>
    </row>
    <row r="31" spans="1:46" ht="13.2" x14ac:dyDescent="0.2">
      <c r="A31" s="251"/>
      <c r="AK31" s="260"/>
      <c r="AL31" s="261"/>
      <c r="AM31" s="261"/>
      <c r="AN31" s="262"/>
      <c r="AO31" s="1098"/>
      <c r="AP31" s="263" t="s">
        <v>503</v>
      </c>
      <c r="AQ31" s="264" t="s">
        <v>504</v>
      </c>
      <c r="AR31" s="265" t="s">
        <v>505</v>
      </c>
    </row>
    <row r="32" spans="1:46" ht="27" customHeight="1" x14ac:dyDescent="0.2">
      <c r="A32" s="251"/>
      <c r="AK32" s="1113" t="s">
        <v>523</v>
      </c>
      <c r="AL32" s="1114"/>
      <c r="AM32" s="1114"/>
      <c r="AN32" s="1115"/>
      <c r="AO32" s="295">
        <v>5512657</v>
      </c>
      <c r="AP32" s="295">
        <v>42302</v>
      </c>
      <c r="AQ32" s="296">
        <v>33147</v>
      </c>
      <c r="AR32" s="297">
        <v>27.6</v>
      </c>
    </row>
    <row r="33" spans="1:46" ht="13.5" customHeight="1" x14ac:dyDescent="0.2">
      <c r="A33" s="251"/>
      <c r="AK33" s="1113" t="s">
        <v>524</v>
      </c>
      <c r="AL33" s="1114"/>
      <c r="AM33" s="1114"/>
      <c r="AN33" s="1115"/>
      <c r="AO33" s="295" t="s">
        <v>510</v>
      </c>
      <c r="AP33" s="295" t="s">
        <v>510</v>
      </c>
      <c r="AQ33" s="296">
        <v>7</v>
      </c>
      <c r="AR33" s="297" t="s">
        <v>510</v>
      </c>
    </row>
    <row r="34" spans="1:46" ht="27" customHeight="1" x14ac:dyDescent="0.2">
      <c r="A34" s="251"/>
      <c r="AK34" s="1113" t="s">
        <v>525</v>
      </c>
      <c r="AL34" s="1114"/>
      <c r="AM34" s="1114"/>
      <c r="AN34" s="1115"/>
      <c r="AO34" s="295" t="s">
        <v>510</v>
      </c>
      <c r="AP34" s="295" t="s">
        <v>510</v>
      </c>
      <c r="AQ34" s="296">
        <v>24</v>
      </c>
      <c r="AR34" s="297" t="s">
        <v>510</v>
      </c>
    </row>
    <row r="35" spans="1:46" ht="27" customHeight="1" x14ac:dyDescent="0.2">
      <c r="A35" s="251"/>
      <c r="AK35" s="1113" t="s">
        <v>526</v>
      </c>
      <c r="AL35" s="1114"/>
      <c r="AM35" s="1114"/>
      <c r="AN35" s="1115"/>
      <c r="AO35" s="295">
        <v>385554</v>
      </c>
      <c r="AP35" s="295">
        <v>2959</v>
      </c>
      <c r="AQ35" s="296">
        <v>5872</v>
      </c>
      <c r="AR35" s="297">
        <v>-49.6</v>
      </c>
    </row>
    <row r="36" spans="1:46" ht="27" customHeight="1" x14ac:dyDescent="0.2">
      <c r="A36" s="251"/>
      <c r="AK36" s="1113" t="s">
        <v>527</v>
      </c>
      <c r="AL36" s="1114"/>
      <c r="AM36" s="1114"/>
      <c r="AN36" s="1115"/>
      <c r="AO36" s="295">
        <v>15</v>
      </c>
      <c r="AP36" s="295">
        <v>0</v>
      </c>
      <c r="AQ36" s="296">
        <v>1168</v>
      </c>
      <c r="AR36" s="297">
        <v>-100</v>
      </c>
    </row>
    <row r="37" spans="1:46" ht="13.5" customHeight="1" x14ac:dyDescent="0.2">
      <c r="A37" s="251"/>
      <c r="AK37" s="1113" t="s">
        <v>528</v>
      </c>
      <c r="AL37" s="1114"/>
      <c r="AM37" s="1114"/>
      <c r="AN37" s="1115"/>
      <c r="AO37" s="295">
        <v>1732</v>
      </c>
      <c r="AP37" s="295">
        <v>13</v>
      </c>
      <c r="AQ37" s="296">
        <v>720</v>
      </c>
      <c r="AR37" s="297">
        <v>-98.2</v>
      </c>
    </row>
    <row r="38" spans="1:46" ht="27" customHeight="1" x14ac:dyDescent="0.2">
      <c r="A38" s="251"/>
      <c r="AK38" s="1116" t="s">
        <v>529</v>
      </c>
      <c r="AL38" s="1117"/>
      <c r="AM38" s="1117"/>
      <c r="AN38" s="1118"/>
      <c r="AO38" s="298" t="s">
        <v>510</v>
      </c>
      <c r="AP38" s="298" t="s">
        <v>510</v>
      </c>
      <c r="AQ38" s="299">
        <v>1</v>
      </c>
      <c r="AR38" s="287" t="s">
        <v>510</v>
      </c>
      <c r="AS38" s="294"/>
    </row>
    <row r="39" spans="1:46" ht="13.2" x14ac:dyDescent="0.2">
      <c r="A39" s="251"/>
      <c r="AK39" s="1116" t="s">
        <v>530</v>
      </c>
      <c r="AL39" s="1117"/>
      <c r="AM39" s="1117"/>
      <c r="AN39" s="1118"/>
      <c r="AO39" s="295">
        <v>-205308</v>
      </c>
      <c r="AP39" s="295">
        <v>-1575</v>
      </c>
      <c r="AQ39" s="296">
        <v>-6245</v>
      </c>
      <c r="AR39" s="297">
        <v>-74.8</v>
      </c>
      <c r="AS39" s="294"/>
    </row>
    <row r="40" spans="1:46" ht="27" customHeight="1" x14ac:dyDescent="0.2">
      <c r="A40" s="251"/>
      <c r="AK40" s="1113" t="s">
        <v>531</v>
      </c>
      <c r="AL40" s="1114"/>
      <c r="AM40" s="1114"/>
      <c r="AN40" s="1115"/>
      <c r="AO40" s="295">
        <v>-2370273</v>
      </c>
      <c r="AP40" s="295">
        <v>-18188</v>
      </c>
      <c r="AQ40" s="296">
        <v>-25563</v>
      </c>
      <c r="AR40" s="297">
        <v>-28.9</v>
      </c>
      <c r="AS40" s="294"/>
    </row>
    <row r="41" spans="1:46" ht="13.2" x14ac:dyDescent="0.2">
      <c r="A41" s="251"/>
      <c r="AK41" s="1119" t="s">
        <v>299</v>
      </c>
      <c r="AL41" s="1120"/>
      <c r="AM41" s="1120"/>
      <c r="AN41" s="1121"/>
      <c r="AO41" s="295">
        <v>3324377</v>
      </c>
      <c r="AP41" s="295">
        <v>25510</v>
      </c>
      <c r="AQ41" s="296">
        <v>9130</v>
      </c>
      <c r="AR41" s="297">
        <v>179.4</v>
      </c>
      <c r="AS41" s="294"/>
    </row>
    <row r="42" spans="1:46" ht="13.2" x14ac:dyDescent="0.2">
      <c r="A42" s="251"/>
      <c r="AK42" s="300" t="s">
        <v>532</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533</v>
      </c>
    </row>
    <row r="48" spans="1:46" ht="13.2" x14ac:dyDescent="0.2">
      <c r="A48" s="251"/>
      <c r="AK48" s="305" t="s">
        <v>534</v>
      </c>
      <c r="AL48" s="305"/>
      <c r="AM48" s="305"/>
      <c r="AN48" s="305"/>
      <c r="AO48" s="305"/>
      <c r="AP48" s="305"/>
      <c r="AQ48" s="306"/>
      <c r="AR48" s="305"/>
    </row>
    <row r="49" spans="1:44" ht="13.5" customHeight="1" x14ac:dyDescent="0.2">
      <c r="A49" s="251"/>
      <c r="AK49" s="307"/>
      <c r="AL49" s="308"/>
      <c r="AM49" s="1108" t="s">
        <v>501</v>
      </c>
      <c r="AN49" s="1110" t="s">
        <v>535</v>
      </c>
      <c r="AO49" s="1111"/>
      <c r="AP49" s="1111"/>
      <c r="AQ49" s="1111"/>
      <c r="AR49" s="1112"/>
    </row>
    <row r="50" spans="1:44" ht="13.2" x14ac:dyDescent="0.2">
      <c r="A50" s="251"/>
      <c r="AK50" s="309"/>
      <c r="AL50" s="310"/>
      <c r="AM50" s="1109"/>
      <c r="AN50" s="311" t="s">
        <v>536</v>
      </c>
      <c r="AO50" s="312" t="s">
        <v>537</v>
      </c>
      <c r="AP50" s="313" t="s">
        <v>538</v>
      </c>
      <c r="AQ50" s="314" t="s">
        <v>539</v>
      </c>
      <c r="AR50" s="315" t="s">
        <v>540</v>
      </c>
    </row>
    <row r="51" spans="1:44" ht="13.2" x14ac:dyDescent="0.2">
      <c r="A51" s="251"/>
      <c r="AK51" s="307" t="s">
        <v>541</v>
      </c>
      <c r="AL51" s="308"/>
      <c r="AM51" s="316">
        <v>12125699</v>
      </c>
      <c r="AN51" s="317">
        <v>91104</v>
      </c>
      <c r="AO51" s="318">
        <v>9.3000000000000007</v>
      </c>
      <c r="AP51" s="319">
        <v>68655</v>
      </c>
      <c r="AQ51" s="320">
        <v>4.0999999999999996</v>
      </c>
      <c r="AR51" s="321">
        <v>5.2</v>
      </c>
    </row>
    <row r="52" spans="1:44" ht="13.2" x14ac:dyDescent="0.2">
      <c r="A52" s="251"/>
      <c r="AK52" s="322"/>
      <c r="AL52" s="323" t="s">
        <v>542</v>
      </c>
      <c r="AM52" s="324">
        <v>9212802</v>
      </c>
      <c r="AN52" s="325">
        <v>69218</v>
      </c>
      <c r="AO52" s="326">
        <v>7.5</v>
      </c>
      <c r="AP52" s="327">
        <v>32316</v>
      </c>
      <c r="AQ52" s="328">
        <v>-1.4</v>
      </c>
      <c r="AR52" s="329">
        <v>8.9</v>
      </c>
    </row>
    <row r="53" spans="1:44" ht="13.2" x14ac:dyDescent="0.2">
      <c r="A53" s="251"/>
      <c r="AK53" s="307" t="s">
        <v>543</v>
      </c>
      <c r="AL53" s="308"/>
      <c r="AM53" s="316">
        <v>9842639</v>
      </c>
      <c r="AN53" s="317">
        <v>73752</v>
      </c>
      <c r="AO53" s="318">
        <v>-19</v>
      </c>
      <c r="AP53" s="319">
        <v>66863</v>
      </c>
      <c r="AQ53" s="320">
        <v>-2.6</v>
      </c>
      <c r="AR53" s="321">
        <v>-16.399999999999999</v>
      </c>
    </row>
    <row r="54" spans="1:44" ht="13.2" x14ac:dyDescent="0.2">
      <c r="A54" s="251"/>
      <c r="AK54" s="322"/>
      <c r="AL54" s="323" t="s">
        <v>542</v>
      </c>
      <c r="AM54" s="324">
        <v>7712335</v>
      </c>
      <c r="AN54" s="325">
        <v>57789</v>
      </c>
      <c r="AO54" s="326">
        <v>-16.5</v>
      </c>
      <c r="AP54" s="327">
        <v>32770</v>
      </c>
      <c r="AQ54" s="328">
        <v>1.4</v>
      </c>
      <c r="AR54" s="329">
        <v>-17.899999999999999</v>
      </c>
    </row>
    <row r="55" spans="1:44" ht="13.2" x14ac:dyDescent="0.2">
      <c r="A55" s="251"/>
      <c r="AK55" s="307" t="s">
        <v>544</v>
      </c>
      <c r="AL55" s="308"/>
      <c r="AM55" s="316">
        <v>8584320</v>
      </c>
      <c r="AN55" s="317">
        <v>64673</v>
      </c>
      <c r="AO55" s="318">
        <v>-12.3</v>
      </c>
      <c r="AP55" s="319">
        <v>72051</v>
      </c>
      <c r="AQ55" s="320">
        <v>7.8</v>
      </c>
      <c r="AR55" s="321">
        <v>-20.100000000000001</v>
      </c>
    </row>
    <row r="56" spans="1:44" ht="13.2" x14ac:dyDescent="0.2">
      <c r="A56" s="251"/>
      <c r="AK56" s="322"/>
      <c r="AL56" s="323" t="s">
        <v>542</v>
      </c>
      <c r="AM56" s="324">
        <v>7361018</v>
      </c>
      <c r="AN56" s="325">
        <v>55456</v>
      </c>
      <c r="AO56" s="326">
        <v>-4</v>
      </c>
      <c r="AP56" s="327">
        <v>34140</v>
      </c>
      <c r="AQ56" s="328">
        <v>4.2</v>
      </c>
      <c r="AR56" s="329">
        <v>-8.1999999999999993</v>
      </c>
    </row>
    <row r="57" spans="1:44" ht="13.2" x14ac:dyDescent="0.2">
      <c r="A57" s="251"/>
      <c r="AK57" s="307" t="s">
        <v>545</v>
      </c>
      <c r="AL57" s="308"/>
      <c r="AM57" s="316">
        <v>10478148</v>
      </c>
      <c r="AN57" s="317">
        <v>79480</v>
      </c>
      <c r="AO57" s="318">
        <v>22.9</v>
      </c>
      <c r="AP57" s="319">
        <v>72756</v>
      </c>
      <c r="AQ57" s="320">
        <v>1</v>
      </c>
      <c r="AR57" s="321">
        <v>21.9</v>
      </c>
    </row>
    <row r="58" spans="1:44" ht="13.2" x14ac:dyDescent="0.2">
      <c r="A58" s="251"/>
      <c r="AK58" s="322"/>
      <c r="AL58" s="323" t="s">
        <v>542</v>
      </c>
      <c r="AM58" s="324">
        <v>8139835</v>
      </c>
      <c r="AN58" s="325">
        <v>61744</v>
      </c>
      <c r="AO58" s="326">
        <v>11.3</v>
      </c>
      <c r="AP58" s="327">
        <v>32117</v>
      </c>
      <c r="AQ58" s="328">
        <v>-5.9</v>
      </c>
      <c r="AR58" s="329">
        <v>17.2</v>
      </c>
    </row>
    <row r="59" spans="1:44" ht="13.2" x14ac:dyDescent="0.2">
      <c r="A59" s="251"/>
      <c r="AK59" s="307" t="s">
        <v>546</v>
      </c>
      <c r="AL59" s="308"/>
      <c r="AM59" s="316">
        <v>10392619</v>
      </c>
      <c r="AN59" s="317">
        <v>79748</v>
      </c>
      <c r="AO59" s="318">
        <v>0.3</v>
      </c>
      <c r="AP59" s="319">
        <v>43955</v>
      </c>
      <c r="AQ59" s="320">
        <v>-39.6</v>
      </c>
      <c r="AR59" s="321">
        <v>39.9</v>
      </c>
    </row>
    <row r="60" spans="1:44" ht="13.2" x14ac:dyDescent="0.2">
      <c r="A60" s="251"/>
      <c r="AK60" s="322"/>
      <c r="AL60" s="323" t="s">
        <v>542</v>
      </c>
      <c r="AM60" s="324">
        <v>7263411</v>
      </c>
      <c r="AN60" s="325">
        <v>55736</v>
      </c>
      <c r="AO60" s="326">
        <v>-9.6999999999999993</v>
      </c>
      <c r="AP60" s="327">
        <v>21318</v>
      </c>
      <c r="AQ60" s="328">
        <v>-33.6</v>
      </c>
      <c r="AR60" s="329">
        <v>23.9</v>
      </c>
    </row>
    <row r="61" spans="1:44" ht="13.2" x14ac:dyDescent="0.2">
      <c r="A61" s="251"/>
      <c r="AK61" s="307" t="s">
        <v>547</v>
      </c>
      <c r="AL61" s="330"/>
      <c r="AM61" s="316">
        <v>10284685</v>
      </c>
      <c r="AN61" s="317">
        <v>77751</v>
      </c>
      <c r="AO61" s="318">
        <v>0.2</v>
      </c>
      <c r="AP61" s="319">
        <v>64856</v>
      </c>
      <c r="AQ61" s="331">
        <v>-5.9</v>
      </c>
      <c r="AR61" s="321">
        <v>6.1</v>
      </c>
    </row>
    <row r="62" spans="1:44" ht="13.2" x14ac:dyDescent="0.2">
      <c r="A62" s="251"/>
      <c r="AK62" s="322"/>
      <c r="AL62" s="323" t="s">
        <v>542</v>
      </c>
      <c r="AM62" s="324">
        <v>7937880</v>
      </c>
      <c r="AN62" s="325">
        <v>59989</v>
      </c>
      <c r="AO62" s="326">
        <v>-2.2999999999999998</v>
      </c>
      <c r="AP62" s="327">
        <v>30532</v>
      </c>
      <c r="AQ62" s="328">
        <v>-7.1</v>
      </c>
      <c r="AR62" s="329">
        <v>4.8</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GN2zXUxVex2bKWOAWEvUq/A4Bw6VixNXvdr+gDYIO/9mXQD6dyp/woBH/6zagKCG9/s4rtogbo1P7NYshWE5Ng==" saltValue="3aHh8HEjgoJ4K3h/1uJM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election activeCell="BZ18" sqref="BZ18"/>
    </sheetView>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549</v>
      </c>
    </row>
    <row r="121" spans="125:125" ht="13.5" hidden="1" customHeight="1" x14ac:dyDescent="0.2">
      <c r="DU121" s="245"/>
    </row>
  </sheetData>
  <sheetProtection algorithmName="SHA-512" hashValue="kvVtaLQTlHERvmJjLk5IqDYXR9SiBFKmCmdSYdRsipY4+ZxyH231bvIWM3v/0PFoJByNm2tddblSgALhQkw+XQ==" saltValue="/VluMnw76ZGfAsPAwY6wo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550</v>
      </c>
    </row>
  </sheetData>
  <sheetProtection algorithmName="SHA-512" hashValue="zV7AR77GXSYXZyTvpmjfN8OkoEyO5ewBhDU871oWsGx10yGDiyzh8tuBMYJb6g02yFZW4Ag5bhP1IrFeLMScmg==" saltValue="2LwRiu4mTKjxJD7LAg0l9w=="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122" t="s">
        <v>3</v>
      </c>
      <c r="D47" s="1122"/>
      <c r="E47" s="1123"/>
      <c r="F47" s="11">
        <v>15.36</v>
      </c>
      <c r="G47" s="12">
        <v>20.5</v>
      </c>
      <c r="H47" s="12">
        <v>19.09</v>
      </c>
      <c r="I47" s="12">
        <v>13.16</v>
      </c>
      <c r="J47" s="13">
        <v>15.93</v>
      </c>
    </row>
    <row r="48" spans="2:10" ht="57.75" customHeight="1" x14ac:dyDescent="0.2">
      <c r="B48" s="14"/>
      <c r="C48" s="1124" t="s">
        <v>4</v>
      </c>
      <c r="D48" s="1124"/>
      <c r="E48" s="1125"/>
      <c r="F48" s="15">
        <v>9.6199999999999992</v>
      </c>
      <c r="G48" s="16">
        <v>6.42</v>
      </c>
      <c r="H48" s="16">
        <v>8.31</v>
      </c>
      <c r="I48" s="16">
        <v>8.66</v>
      </c>
      <c r="J48" s="17">
        <v>8.8800000000000008</v>
      </c>
    </row>
    <row r="49" spans="2:10" ht="57.75" customHeight="1" thickBot="1" x14ac:dyDescent="0.25">
      <c r="B49" s="18"/>
      <c r="C49" s="1126" t="s">
        <v>5</v>
      </c>
      <c r="D49" s="1126"/>
      <c r="E49" s="1127"/>
      <c r="F49" s="19">
        <v>3.17</v>
      </c>
      <c r="G49" s="20">
        <v>2.17</v>
      </c>
      <c r="H49" s="20">
        <v>0.36</v>
      </c>
      <c r="I49" s="20" t="s">
        <v>556</v>
      </c>
      <c r="J49" s="21">
        <v>1.43</v>
      </c>
    </row>
    <row r="50" spans="2:10" ht="13.2" x14ac:dyDescent="0.2"/>
  </sheetData>
  <sheetProtection algorithmName="SHA-512" hashValue="HLdHTEXgwtgmoyXV3qVPPP6PAEO8FgdjntMkL9iBQrtJfr+8g2amnbm2kFVtGpRa5ZvA6g3GqNlql1P7iTbcxg==" saltValue="x76F2Z3lR9zHAXsBybNULA=="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