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codeName="ThisWorkbook"/>
  <mc:AlternateContent xmlns:mc="http://schemas.openxmlformats.org/markup-compatibility/2006">
    <mc:Choice Requires="x15">
      <x15ac:absPath xmlns:x15ac="http://schemas.microsoft.com/office/spreadsheetml/2010/11/ac" url="W:\統計班\041市統計\統計書\R4\03.原稿\★最終(HP掲載)\"/>
    </mc:Choice>
  </mc:AlternateContent>
  <xr:revisionPtr revIDLastSave="0" documentId="13_ncr:1_{C40365BC-D5E6-438A-8A0F-9F303766CDAF}" xr6:coauthVersionLast="36" xr6:coauthVersionMax="36" xr10:uidLastSave="{00000000-0000-0000-0000-000000000000}"/>
  <bookViews>
    <workbookView xWindow="10785" yWindow="-15" windowWidth="10830" windowHeight="1008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'2'!$A$1:$R$53</definedName>
  </definedNames>
  <calcPr calcId="191029"/>
</workbook>
</file>

<file path=xl/calcChain.xml><?xml version="1.0" encoding="utf-8"?>
<calcChain xmlns="http://schemas.openxmlformats.org/spreadsheetml/2006/main">
  <c r="T52" i="12659" l="1"/>
  <c r="A52" i="12659" s="1"/>
  <c r="U35" i="12659"/>
  <c r="U34" i="12659"/>
  <c r="U33" i="12659"/>
  <c r="C18" i="4" l="1"/>
  <c r="Q22" i="12659" l="1"/>
  <c r="O22" i="12659"/>
  <c r="N22" i="12659"/>
  <c r="M22" i="12659"/>
  <c r="K22" i="12659"/>
  <c r="J22" i="12659"/>
  <c r="I22" i="12659"/>
  <c r="G22" i="12659"/>
  <c r="F22" i="12659"/>
  <c r="E22" i="12659"/>
  <c r="C22" i="12659"/>
  <c r="B22" i="12659"/>
  <c r="Q21" i="12659"/>
  <c r="O21" i="12659"/>
  <c r="N21" i="12659"/>
  <c r="M21" i="12659"/>
  <c r="K21" i="12659"/>
  <c r="J21" i="12659"/>
  <c r="G21" i="12659"/>
  <c r="F21" i="12659"/>
  <c r="E21" i="12659"/>
  <c r="C21" i="12659"/>
  <c r="B21" i="12659"/>
  <c r="C16" i="4" l="1"/>
  <c r="C11" i="4"/>
  <c r="C12" i="4"/>
  <c r="C13" i="4"/>
  <c r="C14" i="4"/>
  <c r="C15" i="4"/>
  <c r="C17" i="4"/>
  <c r="C10" i="4"/>
  <c r="C9" i="4"/>
  <c r="K44" i="4" l="1"/>
  <c r="V52" i="12659" l="1"/>
  <c r="B52" i="12659" s="1"/>
  <c r="Z52" i="12659" l="1"/>
  <c r="J52" i="12659" s="1"/>
  <c r="T50" i="12659" l="1"/>
  <c r="A50" i="12659" s="1"/>
  <c r="AB52" i="12659" l="1"/>
  <c r="N52" i="12659" s="1"/>
  <c r="AM52" i="12659"/>
  <c r="AI52" i="12659"/>
  <c r="AJ52" i="12659"/>
  <c r="AK52" i="12659"/>
  <c r="AL52" i="12659"/>
  <c r="Y52" i="12659"/>
  <c r="H52" i="12659" s="1"/>
  <c r="AA52" i="12659"/>
  <c r="L52" i="12659" s="1"/>
  <c r="AC52" i="12659"/>
  <c r="P52" i="12659" s="1"/>
  <c r="X52" i="12659"/>
  <c r="F52" i="12659" s="1"/>
  <c r="W52" i="12659"/>
  <c r="D52" i="12659" s="1"/>
  <c r="U52" i="12659" l="1"/>
  <c r="K26" i="4"/>
  <c r="AH52" i="12659" l="1"/>
  <c r="AG52" i="12659"/>
  <c r="AF52" i="12659"/>
  <c r="Z51" i="12659" l="1"/>
  <c r="J51" i="12659" s="1"/>
  <c r="V50" i="12659"/>
  <c r="B50" i="12659" s="1"/>
  <c r="T49" i="12659"/>
  <c r="A49" i="12659" s="1"/>
  <c r="T51" i="12659"/>
  <c r="A51" i="12659" s="1"/>
  <c r="C8" i="4"/>
  <c r="C7" i="4"/>
  <c r="C6" i="4"/>
  <c r="K43" i="12672"/>
  <c r="O18" i="12672"/>
  <c r="C31" i="12672"/>
  <c r="T46" i="12659"/>
  <c r="A46" i="12659" s="1"/>
  <c r="U28" i="12659"/>
  <c r="AI45" i="12659" s="1"/>
  <c r="U29" i="12659"/>
  <c r="AL46" i="12659" s="1"/>
  <c r="G6" i="12672"/>
  <c r="C9" i="12672"/>
  <c r="G20" i="12672"/>
  <c r="K33" i="12672"/>
  <c r="G37" i="12672"/>
  <c r="C47" i="12672"/>
  <c r="G49" i="12672"/>
  <c r="U32" i="12659"/>
  <c r="U31" i="12659"/>
  <c r="Y48" i="12659" s="1"/>
  <c r="U30" i="12659"/>
  <c r="T48" i="12659"/>
  <c r="A48" i="12659" s="1"/>
  <c r="T47" i="12659"/>
  <c r="A47" i="12659" s="1"/>
  <c r="T45" i="12659"/>
  <c r="A45" i="12659" s="1"/>
  <c r="I21" i="12659"/>
  <c r="AJ47" i="12659" l="1"/>
  <c r="AG47" i="12659"/>
  <c r="AC49" i="12659"/>
  <c r="P49" i="12659" s="1"/>
  <c r="V49" i="12659"/>
  <c r="V51" i="12659"/>
  <c r="B51" i="12659" s="1"/>
  <c r="C7" i="12672"/>
  <c r="AF50" i="12659"/>
  <c r="AI50" i="12659"/>
  <c r="AC45" i="12659"/>
  <c r="P45" i="12659" s="1"/>
  <c r="AK49" i="12659"/>
  <c r="AF49" i="12659"/>
  <c r="AG46" i="12659"/>
  <c r="X45" i="12659"/>
  <c r="F45" i="12659" s="1"/>
  <c r="AJ50" i="12659"/>
  <c r="W51" i="12659"/>
  <c r="D51" i="12659" s="1"/>
  <c r="Z48" i="12659"/>
  <c r="J48" i="12659" s="1"/>
  <c r="AI51" i="12659"/>
  <c r="X50" i="12659"/>
  <c r="F50" i="12659" s="1"/>
  <c r="Y51" i="12659"/>
  <c r="H51" i="12659" s="1"/>
  <c r="AK51" i="12659"/>
  <c r="W49" i="12659"/>
  <c r="D49" i="12659" s="1"/>
  <c r="AK50" i="12659"/>
  <c r="AK47" i="12659"/>
  <c r="Y47" i="12659"/>
  <c r="H47" i="12659" s="1"/>
  <c r="AM50" i="12659"/>
  <c r="AH51" i="12659"/>
  <c r="AA50" i="12659"/>
  <c r="L50" i="12659" s="1"/>
  <c r="AG51" i="12659"/>
  <c r="AL48" i="12659"/>
  <c r="AH47" i="12659"/>
  <c r="AL45" i="12659"/>
  <c r="AF45" i="12659"/>
  <c r="X47" i="12659"/>
  <c r="F47" i="12659" s="1"/>
  <c r="AC50" i="12659"/>
  <c r="P50" i="12659" s="1"/>
  <c r="AG50" i="12659"/>
  <c r="AI47" i="12659"/>
  <c r="AH48" i="12659"/>
  <c r="AB47" i="12659"/>
  <c r="N47" i="12659" s="1"/>
  <c r="AM47" i="12659"/>
  <c r="AL51" i="12659"/>
  <c r="AG49" i="12659"/>
  <c r="Z47" i="12659"/>
  <c r="J47" i="12659" s="1"/>
  <c r="Z49" i="12659"/>
  <c r="J49" i="12659" s="1"/>
  <c r="AL47" i="12659"/>
  <c r="AF46" i="12659"/>
  <c r="V47" i="12659"/>
  <c r="B47" i="12659" s="1"/>
  <c r="AB46" i="12659"/>
  <c r="N46" i="12659" s="1"/>
  <c r="AB49" i="12659"/>
  <c r="N49" i="12659" s="1"/>
  <c r="AJ49" i="12659"/>
  <c r="AB50" i="12659"/>
  <c r="N50" i="12659" s="1"/>
  <c r="W50" i="12659"/>
  <c r="D50" i="12659" s="1"/>
  <c r="AI46" i="12659"/>
  <c r="AB45" i="12659"/>
  <c r="N45" i="12659" s="1"/>
  <c r="AA45" i="12659"/>
  <c r="L45" i="12659" s="1"/>
  <c r="AG45" i="12659"/>
  <c r="W45" i="12659"/>
  <c r="D45" i="12659" s="1"/>
  <c r="AL50" i="12659"/>
  <c r="AH50" i="12659"/>
  <c r="AC48" i="12659"/>
  <c r="P48" i="12659" s="1"/>
  <c r="H48" i="12659"/>
  <c r="W46" i="12659"/>
  <c r="D46" i="12659" s="1"/>
  <c r="V46" i="12659"/>
  <c r="B46" i="12659" s="1"/>
  <c r="X48" i="12659"/>
  <c r="F48" i="12659" s="1"/>
  <c r="V48" i="12659"/>
  <c r="B48" i="12659" s="1"/>
  <c r="X46" i="12659"/>
  <c r="F46" i="12659" s="1"/>
  <c r="AC46" i="12659"/>
  <c r="P46" i="12659" s="1"/>
  <c r="AF48" i="12659"/>
  <c r="AH49" i="12659"/>
  <c r="AM45" i="12659"/>
  <c r="AJ46" i="12659"/>
  <c r="AM46" i="12659"/>
  <c r="AM48" i="12659"/>
  <c r="AA46" i="12659"/>
  <c r="L46" i="12659" s="1"/>
  <c r="Z46" i="12659"/>
  <c r="J46" i="12659" s="1"/>
  <c r="AJ48" i="12659"/>
  <c r="AI48" i="12659"/>
  <c r="AH46" i="12659"/>
  <c r="AK46" i="12659"/>
  <c r="Y46" i="12659"/>
  <c r="H46" i="12659" s="1"/>
  <c r="AA49" i="12659"/>
  <c r="L49" i="12659" s="1"/>
  <c r="X49" i="12659"/>
  <c r="F49" i="12659" s="1"/>
  <c r="AI49" i="12659"/>
  <c r="Z50" i="12659"/>
  <c r="J50" i="12659" s="1"/>
  <c r="Y50" i="12659"/>
  <c r="H50" i="12659" s="1"/>
  <c r="AJ51" i="12659"/>
  <c r="AB51" i="12659"/>
  <c r="N51" i="12659" s="1"/>
  <c r="AM51" i="12659"/>
  <c r="Z45" i="12659"/>
  <c r="J45" i="12659" s="1"/>
  <c r="AC47" i="12659"/>
  <c r="P47" i="12659" s="1"/>
  <c r="AA47" i="12659"/>
  <c r="L47" i="12659" s="1"/>
  <c r="W47" i="12659"/>
  <c r="Y45" i="12659"/>
  <c r="H45" i="12659" s="1"/>
  <c r="AF47" i="12659"/>
  <c r="Y49" i="12659"/>
  <c r="H49" i="12659" s="1"/>
  <c r="B49" i="12659"/>
  <c r="AJ45" i="12659"/>
  <c r="X51" i="12659"/>
  <c r="F51" i="12659" s="1"/>
  <c r="AA51" i="12659"/>
  <c r="L51" i="12659" s="1"/>
  <c r="AC51" i="12659"/>
  <c r="P51" i="12659" s="1"/>
  <c r="AF51" i="12659"/>
  <c r="AG48" i="12659"/>
  <c r="AB48" i="12659"/>
  <c r="N48" i="12659" s="1"/>
  <c r="AA48" i="12659"/>
  <c r="L48" i="12659" s="1"/>
  <c r="AK45" i="12659"/>
  <c r="AM49" i="12659"/>
  <c r="AL49" i="12659"/>
  <c r="AH45" i="12659"/>
  <c r="W48" i="12659"/>
  <c r="D48" i="12659" s="1"/>
  <c r="AK48" i="12659"/>
  <c r="V45" i="12659"/>
  <c r="U45" i="12659" l="1"/>
  <c r="U49" i="12659"/>
  <c r="U46" i="12659"/>
  <c r="U47" i="12659"/>
  <c r="D47" i="12659"/>
  <c r="U50" i="12659"/>
  <c r="B45" i="12659"/>
  <c r="U48" i="12659"/>
  <c r="U51" i="12659"/>
</calcChain>
</file>

<file path=xl/sharedStrings.xml><?xml version="1.0" encoding="utf-8"?>
<sst xmlns="http://schemas.openxmlformats.org/spreadsheetml/2006/main" count="1537" uniqueCount="742">
  <si>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</si>
  <si>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</si>
  <si>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</si>
  <si>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</si>
  <si>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</si>
  <si>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</si>
  <si>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</si>
  <si>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</si>
  <si>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</si>
  <si>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</si>
  <si>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</si>
  <si>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</si>
  <si>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</si>
  <si>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</si>
  <si>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</si>
  <si>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</si>
  <si>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</si>
  <si>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</si>
  <si>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</si>
  <si>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</si>
  <si>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</si>
  <si>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</si>
  <si>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</si>
  <si>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</si>
  <si>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</si>
  <si>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</si>
  <si>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</si>
  <si>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</si>
  <si>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</si>
  <si>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</si>
  <si>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</si>
  <si>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</si>
  <si>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</si>
  <si>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</si>
  <si>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</si>
  <si>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</si>
  <si>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</si>
  <si>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</si>
  <si>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</si>
  <si>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</si>
  <si>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</si>
  <si>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</si>
  <si>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</si>
  <si>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</si>
  <si>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</si>
  <si>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</si>
  <si>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</si>
  <si>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</si>
  <si>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</si>
  <si>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</si>
  <si>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</si>
  <si>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</si>
  <si>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</si>
  <si>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</si>
  <si>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</si>
  <si>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</si>
  <si>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</si>
  <si>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</si>
  <si>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</si>
  <si>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</si>
  <si>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大雨による被害</t>
  </si>
  <si>
    <t>10号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</si>
  <si>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</si>
  <si>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</si>
  <si>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</si>
  <si>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</si>
  <si>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</si>
  <si>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</si>
  <si>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</si>
  <si>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</si>
  <si>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</si>
  <si>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</si>
  <si>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</si>
  <si>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</si>
  <si>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</si>
  <si>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</si>
  <si>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</si>
  <si>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</si>
  <si>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</si>
  <si>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</si>
  <si>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</si>
  <si>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</si>
  <si>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</si>
  <si>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</si>
  <si>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</si>
  <si>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</si>
  <si>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</si>
  <si>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</si>
  <si>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</si>
  <si>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</si>
  <si>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</si>
  <si>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</si>
  <si>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</si>
  <si>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</si>
  <si>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</si>
  <si>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</si>
  <si>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</si>
  <si>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</si>
  <si>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</si>
  <si>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</si>
  <si>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</si>
  <si>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</si>
  <si>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</si>
  <si>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</si>
  <si>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</si>
  <si>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</si>
  <si>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</si>
  <si>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</si>
  <si>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</si>
  <si>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</si>
  <si>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</si>
  <si>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</si>
  <si>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</si>
  <si>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</si>
  <si>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</si>
  <si>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</si>
  <si>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</si>
  <si>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</si>
  <si>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</si>
  <si>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</si>
  <si>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</si>
  <si>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</si>
  <si>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</si>
  <si>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</si>
  <si>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</si>
  <si>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</si>
  <si>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</si>
  <si>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</si>
  <si>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</si>
  <si>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</si>
  <si>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</si>
  <si>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</si>
  <si>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</si>
  <si>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</si>
  <si>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</si>
  <si>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</si>
  <si>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</si>
  <si>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</si>
  <si>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</si>
  <si>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</si>
  <si>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</si>
  <si>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</si>
  <si>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</si>
  <si>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</si>
  <si>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</si>
  <si>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</si>
  <si>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</si>
  <si>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</si>
  <si>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</si>
  <si>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</si>
  <si>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</si>
  <si>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</si>
  <si>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</si>
  <si>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</si>
  <si>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</si>
  <si>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</si>
  <si>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</si>
  <si>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</si>
  <si>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</si>
  <si>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</si>
  <si>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</si>
  <si>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</si>
  <si>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</si>
  <si>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</si>
  <si>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</si>
  <si>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</si>
  <si>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</si>
  <si>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</si>
  <si>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</si>
  <si>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</si>
  <si>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</si>
  <si>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</si>
  <si>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</si>
  <si>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</si>
  <si>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</si>
  <si>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</si>
  <si>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</si>
  <si>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</si>
  <si>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</si>
  <si>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</si>
  <si>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</si>
  <si>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</si>
  <si>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</si>
  <si>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</si>
  <si>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</si>
  <si>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</si>
  <si>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</si>
  <si>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</si>
  <si>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</si>
  <si>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</si>
  <si>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</si>
  <si>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</si>
  <si>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</si>
  <si>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</si>
  <si>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</si>
  <si>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</si>
  <si>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</si>
  <si>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</si>
  <si>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</si>
  <si>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</si>
  <si>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</si>
  <si>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</si>
  <si>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</si>
  <si>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</si>
  <si>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</si>
  <si>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</si>
  <si>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</si>
  <si>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</si>
  <si>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</si>
  <si>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</si>
  <si>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</si>
  <si>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</si>
  <si>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</si>
  <si>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</si>
  <si>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</si>
  <si>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</si>
  <si>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</si>
  <si>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</si>
  <si>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</si>
  <si>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</si>
  <si>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</si>
  <si>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</si>
  <si>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</si>
  <si>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</si>
  <si>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</si>
  <si>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</si>
  <si>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</si>
  <si>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</si>
  <si>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</si>
  <si>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</si>
  <si>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</si>
  <si>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</si>
  <si>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</si>
  <si>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</si>
  <si>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</si>
  <si>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</si>
  <si>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</si>
  <si>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</si>
  <si>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</si>
  <si>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</si>
  <si>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</si>
  <si>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</si>
  <si>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</si>
  <si>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</si>
  <si>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</si>
  <si>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</si>
  <si>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</si>
  <si>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</si>
  <si>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</si>
  <si>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</si>
  <si>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</si>
  <si>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</si>
  <si>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</si>
  <si>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</si>
  <si>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</si>
  <si>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</si>
  <si>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</si>
  <si>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</si>
  <si>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</si>
  <si>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</si>
  <si>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</si>
  <si>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</si>
  <si>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</si>
  <si>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</si>
  <si>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</si>
  <si>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</si>
  <si>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</si>
  <si>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</si>
  <si>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</si>
  <si>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</si>
  <si>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</si>
  <si>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</si>
  <si>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</si>
  <si>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</si>
  <si>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</si>
  <si>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</si>
  <si>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</si>
  <si>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</si>
  <si>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</si>
  <si>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</si>
  <si>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</si>
  <si>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</si>
  <si>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</si>
  <si>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</si>
  <si>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三里塚御料1-984</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</si>
  <si>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</si>
  <si>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</si>
  <si>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</si>
  <si>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</si>
  <si>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</si>
  <si>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</si>
  <si>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</si>
  <si>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</si>
  <si>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</si>
  <si>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</si>
  <si>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</si>
  <si>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</si>
  <si>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</si>
  <si>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</si>
  <si>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</si>
  <si>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</si>
  <si>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</si>
  <si>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</si>
  <si>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</si>
  <si>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</si>
  <si>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</si>
  <si>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</si>
  <si>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</si>
  <si>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</si>
  <si>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</si>
  <si>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</si>
  <si>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</si>
  <si>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</si>
  <si>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</si>
  <si>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</si>
  <si>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</si>
  <si>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</si>
  <si>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</si>
  <si>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</si>
  <si>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</si>
  <si>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</si>
  <si>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</si>
  <si>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</si>
  <si>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</si>
  <si>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</si>
  <si>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</si>
  <si>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</si>
  <si>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</si>
  <si>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</si>
  <si>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</si>
  <si>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</si>
  <si>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</si>
  <si>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</si>
  <si>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</si>
  <si>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</si>
  <si>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</si>
  <si>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</si>
  <si>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</si>
  <si>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</si>
  <si>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</si>
  <si>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</si>
  <si>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</si>
  <si>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</si>
  <si>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</si>
  <si>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</si>
  <si>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</si>
  <si>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</si>
  <si>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</si>
  <si>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</si>
  <si>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</si>
  <si>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</si>
  <si>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</si>
  <si>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</si>
  <si>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</si>
  <si>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</si>
  <si>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</si>
  <si>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</si>
  <si>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</si>
  <si>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</si>
  <si>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</si>
  <si>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</si>
  <si>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</si>
  <si>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</si>
  <si>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</si>
  <si>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</si>
  <si>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</si>
  <si>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</si>
  <si>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</si>
  <si>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</si>
  <si>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</si>
  <si>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</si>
  <si>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</si>
  <si>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</si>
  <si>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</si>
  <si>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</si>
  <si>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</si>
  <si>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</si>
  <si>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</si>
  <si>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</si>
  <si>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</si>
  <si>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</si>
  <si>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池沼</t>
    <rPh sb="0" eb="2">
      <t>チショウ</t>
    </rPh>
    <phoneticPr fontId="2"/>
  </si>
  <si>
    <t>その他</t>
    <rPh sb="0" eb="3">
      <t>ソノタ</t>
    </rPh>
    <phoneticPr fontId="2"/>
  </si>
  <si>
    <t>合計</t>
    <rPh sb="0" eb="2">
      <t>ゴウケイ</t>
    </rPh>
    <phoneticPr fontId="3"/>
  </si>
  <si>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</si>
  <si>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</si>
  <si>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</si>
  <si>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</si>
  <si>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</si>
  <si>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</si>
  <si>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</si>
  <si>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</si>
  <si>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</si>
  <si>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</si>
  <si>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</si>
  <si>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</si>
  <si>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</si>
  <si>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</si>
  <si>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</si>
  <si>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</si>
  <si>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</si>
  <si>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</si>
  <si>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</si>
  <si>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</si>
  <si>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</si>
  <si>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</si>
  <si>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</si>
  <si>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</si>
  <si>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</si>
  <si>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</si>
  <si>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</si>
  <si>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</si>
  <si>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</si>
  <si>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</si>
  <si>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</si>
  <si>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</si>
  <si>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</si>
  <si>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</si>
  <si>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</si>
  <si>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</si>
  <si>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</si>
  <si>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</si>
  <si>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</si>
  <si>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</si>
  <si>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3"/>
  </si>
  <si>
    <t>気　温 (℃)</t>
    <phoneticPr fontId="4"/>
  </si>
  <si>
    <t>…</t>
  </si>
  <si>
    <t>－</t>
  </si>
  <si>
    <t>19.5 SE</t>
  </si>
  <si>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</si>
  <si>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</si>
  <si>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</si>
  <si>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</si>
  <si>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</si>
  <si>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</si>
  <si>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</si>
  <si>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</si>
  <si>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</si>
  <si>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</si>
  <si>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</si>
  <si>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</si>
  <si>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</si>
  <si>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</si>
  <si>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</si>
  <si>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</si>
  <si>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</si>
  <si>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</si>
  <si>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</si>
  <si>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</si>
  <si>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</si>
  <si>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</si>
  <si>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</si>
  <si>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</si>
  <si>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</si>
  <si>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</si>
  <si>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</si>
  <si>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</si>
  <si>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 xml:space="preserve">    区分
年</t>
    <phoneticPr fontId="4"/>
  </si>
  <si>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</si>
  <si>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</si>
  <si>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</si>
  <si>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</si>
  <si>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</si>
  <si>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</si>
  <si>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</si>
  <si>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</si>
  <si>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</si>
  <si>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</si>
  <si>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</si>
  <si>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 xml:space="preserve">        区分
年月日</t>
    <phoneticPr fontId="4"/>
  </si>
  <si>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</si>
  <si>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</si>
  <si>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</si>
  <si>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</si>
  <si>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</si>
  <si>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</si>
  <si>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</si>
  <si>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</si>
  <si>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</si>
  <si>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</si>
  <si>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</si>
  <si>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</si>
  <si>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</si>
  <si>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</si>
  <si>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</si>
  <si>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</si>
  <si>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</si>
  <si>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</si>
  <si>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</si>
  <si>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</si>
  <si>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</si>
  <si>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</si>
  <si>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</si>
  <si>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</si>
  <si>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</si>
  <si>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 xml:space="preserve">60　 </t>
    <phoneticPr fontId="3"/>
  </si>
  <si>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</si>
  <si>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</si>
  <si>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</si>
  <si>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</si>
  <si>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</si>
  <si>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</si>
  <si>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</si>
  <si>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</si>
  <si>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</si>
  <si>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3"/>
  </si>
  <si>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</si>
  <si>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</si>
  <si>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</si>
  <si>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</si>
  <si>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</si>
  <si>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</si>
  <si>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</si>
  <si>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</si>
  <si>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</si>
  <si>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</si>
  <si>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</si>
  <si>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</si>
  <si>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</si>
  <si>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</si>
  <si>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</si>
  <si>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</si>
  <si>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</si>
  <si>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</si>
  <si>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</si>
  <si>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</si>
  <si>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</si>
  <si>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</si>
  <si>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</si>
  <si>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</si>
  <si>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</si>
  <si>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</si>
  <si>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</si>
  <si>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</si>
  <si>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</si>
  <si>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</si>
  <si>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</si>
  <si>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新泉20</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</si>
  <si>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</si>
  <si>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</si>
  <si>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</si>
  <si>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</si>
  <si>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</si>
  <si>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</si>
  <si>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</si>
  <si>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</si>
  <si>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</si>
  <si>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</si>
  <si>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</si>
  <si>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</si>
  <si>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</si>
  <si>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</si>
  <si>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</si>
  <si>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</si>
  <si>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</si>
  <si>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</si>
  <si>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</si>
  <si>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上町553-2</t>
  </si>
  <si>
    <t>本町592-1外</t>
  </si>
  <si>
    <t xml:space="preserve">     気象観測場所　空港敷地内 (北緯35゜44’ 東経140゜23’)</t>
    <phoneticPr fontId="5"/>
  </si>
  <si>
    <t>　　　　　　　　　　　　　空港敷地内 　【平成25年から】 (北緯35゜44’ 東経140゜23’)</t>
    <rPh sb="13" eb="15">
      <t>クウコウ</t>
    </rPh>
    <rPh sb="15" eb="17">
      <t>シキチ</t>
    </rPh>
    <rPh sb="17" eb="18">
      <t>ナイ</t>
    </rPh>
    <rPh sb="21" eb="23">
      <t>ヘイセイ</t>
    </rPh>
    <rPh sb="25" eb="26">
      <t>ネン</t>
    </rPh>
    <rPh sb="31" eb="33">
      <t>ホクイ</t>
    </rPh>
    <rPh sb="40" eb="42">
      <t>トウケイ</t>
    </rPh>
    <phoneticPr fontId="2"/>
  </si>
  <si>
    <t>資料　成田航空地方気象台</t>
    <phoneticPr fontId="4"/>
  </si>
  <si>
    <t>香取郡の所管に入り，昭和29年3月31日，町村合併促進法によって成田町，公津村，八生村，中</t>
    <phoneticPr fontId="2"/>
  </si>
  <si>
    <t xml:space="preserve">成田航空地方気象台      </t>
    <phoneticPr fontId="5"/>
  </si>
  <si>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</si>
  <si>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</si>
  <si>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</si>
  <si>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</si>
  <si>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</si>
  <si>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</si>
  <si>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</si>
  <si>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</si>
  <si>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</si>
  <si>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</si>
  <si>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</si>
  <si>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</si>
  <si>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</si>
  <si>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</si>
  <si>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</si>
  <si>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</si>
  <si>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</si>
  <si>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</si>
  <si>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</si>
  <si>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</si>
  <si>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</si>
  <si>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</si>
  <si>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</si>
  <si>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</si>
  <si>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</si>
  <si>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</si>
  <si>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</si>
  <si>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</si>
  <si>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</si>
  <si>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</si>
  <si>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</si>
  <si>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</si>
  <si>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</si>
  <si>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</si>
  <si>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</si>
  <si>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</si>
  <si>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</si>
  <si>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</si>
  <si>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</si>
  <si>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</si>
  <si>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</si>
  <si>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</si>
  <si>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</si>
  <si>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</si>
  <si>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</si>
  <si>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</si>
  <si>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</si>
  <si>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</si>
  <si>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</si>
  <si>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</si>
  <si>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</si>
  <si>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</si>
  <si>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</si>
  <si>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</si>
  <si>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</si>
  <si>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</si>
  <si>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</si>
  <si>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</si>
  <si>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</si>
  <si>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</si>
  <si>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</si>
  <si>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</si>
  <si>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</si>
  <si>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</si>
  <si>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</si>
  <si>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</si>
  <si>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１-１　位        置</t>
    <phoneticPr fontId="1"/>
  </si>
  <si>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</si>
  <si>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</si>
  <si>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</si>
  <si>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</si>
  <si>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</si>
  <si>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</si>
  <si>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</si>
  <si>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</si>
  <si>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</si>
  <si>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</si>
  <si>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28. 8.16</t>
    <phoneticPr fontId="13"/>
  </si>
  <si>
    <t>7号</t>
    <rPh sb="1" eb="2">
      <t>ゴウ</t>
    </rPh>
    <phoneticPr fontId="13"/>
  </si>
  <si>
    <t>－</t>
    <phoneticPr fontId="13"/>
  </si>
  <si>
    <t>28. 8.22</t>
    <phoneticPr fontId="13"/>
  </si>
  <si>
    <t>9号</t>
    <rPh sb="1" eb="2">
      <t>ゴウ</t>
    </rPh>
    <phoneticPr fontId="13"/>
  </si>
  <si>
    <t>標準地番号　枝番あり 　　10　市街化調整区域内の現況宅地  　</t>
    <rPh sb="6" eb="8">
      <t>エダバン</t>
    </rPh>
    <phoneticPr fontId="2"/>
  </si>
  <si>
    <t>　 　　　　　〃　　　　　〃　 　　9　工業地  　</t>
    <rPh sb="20" eb="22">
      <t>コウギョウ</t>
    </rPh>
    <phoneticPr fontId="2"/>
  </si>
  <si>
    <t xml:space="preserve">    区分
月</t>
    <rPh sb="7" eb="8">
      <t>ツキ</t>
    </rPh>
    <phoneticPr fontId="4"/>
  </si>
  <si>
    <t xml:space="preserve">（注）基準地番号　枝番なし   住宅地　   </t>
    <rPh sb="3" eb="5">
      <t>キジュン</t>
    </rPh>
    <phoneticPr fontId="2"/>
  </si>
  <si>
    <t>17.0 NW</t>
  </si>
  <si>
    <t>並木町字大久保台221-225</t>
  </si>
  <si>
    <t>不動ケ岡字向山1714-8</t>
    <rPh sb="0" eb="4">
      <t>フドウガオカ</t>
    </rPh>
    <rPh sb="4" eb="5">
      <t>ジ</t>
    </rPh>
    <rPh sb="5" eb="7">
      <t>ムカイヤマ</t>
    </rPh>
    <phoneticPr fontId="14"/>
  </si>
  <si>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</si>
  <si>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</si>
  <si>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</si>
  <si>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</si>
  <si>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</si>
  <si>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</si>
  <si>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</si>
  <si>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23"/>
  </si>
  <si>
    <t xml:space="preserve">    　気象観測場所　市庁舎敷地内【平成24年まで】 (北緯35゜46’ 東経140゜19’)</t>
    <rPh sb="19" eb="21">
      <t>ヘイセイ</t>
    </rPh>
    <rPh sb="23" eb="24">
      <t>ネン</t>
    </rPh>
    <phoneticPr fontId="4"/>
  </si>
  <si>
    <t>資料　消防本部（平成24年まで）</t>
    <rPh sb="8" eb="10">
      <t>ヘイセイ</t>
    </rPh>
    <rPh sb="12" eb="13">
      <t>ネン</t>
    </rPh>
    <phoneticPr fontId="2"/>
  </si>
  <si>
    <t xml:space="preserve"> 　　 気象観測場所　空港敷地内 (北緯35゜44’ 東経140゜23’)</t>
    <phoneticPr fontId="2"/>
  </si>
  <si>
    <t xml:space="preserve">           区分
年</t>
    <phoneticPr fontId="8"/>
  </si>
  <si>
    <t xml:space="preserve">                                                                                 年
区分</t>
    <phoneticPr fontId="8"/>
  </si>
  <si>
    <t>29.10.22</t>
  </si>
  <si>
    <r>
      <rPr>
        <sz val="8"/>
        <rFont val="ＭＳ 明朝"/>
        <family val="1"/>
        <charset val="128"/>
      </rPr>
      <t>元</t>
    </r>
    <r>
      <rPr>
        <sz val="9"/>
        <rFont val="ＭＳ 明朝"/>
        <family val="1"/>
        <charset val="128"/>
      </rPr>
      <t>. 8.26</t>
    </r>
    <phoneticPr fontId="4"/>
  </si>
  <si>
    <t>１-９　地価公示価格一覧</t>
    <phoneticPr fontId="2"/>
  </si>
  <si>
    <t>（各年1月1日）</t>
    <phoneticPr fontId="2"/>
  </si>
  <si>
    <t>（注）標準地番号　枝番なし       住宅地</t>
    <phoneticPr fontId="2"/>
  </si>
  <si>
    <t>資料　都市計画課</t>
    <phoneticPr fontId="2"/>
  </si>
  <si>
    <t>　　 　　　　〃　　　 枝番あり　 5　商業地</t>
    <phoneticPr fontId="2"/>
  </si>
  <si>
    <t>　　〃　　　　 　　〃　　   　 13　　　　　　　〃　　　 　 　現況林地</t>
    <phoneticPr fontId="2"/>
  </si>
  <si>
    <t>商業地</t>
    <phoneticPr fontId="2"/>
  </si>
  <si>
    <t>　　　　　　〃　　　　　　〃　　　</t>
    <phoneticPr fontId="2"/>
  </si>
  <si>
    <t>工業地</t>
    <phoneticPr fontId="2"/>
  </si>
  <si>
    <t>　　　　　　〃　　　　　　〃　　　</t>
    <phoneticPr fontId="2"/>
  </si>
  <si>
    <t>市街化調整区域内宅地</t>
    <phoneticPr fontId="2"/>
  </si>
  <si>
    <r>
      <t>昭和5</t>
    </r>
    <r>
      <rPr>
        <sz val="11"/>
        <rFont val="ＭＳ Ｐ明朝"/>
        <family val="1"/>
        <charset val="128"/>
      </rPr>
      <t>0</t>
    </r>
    <r>
      <rPr>
        <sz val="11"/>
        <rFont val="ＭＳ Ｐ明朝"/>
        <family val="1"/>
        <charset val="128"/>
      </rPr>
      <t>年</t>
    </r>
    <rPh sb="0" eb="2">
      <t>ショウワ</t>
    </rPh>
    <rPh sb="4" eb="5">
      <t>ネン</t>
    </rPh>
    <phoneticPr fontId="3"/>
  </si>
  <si>
    <t xml:space="preserve">27　 </t>
    <phoneticPr fontId="3"/>
  </si>
  <si>
    <t xml:space="preserve">17　 </t>
    <phoneticPr fontId="3"/>
  </si>
  <si>
    <t>19.2 S</t>
  </si>
  <si>
    <t>24号</t>
    <rPh sb="2" eb="3">
      <t>ゴウ</t>
    </rPh>
    <phoneticPr fontId="23"/>
  </si>
  <si>
    <t>押畑字山ノ下1845</t>
    <rPh sb="0" eb="2">
      <t>オシハタ</t>
    </rPh>
    <rPh sb="2" eb="3">
      <t>アザ</t>
    </rPh>
    <rPh sb="3" eb="4">
      <t>ヤマ</t>
    </rPh>
    <rPh sb="5" eb="6">
      <t>シタ</t>
    </rPh>
    <phoneticPr fontId="23"/>
  </si>
  <si>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</si>
  <si>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12"/>
  </si>
  <si>
    <t>前林字アラク723-5</t>
    <rPh sb="0" eb="2">
      <t>マエバヤシ</t>
    </rPh>
    <rPh sb="2" eb="3">
      <t>アザ</t>
    </rPh>
    <phoneticPr fontId="7"/>
  </si>
  <si>
    <t>不動ヶ岡字苅分2160-5</t>
  </si>
  <si>
    <t>令和</t>
    <rPh sb="0" eb="2">
      <t>レイワ</t>
    </rPh>
    <phoneticPr fontId="8"/>
  </si>
  <si>
    <t>平成17</t>
    <rPh sb="0" eb="2">
      <t>ヘイセイ</t>
    </rPh>
    <phoneticPr fontId="5"/>
  </si>
  <si>
    <t>令和元</t>
    <rPh sb="0" eb="2">
      <t>レイワ</t>
    </rPh>
    <rPh sb="2" eb="3">
      <t>モト</t>
    </rPh>
    <phoneticPr fontId="5"/>
  </si>
  <si>
    <t>30.10. 1</t>
  </si>
  <si>
    <t xml:space="preserve">  令和</t>
    <rPh sb="2" eb="4">
      <t>レイワ</t>
    </rPh>
    <phoneticPr fontId="4"/>
  </si>
  <si>
    <t>資料　危機管理課、農政課</t>
    <rPh sb="3" eb="5">
      <t>キキ</t>
    </rPh>
    <rPh sb="5" eb="8">
      <t>カンリカ</t>
    </rPh>
    <rPh sb="9" eb="12">
      <t>ノウセイカ</t>
    </rPh>
    <phoneticPr fontId="5"/>
  </si>
  <si>
    <t>平成 17</t>
    <rPh sb="0" eb="2">
      <t>ヘイセイ</t>
    </rPh>
    <phoneticPr fontId="23"/>
  </si>
  <si>
    <t>令和 2</t>
    <rPh sb="0" eb="2">
      <t>レイワ</t>
    </rPh>
    <phoneticPr fontId="2"/>
  </si>
  <si>
    <t>令和 元</t>
    <rPh sb="0" eb="2">
      <t>レイワ</t>
    </rPh>
    <rPh sb="3" eb="4">
      <t>モト</t>
    </rPh>
    <phoneticPr fontId="23"/>
  </si>
  <si>
    <t>平成17</t>
  </si>
  <si>
    <t>令和元</t>
  </si>
  <si>
    <t>15号</t>
    <rPh sb="2" eb="3">
      <t>ゴウ</t>
    </rPh>
    <phoneticPr fontId="17"/>
  </si>
  <si>
    <t>19号</t>
    <rPh sb="2" eb="3">
      <t>ゴウ</t>
    </rPh>
    <phoneticPr fontId="17"/>
  </si>
  <si>
    <t>29.6 SSE</t>
  </si>
  <si>
    <t>△</t>
  </si>
  <si>
    <t>9‐2</t>
  </si>
  <si>
    <t>新泉11-2</t>
  </si>
  <si>
    <t>荒海字下塚117-1外</t>
    <rPh sb="10" eb="11">
      <t>ソト</t>
    </rPh>
    <phoneticPr fontId="12"/>
  </si>
  <si>
    <t>三里塚光ヶ丘1-446外</t>
    <rPh sb="11" eb="12">
      <t>ホカ</t>
    </rPh>
    <phoneticPr fontId="12"/>
  </si>
  <si>
    <t>赤は合計値調整を行っているセル。</t>
    <rPh sb="0" eb="1">
      <t>アカ</t>
    </rPh>
    <rPh sb="2" eb="4">
      <t>ゴウケイ</t>
    </rPh>
    <rPh sb="4" eb="5">
      <t>チ</t>
    </rPh>
    <rPh sb="5" eb="7">
      <t>チョウセイ</t>
    </rPh>
    <rPh sb="8" eb="9">
      <t>オコナ</t>
    </rPh>
    <phoneticPr fontId="3"/>
  </si>
  <si>
    <t>平成 7年</t>
    <rPh sb="0" eb="2">
      <t>ヘイセイ</t>
    </rPh>
    <phoneticPr fontId="3"/>
  </si>
  <si>
    <t>令和2年</t>
    <rPh sb="0" eb="2">
      <t>レイワ</t>
    </rPh>
    <rPh sb="3" eb="4">
      <t>ネン</t>
    </rPh>
    <phoneticPr fontId="3"/>
  </si>
  <si>
    <t>S~AN間にデータあり</t>
    <rPh sb="4" eb="5">
      <t>カン</t>
    </rPh>
    <phoneticPr fontId="3"/>
  </si>
  <si>
    <t>(注)令和元年の台風被害(15号,19号及び10月25日大雨)については,一連の災害としているため,</t>
    <rPh sb="1" eb="2">
      <t>チュウ</t>
    </rPh>
    <rPh sb="3" eb="5">
      <t>レイワ</t>
    </rPh>
    <rPh sb="5" eb="7">
      <t>ガンネン</t>
    </rPh>
    <rPh sb="8" eb="10">
      <t>タイフウ</t>
    </rPh>
    <rPh sb="10" eb="12">
      <t>ヒガイ</t>
    </rPh>
    <rPh sb="15" eb="16">
      <t>ゴウ</t>
    </rPh>
    <rPh sb="19" eb="20">
      <t>ゴウ</t>
    </rPh>
    <rPh sb="20" eb="21">
      <t>オヨ</t>
    </rPh>
    <rPh sb="24" eb="25">
      <t>ガツ</t>
    </rPh>
    <rPh sb="27" eb="28">
      <t>ニチ</t>
    </rPh>
    <rPh sb="28" eb="30">
      <t>オオアメ</t>
    </rPh>
    <rPh sb="37" eb="39">
      <t>イチレン</t>
    </rPh>
    <rPh sb="40" eb="42">
      <t>サイガイ</t>
    </rPh>
    <phoneticPr fontId="23"/>
  </si>
  <si>
    <t>　  15号に被害状況をしています。半壊については,大規模半壊も含まれています。</t>
    <rPh sb="18" eb="20">
      <t>ハンカイ</t>
    </rPh>
    <rPh sb="26" eb="29">
      <t>ダイキボ</t>
    </rPh>
    <rPh sb="29" eb="31">
      <t>ハンカイ</t>
    </rPh>
    <rPh sb="32" eb="33">
      <t>フク</t>
    </rPh>
    <phoneticPr fontId="23"/>
  </si>
  <si>
    <t>元. 9. 9</t>
    <rPh sb="0" eb="1">
      <t>モト</t>
    </rPh>
    <phoneticPr fontId="4"/>
  </si>
  <si>
    <t>元.10.12</t>
    <rPh sb="0" eb="1">
      <t>モト</t>
    </rPh>
    <phoneticPr fontId="4"/>
  </si>
  <si>
    <t>土屋字上代926-5</t>
    <rPh sb="0" eb="2">
      <t>ツチヤ</t>
    </rPh>
    <rPh sb="2" eb="3">
      <t>アザ</t>
    </rPh>
    <rPh sb="3" eb="5">
      <t>ウエダイ</t>
    </rPh>
    <phoneticPr fontId="12"/>
  </si>
  <si>
    <t>(1)　過去10年間の年別 (平成23年～令和2年)</t>
    <rPh sb="21" eb="23">
      <t>レイワ</t>
    </rPh>
    <phoneticPr fontId="4"/>
  </si>
  <si>
    <t>18.7 NNE</t>
    <phoneticPr fontId="29"/>
  </si>
  <si>
    <t xml:space="preserve">3　 </t>
    <phoneticPr fontId="3"/>
  </si>
  <si>
    <t>　　　　　　〃　　　　 枝番あり</t>
  </si>
  <si>
    <t>て，国際交流都市の顔をもつまちへと大きく変貌している。</t>
    <phoneticPr fontId="2"/>
  </si>
  <si>
    <t>光都市成田は，信仰のまちとしての顔と，交通，経済，文化の様々な分野で国際交流の拠点とし</t>
    <phoneticPr fontId="2"/>
  </si>
  <si>
    <t>１　気温と降水量 （令和3年）</t>
    <rPh sb="2" eb="4">
      <t>キオン</t>
    </rPh>
    <rPh sb="5" eb="8">
      <t>コウスイリョウ</t>
    </rPh>
    <rPh sb="10" eb="12">
      <t>レイワ</t>
    </rPh>
    <phoneticPr fontId="2"/>
  </si>
  <si>
    <t>(令和4年4月1日)</t>
    <rPh sb="1" eb="3">
      <t>レイワ</t>
    </rPh>
    <rPh sb="4" eb="5">
      <t>ネン</t>
    </rPh>
    <phoneticPr fontId="1"/>
  </si>
  <si>
    <t>（令和4年4月1日）</t>
    <rPh sb="1" eb="3">
      <t>レイワ</t>
    </rPh>
    <rPh sb="4" eb="5">
      <t>ネン</t>
    </rPh>
    <rPh sb="5" eb="6">
      <t>ヘイネン</t>
    </rPh>
    <rPh sb="6" eb="7">
      <t>ガツ</t>
    </rPh>
    <rPh sb="8" eb="9">
      <t>ニチ</t>
    </rPh>
    <phoneticPr fontId="2"/>
  </si>
  <si>
    <t>令和4年4月1日</t>
    <rPh sb="0" eb="2">
      <t>レイワ</t>
    </rPh>
    <phoneticPr fontId="8"/>
  </si>
  <si>
    <t xml:space="preserve">平成 24 </t>
    <rPh sb="0" eb="2">
      <t>ヘイセイ</t>
    </rPh>
    <phoneticPr fontId="2"/>
  </si>
  <si>
    <t xml:space="preserve">令和 元 </t>
    <rPh sb="0" eb="2">
      <t>レイワ</t>
    </rPh>
    <rPh sb="3" eb="4">
      <t>モト</t>
    </rPh>
    <phoneticPr fontId="2"/>
  </si>
  <si>
    <r>
      <t>(2)　月別気象情報（令和</t>
    </r>
    <r>
      <rPr>
        <sz val="11"/>
        <color rgb="FFFF0000"/>
        <rFont val="ＭＳ Ｐ明朝"/>
        <family val="1"/>
        <charset val="128"/>
      </rPr>
      <t>3</t>
    </r>
    <r>
      <rPr>
        <sz val="11"/>
        <color theme="1"/>
        <rFont val="ＭＳ Ｐ明朝"/>
        <family val="1"/>
        <charset val="128"/>
      </rPr>
      <t>年）</t>
    </r>
    <rPh sb="4" eb="6">
      <t>ツキベツ</t>
    </rPh>
    <rPh sb="6" eb="8">
      <t>キショウ</t>
    </rPh>
    <rPh sb="8" eb="10">
      <t>ジョウホウ</t>
    </rPh>
    <rPh sb="11" eb="13">
      <t>レイワ</t>
    </rPh>
    <phoneticPr fontId="4"/>
  </si>
  <si>
    <t>(令和2年国勢調査)</t>
    <rPh sb="1" eb="3">
      <t>レイワ</t>
    </rPh>
    <rPh sb="5" eb="9">
      <t>ｋ</t>
    </rPh>
    <phoneticPr fontId="8"/>
  </si>
  <si>
    <t>18.7N</t>
    <phoneticPr fontId="29"/>
  </si>
  <si>
    <t>資料　企画政策課</t>
    <rPh sb="0" eb="2">
      <t>シリョウ</t>
    </rPh>
    <rPh sb="3" eb="5">
      <t>キカク</t>
    </rPh>
    <rPh sb="5" eb="7">
      <t>セイサク</t>
    </rPh>
    <rPh sb="7" eb="8">
      <t>カ</t>
    </rPh>
    <phoneticPr fontId="2"/>
  </si>
  <si>
    <t>昭和53年5月20日に開港した。2020年3月末時点では，乗り入れ航空会社は105社で，日本を含む</t>
    <rPh sb="20" eb="21">
      <t>ネン</t>
    </rPh>
    <rPh sb="22" eb="23">
      <t>ガツ</t>
    </rPh>
    <rPh sb="23" eb="24">
      <t>マツ</t>
    </rPh>
    <rPh sb="24" eb="26">
      <t>ジテン</t>
    </rPh>
    <phoneticPr fontId="2"/>
  </si>
  <si>
    <t>129都市（海外40ヵ国129都市、国内3地域23都市）に乗り入れをし，航空機の1日平均発着回数は</t>
    <phoneticPr fontId="2"/>
  </si>
  <si>
    <t>706回で，空港旅客数は開港当時の5倍を超える年間4,148万人となった。市制施行当時45,075人</t>
    <rPh sb="20" eb="21">
      <t>コ</t>
    </rPh>
    <phoneticPr fontId="2"/>
  </si>
  <si>
    <t>だった人口も今や130,567人（令和4年9月30日現在住民基本台帳人口）となり，かつての田園観</t>
    <rPh sb="17" eb="19">
      <t>レイワ</t>
    </rPh>
    <rPh sb="28" eb="30">
      <t>ジュウミン</t>
    </rPh>
    <rPh sb="30" eb="32">
      <t>キホン</t>
    </rPh>
    <phoneticPr fontId="2"/>
  </si>
  <si>
    <t xml:space="preserve">4　 </t>
    <phoneticPr fontId="3"/>
  </si>
  <si>
    <t>2. 4.13</t>
  </si>
  <si>
    <t>3.8.15</t>
    <phoneticPr fontId="29"/>
  </si>
  <si>
    <t>大雨による被害</t>
    <phoneticPr fontId="4"/>
  </si>
  <si>
    <t>　  令和4年9月30日現在の数値。</t>
    <rPh sb="3" eb="5">
      <t>レイワ</t>
    </rPh>
    <rPh sb="6" eb="7">
      <t>ネン</t>
    </rPh>
    <rPh sb="8" eb="9">
      <t>ガツ</t>
    </rPh>
    <rPh sb="11" eb="12">
      <t>ニチ</t>
    </rPh>
    <rPh sb="12" eb="14">
      <t>ゲンザイ</t>
    </rPh>
    <rPh sb="15" eb="17">
      <t>スウチ</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</si>
</sst>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0.0_ "/>
    <numFmt numFmtId="179" formatCode="0.0_ "/>
    <numFmt numFmtId="180" formatCode="#,##0.00_ "/>
    <numFmt numFmtId="181" formatCode="0_);[Red]\(0\)"/>
    <numFmt numFmtId="182" formatCode="0.0_);[Red]\(0.0\)"/>
    <numFmt numFmtId="183" formatCode="0.000_);[Red]\(0.000\)"/>
    <numFmt numFmtId="184" formatCode="0.0"/>
  </numFmts>
  <fonts count="32" x14ac:knownFonts="1">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8"/>
      <name val="ＭＳ 明朝"/>
      <family val="1"/>
      <charset val="128"/>
    </font>
    <font>
      <sz val="8"/>
      <name val="ＭＳ Ｐ明朝"/>
      <family val="1"/>
      <charset val="128"/>
    </font>
    <font>
      <sz val="6"/>
      <name val="ＭＳ 明朝"/>
      <family val="1"/>
      <charset val="128"/>
    </font>
    <font>
      <sz val="11"/>
      <name val="ＭＳ Ｐ明朝"/>
      <family val="1"/>
      <charset val="128"/>
    </font>
    <font>
      <sz val="6"/>
      <name val="ＭＳ Ｐゴシック"/>
      <family val="3"/>
      <charset val="128"/>
    </font>
    <font>
      <sz val="12"/>
      <name val="ＭＳ 明朝"/>
      <family val="1"/>
      <charset val="128"/>
    </font>
    <font>
      <sz val="7.5"/>
      <name val="ＭＳ Ｐ明朝"/>
      <family val="1"/>
      <charset val="128"/>
    </font>
    <font>
      <sz val="14"/>
      <name val="ＭＳ Ｐ明朝"/>
      <family val="1"/>
      <charset val="128"/>
    </font>
    <font>
      <sz val="20"/>
      <name val="ＭＳ 明朝"/>
      <family val="1"/>
      <charset val="128"/>
    </font>
    <font>
      <strike/>
      <sz val="9"/>
      <name val="ＭＳ Ｐ明朝"/>
      <family val="1"/>
      <charset val="128"/>
    </font>
    <font>
      <sz val="9.5"/>
      <name val="ＭＳ Ｐ明朝"/>
      <family val="1"/>
      <charset val="128"/>
    </font>
    <font>
      <sz val="11"/>
      <color theme="1"/>
      <name val="ＭＳ Ｐゴシック"/>
      <family val="3"/>
      <charset val="128"/>
      <scheme val="minor"/>
    </font>
    <font>
      <sz val="56"/>
      <name val="ＭＳ Ｐゴシック"/>
      <family val="3"/>
      <charset val="128"/>
      <scheme val="minor"/>
    </font>
    <font>
      <sz val="46"/>
      <name val="ＭＳ Ｐゴシック"/>
      <family val="3"/>
      <charset val="128"/>
      <scheme val="minor"/>
    </font>
    <font>
      <sz val="6"/>
      <name val="ＭＳ Ｐゴシック"/>
      <family val="3"/>
      <charset val="128"/>
      <scheme val="minor"/>
    </font>
    <font>
      <sz val="20"/>
      <color theme="0"/>
      <name val="ＭＳ 明朝"/>
      <family val="1"/>
      <charset val="128"/>
    </font>
    <font>
      <sz val="10"/>
      <name val="ＭＳ 明朝"/>
      <family val="1"/>
      <charset val="128"/>
    </font>
    <font>
      <sz val="11"/>
      <color rgb="FFFF0000"/>
      <name val="ＭＳ Ｐ明朝"/>
      <family val="1"/>
      <charset val="128"/>
    </font>
    <font>
      <sz val="11"/>
      <color theme="1"/>
      <name val="ＭＳ Ｐ明朝"/>
      <family val="1"/>
      <charset val="128"/>
    </font>
    <font>
      <sz val="9"/>
      <color theme="1"/>
      <name val="ＭＳ Ｐ明朝"/>
      <family val="1"/>
      <charset val="128"/>
    </font>
    <font>
      <sz val="6"/>
      <name val="ＭＳ Ｐゴシック"/>
      <family val="2"/>
      <charset val="128"/>
      <scheme val="minor"/>
    </font>
    <font>
      <sz val="10"/>
      <color theme="1"/>
      <name val="ＭＳ Ｐ明朝"/>
      <family val="1"/>
      <charset val="128"/>
    </font>
    <font>
      <sz val="12"/>
      <color rgb="FFFF0000"/>
      <name val="ＭＳ Ｐ明朝"/>
      <family val="1"/>
      <charset val="128"/>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1"/>
        <bgColor indexed="64"/>
      </patternFill>
    </fill>
  </fills>
  <borders count="64">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s>
  <cellStyleXfs count="41">
    <xf numFmtId="0" fontId="0" fillId="0" borderId="0"/>
    <xf numFmtId="38" fontId="12"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2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71">
    <xf numFmtId="0" fontId="0" fillId="0" borderId="0" xfId="0"/>
    <xf numFmtId="0" fontId="4" fillId="0" borderId="0" xfId="33" applyFont="1" applyAlignment="1">
      <alignment horizontal="center" vertical="center"/>
    </xf>
    <xf numFmtId="0" fontId="5" fillId="0" borderId="0" xfId="33" applyFont="1" applyAlignment="1">
      <alignment horizontal="center" vertical="center"/>
    </xf>
    <xf numFmtId="0" fontId="5" fillId="0" borderId="0" xfId="33" applyFont="1" applyAlignment="1">
      <alignment horizontal="left" vertical="center"/>
    </xf>
    <xf numFmtId="0" fontId="1" fillId="0" borderId="0" xfId="38" applyFont="1"/>
    <xf numFmtId="0" fontId="1" fillId="0" borderId="0" xfId="38" applyFont="1" applyBorder="1"/>
    <xf numFmtId="0" fontId="11" fillId="0" borderId="1" xfId="38" applyFont="1" applyBorder="1" applyAlignment="1">
      <alignment horizontal="left" vertical="center"/>
    </xf>
    <xf numFmtId="0" fontId="3" fillId="0" borderId="2" xfId="38" applyFont="1" applyBorder="1" applyAlignment="1">
      <alignment horizontal="right" vertical="center"/>
    </xf>
    <xf numFmtId="0" fontId="11" fillId="0" borderId="2" xfId="38" applyFont="1" applyBorder="1" applyAlignment="1">
      <alignment horizontal="left"/>
    </xf>
    <xf numFmtId="181" fontId="3" fillId="0" borderId="2" xfId="38" applyNumberFormat="1" applyFont="1" applyBorder="1" applyAlignment="1">
      <alignment horizontal="right" vertical="center"/>
    </xf>
    <xf numFmtId="0" fontId="7" fillId="0" borderId="0" xfId="38" applyFont="1"/>
    <xf numFmtId="0" fontId="10" fillId="0" borderId="0" xfId="38" applyFont="1"/>
    <xf numFmtId="14" fontId="3" fillId="0" borderId="2" xfId="38" applyNumberFormat="1" applyFont="1" applyBorder="1" applyAlignment="1">
      <alignment horizontal="right" vertical="center"/>
    </xf>
    <xf numFmtId="0" fontId="3" fillId="0" borderId="0" xfId="38" applyFont="1" applyBorder="1" applyAlignment="1">
      <alignment horizontal="right" vertical="center"/>
    </xf>
    <xf numFmtId="0" fontId="10" fillId="0" borderId="0" xfId="38" applyFont="1" applyBorder="1"/>
    <xf numFmtId="0" fontId="1" fillId="0" borderId="0" xfId="40" applyFont="1"/>
    <xf numFmtId="177" fontId="3" fillId="0" borderId="0" xfId="38" applyNumberFormat="1" applyFont="1" applyBorder="1" applyAlignment="1">
      <alignment horizontal="right" vertical="center"/>
    </xf>
    <xf numFmtId="0" fontId="5" fillId="0" borderId="0" xfId="31" applyFont="1" applyFill="1" applyAlignment="1">
      <alignment vertical="center"/>
    </xf>
    <xf numFmtId="0" fontId="5" fillId="0" borderId="0" xfId="31" applyFont="1" applyFill="1" applyAlignment="1">
      <alignment horizontal="left" vertical="center"/>
    </xf>
    <xf numFmtId="0" fontId="4" fillId="0" borderId="0" xfId="33" applyFont="1" applyFill="1" applyBorder="1" applyAlignment="1">
      <alignment horizontal="center" vertical="center"/>
    </xf>
    <xf numFmtId="0" fontId="5" fillId="0" borderId="0" xfId="33" applyFont="1" applyFill="1" applyBorder="1" applyAlignment="1">
      <alignment horizontal="left" vertical="center"/>
    </xf>
    <xf numFmtId="0" fontId="1" fillId="0" borderId="0" xfId="31" applyFont="1" applyAlignment="1">
      <alignment horizontal="centerContinuous" vertical="center"/>
    </xf>
    <xf numFmtId="0" fontId="1" fillId="0" borderId="0" xfId="31" applyFont="1" applyAlignment="1">
      <alignment vertical="center"/>
    </xf>
    <xf numFmtId="0" fontId="1" fillId="0" borderId="5" xfId="31" applyFont="1" applyFill="1" applyBorder="1" applyAlignment="1">
      <alignment vertical="center"/>
    </xf>
    <xf numFmtId="0" fontId="1" fillId="0" borderId="0" xfId="31" applyFont="1" applyFill="1" applyAlignment="1">
      <alignment vertical="center"/>
    </xf>
    <xf numFmtId="0" fontId="1" fillId="0" borderId="6" xfId="31" applyFont="1" applyFill="1" applyBorder="1" applyAlignment="1">
      <alignment vertical="center"/>
    </xf>
    <xf numFmtId="0" fontId="1" fillId="0" borderId="6" xfId="31" applyFont="1" applyBorder="1" applyAlignment="1">
      <alignment vertical="center"/>
    </xf>
    <xf numFmtId="0" fontId="5" fillId="0" borderId="0" xfId="33" applyFont="1" applyFill="1" applyAlignment="1">
      <alignment horizontal="distributed" vertical="center"/>
    </xf>
    <xf numFmtId="0" fontId="5" fillId="0" borderId="0" xfId="33" applyFont="1" applyFill="1" applyAlignment="1">
      <alignment vertical="center"/>
    </xf>
    <xf numFmtId="0" fontId="0" fillId="0" borderId="0" xfId="31" applyFont="1" applyAlignment="1">
      <alignment horizontal="right" vertical="center"/>
    </xf>
    <xf numFmtId="0" fontId="5" fillId="0" borderId="0" xfId="0" applyFont="1"/>
    <xf numFmtId="0" fontId="5" fillId="0" borderId="0" xfId="33" applyFont="1" applyAlignment="1">
      <alignment vertical="center"/>
    </xf>
    <xf numFmtId="0" fontId="5" fillId="0" borderId="0" xfId="33" applyFont="1" applyFill="1" applyBorder="1" applyAlignment="1">
      <alignment horizontal="center" vertical="center"/>
    </xf>
    <xf numFmtId="0" fontId="5" fillId="0" borderId="0" xfId="33" applyFont="1" applyFill="1" applyBorder="1" applyAlignment="1"/>
    <xf numFmtId="0" fontId="5" fillId="0" borderId="0" xfId="33" applyFont="1" applyFill="1" applyBorder="1" applyAlignment="1">
      <alignment vertical="distributed" wrapText="1"/>
    </xf>
    <xf numFmtId="0" fontId="5" fillId="0" borderId="0" xfId="33" applyFont="1" applyFill="1" applyBorder="1" applyAlignment="1">
      <alignment vertical="center" wrapText="1"/>
    </xf>
    <xf numFmtId="0" fontId="5" fillId="0" borderId="0" xfId="33" applyFont="1" applyFill="1" applyBorder="1" applyAlignment="1">
      <alignment horizontal="distributed" vertical="distributed" wrapText="1"/>
    </xf>
    <xf numFmtId="0" fontId="5" fillId="0" borderId="0" xfId="33" applyFont="1" applyFill="1" applyBorder="1" applyAlignment="1">
      <alignment horizontal="distributed" vertical="center" wrapText="1"/>
    </xf>
    <xf numFmtId="178" fontId="6" fillId="0" borderId="0" xfId="33" applyNumberFormat="1" applyFont="1" applyFill="1" applyBorder="1" applyAlignment="1">
      <alignment vertical="center"/>
    </xf>
    <xf numFmtId="0" fontId="6" fillId="0" borderId="0" xfId="38" applyFont="1"/>
    <xf numFmtId="0" fontId="2" fillId="0" borderId="12" xfId="38" applyFont="1" applyBorder="1"/>
    <xf numFmtId="0" fontId="2" fillId="0" borderId="13" xfId="38" applyFont="1" applyBorder="1" applyAlignment="1">
      <alignment horizontal="right" vertical="top"/>
    </xf>
    <xf numFmtId="0" fontId="14" fillId="0" borderId="0" xfId="38" applyFont="1"/>
    <xf numFmtId="176" fontId="7" fillId="0" borderId="4" xfId="38" applyNumberFormat="1" applyFont="1" applyBorder="1" applyAlignment="1">
      <alignment horizontal="center" vertical="center"/>
    </xf>
    <xf numFmtId="0" fontId="1" fillId="0" borderId="0" xfId="38" applyFont="1" applyFill="1" applyBorder="1"/>
    <xf numFmtId="0" fontId="1" fillId="0" borderId="0" xfId="38" applyFont="1" applyFill="1"/>
    <xf numFmtId="0" fontId="8" fillId="0" borderId="7" xfId="35" applyFont="1" applyBorder="1"/>
    <xf numFmtId="178" fontId="7" fillId="0" borderId="0" xfId="33" applyNumberFormat="1" applyFont="1" applyFill="1" applyBorder="1" applyAlignment="1">
      <alignment horizontal="distributed" vertical="center"/>
    </xf>
    <xf numFmtId="178" fontId="6" fillId="0" borderId="0" xfId="33" applyNumberFormat="1" applyFont="1" applyFill="1" applyBorder="1" applyAlignment="1">
      <alignment horizontal="distributed" vertical="center"/>
    </xf>
    <xf numFmtId="0" fontId="2" fillId="0" borderId="1" xfId="38" applyFont="1" applyBorder="1" applyAlignment="1">
      <alignment horizontal="right" vertical="top"/>
    </xf>
    <xf numFmtId="176" fontId="7" fillId="0" borderId="2" xfId="38" applyNumberFormat="1" applyFont="1" applyBorder="1" applyAlignment="1">
      <alignment horizontal="center" vertical="center"/>
    </xf>
    <xf numFmtId="0" fontId="2" fillId="0" borderId="7" xfId="38" applyFont="1" applyBorder="1" applyAlignment="1">
      <alignment horizontal="right" vertical="top"/>
    </xf>
    <xf numFmtId="176" fontId="7" fillId="0" borderId="0" xfId="38" applyNumberFormat="1" applyFont="1" applyBorder="1" applyAlignment="1">
      <alignment horizontal="center" vertical="center"/>
    </xf>
    <xf numFmtId="0" fontId="2" fillId="0" borderId="1" xfId="38" applyFont="1" applyFill="1" applyBorder="1" applyAlignment="1">
      <alignment horizontal="right" vertical="top"/>
    </xf>
    <xf numFmtId="178" fontId="7" fillId="0" borderId="2" xfId="38" applyNumberFormat="1" applyFont="1" applyFill="1" applyBorder="1" applyAlignment="1">
      <alignment vertical="center"/>
    </xf>
    <xf numFmtId="176" fontId="7" fillId="0" borderId="2" xfId="38" applyNumberFormat="1" applyFont="1" applyFill="1" applyBorder="1" applyAlignment="1">
      <alignment horizontal="center" vertical="center"/>
    </xf>
    <xf numFmtId="0" fontId="8" fillId="0" borderId="1" xfId="35" applyFont="1" applyBorder="1"/>
    <xf numFmtId="0" fontId="6" fillId="0" borderId="0" xfId="34" applyFont="1" applyAlignment="1">
      <alignment vertical="center"/>
    </xf>
    <xf numFmtId="0" fontId="0" fillId="0" borderId="0" xfId="0" applyFont="1" applyAlignment="1">
      <alignment vertical="center"/>
    </xf>
    <xf numFmtId="0" fontId="17" fillId="0" borderId="0" xfId="0" applyFont="1" applyAlignment="1">
      <alignment horizontal="left" vertical="center"/>
    </xf>
    <xf numFmtId="0" fontId="17" fillId="0" borderId="0" xfId="0" applyFont="1" applyFill="1" applyAlignment="1">
      <alignment horizontal="left" vertical="center"/>
    </xf>
    <xf numFmtId="0" fontId="21" fillId="0" borderId="0" xfId="0" applyFont="1" applyAlignment="1">
      <alignment vertical="center"/>
    </xf>
    <xf numFmtId="0" fontId="0" fillId="0" borderId="0" xfId="31" applyFont="1" applyAlignment="1">
      <alignment vertical="center"/>
    </xf>
    <xf numFmtId="0" fontId="0" fillId="0" borderId="0" xfId="31" applyFont="1" applyFill="1" applyAlignment="1">
      <alignment vertical="center"/>
    </xf>
    <xf numFmtId="182" fontId="12" fillId="3" borderId="0" xfId="32" applyNumberFormat="1" applyFont="1" applyFill="1" applyBorder="1" applyAlignment="1">
      <alignment vertical="center"/>
    </xf>
    <xf numFmtId="182" fontId="12" fillId="0" borderId="0" xfId="32" applyNumberFormat="1" applyFont="1" applyFill="1" applyBorder="1" applyAlignment="1">
      <alignment vertical="center"/>
    </xf>
    <xf numFmtId="0" fontId="10" fillId="0" borderId="3" xfId="38" applyFont="1" applyBorder="1" applyAlignment="1">
      <alignment vertical="center" wrapText="1"/>
    </xf>
    <xf numFmtId="176" fontId="7" fillId="0" borderId="0" xfId="38" applyNumberFormat="1" applyFont="1" applyFill="1" applyBorder="1" applyAlignment="1">
      <alignment horizontal="right" vertical="center"/>
    </xf>
    <xf numFmtId="14" fontId="3" fillId="0" borderId="2" xfId="38" applyNumberFormat="1" applyFont="1" applyFill="1" applyBorder="1" applyAlignment="1">
      <alignment horizontal="right" vertical="center"/>
    </xf>
    <xf numFmtId="176" fontId="7" fillId="0" borderId="4" xfId="38" applyNumberFormat="1" applyFont="1" applyFill="1" applyBorder="1" applyAlignment="1">
      <alignment horizontal="right" vertical="center"/>
    </xf>
    <xf numFmtId="180" fontId="7" fillId="0" borderId="2" xfId="38" applyNumberFormat="1" applyFont="1" applyFill="1" applyBorder="1" applyAlignment="1">
      <alignment horizontal="right" vertical="center"/>
    </xf>
    <xf numFmtId="0" fontId="10" fillId="0" borderId="3" xfId="38" applyFont="1" applyBorder="1" applyAlignment="1">
      <alignment vertical="center"/>
    </xf>
    <xf numFmtId="0" fontId="10" fillId="0" borderId="3" xfId="38" applyFont="1" applyFill="1" applyBorder="1" applyAlignment="1">
      <alignment vertical="center"/>
    </xf>
    <xf numFmtId="0" fontId="10" fillId="0" borderId="0" xfId="38" applyFont="1" applyFill="1" applyBorder="1" applyAlignment="1">
      <alignment vertical="center"/>
    </xf>
    <xf numFmtId="0" fontId="6" fillId="0" borderId="0" xfId="30" applyFont="1" applyFill="1" applyBorder="1" applyAlignment="1">
      <alignment horizontal="right" vertical="center"/>
    </xf>
    <xf numFmtId="0" fontId="6" fillId="0" borderId="0" xfId="38" applyFont="1" applyAlignment="1">
      <alignment horizontal="right" vertical="center"/>
    </xf>
    <xf numFmtId="0" fontId="10" fillId="0" borderId="2" xfId="38" applyFont="1" applyFill="1" applyBorder="1" applyAlignment="1">
      <alignment vertical="center"/>
    </xf>
    <xf numFmtId="180" fontId="12" fillId="0" borderId="0" xfId="34" applyNumberFormat="1" applyFont="1" applyBorder="1" applyAlignment="1">
      <alignment vertical="center"/>
    </xf>
    <xf numFmtId="0" fontId="7" fillId="0" borderId="3" xfId="30" applyFont="1" applyFill="1" applyBorder="1" applyAlignment="1">
      <alignment horizontal="right" vertical="center"/>
    </xf>
    <xf numFmtId="178" fontId="7" fillId="0" borderId="3" xfId="30" applyNumberFormat="1" applyFont="1" applyFill="1" applyBorder="1" applyAlignment="1">
      <alignment horizontal="right" vertical="center"/>
    </xf>
    <xf numFmtId="178" fontId="7" fillId="0" borderId="0" xfId="30" applyNumberFormat="1" applyFont="1" applyFill="1" applyBorder="1" applyAlignment="1">
      <alignment horizontal="right" vertical="center"/>
    </xf>
    <xf numFmtId="178" fontId="12" fillId="0" borderId="0" xfId="33" applyNumberFormat="1" applyFont="1" applyFill="1" applyAlignment="1">
      <alignment vertical="center"/>
    </xf>
    <xf numFmtId="178" fontId="12" fillId="0" borderId="0" xfId="33" applyNumberFormat="1" applyFont="1" applyFill="1" applyBorder="1" applyAlignment="1">
      <alignment vertical="center"/>
    </xf>
    <xf numFmtId="178" fontId="12" fillId="0" borderId="5" xfId="33" applyNumberFormat="1" applyFont="1" applyFill="1" applyBorder="1" applyAlignment="1">
      <alignment vertical="center"/>
    </xf>
    <xf numFmtId="178" fontId="12" fillId="0" borderId="19" xfId="33" applyNumberFormat="1" applyFont="1" applyFill="1" applyBorder="1" applyAlignment="1">
      <alignment horizontal="center" vertical="center"/>
    </xf>
    <xf numFmtId="178" fontId="12" fillId="0" borderId="7" xfId="33" applyNumberFormat="1" applyFont="1" applyFill="1" applyBorder="1" applyAlignment="1">
      <alignment vertical="center"/>
    </xf>
    <xf numFmtId="178" fontId="12" fillId="0" borderId="7" xfId="33" applyNumberFormat="1" applyFont="1" applyFill="1" applyBorder="1" applyAlignment="1">
      <alignment horizontal="distributed" vertical="center"/>
    </xf>
    <xf numFmtId="178" fontId="12" fillId="0" borderId="13" xfId="33" applyNumberFormat="1" applyFont="1" applyFill="1" applyBorder="1" applyAlignment="1">
      <alignment vertical="center"/>
    </xf>
    <xf numFmtId="178" fontId="12" fillId="0" borderId="1" xfId="33" applyNumberFormat="1" applyFont="1" applyFill="1" applyBorder="1" applyAlignment="1">
      <alignment vertical="center"/>
    </xf>
    <xf numFmtId="178" fontId="12" fillId="0" borderId="0" xfId="33" applyNumberFormat="1" applyFont="1" applyFill="1" applyBorder="1" applyAlignment="1">
      <alignment horizontal="distributed" vertical="center"/>
    </xf>
    <xf numFmtId="178" fontId="12" fillId="0" borderId="4" xfId="33" applyNumberFormat="1" applyFont="1" applyFill="1" applyBorder="1" applyAlignment="1">
      <alignment vertical="center"/>
    </xf>
    <xf numFmtId="178" fontId="12" fillId="0" borderId="2" xfId="33" applyNumberFormat="1" applyFont="1" applyFill="1" applyBorder="1" applyAlignment="1">
      <alignment vertical="center"/>
    </xf>
    <xf numFmtId="178" fontId="12" fillId="0" borderId="4" xfId="33" applyNumberFormat="1" applyFont="1" applyFill="1" applyBorder="1" applyAlignment="1">
      <alignment horizontal="center" vertical="center"/>
    </xf>
    <xf numFmtId="178" fontId="12" fillId="0" borderId="0" xfId="0" applyNumberFormat="1" applyFont="1" applyFill="1" applyBorder="1" applyAlignment="1">
      <alignment vertical="center"/>
    </xf>
    <xf numFmtId="178" fontId="12" fillId="0" borderId="0" xfId="33" applyNumberFormat="1" applyFont="1" applyFill="1" applyBorder="1" applyAlignment="1">
      <alignment horizontal="left" vertical="center"/>
    </xf>
    <xf numFmtId="178" fontId="12" fillId="0" borderId="20" xfId="33" applyNumberFormat="1" applyFont="1" applyFill="1" applyBorder="1" applyAlignment="1">
      <alignment vertical="center"/>
    </xf>
    <xf numFmtId="178" fontId="12" fillId="0" borderId="11" xfId="33" applyNumberFormat="1" applyFont="1" applyFill="1" applyBorder="1" applyAlignment="1">
      <alignment vertical="center"/>
    </xf>
    <xf numFmtId="178" fontId="12" fillId="0" borderId="10" xfId="33" applyNumberFormat="1" applyFont="1" applyFill="1" applyBorder="1" applyAlignment="1">
      <alignment vertical="center"/>
    </xf>
    <xf numFmtId="178" fontId="12" fillId="0" borderId="11" xfId="0" applyNumberFormat="1" applyFont="1" applyFill="1" applyBorder="1" applyAlignment="1">
      <alignment vertical="center"/>
    </xf>
    <xf numFmtId="178" fontId="12" fillId="0" borderId="10" xfId="0" applyNumberFormat="1" applyFont="1" applyFill="1" applyBorder="1" applyAlignment="1">
      <alignment vertical="center"/>
    </xf>
    <xf numFmtId="178" fontId="12" fillId="0" borderId="11" xfId="33" applyNumberFormat="1" applyFont="1" applyFill="1" applyBorder="1" applyAlignment="1">
      <alignment horizontal="distributed" vertical="center"/>
    </xf>
    <xf numFmtId="178" fontId="12" fillId="0" borderId="7" xfId="33" applyNumberFormat="1" applyFont="1" applyFill="1" applyBorder="1" applyAlignment="1">
      <alignment horizontal="left" vertical="center"/>
    </xf>
    <xf numFmtId="178" fontId="12" fillId="0" borderId="0" xfId="33" applyNumberFormat="1" applyFont="1" applyFill="1" applyAlignment="1">
      <alignment horizontal="right" vertical="center"/>
    </xf>
    <xf numFmtId="177" fontId="6" fillId="0" borderId="3" xfId="36" applyNumberFormat="1" applyFont="1" applyFill="1" applyBorder="1" applyAlignment="1">
      <alignment vertical="center" shrinkToFit="1"/>
    </xf>
    <xf numFmtId="178" fontId="12" fillId="0" borderId="0" xfId="33" applyNumberFormat="1" applyFont="1" applyFill="1" applyBorder="1" applyAlignment="1">
      <alignment horizontal="right" vertical="center"/>
    </xf>
    <xf numFmtId="178" fontId="12" fillId="0" borderId="18" xfId="33" applyNumberFormat="1" applyFont="1" applyFill="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176" fontId="7" fillId="0" borderId="0" xfId="38" applyNumberFormat="1" applyFont="1" applyBorder="1" applyAlignment="1">
      <alignment horizontal="right" vertical="center"/>
    </xf>
    <xf numFmtId="176" fontId="7" fillId="0" borderId="0" xfId="38" applyNumberFormat="1" applyFont="1" applyBorder="1" applyAlignment="1">
      <alignment vertical="center"/>
    </xf>
    <xf numFmtId="176" fontId="7" fillId="0" borderId="2" xfId="38" applyNumberFormat="1" applyFont="1" applyBorder="1" applyAlignment="1">
      <alignment vertical="center"/>
    </xf>
    <xf numFmtId="176" fontId="7" fillId="0" borderId="4" xfId="38" applyNumberFormat="1" applyFont="1" applyBorder="1" applyAlignment="1">
      <alignmen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0" fontId="5" fillId="0" borderId="0" xfId="40" applyFont="1"/>
    <xf numFmtId="178" fontId="5" fillId="0" borderId="0" xfId="33" applyNumberFormat="1" applyFont="1" applyFill="1" applyBorder="1" applyAlignment="1">
      <alignment vertical="center"/>
    </xf>
    <xf numFmtId="0" fontId="5" fillId="0" borderId="10" xfId="32" applyFont="1" applyBorder="1"/>
    <xf numFmtId="0" fontId="5" fillId="0" borderId="0" xfId="31" applyFont="1" applyAlignment="1">
      <alignment vertical="center"/>
    </xf>
    <xf numFmtId="0" fontId="5" fillId="0" borderId="0" xfId="0" applyFont="1" applyAlignment="1">
      <alignment vertical="center"/>
    </xf>
    <xf numFmtId="0" fontId="12" fillId="0" borderId="0" xfId="32" applyFont="1"/>
    <xf numFmtId="0" fontId="12" fillId="0" borderId="0" xfId="32" applyFont="1" applyAlignment="1">
      <alignment horizontal="right" vertical="center"/>
    </xf>
    <xf numFmtId="0" fontId="12" fillId="0" borderId="21" xfId="32" applyFont="1" applyBorder="1" applyAlignment="1">
      <alignment horizontal="center" vertical="center"/>
    </xf>
    <xf numFmtId="0" fontId="12" fillId="0" borderId="21" xfId="32" applyFont="1" applyBorder="1" applyAlignment="1">
      <alignment horizontal="distributed" vertical="center"/>
    </xf>
    <xf numFmtId="0" fontId="12" fillId="0" borderId="22" xfId="32" applyFont="1" applyBorder="1" applyAlignment="1">
      <alignment horizontal="center" vertical="center"/>
    </xf>
    <xf numFmtId="0" fontId="12" fillId="0" borderId="23" xfId="32" applyFont="1" applyBorder="1" applyAlignment="1">
      <alignment horizontal="center" vertical="center" wrapText="1"/>
    </xf>
    <xf numFmtId="0" fontId="12" fillId="0" borderId="23" xfId="32" applyFont="1" applyBorder="1" applyAlignment="1">
      <alignment horizontal="distributed" vertical="center" indent="1"/>
    </xf>
    <xf numFmtId="0" fontId="12" fillId="0" borderId="23" xfId="32" applyFont="1" applyBorder="1" applyAlignment="1">
      <alignment horizontal="distributed" vertical="center" indent="2"/>
    </xf>
    <xf numFmtId="0" fontId="12" fillId="0" borderId="24" xfId="32" applyFont="1" applyBorder="1" applyAlignment="1">
      <alignment horizontal="center" vertical="center" wrapText="1"/>
    </xf>
    <xf numFmtId="0" fontId="12" fillId="0" borderId="0" xfId="32" applyFont="1" applyAlignment="1">
      <alignment horizontal="distributed" vertical="center"/>
    </xf>
    <xf numFmtId="0" fontId="12" fillId="0" borderId="2" xfId="32" applyFont="1" applyBorder="1"/>
    <xf numFmtId="0" fontId="12" fillId="0" borderId="11" xfId="32" applyFont="1" applyBorder="1"/>
    <xf numFmtId="0" fontId="12" fillId="0" borderId="11" xfId="32" applyFont="1" applyBorder="1" applyAlignment="1">
      <alignment horizontal="distributed" vertical="center"/>
    </xf>
    <xf numFmtId="0" fontId="12" fillId="0" borderId="0" xfId="32" applyFont="1" applyAlignment="1">
      <alignment horizontal="centerContinuous" vertical="center"/>
    </xf>
    <xf numFmtId="0" fontId="12" fillId="0" borderId="0" xfId="32" applyFont="1" applyAlignment="1">
      <alignment vertical="center"/>
    </xf>
    <xf numFmtId="0" fontId="12" fillId="0" borderId="2" xfId="32" applyFont="1" applyBorder="1" applyAlignment="1">
      <alignment vertical="center"/>
    </xf>
    <xf numFmtId="0" fontId="12" fillId="0" borderId="11" xfId="32" applyFont="1" applyBorder="1" applyAlignment="1">
      <alignment vertical="center"/>
    </xf>
    <xf numFmtId="0" fontId="12" fillId="0" borderId="10" xfId="32" applyFont="1" applyBorder="1" applyAlignment="1">
      <alignment vertical="center"/>
    </xf>
    <xf numFmtId="0" fontId="12" fillId="0" borderId="0" xfId="34" applyFont="1"/>
    <xf numFmtId="0" fontId="12" fillId="0" borderId="5" xfId="34" applyFont="1" applyBorder="1" applyAlignment="1">
      <alignment vertical="center"/>
    </xf>
    <xf numFmtId="0" fontId="12" fillId="0" borderId="0" xfId="34" applyFont="1" applyBorder="1" applyAlignment="1">
      <alignment horizontal="center" vertical="center"/>
    </xf>
    <xf numFmtId="180" fontId="12" fillId="0" borderId="0" xfId="34" applyNumberFormat="1" applyFont="1" applyAlignment="1">
      <alignment horizontal="center" vertical="center"/>
    </xf>
    <xf numFmtId="0" fontId="12" fillId="0" borderId="5" xfId="34" applyFont="1" applyBorder="1" applyAlignment="1">
      <alignment horizontal="right" vertical="center"/>
    </xf>
    <xf numFmtId="0" fontId="12" fillId="0" borderId="0" xfId="34" applyFont="1" applyAlignment="1">
      <alignment horizontal="center" vertical="center"/>
    </xf>
    <xf numFmtId="176" fontId="12" fillId="0" borderId="0" xfId="34" applyNumberFormat="1" applyFont="1" applyAlignment="1">
      <alignment vertical="center"/>
    </xf>
    <xf numFmtId="180" fontId="12" fillId="0" borderId="0" xfId="34" applyNumberFormat="1" applyFont="1" applyAlignment="1">
      <alignment vertical="center"/>
    </xf>
    <xf numFmtId="176" fontId="12" fillId="0" borderId="0" xfId="34" applyNumberFormat="1" applyFont="1" applyBorder="1" applyAlignment="1">
      <alignment vertical="center"/>
    </xf>
    <xf numFmtId="0" fontId="12" fillId="0" borderId="0" xfId="34" applyFont="1" applyAlignment="1">
      <alignment horizontal="center"/>
    </xf>
    <xf numFmtId="0" fontId="12" fillId="0" borderId="0" xfId="34" applyFont="1" applyBorder="1"/>
    <xf numFmtId="180" fontId="12" fillId="0" borderId="0" xfId="34" applyNumberFormat="1" applyFont="1" applyBorder="1"/>
    <xf numFmtId="0" fontId="12" fillId="0" borderId="0" xfId="34" applyNumberFormat="1" applyFont="1" applyAlignment="1">
      <alignment vertical="center"/>
    </xf>
    <xf numFmtId="0" fontId="12" fillId="0" borderId="0" xfId="34" applyNumberFormat="1" applyFont="1" applyBorder="1" applyAlignment="1">
      <alignment horizontal="right" vertical="center"/>
    </xf>
    <xf numFmtId="0" fontId="12" fillId="0" borderId="0" xfId="35" applyFont="1"/>
    <xf numFmtId="0" fontId="12" fillId="0" borderId="0" xfId="35" applyFont="1" applyBorder="1"/>
    <xf numFmtId="0" fontId="12" fillId="0" borderId="15" xfId="35" applyFont="1" applyBorder="1"/>
    <xf numFmtId="0" fontId="12" fillId="0" borderId="17" xfId="35" applyFont="1" applyBorder="1"/>
    <xf numFmtId="0" fontId="12" fillId="0" borderId="10" xfId="35" applyFont="1" applyBorder="1"/>
    <xf numFmtId="0" fontId="12" fillId="0" borderId="11" xfId="35" applyFont="1" applyBorder="1"/>
    <xf numFmtId="0" fontId="12" fillId="0" borderId="1" xfId="35" applyFont="1" applyBorder="1"/>
    <xf numFmtId="0" fontId="12" fillId="0" borderId="7" xfId="35" applyFont="1" applyBorder="1"/>
    <xf numFmtId="0" fontId="12" fillId="0" borderId="7" xfId="35" applyFont="1" applyBorder="1" applyAlignment="1"/>
    <xf numFmtId="0" fontId="12" fillId="0" borderId="2" xfId="35" applyFont="1" applyBorder="1"/>
    <xf numFmtId="0" fontId="12" fillId="0" borderId="7" xfId="35" applyFont="1" applyBorder="1" applyAlignment="1">
      <alignment vertical="center"/>
    </xf>
    <xf numFmtId="0" fontId="12" fillId="0" borderId="7" xfId="35" applyFont="1" applyBorder="1" applyAlignment="1">
      <alignment horizontal="right" vertical="center"/>
    </xf>
    <xf numFmtId="0" fontId="12" fillId="0" borderId="0" xfId="34" applyFont="1" applyAlignment="1"/>
    <xf numFmtId="0" fontId="12" fillId="0" borderId="0" xfId="0" applyFont="1" applyAlignment="1">
      <alignment vertical="center"/>
    </xf>
    <xf numFmtId="0" fontId="12" fillId="0" borderId="0" xfId="31" applyFont="1" applyAlignment="1">
      <alignment horizontal="right" vertical="center"/>
    </xf>
    <xf numFmtId="0" fontId="12" fillId="0" borderId="0" xfId="31" applyFont="1" applyAlignment="1">
      <alignment vertical="center"/>
    </xf>
    <xf numFmtId="0" fontId="12" fillId="0" borderId="0" xfId="31" applyFont="1" applyFill="1" applyAlignment="1">
      <alignment vertical="center"/>
    </xf>
    <xf numFmtId="0" fontId="12" fillId="0" borderId="0" xfId="0" applyFont="1"/>
    <xf numFmtId="0" fontId="12" fillId="0" borderId="0" xfId="32" applyNumberFormat="1" applyFont="1" applyAlignment="1">
      <alignment horizontal="center" vertical="center"/>
    </xf>
    <xf numFmtId="0" fontId="12" fillId="0" borderId="0" xfId="32" applyNumberFormat="1" applyFont="1" applyBorder="1" applyAlignment="1">
      <alignment horizontal="center" vertical="center"/>
    </xf>
    <xf numFmtId="0" fontId="12" fillId="0" borderId="25" xfId="32" applyNumberFormat="1" applyFont="1" applyBorder="1" applyAlignment="1">
      <alignment horizontal="center" vertical="center"/>
    </xf>
    <xf numFmtId="0" fontId="12" fillId="0" borderId="26" xfId="32" applyNumberFormat="1" applyFont="1" applyBorder="1" applyAlignment="1">
      <alignment horizontal="center" vertical="center"/>
    </xf>
    <xf numFmtId="0" fontId="12" fillId="0" borderId="27" xfId="32" applyNumberFormat="1" applyFont="1" applyBorder="1" applyAlignment="1">
      <alignment horizontal="center" vertical="center"/>
    </xf>
    <xf numFmtId="0" fontId="12" fillId="0" borderId="28" xfId="32" applyNumberFormat="1" applyFont="1" applyBorder="1" applyAlignment="1">
      <alignment horizontal="center" vertical="center"/>
    </xf>
    <xf numFmtId="0" fontId="12" fillId="0" borderId="0" xfId="32" applyFont="1" applyBorder="1" applyAlignment="1">
      <alignment vertical="center"/>
    </xf>
    <xf numFmtId="0" fontId="12" fillId="0" borderId="29" xfId="32" applyNumberFormat="1" applyFont="1" applyBorder="1" applyAlignment="1">
      <alignment horizontal="center" vertical="center"/>
    </xf>
    <xf numFmtId="0" fontId="12" fillId="0" borderId="32" xfId="32" applyNumberFormat="1" applyFont="1" applyBorder="1" applyAlignment="1">
      <alignment horizontal="center" vertical="center"/>
    </xf>
    <xf numFmtId="0" fontId="12" fillId="0" borderId="0" xfId="32" applyNumberFormat="1" applyFont="1" applyBorder="1" applyAlignment="1">
      <alignment horizontal="left" vertical="center"/>
    </xf>
    <xf numFmtId="179" fontId="12" fillId="0" borderId="0" xfId="37" applyNumberFormat="1" applyFont="1" applyBorder="1" applyAlignment="1">
      <alignment horizontal="right" vertical="center"/>
    </xf>
    <xf numFmtId="180" fontId="12" fillId="0" borderId="0" xfId="32" applyNumberFormat="1" applyFont="1" applyAlignment="1">
      <alignment vertical="center"/>
    </xf>
    <xf numFmtId="179" fontId="12" fillId="0" borderId="0" xfId="32" applyNumberFormat="1" applyFont="1" applyAlignment="1">
      <alignment vertical="center"/>
    </xf>
    <xf numFmtId="49" fontId="12" fillId="2" borderId="0" xfId="0" applyNumberFormat="1" applyFont="1" applyFill="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184" fontId="12" fillId="2" borderId="0" xfId="0" applyNumberFormat="1" applyFont="1" applyFill="1" applyAlignment="1">
      <alignment vertical="center"/>
    </xf>
    <xf numFmtId="0" fontId="12" fillId="0" borderId="5" xfId="0" applyFont="1" applyBorder="1" applyAlignment="1">
      <alignment vertical="center"/>
    </xf>
    <xf numFmtId="0" fontId="12" fillId="0" borderId="25" xfId="32" applyNumberFormat="1" applyFont="1" applyBorder="1" applyAlignment="1">
      <alignment vertical="center"/>
    </xf>
    <xf numFmtId="0" fontId="12" fillId="0" borderId="0" xfId="32" applyFont="1" applyAlignment="1">
      <alignment horizontal="center" vertical="center"/>
    </xf>
    <xf numFmtId="0" fontId="12" fillId="0" borderId="29" xfId="32" applyFont="1" applyBorder="1" applyAlignment="1">
      <alignment horizontal="right" vertical="center"/>
    </xf>
    <xf numFmtId="0" fontId="12" fillId="0" borderId="0" xfId="32" applyNumberFormat="1" applyFont="1" applyAlignment="1">
      <alignment vertical="center"/>
    </xf>
    <xf numFmtId="182" fontId="12" fillId="0" borderId="0" xfId="32" applyNumberFormat="1" applyFont="1" applyBorder="1" applyAlignment="1">
      <alignment vertical="center"/>
    </xf>
    <xf numFmtId="183" fontId="12" fillId="0" borderId="0" xfId="32" applyNumberFormat="1" applyFont="1" applyBorder="1" applyAlignment="1">
      <alignment vertical="center"/>
    </xf>
    <xf numFmtId="0" fontId="12" fillId="0" borderId="36" xfId="32" applyFont="1" applyBorder="1" applyAlignment="1">
      <alignment horizontal="right" vertical="center"/>
    </xf>
    <xf numFmtId="49" fontId="12" fillId="0" borderId="0" xfId="32" applyNumberFormat="1" applyFont="1" applyAlignment="1">
      <alignment vertical="center"/>
    </xf>
    <xf numFmtId="49" fontId="12" fillId="0" borderId="36" xfId="32" applyNumberFormat="1" applyFont="1" applyBorder="1" applyAlignment="1">
      <alignment horizontal="right" vertical="center"/>
    </xf>
    <xf numFmtId="0" fontId="12" fillId="0" borderId="36" xfId="32" applyNumberFormat="1" applyFont="1" applyBorder="1" applyAlignment="1">
      <alignment horizontal="right" vertical="center"/>
    </xf>
    <xf numFmtId="180" fontId="12" fillId="0" borderId="0" xfId="34" applyNumberFormat="1" applyFont="1" applyBorder="1" applyAlignment="1">
      <alignment horizontal="center" vertical="center"/>
    </xf>
    <xf numFmtId="0" fontId="24" fillId="4" borderId="0" xfId="0" applyFont="1" applyFill="1" applyAlignment="1">
      <alignment horizontal="left" vertical="center"/>
    </xf>
    <xf numFmtId="180" fontId="12" fillId="0" borderId="0" xfId="34" applyNumberFormat="1" applyFont="1" applyBorder="1" applyAlignment="1">
      <alignment vertical="center"/>
    </xf>
    <xf numFmtId="49" fontId="0" fillId="2" borderId="0" xfId="0" applyNumberFormat="1" applyFont="1" applyFill="1" applyAlignment="1">
      <alignment vertical="center"/>
    </xf>
    <xf numFmtId="0" fontId="6" fillId="0" borderId="0" xfId="30" applyFont="1" applyFill="1"/>
    <xf numFmtId="0" fontId="7" fillId="0" borderId="10" xfId="30" applyFont="1" applyFill="1" applyBorder="1" applyAlignment="1">
      <alignment horizontal="center" vertical="distributed" textRotation="255"/>
    </xf>
    <xf numFmtId="179" fontId="7" fillId="0" borderId="0" xfId="30" applyNumberFormat="1" applyFont="1" applyFill="1" applyBorder="1" applyAlignment="1">
      <alignment horizontal="right" vertical="center"/>
    </xf>
    <xf numFmtId="0" fontId="6" fillId="0" borderId="0" xfId="30" applyFont="1" applyFill="1" applyBorder="1"/>
    <xf numFmtId="178" fontId="6" fillId="0" borderId="0" xfId="30" applyNumberFormat="1" applyFont="1" applyFill="1" applyBorder="1"/>
    <xf numFmtId="178" fontId="7" fillId="0" borderId="2" xfId="38" applyNumberFormat="1" applyFont="1" applyFill="1" applyBorder="1" applyAlignment="1">
      <alignment horizontal="right" vertical="center"/>
    </xf>
    <xf numFmtId="0" fontId="8" fillId="0" borderId="0" xfId="35" applyFont="1" applyFill="1" applyBorder="1" applyAlignment="1"/>
    <xf numFmtId="0" fontId="8" fillId="0" borderId="0" xfId="35" applyFont="1" applyFill="1" applyBorder="1" applyAlignment="1">
      <alignment horizontal="left" vertical="top"/>
    </xf>
    <xf numFmtId="0" fontId="12" fillId="0" borderId="0" xfId="35" applyFont="1" applyFill="1" applyBorder="1" applyAlignment="1"/>
    <xf numFmtId="0" fontId="12" fillId="0" borderId="11" xfId="35" applyFont="1" applyFill="1" applyBorder="1" applyAlignment="1"/>
    <xf numFmtId="0" fontId="12" fillId="0" borderId="0" xfId="35" applyFont="1" applyFill="1" applyBorder="1" applyAlignment="1">
      <alignment horizontal="center"/>
    </xf>
    <xf numFmtId="0" fontId="12" fillId="0" borderId="0" xfId="36" applyFont="1" applyFill="1" applyAlignment="1">
      <alignment vertical="center"/>
    </xf>
    <xf numFmtId="0" fontId="12" fillId="0" borderId="0" xfId="36" applyFont="1" applyFill="1" applyBorder="1" applyAlignment="1">
      <alignment vertical="center"/>
    </xf>
    <xf numFmtId="0" fontId="12" fillId="0" borderId="5" xfId="36" applyFont="1" applyFill="1" applyBorder="1" applyAlignment="1">
      <alignment vertical="center"/>
    </xf>
    <xf numFmtId="0" fontId="12" fillId="0" borderId="5" xfId="2" applyFont="1" applyFill="1" applyBorder="1" applyAlignment="1">
      <alignment vertical="center"/>
    </xf>
    <xf numFmtId="0" fontId="12" fillId="0" borderId="5" xfId="36" applyFont="1" applyFill="1" applyBorder="1" applyAlignment="1">
      <alignment horizontal="right" vertical="center"/>
    </xf>
    <xf numFmtId="0" fontId="6" fillId="0" borderId="8" xfId="36" applyFont="1" applyFill="1" applyBorder="1" applyAlignment="1">
      <alignment horizontal="distributed" vertical="center"/>
    </xf>
    <xf numFmtId="0" fontId="6" fillId="0" borderId="10" xfId="36" applyFont="1" applyFill="1" applyBorder="1" applyAlignment="1">
      <alignment horizontal="distributed" vertical="center"/>
    </xf>
    <xf numFmtId="0" fontId="6" fillId="0" borderId="0" xfId="36" applyFont="1" applyFill="1" applyBorder="1" applyAlignment="1">
      <alignment horizontal="distributed" vertical="center"/>
    </xf>
    <xf numFmtId="0" fontId="6" fillId="0" borderId="3" xfId="36" applyFont="1" applyFill="1" applyBorder="1" applyAlignment="1">
      <alignment horizontal="center" vertical="center"/>
    </xf>
    <xf numFmtId="0" fontId="6" fillId="0" borderId="0" xfId="36" applyFont="1" applyFill="1" applyBorder="1" applyAlignment="1">
      <alignment horizontal="center" vertical="center"/>
    </xf>
    <xf numFmtId="0" fontId="6" fillId="0" borderId="0" xfId="36" applyFont="1" applyFill="1" applyAlignment="1">
      <alignment horizontal="right" vertical="center" shrinkToFit="1"/>
    </xf>
    <xf numFmtId="176" fontId="6" fillId="0" borderId="0" xfId="36" applyNumberFormat="1" applyFont="1" applyFill="1" applyAlignment="1">
      <alignment horizontal="right" vertical="center"/>
    </xf>
    <xf numFmtId="176" fontId="6" fillId="0" borderId="0" xfId="36" applyNumberFormat="1" applyFont="1" applyFill="1" applyBorder="1" applyAlignment="1">
      <alignment horizontal="right" vertical="center"/>
    </xf>
    <xf numFmtId="0" fontId="5" fillId="0" borderId="3" xfId="36" applyFont="1" applyFill="1" applyBorder="1" applyAlignment="1">
      <alignment horizontal="center" vertical="center"/>
    </xf>
    <xf numFmtId="0" fontId="6" fillId="0" borderId="11" xfId="36" applyFont="1" applyFill="1" applyBorder="1" applyAlignment="1">
      <alignment horizontal="right" vertical="center" shrinkToFit="1"/>
    </xf>
    <xf numFmtId="177" fontId="6" fillId="0" borderId="9" xfId="36" applyNumberFormat="1" applyFont="1" applyFill="1" applyBorder="1" applyAlignment="1">
      <alignment vertical="center" shrinkToFit="1"/>
    </xf>
    <xf numFmtId="176" fontId="6" fillId="0" borderId="11" xfId="36" applyNumberFormat="1" applyFont="1" applyFill="1" applyBorder="1" applyAlignment="1">
      <alignment horizontal="right" vertical="center"/>
    </xf>
    <xf numFmtId="0" fontId="6" fillId="0" borderId="0" xfId="36" applyFont="1" applyFill="1" applyAlignment="1">
      <alignment vertical="center"/>
    </xf>
    <xf numFmtId="177" fontId="6" fillId="0" borderId="0" xfId="36" applyNumberFormat="1" applyFont="1" applyFill="1" applyBorder="1" applyAlignment="1">
      <alignment vertical="center" shrinkToFit="1"/>
    </xf>
    <xf numFmtId="176" fontId="6" fillId="0" borderId="0" xfId="36" applyNumberFormat="1" applyFont="1" applyFill="1" applyBorder="1" applyAlignment="1">
      <alignment vertical="center"/>
    </xf>
    <xf numFmtId="0" fontId="6" fillId="0" borderId="0" xfId="36" applyFont="1" applyFill="1" applyBorder="1" applyAlignment="1">
      <alignment vertical="center"/>
    </xf>
    <xf numFmtId="177" fontId="12" fillId="0" borderId="0" xfId="36" applyNumberFormat="1" applyFont="1" applyFill="1" applyBorder="1" applyAlignment="1">
      <alignment vertical="center" shrinkToFit="1"/>
    </xf>
    <xf numFmtId="0" fontId="12" fillId="0" borderId="0" xfId="36" applyFont="1" applyFill="1" applyBorder="1" applyAlignment="1">
      <alignment horizontal="center" vertical="center"/>
    </xf>
    <xf numFmtId="176" fontId="12" fillId="0" borderId="0" xfId="36" applyNumberFormat="1" applyFont="1" applyFill="1" applyBorder="1" applyAlignment="1">
      <alignment horizontal="right" vertical="center"/>
    </xf>
    <xf numFmtId="0" fontId="12" fillId="0" borderId="0" xfId="36" applyFont="1" applyFill="1" applyBorder="1" applyAlignment="1">
      <alignment horizontal="right" vertical="center" shrinkToFit="1"/>
    </xf>
    <xf numFmtId="56" fontId="12" fillId="0" borderId="0" xfId="36" applyNumberFormat="1" applyFont="1" applyFill="1" applyBorder="1" applyAlignment="1">
      <alignment horizontal="right" vertical="center" shrinkToFit="1"/>
    </xf>
    <xf numFmtId="0" fontId="12" fillId="0" borderId="0" xfId="2" applyFont="1" applyFill="1" applyBorder="1" applyAlignment="1">
      <alignment vertical="center"/>
    </xf>
    <xf numFmtId="0" fontId="12" fillId="0" borderId="0" xfId="36" applyFont="1" applyFill="1" applyBorder="1" applyAlignment="1">
      <alignment horizontal="righ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0" fontId="25" fillId="0" borderId="0" xfId="38" applyFont="1"/>
    <xf numFmtId="0" fontId="12" fillId="0" borderId="0" xfId="34" applyFont="1" applyFill="1" applyBorder="1"/>
    <xf numFmtId="178" fontId="7" fillId="0" borderId="4" xfId="30" applyNumberFormat="1" applyFont="1" applyFill="1" applyBorder="1" applyAlignment="1">
      <alignment horizontal="right" vertical="center"/>
    </xf>
    <xf numFmtId="0" fontId="12" fillId="0" borderId="11" xfId="32" applyFont="1" applyFill="1" applyBorder="1" applyAlignment="1">
      <alignment horizontal="left" vertical="center" indent="1"/>
    </xf>
    <xf numFmtId="0" fontId="12" fillId="0" borderId="0" xfId="36" applyFont="1" applyFill="1" applyBorder="1" applyAlignment="1">
      <alignment horizontal="left" vertical="center"/>
    </xf>
    <xf numFmtId="0" fontId="6" fillId="0" borderId="9" xfId="36" applyFont="1" applyFill="1" applyBorder="1" applyAlignment="1">
      <alignment horizontal="center" vertical="center"/>
    </xf>
    <xf numFmtId="0" fontId="12" fillId="0" borderId="0" xfId="37" applyFont="1" applyFill="1"/>
    <xf numFmtId="0" fontId="12" fillId="0" borderId="0" xfId="37" applyFont="1" applyFill="1" applyBorder="1"/>
    <xf numFmtId="0" fontId="12" fillId="0" borderId="0" xfId="37" applyFont="1" applyFill="1" applyAlignment="1">
      <alignment vertical="center"/>
    </xf>
    <xf numFmtId="0" fontId="12" fillId="0" borderId="0" xfId="37" applyFont="1" applyFill="1" applyBorder="1" applyAlignment="1">
      <alignment vertical="center"/>
    </xf>
    <xf numFmtId="0" fontId="12" fillId="0" borderId="5" xfId="37" applyFont="1" applyFill="1" applyBorder="1" applyAlignment="1">
      <alignment vertical="center"/>
    </xf>
    <xf numFmtId="0" fontId="12" fillId="0" borderId="18" xfId="37" applyFont="1" applyFill="1" applyBorder="1" applyAlignment="1">
      <alignment horizontal="center" vertical="center"/>
    </xf>
    <xf numFmtId="0" fontId="12" fillId="0" borderId="9" xfId="37" applyFont="1" applyFill="1" applyBorder="1" applyAlignment="1">
      <alignment horizontal="center" vertical="center"/>
    </xf>
    <xf numFmtId="176" fontId="12" fillId="0" borderId="0" xfId="37" applyNumberFormat="1" applyFont="1" applyFill="1" applyBorder="1" applyAlignment="1">
      <alignment horizontal="right" vertical="center"/>
    </xf>
    <xf numFmtId="178" fontId="12" fillId="0" borderId="4" xfId="37" applyNumberFormat="1" applyFont="1" applyFill="1" applyBorder="1" applyAlignment="1">
      <alignment horizontal="right" vertical="center"/>
    </xf>
    <xf numFmtId="178" fontId="12" fillId="0" borderId="0" xfId="37" applyNumberFormat="1" applyFont="1" applyFill="1" applyBorder="1" applyAlignment="1">
      <alignment horizontal="right" vertical="center"/>
    </xf>
    <xf numFmtId="178" fontId="12" fillId="0" borderId="2" xfId="37" applyNumberFormat="1" applyFont="1" applyFill="1" applyBorder="1" applyAlignment="1">
      <alignment horizontal="right" vertical="center"/>
    </xf>
    <xf numFmtId="178" fontId="12" fillId="0" borderId="3" xfId="37" applyNumberFormat="1" applyFont="1" applyFill="1" applyBorder="1" applyAlignment="1">
      <alignment horizontal="right" vertical="center"/>
    </xf>
    <xf numFmtId="176" fontId="12" fillId="0" borderId="3" xfId="37" applyNumberFormat="1" applyFont="1" applyFill="1" applyBorder="1" applyAlignment="1">
      <alignment horizontal="right" vertical="center"/>
    </xf>
    <xf numFmtId="0" fontId="6" fillId="0" borderId="0" xfId="37" applyFont="1" applyFill="1" applyBorder="1" applyAlignment="1">
      <alignment vertical="center"/>
    </xf>
    <xf numFmtId="176" fontId="12" fillId="0" borderId="0" xfId="37" applyNumberFormat="1" applyFont="1" applyFill="1" applyAlignment="1">
      <alignment horizontal="right" vertical="center"/>
    </xf>
    <xf numFmtId="176" fontId="12" fillId="0" borderId="11" xfId="37" applyNumberFormat="1" applyFont="1" applyFill="1" applyBorder="1" applyAlignment="1">
      <alignment horizontal="right" vertical="center"/>
    </xf>
    <xf numFmtId="0" fontId="12" fillId="0" borderId="7" xfId="37" applyFont="1" applyFill="1" applyBorder="1" applyAlignment="1">
      <alignment horizontal="right" vertical="center"/>
    </xf>
    <xf numFmtId="0" fontId="12" fillId="0" borderId="0" xfId="30" applyFont="1" applyFill="1"/>
    <xf numFmtId="0" fontId="12" fillId="0" borderId="0" xfId="30" applyFont="1" applyFill="1" applyAlignment="1">
      <alignment vertical="center"/>
    </xf>
    <xf numFmtId="0" fontId="6" fillId="0" borderId="0" xfId="30" applyFont="1" applyFill="1" applyAlignment="1">
      <alignment vertical="center"/>
    </xf>
    <xf numFmtId="0" fontId="12" fillId="0" borderId="5" xfId="30" applyFont="1" applyFill="1" applyBorder="1" applyAlignment="1">
      <alignment vertical="center"/>
    </xf>
    <xf numFmtId="0" fontId="6" fillId="0" borderId="5" xfId="30" applyFont="1" applyFill="1" applyBorder="1" applyAlignment="1">
      <alignment vertical="center"/>
    </xf>
    <xf numFmtId="0" fontId="6" fillId="0" borderId="14" xfId="30" applyFont="1" applyFill="1" applyBorder="1" applyAlignment="1">
      <alignment horizontal="center" vertical="center"/>
    </xf>
    <xf numFmtId="0" fontId="6" fillId="0" borderId="15" xfId="30" applyFont="1" applyFill="1" applyBorder="1" applyAlignment="1">
      <alignment horizontal="center" vertical="center"/>
    </xf>
    <xf numFmtId="0" fontId="7" fillId="0" borderId="2" xfId="30" applyFont="1" applyFill="1" applyBorder="1" applyAlignment="1">
      <alignment horizontal="center" vertical="distributed" textRotation="255"/>
    </xf>
    <xf numFmtId="0" fontId="7" fillId="0" borderId="0" xfId="30" applyFont="1" applyFill="1" applyBorder="1" applyAlignment="1">
      <alignment horizontal="center" vertical="center"/>
    </xf>
    <xf numFmtId="0" fontId="6" fillId="0" borderId="11" xfId="30" applyFont="1" applyFill="1" applyBorder="1" applyAlignment="1">
      <alignment horizontal="center" vertical="center"/>
    </xf>
    <xf numFmtId="0" fontId="6" fillId="0" borderId="16" xfId="30" applyFont="1" applyFill="1" applyBorder="1" applyAlignment="1">
      <alignment horizontal="right" vertical="center"/>
    </xf>
    <xf numFmtId="179" fontId="6" fillId="0" borderId="16" xfId="30" applyNumberFormat="1" applyFont="1" applyFill="1" applyBorder="1" applyAlignment="1">
      <alignment horizontal="right" vertical="center"/>
    </xf>
    <xf numFmtId="0" fontId="6" fillId="0" borderId="16" xfId="30" applyFont="1" applyFill="1" applyBorder="1"/>
    <xf numFmtId="0" fontId="6" fillId="0" borderId="1" xfId="30" applyFont="1" applyFill="1" applyBorder="1"/>
    <xf numFmtId="177" fontId="7" fillId="0" borderId="3" xfId="30" applyNumberFormat="1" applyFont="1" applyFill="1" applyBorder="1" applyAlignment="1">
      <alignment horizontal="right" vertical="center"/>
    </xf>
    <xf numFmtId="177" fontId="7" fillId="0" borderId="4" xfId="30" applyNumberFormat="1" applyFont="1" applyFill="1" applyBorder="1" applyAlignment="1">
      <alignment horizontal="right" vertical="center"/>
    </xf>
    <xf numFmtId="177" fontId="7" fillId="0" borderId="0" xfId="30" applyNumberFormat="1" applyFont="1" applyFill="1" applyBorder="1" applyAlignment="1">
      <alignment horizontal="right" vertical="center"/>
    </xf>
    <xf numFmtId="0" fontId="7" fillId="0" borderId="3" xfId="30" applyFont="1" applyFill="1" applyBorder="1" applyAlignment="1">
      <alignment vertical="center"/>
    </xf>
    <xf numFmtId="0" fontId="7" fillId="0" borderId="2" xfId="30" applyFont="1" applyFill="1" applyBorder="1" applyAlignment="1">
      <alignment horizontal="center" vertical="center"/>
    </xf>
    <xf numFmtId="0" fontId="6" fillId="0" borderId="0" xfId="30" applyFont="1" applyFill="1" applyBorder="1" applyAlignment="1">
      <alignment horizontal="center" vertical="center"/>
    </xf>
    <xf numFmtId="179" fontId="6" fillId="0" borderId="0" xfId="30" applyNumberFormat="1" applyFont="1" applyFill="1" applyBorder="1" applyAlignment="1">
      <alignment horizontal="right" vertical="center"/>
    </xf>
    <xf numFmtId="0" fontId="7" fillId="0" borderId="1" xfId="30" applyFont="1" applyFill="1" applyBorder="1" applyAlignment="1">
      <alignment horizontal="center" vertical="distributed" textRotation="255"/>
    </xf>
    <xf numFmtId="179" fontId="7" fillId="0" borderId="4" xfId="30" applyNumberFormat="1" applyFont="1" applyFill="1" applyBorder="1" applyAlignment="1">
      <alignment horizontal="right" vertical="center"/>
    </xf>
    <xf numFmtId="0" fontId="7" fillId="0" borderId="3" xfId="30" applyFont="1" applyFill="1" applyBorder="1" applyAlignment="1">
      <alignment horizontal="right" vertical="center" shrinkToFit="1"/>
    </xf>
    <xf numFmtId="0" fontId="7" fillId="0" borderId="2" xfId="0" applyFont="1" applyFill="1" applyBorder="1" applyAlignment="1">
      <alignment horizontal="center" vertical="center"/>
    </xf>
    <xf numFmtId="0" fontId="6" fillId="0" borderId="0" xfId="30" applyFont="1" applyFill="1" applyAlignment="1">
      <alignment horizontal="left" vertical="center"/>
    </xf>
    <xf numFmtId="0" fontId="6" fillId="0" borderId="0" xfId="30" applyFont="1" applyFill="1" applyBorder="1" applyAlignment="1">
      <alignment vertical="center"/>
    </xf>
    <xf numFmtId="0" fontId="6" fillId="0" borderId="0" xfId="30" applyFont="1" applyFill="1" applyAlignment="1">
      <alignment horizontal="center" vertical="center"/>
    </xf>
    <xf numFmtId="0" fontId="16" fillId="0" borderId="0" xfId="30" applyFont="1" applyFill="1"/>
    <xf numFmtId="0" fontId="12" fillId="0" borderId="0" xfId="30" applyFont="1" applyFill="1" applyAlignment="1">
      <alignment horizontal="center" vertical="center"/>
    </xf>
    <xf numFmtId="0" fontId="1" fillId="0" borderId="0" xfId="30" applyFont="1" applyFill="1"/>
    <xf numFmtId="0" fontId="12" fillId="0" borderId="0" xfId="34" applyFont="1" applyFill="1"/>
    <xf numFmtId="0" fontId="12" fillId="0" borderId="0" xfId="35" applyFont="1" applyFill="1"/>
    <xf numFmtId="0" fontId="12" fillId="0" borderId="5" xfId="35" applyFont="1" applyFill="1" applyBorder="1" applyAlignment="1">
      <alignment vertical="center"/>
    </xf>
    <xf numFmtId="0" fontId="12" fillId="0" borderId="0" xfId="35" applyFont="1" applyFill="1" applyBorder="1"/>
    <xf numFmtId="0" fontId="8" fillId="0" borderId="15" xfId="35" applyFont="1" applyFill="1" applyBorder="1"/>
    <xf numFmtId="0" fontId="8" fillId="0" borderId="17" xfId="35" applyFont="1" applyFill="1" applyBorder="1"/>
    <xf numFmtId="0" fontId="12" fillId="0" borderId="15" xfId="35" applyFont="1" applyFill="1" applyBorder="1"/>
    <xf numFmtId="0" fontId="12" fillId="0" borderId="17" xfId="35" applyFont="1" applyFill="1" applyBorder="1"/>
    <xf numFmtId="0" fontId="12" fillId="0" borderId="11" xfId="35" applyFont="1" applyFill="1" applyBorder="1" applyAlignment="1">
      <alignment horizontal="center" vertical="center" textRotation="255"/>
    </xf>
    <xf numFmtId="0" fontId="12" fillId="0" borderId="10" xfId="35" applyFont="1" applyFill="1" applyBorder="1"/>
    <xf numFmtId="0" fontId="12" fillId="0" borderId="11" xfId="35" applyFont="1" applyFill="1" applyBorder="1"/>
    <xf numFmtId="0" fontId="12" fillId="0" borderId="0" xfId="35" applyFont="1" applyFill="1" applyBorder="1" applyAlignment="1">
      <alignment horizontal="center" vertical="center" textRotation="255"/>
    </xf>
    <xf numFmtId="0" fontId="12" fillId="0" borderId="17" xfId="35" applyFont="1" applyFill="1" applyBorder="1" applyAlignment="1">
      <alignment horizontal="center"/>
    </xf>
    <xf numFmtId="0" fontId="12" fillId="0" borderId="2" xfId="35" applyFont="1" applyFill="1" applyBorder="1" applyAlignment="1">
      <alignment horizontal="center" vertical="center" textRotation="255"/>
    </xf>
    <xf numFmtId="0" fontId="12" fillId="0" borderId="13" xfId="35" applyFont="1" applyFill="1" applyBorder="1"/>
    <xf numFmtId="0" fontId="12" fillId="0" borderId="1" xfId="35" applyFont="1" applyFill="1" applyBorder="1"/>
    <xf numFmtId="0" fontId="7" fillId="0" borderId="0" xfId="36" applyFont="1" applyFill="1" applyBorder="1" applyAlignment="1">
      <alignment horizontal="right" vertical="center" shrinkToFit="1"/>
    </xf>
    <xf numFmtId="177" fontId="7" fillId="0" borderId="3" xfId="36" applyNumberFormat="1" applyFont="1" applyFill="1" applyBorder="1" applyAlignment="1">
      <alignment vertical="center" shrinkToFit="1"/>
    </xf>
    <xf numFmtId="0" fontId="7" fillId="0" borderId="3" xfId="36" applyFont="1" applyFill="1" applyBorder="1" applyAlignment="1">
      <alignment horizontal="center" vertical="center"/>
    </xf>
    <xf numFmtId="176" fontId="7" fillId="0" borderId="0" xfId="36" applyNumberFormat="1" applyFont="1" applyFill="1" applyAlignment="1">
      <alignment horizontal="right" vertical="center"/>
    </xf>
    <xf numFmtId="176" fontId="7" fillId="0" borderId="0" xfId="36" applyNumberFormat="1" applyFont="1" applyFill="1" applyBorder="1" applyAlignment="1">
      <alignment horizontal="right" vertical="center"/>
    </xf>
    <xf numFmtId="0" fontId="7" fillId="0" borderId="3" xfId="36" applyFont="1" applyFill="1" applyBorder="1" applyAlignment="1">
      <alignment vertical="center"/>
    </xf>
    <xf numFmtId="0" fontId="18" fillId="0" borderId="3" xfId="36" applyFont="1" applyFill="1" applyBorder="1" applyAlignment="1">
      <alignment horizontal="center" vertical="center"/>
    </xf>
    <xf numFmtId="56" fontId="7" fillId="0" borderId="0" xfId="36" applyNumberFormat="1" applyFont="1" applyFill="1" applyBorder="1" applyAlignment="1">
      <alignment horizontal="right" vertical="center" shrinkToFit="1"/>
    </xf>
    <xf numFmtId="56" fontId="6" fillId="0" borderId="11" xfId="36" applyNumberFormat="1" applyFont="1" applyFill="1" applyBorder="1" applyAlignment="1">
      <alignment horizontal="right" vertical="center" shrinkToFit="1"/>
    </xf>
    <xf numFmtId="0" fontId="19" fillId="0" borderId="0" xfId="36" applyFont="1" applyFill="1" applyAlignment="1">
      <alignment vertical="center"/>
    </xf>
    <xf numFmtId="0" fontId="19" fillId="0" borderId="0" xfId="36" applyFont="1" applyFill="1" applyAlignment="1">
      <alignment horizontal="left" vertical="center" indent="1"/>
    </xf>
    <xf numFmtId="0" fontId="19" fillId="0" borderId="0" xfId="36" applyFont="1" applyFill="1" applyAlignment="1">
      <alignment horizontal="left" vertical="center"/>
    </xf>
    <xf numFmtId="0" fontId="12" fillId="0" borderId="0" xfId="36" applyFont="1" applyFill="1" applyAlignment="1">
      <alignment horizontal="left" vertical="center"/>
    </xf>
    <xf numFmtId="0" fontId="6" fillId="0" borderId="7" xfId="36" applyFont="1" applyFill="1" applyBorder="1" applyAlignment="1">
      <alignment horizontal="right" vertical="center"/>
    </xf>
    <xf numFmtId="0" fontId="6" fillId="0" borderId="0" xfId="36" applyFont="1" applyFill="1" applyBorder="1" applyAlignment="1">
      <alignment horizontal="right" vertical="center"/>
    </xf>
    <xf numFmtId="0" fontId="0" fillId="3" borderId="0" xfId="0" applyFont="1" applyFill="1" applyAlignment="1">
      <alignment vertical="center"/>
    </xf>
    <xf numFmtId="0" fontId="0" fillId="0" borderId="0" xfId="0" applyFont="1"/>
    <xf numFmtId="176" fontId="7" fillId="0" borderId="4" xfId="38" applyNumberFormat="1" applyFont="1" applyBorder="1" applyAlignment="1">
      <alignment horizontal="right" vertical="center"/>
    </xf>
    <xf numFmtId="0" fontId="6" fillId="0" borderId="7" xfId="30" applyFont="1" applyBorder="1" applyAlignment="1">
      <alignment horizontal="left" vertical="center"/>
    </xf>
    <xf numFmtId="0" fontId="1" fillId="0" borderId="7" xfId="38" applyFont="1" applyBorder="1"/>
    <xf numFmtId="180" fontId="12" fillId="0" borderId="0" xfId="34" applyNumberFormat="1" applyFont="1" applyBorder="1" applyAlignment="1">
      <alignment vertical="center"/>
    </xf>
    <xf numFmtId="176" fontId="7" fillId="0" borderId="2" xfId="38" applyNumberFormat="1" applyFont="1" applyFill="1" applyBorder="1" applyAlignment="1">
      <alignment horizontal="right" vertical="center"/>
    </xf>
    <xf numFmtId="176" fontId="0" fillId="0" borderId="0" xfId="37" applyNumberFormat="1" applyFont="1" applyFill="1" applyBorder="1" applyAlignment="1">
      <alignment horizontal="right" vertical="center"/>
    </xf>
    <xf numFmtId="0" fontId="27" fillId="0" borderId="0" xfId="37" applyFont="1" applyFill="1" applyAlignment="1">
      <alignment vertical="center"/>
    </xf>
    <xf numFmtId="0" fontId="28" fillId="0" borderId="9" xfId="30" applyFont="1" applyFill="1" applyBorder="1" applyAlignment="1">
      <alignment horizontal="right" vertical="center"/>
    </xf>
    <xf numFmtId="178" fontId="28" fillId="0" borderId="9" xfId="30" applyNumberFormat="1" applyFont="1" applyFill="1" applyBorder="1" applyAlignment="1">
      <alignment horizontal="right" vertical="center"/>
    </xf>
    <xf numFmtId="178" fontId="28" fillId="0" borderId="20" xfId="30" applyNumberFormat="1" applyFont="1" applyFill="1" applyBorder="1" applyAlignment="1">
      <alignment horizontal="right" vertical="center"/>
    </xf>
    <xf numFmtId="178" fontId="28" fillId="0" borderId="11" xfId="30" applyNumberFormat="1" applyFont="1" applyFill="1" applyBorder="1" applyAlignment="1">
      <alignment horizontal="right" vertical="center"/>
    </xf>
    <xf numFmtId="179" fontId="28" fillId="0" borderId="20" xfId="30" applyNumberFormat="1" applyFont="1" applyFill="1" applyBorder="1" applyAlignment="1">
      <alignment horizontal="right" vertical="center"/>
    </xf>
    <xf numFmtId="179" fontId="28" fillId="0" borderId="11" xfId="30" applyNumberFormat="1" applyFont="1" applyFill="1" applyBorder="1" applyAlignment="1">
      <alignment horizontal="right" vertical="center"/>
    </xf>
    <xf numFmtId="0" fontId="28" fillId="0" borderId="9" xfId="30" applyFont="1" applyFill="1" applyBorder="1" applyAlignment="1">
      <alignment horizontal="right" vertical="center" shrinkToFit="1"/>
    </xf>
    <xf numFmtId="182" fontId="27" fillId="3" borderId="0" xfId="32" applyNumberFormat="1" applyFont="1" applyFill="1" applyBorder="1" applyAlignment="1">
      <alignment vertical="center"/>
    </xf>
    <xf numFmtId="49" fontId="12" fillId="0" borderId="37" xfId="32" applyNumberFormat="1" applyFont="1" applyBorder="1" applyAlignment="1">
      <alignment horizontal="right" vertical="center"/>
    </xf>
    <xf numFmtId="0" fontId="27" fillId="0" borderId="18" xfId="37" applyFont="1" applyFill="1" applyBorder="1" applyAlignment="1">
      <alignment horizontal="center" vertical="center"/>
    </xf>
    <xf numFmtId="0" fontId="27" fillId="0" borderId="9" xfId="37" applyFont="1" applyFill="1" applyBorder="1" applyAlignment="1">
      <alignment horizontal="center" vertical="center"/>
    </xf>
    <xf numFmtId="0" fontId="30" fillId="0" borderId="0" xfId="30" applyFont="1" applyFill="1"/>
    <xf numFmtId="0" fontId="27" fillId="0" borderId="0" xfId="30" applyFont="1" applyFill="1" applyBorder="1" applyAlignment="1">
      <alignment vertical="center"/>
    </xf>
    <xf numFmtId="0" fontId="27" fillId="0" borderId="0" xfId="30" applyFont="1" applyFill="1" applyBorder="1" applyAlignment="1">
      <alignment horizontal="right" vertical="center"/>
    </xf>
    <xf numFmtId="0" fontId="0" fillId="0" borderId="0" xfId="30" applyFont="1" applyFill="1" applyBorder="1" applyAlignment="1">
      <alignment horizontal="right" vertical="center"/>
    </xf>
    <xf numFmtId="0" fontId="4" fillId="0" borderId="0" xfId="36" applyFont="1" applyFill="1" applyAlignment="1">
      <alignment horizontal="center" vertical="center"/>
    </xf>
    <xf numFmtId="0" fontId="12" fillId="0" borderId="0" xfId="34" applyFont="1" applyFill="1" applyBorder="1" applyAlignment="1">
      <alignment horizontal="center" vertical="center"/>
    </xf>
    <xf numFmtId="180" fontId="12" fillId="0" borderId="0" xfId="34" applyNumberFormat="1" applyFont="1" applyFill="1" applyBorder="1" applyAlignment="1">
      <alignment vertical="center"/>
    </xf>
    <xf numFmtId="176" fontId="12" fillId="0" borderId="2" xfId="34" applyNumberFormat="1" applyFont="1" applyFill="1" applyBorder="1" applyAlignment="1">
      <alignment vertical="center"/>
    </xf>
    <xf numFmtId="176" fontId="27" fillId="0" borderId="0" xfId="37" applyNumberFormat="1" applyFont="1" applyFill="1" applyBorder="1" applyAlignment="1">
      <alignment horizontal="right" vertical="center"/>
    </xf>
    <xf numFmtId="0" fontId="6" fillId="0" borderId="5" xfId="30" applyFont="1" applyFill="1" applyBorder="1"/>
    <xf numFmtId="178" fontId="12" fillId="0" borderId="0" xfId="32" applyNumberFormat="1" applyFont="1" applyFill="1" applyAlignment="1">
      <alignment horizontal="right" vertical="center"/>
    </xf>
    <xf numFmtId="0" fontId="12" fillId="0" borderId="0" xfId="32" applyFont="1" applyFill="1" applyAlignment="1">
      <alignment horizontal="left" vertical="center" indent="1"/>
    </xf>
    <xf numFmtId="176" fontId="12" fillId="0" borderId="0" xfId="32" applyNumberFormat="1" applyFont="1" applyFill="1" applyAlignment="1">
      <alignment horizontal="right" vertical="center"/>
    </xf>
    <xf numFmtId="178" fontId="12" fillId="0" borderId="11" xfId="32" applyNumberFormat="1" applyFont="1" applyFill="1" applyBorder="1" applyAlignment="1">
      <alignment horizontal="right" vertical="center"/>
    </xf>
    <xf numFmtId="176" fontId="12" fillId="0" borderId="11" xfId="32" applyNumberFormat="1" applyFont="1" applyFill="1" applyBorder="1" applyAlignment="1">
      <alignment horizontal="right" vertical="center"/>
    </xf>
    <xf numFmtId="178" fontId="26" fillId="0" borderId="13" xfId="37" applyNumberFormat="1" applyFont="1" applyFill="1" applyBorder="1" applyAlignment="1">
      <alignment horizontal="right" vertical="center"/>
    </xf>
    <xf numFmtId="178" fontId="26" fillId="0" borderId="4" xfId="37" applyNumberFormat="1" applyFont="1" applyFill="1" applyBorder="1" applyAlignment="1">
      <alignment horizontal="right" vertical="center"/>
    </xf>
    <xf numFmtId="178" fontId="26" fillId="0" borderId="20" xfId="37" applyNumberFormat="1" applyFont="1" applyFill="1" applyBorder="1" applyAlignment="1">
      <alignment horizontal="right" vertical="center"/>
    </xf>
    <xf numFmtId="178" fontId="26" fillId="0" borderId="12" xfId="37" applyNumberFormat="1" applyFont="1" applyFill="1" applyBorder="1" applyAlignment="1">
      <alignment horizontal="right" vertical="center"/>
    </xf>
    <xf numFmtId="178" fontId="26" fillId="0" borderId="3" xfId="37" applyNumberFormat="1" applyFont="1" applyFill="1" applyBorder="1" applyAlignment="1">
      <alignment horizontal="right" vertical="center"/>
    </xf>
    <xf numFmtId="178" fontId="26" fillId="0" borderId="9" xfId="37" applyNumberFormat="1" applyFont="1" applyFill="1" applyBorder="1" applyAlignment="1">
      <alignment horizontal="right" vertical="center"/>
    </xf>
    <xf numFmtId="178" fontId="12" fillId="0" borderId="20" xfId="37" applyNumberFormat="1" applyFont="1" applyFill="1" applyBorder="1" applyAlignment="1">
      <alignment horizontal="right" vertical="center"/>
    </xf>
    <xf numFmtId="178" fontId="12" fillId="0" borderId="11" xfId="37" applyNumberFormat="1" applyFont="1" applyFill="1" applyBorder="1" applyAlignment="1">
      <alignment horizontal="right" vertical="center"/>
    </xf>
    <xf numFmtId="178" fontId="12" fillId="0" borderId="10" xfId="37" applyNumberFormat="1" applyFont="1" applyFill="1" applyBorder="1" applyAlignment="1">
      <alignment horizontal="right" vertical="center"/>
    </xf>
    <xf numFmtId="0" fontId="7" fillId="0" borderId="10" xfId="30" applyFont="1" applyFill="1" applyBorder="1" applyAlignment="1">
      <alignment horizontal="center" vertical="center"/>
    </xf>
    <xf numFmtId="176" fontId="12" fillId="0" borderId="11" xfId="34" applyNumberFormat="1" applyFont="1" applyFill="1" applyBorder="1" applyAlignment="1">
      <alignment vertical="center"/>
    </xf>
    <xf numFmtId="180" fontId="12" fillId="0" borderId="11" xfId="34" applyNumberFormat="1" applyFont="1" applyFill="1" applyBorder="1" applyAlignment="1">
      <alignment horizontal="right" vertical="center"/>
    </xf>
    <xf numFmtId="0" fontId="12" fillId="0" borderId="7" xfId="35" applyFont="1" applyFill="1" applyBorder="1" applyAlignment="1"/>
    <xf numFmtId="0" fontId="8" fillId="0" borderId="7" xfId="35" applyFont="1" applyFill="1" applyBorder="1" applyAlignment="1"/>
    <xf numFmtId="176" fontId="12" fillId="0" borderId="11" xfId="35" applyNumberFormat="1" applyFont="1" applyFill="1" applyBorder="1" applyAlignment="1"/>
    <xf numFmtId="176" fontId="12" fillId="0" borderId="7" xfId="35" applyNumberFormat="1" applyFont="1" applyFill="1" applyBorder="1" applyAlignment="1"/>
    <xf numFmtId="178" fontId="12" fillId="0" borderId="13" xfId="37" applyNumberFormat="1" applyFont="1" applyFill="1" applyBorder="1" applyAlignment="1">
      <alignment horizontal="right" vertical="center"/>
    </xf>
    <xf numFmtId="178" fontId="12" fillId="0" borderId="7" xfId="37" applyNumberFormat="1" applyFont="1" applyFill="1" applyBorder="1" applyAlignment="1">
      <alignment horizontal="right" vertical="center"/>
    </xf>
    <xf numFmtId="178" fontId="12" fillId="0" borderId="12" xfId="37" applyNumberFormat="1" applyFont="1" applyFill="1" applyBorder="1" applyAlignment="1">
      <alignment horizontal="right" vertical="center"/>
    </xf>
    <xf numFmtId="178" fontId="12" fillId="0" borderId="9" xfId="37" applyNumberFormat="1" applyFont="1" applyFill="1" applyBorder="1" applyAlignment="1">
      <alignment horizontal="right" vertical="center"/>
    </xf>
    <xf numFmtId="0" fontId="7" fillId="0" borderId="9" xfId="30" applyFont="1" applyFill="1" applyBorder="1" applyAlignment="1">
      <alignment horizontal="right" vertical="center"/>
    </xf>
    <xf numFmtId="178" fontId="7" fillId="0" borderId="9" xfId="30" applyNumberFormat="1" applyFont="1" applyFill="1" applyBorder="1" applyAlignment="1">
      <alignment horizontal="right" vertical="center"/>
    </xf>
    <xf numFmtId="178" fontId="7" fillId="0" borderId="20" xfId="30" applyNumberFormat="1" applyFont="1" applyFill="1" applyBorder="1" applyAlignment="1">
      <alignment horizontal="right" vertical="center"/>
    </xf>
    <xf numFmtId="178" fontId="7" fillId="0" borderId="11" xfId="30" applyNumberFormat="1" applyFont="1" applyFill="1" applyBorder="1" applyAlignment="1">
      <alignment horizontal="right" vertical="center"/>
    </xf>
    <xf numFmtId="179" fontId="7" fillId="0" borderId="20" xfId="30" applyNumberFormat="1" applyFont="1" applyFill="1" applyBorder="1" applyAlignment="1">
      <alignment horizontal="right" vertical="center"/>
    </xf>
    <xf numFmtId="179" fontId="7" fillId="0" borderId="11" xfId="30" applyNumberFormat="1" applyFont="1" applyFill="1" applyBorder="1" applyAlignment="1">
      <alignment horizontal="right" vertical="center"/>
    </xf>
    <xf numFmtId="0" fontId="7" fillId="0" borderId="9" xfId="30" applyFont="1" applyFill="1" applyBorder="1" applyAlignment="1">
      <alignment horizontal="right" vertical="center" shrinkToFit="1"/>
    </xf>
    <xf numFmtId="0" fontId="12" fillId="0" borderId="0" xfId="32" applyFont="1" applyFill="1" applyAlignment="1">
      <alignment horizontal="right" vertical="center"/>
    </xf>
    <xf numFmtId="0" fontId="12" fillId="0" borderId="24" xfId="32" applyFont="1" applyFill="1" applyBorder="1" applyAlignment="1">
      <alignment horizontal="distributed" vertical="center" indent="2"/>
    </xf>
    <xf numFmtId="176" fontId="12" fillId="0" borderId="7" xfId="32" applyNumberFormat="1" applyFont="1" applyFill="1" applyBorder="1" applyAlignment="1">
      <alignment horizontal="right" vertical="center" indent="4"/>
    </xf>
    <xf numFmtId="176" fontId="12" fillId="0" borderId="0" xfId="32" applyNumberFormat="1" applyFont="1" applyFill="1" applyBorder="1" applyAlignment="1">
      <alignment horizontal="right" vertical="center" indent="4"/>
    </xf>
    <xf numFmtId="176" fontId="12" fillId="0" borderId="11" xfId="32" applyNumberFormat="1" applyFont="1" applyFill="1" applyBorder="1" applyAlignment="1">
      <alignment horizontal="right" vertical="center" indent="4"/>
    </xf>
    <xf numFmtId="176" fontId="12" fillId="0" borderId="12" xfId="37" applyNumberFormat="1" applyFont="1" applyFill="1" applyBorder="1" applyAlignment="1">
      <alignment horizontal="right" vertical="center"/>
    </xf>
    <xf numFmtId="176" fontId="12" fillId="0" borderId="9" xfId="37" applyNumberFormat="1" applyFont="1" applyFill="1" applyBorder="1" applyAlignment="1">
      <alignment horizontal="right" vertical="center"/>
    </xf>
    <xf numFmtId="177" fontId="7" fillId="0" borderId="9" xfId="30" applyNumberFormat="1" applyFont="1" applyFill="1" applyBorder="1" applyAlignment="1">
      <alignment horizontal="right" vertical="center"/>
    </xf>
    <xf numFmtId="0" fontId="7" fillId="0" borderId="20" xfId="0" applyFont="1" applyFill="1" applyBorder="1" applyAlignment="1">
      <alignment horizontal="right" vertical="center"/>
    </xf>
    <xf numFmtId="0" fontId="7" fillId="0" borderId="11" xfId="0" applyFont="1" applyFill="1" applyBorder="1" applyAlignment="1">
      <alignment horizontal="right" vertical="center"/>
    </xf>
    <xf numFmtId="0" fontId="28" fillId="0" borderId="3" xfId="30" applyFont="1" applyFill="1" applyBorder="1" applyAlignment="1">
      <alignment horizontal="right" vertical="center" shrinkToFit="1"/>
    </xf>
    <xf numFmtId="182" fontId="12" fillId="0" borderId="0" xfId="0" applyNumberFormat="1" applyFont="1" applyFill="1" applyAlignment="1">
      <alignment vertical="center"/>
    </xf>
    <xf numFmtId="182" fontId="27" fillId="0" borderId="0" xfId="32" applyNumberFormat="1" applyFont="1" applyFill="1" applyBorder="1" applyAlignment="1">
      <alignment vertical="center"/>
    </xf>
    <xf numFmtId="0" fontId="12" fillId="0" borderId="0" xfId="0" applyFont="1" applyFill="1" applyAlignment="1">
      <alignment horizontal="left" vertical="center"/>
    </xf>
    <xf numFmtId="179" fontId="12" fillId="0" borderId="30" xfId="37" applyNumberFormat="1" applyFont="1" applyFill="1" applyBorder="1" applyAlignment="1">
      <alignment horizontal="right" vertical="center"/>
    </xf>
    <xf numFmtId="179" fontId="12" fillId="0" borderId="23" xfId="37" applyNumberFormat="1" applyFont="1" applyFill="1" applyBorder="1" applyAlignment="1">
      <alignment horizontal="right" vertical="center"/>
    </xf>
    <xf numFmtId="179" fontId="12" fillId="0" borderId="31" xfId="37" applyNumberFormat="1" applyFont="1" applyFill="1" applyBorder="1" applyAlignment="1">
      <alignment horizontal="right" vertical="center"/>
    </xf>
    <xf numFmtId="179" fontId="12" fillId="0" borderId="33" xfId="37" applyNumberFormat="1" applyFont="1" applyFill="1" applyBorder="1" applyAlignment="1">
      <alignment horizontal="right" vertical="center"/>
    </xf>
    <xf numFmtId="179" fontId="12" fillId="0" borderId="34" xfId="37" applyNumberFormat="1" applyFont="1" applyFill="1" applyBorder="1" applyAlignment="1">
      <alignment horizontal="right" vertical="center"/>
    </xf>
    <xf numFmtId="179" fontId="12" fillId="0" borderId="35" xfId="37" applyNumberFormat="1" applyFont="1" applyFill="1" applyBorder="1" applyAlignment="1">
      <alignment horizontal="right" vertical="center"/>
    </xf>
    <xf numFmtId="0" fontId="12" fillId="0" borderId="0" xfId="31" applyFont="1" applyFill="1" applyAlignment="1">
      <alignment horizontal="right" vertical="center"/>
    </xf>
    <xf numFmtId="176" fontId="12" fillId="0" borderId="10" xfId="37" applyNumberFormat="1" applyFont="1" applyFill="1" applyBorder="1" applyAlignment="1">
      <alignment horizontal="right" vertical="center"/>
    </xf>
    <xf numFmtId="0" fontId="12" fillId="0" borderId="11" xfId="34" applyFont="1" applyFill="1" applyBorder="1" applyAlignment="1">
      <alignment horizontal="center" vertical="center"/>
    </xf>
    <xf numFmtId="178" fontId="7" fillId="0" borderId="0" xfId="38" applyNumberFormat="1" applyFont="1" applyFill="1" applyBorder="1" applyAlignment="1">
      <alignment horizontal="right" vertical="center"/>
    </xf>
    <xf numFmtId="176" fontId="7" fillId="0" borderId="2" xfId="38" applyNumberFormat="1" applyFont="1" applyFill="1" applyBorder="1" applyAlignment="1">
      <alignment horizontal="right" vertical="center"/>
    </xf>
    <xf numFmtId="0" fontId="31" fillId="0" borderId="0" xfId="38" applyFont="1"/>
    <xf numFmtId="0" fontId="22" fillId="0" borderId="6" xfId="0" applyFont="1" applyBorder="1" applyAlignment="1">
      <alignment horizontal="distributed" vertical="center" indent="1"/>
    </xf>
    <xf numFmtId="0" fontId="22" fillId="0" borderId="0" xfId="0" applyFont="1" applyBorder="1" applyAlignment="1">
      <alignment horizontal="distributed" vertical="center" indent="1"/>
    </xf>
    <xf numFmtId="0" fontId="22" fillId="0" borderId="5" xfId="0" applyFont="1" applyBorder="1" applyAlignment="1">
      <alignment horizontal="distributed" vertical="center" indent="1"/>
    </xf>
    <xf numFmtId="0" fontId="12" fillId="0" borderId="27" xfId="32" applyNumberFormat="1" applyFont="1" applyBorder="1" applyAlignment="1">
      <alignment horizontal="center" vertical="center"/>
    </xf>
    <xf numFmtId="178" fontId="12" fillId="0" borderId="15" xfId="32" applyNumberFormat="1" applyFont="1" applyBorder="1" applyAlignment="1">
      <alignment horizontal="right" vertical="center"/>
    </xf>
    <xf numFmtId="178" fontId="12" fillId="0" borderId="17" xfId="32" applyNumberFormat="1" applyFont="1" applyBorder="1" applyAlignment="1">
      <alignment horizontal="right" vertical="center"/>
    </xf>
    <xf numFmtId="0" fontId="4" fillId="0" borderId="0" xfId="32" applyFont="1" applyAlignment="1">
      <alignment horizontal="center" vertical="center"/>
    </xf>
    <xf numFmtId="0" fontId="12" fillId="0" borderId="39" xfId="32" applyNumberFormat="1" applyFont="1" applyBorder="1" applyAlignment="1">
      <alignment horizontal="center" vertical="center"/>
    </xf>
    <xf numFmtId="0" fontId="12" fillId="0" borderId="43" xfId="32" applyNumberFormat="1" applyFont="1" applyBorder="1" applyAlignment="1">
      <alignment horizontal="center" vertical="center"/>
    </xf>
    <xf numFmtId="0" fontId="12" fillId="0" borderId="26" xfId="32" applyNumberFormat="1" applyFont="1" applyBorder="1" applyAlignment="1">
      <alignment horizontal="center" vertical="center"/>
    </xf>
    <xf numFmtId="178" fontId="12" fillId="0" borderId="41" xfId="32" applyNumberFormat="1" applyFont="1" applyBorder="1" applyAlignment="1">
      <alignment horizontal="right" vertical="center"/>
    </xf>
    <xf numFmtId="178" fontId="12" fillId="0" borderId="40" xfId="32" applyNumberFormat="1" applyFont="1" applyBorder="1" applyAlignment="1">
      <alignment horizontal="right" vertical="center"/>
    </xf>
    <xf numFmtId="178" fontId="12" fillId="0" borderId="42" xfId="32" applyNumberFormat="1" applyFont="1" applyBorder="1" applyAlignment="1">
      <alignment horizontal="right" vertical="center"/>
    </xf>
    <xf numFmtId="178" fontId="12" fillId="0" borderId="22" xfId="32" applyNumberFormat="1" applyFont="1" applyBorder="1" applyAlignment="1">
      <alignment horizontal="right" vertical="center"/>
    </xf>
    <xf numFmtId="178" fontId="12" fillId="0" borderId="24" xfId="32" applyNumberFormat="1" applyFont="1" applyBorder="1" applyAlignment="1">
      <alignment horizontal="right" vertical="center"/>
    </xf>
    <xf numFmtId="178" fontId="12" fillId="0" borderId="44" xfId="32" applyNumberFormat="1" applyFont="1" applyBorder="1" applyAlignment="1">
      <alignment horizontal="right" vertical="center"/>
    </xf>
    <xf numFmtId="179" fontId="12" fillId="0" borderId="23" xfId="37" applyNumberFormat="1" applyFont="1" applyFill="1" applyBorder="1" applyAlignment="1">
      <alignment horizontal="right" vertical="center"/>
    </xf>
    <xf numFmtId="179" fontId="12" fillId="0" borderId="34" xfId="37" applyNumberFormat="1" applyFont="1" applyFill="1" applyBorder="1" applyAlignment="1">
      <alignment horizontal="right" vertical="center"/>
    </xf>
    <xf numFmtId="179" fontId="12" fillId="0" borderId="24" xfId="37" applyNumberFormat="1" applyFont="1" applyFill="1" applyBorder="1" applyAlignment="1">
      <alignment horizontal="right" vertical="center"/>
    </xf>
    <xf numFmtId="179" fontId="12" fillId="0" borderId="22" xfId="37" applyNumberFormat="1" applyFont="1" applyFill="1" applyBorder="1" applyAlignment="1">
      <alignment horizontal="right" vertical="center"/>
    </xf>
    <xf numFmtId="179" fontId="12" fillId="0" borderId="45" xfId="37" applyNumberFormat="1" applyFont="1" applyFill="1" applyBorder="1" applyAlignment="1">
      <alignment horizontal="right" vertical="center"/>
    </xf>
    <xf numFmtId="179" fontId="12" fillId="0" borderId="46" xfId="37" applyNumberFormat="1" applyFont="1" applyFill="1" applyBorder="1" applyAlignment="1">
      <alignment horizontal="right" vertical="center"/>
    </xf>
    <xf numFmtId="0" fontId="12" fillId="0" borderId="38" xfId="32" applyNumberFormat="1" applyFont="1" applyBorder="1" applyAlignment="1">
      <alignment horizontal="center" vertical="center"/>
    </xf>
    <xf numFmtId="178" fontId="12" fillId="0" borderId="45" xfId="32" applyNumberFormat="1" applyFont="1" applyBorder="1" applyAlignment="1">
      <alignment horizontal="right" vertical="center"/>
    </xf>
    <xf numFmtId="178" fontId="12" fillId="0" borderId="46" xfId="32" applyNumberFormat="1" applyFont="1" applyBorder="1" applyAlignment="1">
      <alignment horizontal="right" vertical="center"/>
    </xf>
    <xf numFmtId="178" fontId="12" fillId="0" borderId="47" xfId="32" applyNumberFormat="1" applyFont="1" applyBorder="1" applyAlignment="1">
      <alignment horizontal="right" vertical="center"/>
    </xf>
    <xf numFmtId="178" fontId="12" fillId="0" borderId="48" xfId="32" applyNumberFormat="1" applyFont="1" applyBorder="1" applyAlignment="1">
      <alignment horizontal="right" vertical="center"/>
    </xf>
    <xf numFmtId="178" fontId="12" fillId="0" borderId="49" xfId="32" applyNumberFormat="1" applyFont="1" applyBorder="1" applyAlignment="1">
      <alignment horizontal="right" vertical="center"/>
    </xf>
    <xf numFmtId="0" fontId="4" fillId="0" borderId="0" xfId="31" applyFont="1" applyAlignment="1">
      <alignment horizontal="center" vertical="center"/>
    </xf>
    <xf numFmtId="0" fontId="5" fillId="0" borderId="0" xfId="31" applyFont="1" applyFill="1" applyAlignment="1">
      <alignment horizontal="distributed" vertical="center" wrapText="1"/>
    </xf>
    <xf numFmtId="0" fontId="5" fillId="0" borderId="0" xfId="31" applyFont="1" applyFill="1" applyAlignment="1">
      <alignment vertical="center" wrapText="1"/>
    </xf>
    <xf numFmtId="0" fontId="12" fillId="0" borderId="4" xfId="32" applyFont="1" applyBorder="1" applyAlignment="1">
      <alignment horizontal="left" vertical="center" indent="1"/>
    </xf>
    <xf numFmtId="0" fontId="12" fillId="0" borderId="0" xfId="32" applyFont="1" applyBorder="1" applyAlignment="1">
      <alignment horizontal="left" vertical="center" indent="1"/>
    </xf>
    <xf numFmtId="0" fontId="12" fillId="0" borderId="20" xfId="32" applyFont="1" applyBorder="1" applyAlignment="1">
      <alignment horizontal="left" vertical="center" indent="1"/>
    </xf>
    <xf numFmtId="0" fontId="12" fillId="0" borderId="11" xfId="32" applyFont="1" applyBorder="1" applyAlignment="1">
      <alignment horizontal="left" vertical="center" indent="1"/>
    </xf>
    <xf numFmtId="0" fontId="12" fillId="0" borderId="13" xfId="32" applyFont="1" applyBorder="1" applyAlignment="1">
      <alignment horizontal="left" vertical="center" indent="1"/>
    </xf>
    <xf numFmtId="0" fontId="12" fillId="0" borderId="7" xfId="32" applyFont="1" applyBorder="1" applyAlignment="1">
      <alignment horizontal="left" vertical="center" indent="1"/>
    </xf>
    <xf numFmtId="0" fontId="12" fillId="0" borderId="21" xfId="32" applyFont="1" applyBorder="1" applyAlignment="1">
      <alignment horizontal="distributed" vertical="center" indent="1"/>
    </xf>
    <xf numFmtId="0" fontId="12" fillId="0" borderId="22" xfId="32" applyFont="1" applyBorder="1" applyAlignment="1">
      <alignment horizontal="distributed" vertical="center" indent="1"/>
    </xf>
    <xf numFmtId="0" fontId="12" fillId="0" borderId="24" xfId="32" applyFont="1" applyBorder="1" applyAlignment="1">
      <alignment horizontal="distributed" vertical="center" indent="3"/>
    </xf>
    <xf numFmtId="0" fontId="12" fillId="0" borderId="21" xfId="32" applyFont="1" applyBorder="1" applyAlignment="1">
      <alignment horizontal="distributed" vertical="center" indent="3"/>
    </xf>
    <xf numFmtId="0" fontId="12" fillId="0" borderId="22" xfId="32" applyFont="1" applyBorder="1" applyAlignment="1">
      <alignment horizontal="distributed" vertical="center" indent="3"/>
    </xf>
    <xf numFmtId="176" fontId="8" fillId="0" borderId="7" xfId="39" applyNumberFormat="1" applyFont="1" applyFill="1" applyBorder="1" applyAlignment="1">
      <alignment vertical="center"/>
    </xf>
    <xf numFmtId="0" fontId="12" fillId="0" borderId="16" xfId="35" applyFont="1" applyBorder="1" applyAlignment="1">
      <alignment horizontal="distributed" vertical="center"/>
    </xf>
    <xf numFmtId="176" fontId="12" fillId="0" borderId="0" xfId="39" applyNumberFormat="1" applyFont="1" applyFill="1" applyBorder="1" applyAlignment="1">
      <alignment vertical="center"/>
    </xf>
    <xf numFmtId="176" fontId="12" fillId="0" borderId="0" xfId="35" applyNumberFormat="1" applyFont="1" applyFill="1" applyBorder="1" applyAlignment="1">
      <alignment vertical="center"/>
    </xf>
    <xf numFmtId="0" fontId="12" fillId="0" borderId="16" xfId="35" applyFont="1" applyFill="1" applyBorder="1" applyAlignment="1">
      <alignment horizontal="distributed" vertical="center"/>
    </xf>
    <xf numFmtId="180" fontId="12" fillId="0" borderId="0" xfId="34" applyNumberFormat="1" applyFont="1" applyBorder="1" applyAlignment="1">
      <alignment horizontal="right" vertical="center"/>
    </xf>
    <xf numFmtId="180" fontId="12" fillId="0" borderId="0" xfId="34" applyNumberFormat="1" applyFont="1" applyBorder="1" applyAlignment="1">
      <alignment vertical="center"/>
    </xf>
    <xf numFmtId="180" fontId="8" fillId="0" borderId="4" xfId="34" applyNumberFormat="1" applyFont="1" applyBorder="1" applyAlignment="1">
      <alignment horizontal="right" vertical="center"/>
    </xf>
    <xf numFmtId="180" fontId="8" fillId="0" borderId="0" xfId="34" applyNumberFormat="1" applyFont="1" applyBorder="1" applyAlignment="1">
      <alignment horizontal="right" vertical="center"/>
    </xf>
    <xf numFmtId="176" fontId="8" fillId="0" borderId="0" xfId="35" applyNumberFormat="1" applyFont="1" applyFill="1" applyBorder="1" applyAlignment="1">
      <alignment vertical="center"/>
    </xf>
    <xf numFmtId="49" fontId="12" fillId="0" borderId="6" xfId="35" applyNumberFormat="1" applyFont="1" applyFill="1" applyBorder="1" applyAlignment="1">
      <alignment horizontal="center" vertical="center"/>
    </xf>
    <xf numFmtId="49" fontId="12" fillId="0" borderId="11" xfId="35" applyNumberFormat="1" applyFont="1" applyFill="1" applyBorder="1" applyAlignment="1">
      <alignment horizontal="center" vertical="center"/>
    </xf>
    <xf numFmtId="0" fontId="6" fillId="0" borderId="1" xfId="35" applyFont="1" applyBorder="1" applyAlignment="1">
      <alignment horizontal="center" vertical="center" textRotation="255" wrapText="1" readingOrder="1"/>
    </xf>
    <xf numFmtId="0" fontId="6" fillId="0" borderId="2" xfId="35" applyFont="1" applyBorder="1" applyAlignment="1">
      <alignment horizontal="center" vertical="center" textRotation="255" readingOrder="1"/>
    </xf>
    <xf numFmtId="0" fontId="6" fillId="0" borderId="10" xfId="35" applyFont="1" applyBorder="1" applyAlignment="1">
      <alignment horizontal="center" vertical="center" textRotation="255" readingOrder="1"/>
    </xf>
    <xf numFmtId="0" fontId="8" fillId="0" borderId="7" xfId="35" applyFont="1" applyBorder="1" applyAlignment="1">
      <alignment horizontal="distributed" vertical="center"/>
    </xf>
    <xf numFmtId="176" fontId="12" fillId="0" borderId="11" xfId="39" applyNumberFormat="1" applyFont="1" applyFill="1" applyBorder="1" applyAlignment="1">
      <alignment vertical="center"/>
    </xf>
    <xf numFmtId="180" fontId="8" fillId="0" borderId="4" xfId="34" applyNumberFormat="1" applyFont="1" applyFill="1" applyBorder="1" applyAlignment="1">
      <alignment horizontal="right" vertical="center"/>
    </xf>
    <xf numFmtId="180" fontId="8" fillId="0" borderId="0" xfId="34" applyNumberFormat="1" applyFont="1" applyFill="1" applyBorder="1" applyAlignment="1">
      <alignment horizontal="right" vertical="center"/>
    </xf>
    <xf numFmtId="180" fontId="12" fillId="0" borderId="0" xfId="34" applyNumberFormat="1" applyFont="1" applyFill="1" applyBorder="1" applyAlignment="1">
      <alignment vertical="center"/>
    </xf>
    <xf numFmtId="180" fontId="12" fillId="0" borderId="0" xfId="34" applyNumberFormat="1" applyFont="1" applyFill="1" applyBorder="1" applyAlignment="1">
      <alignment horizontal="right" vertical="center"/>
    </xf>
    <xf numFmtId="0" fontId="12" fillId="0" borderId="11" xfId="35" applyFont="1" applyFill="1" applyBorder="1" applyAlignment="1">
      <alignment horizontal="distributed" vertical="center"/>
    </xf>
    <xf numFmtId="0" fontId="12" fillId="0" borderId="7" xfId="35" applyFont="1" applyFill="1" applyBorder="1" applyAlignment="1">
      <alignment horizontal="distributed" vertical="center"/>
    </xf>
    <xf numFmtId="0" fontId="12" fillId="0" borderId="0" xfId="35" applyFont="1" applyFill="1" applyBorder="1" applyAlignment="1">
      <alignment horizontal="left" vertical="center" shrinkToFit="1"/>
    </xf>
    <xf numFmtId="0" fontId="12" fillId="0" borderId="0" xfId="35" applyFont="1" applyBorder="1" applyAlignment="1">
      <alignment horizontal="distributed" vertical="center"/>
    </xf>
    <xf numFmtId="176" fontId="12" fillId="0" borderId="11" xfId="35" applyNumberFormat="1" applyFont="1" applyFill="1" applyBorder="1" applyAlignment="1">
      <alignment vertical="center"/>
    </xf>
    <xf numFmtId="0" fontId="12" fillId="0" borderId="50" xfId="34" applyFont="1" applyBorder="1" applyAlignment="1">
      <alignment horizontal="left" vertical="justify" wrapText="1"/>
    </xf>
    <xf numFmtId="0" fontId="12" fillId="0" borderId="51" xfId="34" applyFont="1" applyBorder="1" applyAlignment="1">
      <alignment horizontal="left" vertical="justify"/>
    </xf>
    <xf numFmtId="0" fontId="12" fillId="0" borderId="52" xfId="34" applyFont="1" applyBorder="1" applyAlignment="1">
      <alignment horizontal="left" vertical="justify"/>
    </xf>
    <xf numFmtId="0" fontId="12" fillId="0" borderId="53" xfId="34" applyFont="1" applyBorder="1" applyAlignment="1">
      <alignment horizontal="left" vertical="justify"/>
    </xf>
    <xf numFmtId="0" fontId="8" fillId="0" borderId="18" xfId="34" applyFont="1" applyBorder="1" applyAlignment="1">
      <alignment horizontal="center" vertical="center"/>
    </xf>
    <xf numFmtId="0" fontId="8" fillId="0" borderId="9" xfId="34" applyFont="1" applyBorder="1" applyAlignment="1">
      <alignment horizontal="center" vertical="center"/>
    </xf>
    <xf numFmtId="0" fontId="12" fillId="0" borderId="18" xfId="34" applyFont="1" applyBorder="1" applyAlignment="1">
      <alignment horizontal="center" vertical="center"/>
    </xf>
    <xf numFmtId="0" fontId="12" fillId="0" borderId="9" xfId="34" applyFont="1" applyBorder="1" applyAlignment="1">
      <alignment horizontal="center" vertical="center"/>
    </xf>
    <xf numFmtId="180" fontId="12" fillId="0" borderId="0" xfId="34" applyNumberFormat="1" applyFont="1" applyAlignment="1">
      <alignment horizontal="right" vertical="center"/>
    </xf>
    <xf numFmtId="0" fontId="12" fillId="0" borderId="0" xfId="35" applyFont="1" applyFill="1" applyBorder="1" applyAlignment="1">
      <alignment horizontal="center" vertical="distributed" textRotation="255"/>
    </xf>
    <xf numFmtId="0" fontId="12" fillId="0" borderId="54" xfId="35" applyFont="1" applyFill="1" applyBorder="1" applyAlignment="1">
      <alignment horizontal="left" vertical="justify" wrapText="1"/>
    </xf>
    <xf numFmtId="0" fontId="12" fillId="0" borderId="54" xfId="35" applyFont="1" applyFill="1" applyBorder="1" applyAlignment="1">
      <alignment horizontal="left" vertical="justify"/>
    </xf>
    <xf numFmtId="0" fontId="12" fillId="0" borderId="50" xfId="35" applyFont="1" applyFill="1" applyBorder="1" applyAlignment="1">
      <alignment horizontal="left" vertical="justify"/>
    </xf>
    <xf numFmtId="0" fontId="12" fillId="0" borderId="55" xfId="35" applyFont="1" applyFill="1" applyBorder="1" applyAlignment="1">
      <alignment horizontal="left" vertical="justify"/>
    </xf>
    <xf numFmtId="0" fontId="12" fillId="0" borderId="52" xfId="35" applyFont="1" applyFill="1" applyBorder="1" applyAlignment="1">
      <alignment horizontal="left" vertical="justify"/>
    </xf>
    <xf numFmtId="0" fontId="8" fillId="0" borderId="16" xfId="35" applyFont="1" applyFill="1" applyBorder="1" applyAlignment="1">
      <alignment horizontal="distributed" vertical="center"/>
    </xf>
    <xf numFmtId="0" fontId="12" fillId="0" borderId="1" xfId="35" applyFont="1" applyFill="1" applyBorder="1" applyAlignment="1">
      <alignment horizontal="center" vertical="distributed" textRotation="255" indent="2"/>
    </xf>
    <xf numFmtId="0" fontId="12" fillId="0" borderId="2" xfId="35" applyFont="1" applyFill="1" applyBorder="1" applyAlignment="1">
      <alignment horizontal="center" vertical="distributed" textRotation="255" indent="2"/>
    </xf>
    <xf numFmtId="0" fontId="12" fillId="0" borderId="10" xfId="35" applyFont="1" applyFill="1" applyBorder="1" applyAlignment="1">
      <alignment horizontal="center" vertical="distributed" textRotation="255" indent="2"/>
    </xf>
    <xf numFmtId="180" fontId="8" fillId="0" borderId="20" xfId="34" applyNumberFormat="1" applyFont="1" applyFill="1" applyBorder="1" applyAlignment="1">
      <alignment horizontal="right" vertical="center"/>
    </xf>
    <xf numFmtId="180" fontId="8" fillId="0" borderId="11" xfId="34" applyNumberFormat="1" applyFont="1" applyFill="1" applyBorder="1" applyAlignment="1">
      <alignment horizontal="right" vertical="center"/>
    </xf>
    <xf numFmtId="180" fontId="12" fillId="0" borderId="11" xfId="34" applyNumberFormat="1" applyFont="1" applyFill="1" applyBorder="1" applyAlignment="1">
      <alignment horizontal="right" vertical="center"/>
    </xf>
    <xf numFmtId="0" fontId="4" fillId="0" borderId="0" xfId="34" applyFont="1" applyFill="1" applyAlignment="1">
      <alignment horizontal="center" vertical="center"/>
    </xf>
    <xf numFmtId="0" fontId="4" fillId="0" borderId="0" xfId="35" applyFont="1" applyFill="1" applyAlignment="1">
      <alignment horizontal="center" vertical="center"/>
    </xf>
    <xf numFmtId="0" fontId="12" fillId="0" borderId="19" xfId="34" applyFont="1" applyBorder="1" applyAlignment="1">
      <alignment horizontal="center" vertical="center"/>
    </xf>
    <xf numFmtId="0" fontId="12" fillId="0" borderId="20" xfId="34" applyFont="1" applyBorder="1" applyAlignment="1">
      <alignment horizontal="center" vertical="center"/>
    </xf>
    <xf numFmtId="178" fontId="8" fillId="0" borderId="7" xfId="33" applyNumberFormat="1" applyFont="1" applyFill="1" applyBorder="1" applyAlignment="1">
      <alignment vertical="center"/>
    </xf>
    <xf numFmtId="178" fontId="8" fillId="0" borderId="1" xfId="33" applyNumberFormat="1" applyFont="1" applyFill="1" applyBorder="1" applyAlignment="1">
      <alignment vertical="center"/>
    </xf>
    <xf numFmtId="178" fontId="8" fillId="0" borderId="11" xfId="0" applyNumberFormat="1" applyFont="1" applyFill="1" applyBorder="1" applyAlignment="1">
      <alignment vertical="center"/>
    </xf>
    <xf numFmtId="178" fontId="8" fillId="0" borderId="10" xfId="0" applyNumberFormat="1" applyFont="1" applyFill="1" applyBorder="1" applyAlignment="1">
      <alignment vertical="center"/>
    </xf>
    <xf numFmtId="178" fontId="12" fillId="0" borderId="18" xfId="33" applyNumberFormat="1" applyFont="1" applyFill="1" applyBorder="1" applyAlignment="1">
      <alignment horizontal="center" vertical="center"/>
    </xf>
    <xf numFmtId="178" fontId="8" fillId="0" borderId="13" xfId="33" applyNumberFormat="1" applyFont="1" applyFill="1" applyBorder="1" applyAlignment="1">
      <alignment horizontal="center" vertical="center"/>
    </xf>
    <xf numFmtId="178" fontId="8" fillId="0" borderId="7" xfId="33" applyNumberFormat="1" applyFont="1" applyFill="1" applyBorder="1" applyAlignment="1">
      <alignment horizontal="center" vertical="center"/>
    </xf>
    <xf numFmtId="178" fontId="8" fillId="0" borderId="20" xfId="0" applyNumberFormat="1" applyFont="1" applyFill="1" applyBorder="1" applyAlignment="1">
      <alignment horizontal="center" vertical="center"/>
    </xf>
    <xf numFmtId="178" fontId="8" fillId="0" borderId="11" xfId="0" applyNumberFormat="1" applyFont="1" applyFill="1" applyBorder="1" applyAlignment="1">
      <alignment horizontal="center" vertical="center"/>
    </xf>
    <xf numFmtId="178" fontId="8" fillId="0" borderId="0" xfId="33" applyNumberFormat="1" applyFont="1" applyFill="1" applyBorder="1" applyAlignment="1">
      <alignment vertical="center"/>
    </xf>
    <xf numFmtId="178" fontId="8" fillId="0" borderId="2" xfId="0" applyNumberFormat="1" applyFont="1" applyFill="1" applyBorder="1" applyAlignment="1">
      <alignment vertical="center"/>
    </xf>
    <xf numFmtId="178" fontId="8" fillId="0" borderId="0" xfId="33" applyNumberFormat="1" applyFont="1" applyFill="1" applyBorder="1" applyAlignment="1">
      <alignment horizontal="center" vertical="center"/>
    </xf>
    <xf numFmtId="178" fontId="8" fillId="0" borderId="7" xfId="0" applyNumberFormat="1" applyFont="1" applyFill="1" applyBorder="1" applyAlignment="1">
      <alignment vertical="center"/>
    </xf>
    <xf numFmtId="178" fontId="8" fillId="0" borderId="13" xfId="0" applyNumberFormat="1" applyFont="1" applyFill="1" applyBorder="1" applyAlignment="1">
      <alignment horizontal="center" vertical="center"/>
    </xf>
    <xf numFmtId="178" fontId="8" fillId="0" borderId="7" xfId="0" applyNumberFormat="1" applyFont="1" applyFill="1" applyBorder="1" applyAlignment="1">
      <alignment horizontal="center" vertical="center"/>
    </xf>
    <xf numFmtId="178" fontId="8" fillId="0" borderId="11" xfId="33" applyNumberFormat="1" applyFont="1" applyFill="1" applyBorder="1" applyAlignment="1">
      <alignment vertical="center"/>
    </xf>
    <xf numFmtId="178" fontId="12" fillId="0" borderId="8" xfId="33" applyNumberFormat="1" applyFont="1" applyFill="1" applyBorder="1" applyAlignment="1">
      <alignment horizontal="center" vertical="center"/>
    </xf>
    <xf numFmtId="178" fontId="8" fillId="0" borderId="20" xfId="33" applyNumberFormat="1" applyFont="1" applyFill="1" applyBorder="1" applyAlignment="1">
      <alignment horizontal="center" vertical="center"/>
    </xf>
    <xf numFmtId="178" fontId="8" fillId="0" borderId="11" xfId="33" applyNumberFormat="1" applyFont="1" applyFill="1" applyBorder="1" applyAlignment="1">
      <alignment horizontal="center" vertical="center"/>
    </xf>
    <xf numFmtId="178" fontId="8" fillId="0" borderId="10" xfId="33" applyNumberFormat="1" applyFont="1" applyFill="1" applyBorder="1" applyAlignment="1">
      <alignment vertical="center"/>
    </xf>
    <xf numFmtId="178" fontId="4" fillId="0" borderId="0" xfId="33" applyNumberFormat="1" applyFont="1" applyFill="1" applyBorder="1" applyAlignment="1">
      <alignment horizontal="center" vertical="center"/>
    </xf>
    <xf numFmtId="0" fontId="12" fillId="0" borderId="7" xfId="0" applyFont="1" applyBorder="1"/>
    <xf numFmtId="0" fontId="12" fillId="0" borderId="11" xfId="0" applyFont="1" applyBorder="1"/>
    <xf numFmtId="178" fontId="8" fillId="0" borderId="4" xfId="33" applyNumberFormat="1" applyFont="1" applyFill="1" applyBorder="1" applyAlignment="1">
      <alignment horizontal="center" vertical="center"/>
    </xf>
    <xf numFmtId="178" fontId="12" fillId="0" borderId="0" xfId="33" applyNumberFormat="1" applyFont="1" applyFill="1" applyBorder="1" applyAlignment="1">
      <alignment horizontal="right" vertical="center"/>
    </xf>
    <xf numFmtId="0" fontId="6" fillId="0" borderId="19" xfId="36" applyFont="1" applyFill="1" applyBorder="1" applyAlignment="1">
      <alignment horizontal="center" vertical="center"/>
    </xf>
    <xf numFmtId="0" fontId="6" fillId="0" borderId="20" xfId="36" applyFont="1" applyFill="1" applyBorder="1" applyAlignment="1">
      <alignment horizontal="center" vertical="center"/>
    </xf>
    <xf numFmtId="0" fontId="6" fillId="0" borderId="18" xfId="36" applyFont="1" applyFill="1" applyBorder="1" applyAlignment="1">
      <alignment horizontal="center" vertical="center"/>
    </xf>
    <xf numFmtId="0" fontId="6" fillId="0" borderId="9" xfId="36" applyFont="1" applyFill="1" applyBorder="1" applyAlignment="1">
      <alignment horizontal="center" vertical="center"/>
    </xf>
    <xf numFmtId="0" fontId="4" fillId="0" borderId="0" xfId="36" applyFont="1" applyFill="1" applyAlignment="1">
      <alignment horizontal="center" vertical="center"/>
    </xf>
    <xf numFmtId="0" fontId="12" fillId="0" borderId="0" xfId="36" applyFont="1" applyFill="1" applyBorder="1" applyAlignment="1">
      <alignment horizontal="left" vertical="center"/>
    </xf>
    <xf numFmtId="0" fontId="12" fillId="0" borderId="50" xfId="37" applyFont="1" applyFill="1" applyBorder="1" applyAlignment="1">
      <alignment vertical="justify" wrapText="1"/>
    </xf>
    <xf numFmtId="0" fontId="12" fillId="0" borderId="56" xfId="37" applyFont="1" applyFill="1" applyBorder="1" applyAlignment="1">
      <alignment vertical="justify"/>
    </xf>
    <xf numFmtId="0" fontId="12" fillId="0" borderId="52" xfId="37" applyFont="1" applyFill="1" applyBorder="1" applyAlignment="1">
      <alignment vertical="justify"/>
    </xf>
    <xf numFmtId="0" fontId="12" fillId="0" borderId="3" xfId="37" applyFont="1" applyFill="1" applyBorder="1" applyAlignment="1">
      <alignment horizontal="center" vertical="center"/>
    </xf>
    <xf numFmtId="0" fontId="12" fillId="0" borderId="9" xfId="37" applyFont="1" applyFill="1" applyBorder="1" applyAlignment="1">
      <alignment horizontal="center" vertical="center"/>
    </xf>
    <xf numFmtId="0" fontId="12" fillId="0" borderId="18" xfId="37" applyFont="1" applyFill="1" applyBorder="1" applyAlignment="1">
      <alignment horizontal="center" vertical="center"/>
    </xf>
    <xf numFmtId="0" fontId="5" fillId="0" borderId="9" xfId="37" applyFont="1" applyFill="1" applyBorder="1" applyAlignment="1">
      <alignment horizontal="center" vertical="center"/>
    </xf>
    <xf numFmtId="0" fontId="12" fillId="0" borderId="19" xfId="37" applyFont="1" applyFill="1" applyBorder="1" applyAlignment="1">
      <alignment horizontal="center" vertical="center"/>
    </xf>
    <xf numFmtId="0" fontId="12" fillId="0" borderId="4" xfId="37" applyFont="1" applyFill="1" applyBorder="1" applyAlignment="1">
      <alignment horizontal="center" vertical="center"/>
    </xf>
    <xf numFmtId="0" fontId="27" fillId="0" borderId="3" xfId="37" applyFont="1" applyFill="1" applyBorder="1" applyAlignment="1">
      <alignment horizontal="center" vertical="center"/>
    </xf>
    <xf numFmtId="0" fontId="12" fillId="0" borderId="20" xfId="37" applyFont="1" applyFill="1" applyBorder="1" applyAlignment="1">
      <alignment horizontal="center" vertical="center"/>
    </xf>
    <xf numFmtId="0" fontId="12" fillId="0" borderId="7" xfId="37" applyFont="1" applyFill="1" applyBorder="1" applyAlignment="1">
      <alignment horizontal="right" vertical="center"/>
    </xf>
    <xf numFmtId="0" fontId="4" fillId="0" borderId="0" xfId="37" applyFont="1" applyFill="1" applyAlignment="1">
      <alignment horizontal="center" vertical="center"/>
    </xf>
    <xf numFmtId="0" fontId="7" fillId="0" borderId="19" xfId="30" applyFont="1" applyFill="1" applyBorder="1" applyAlignment="1">
      <alignment horizontal="center" vertical="center"/>
    </xf>
    <xf numFmtId="0" fontId="7" fillId="0" borderId="8" xfId="30" applyFont="1" applyFill="1" applyBorder="1" applyAlignment="1">
      <alignment horizontal="center" vertical="center"/>
    </xf>
    <xf numFmtId="0" fontId="7" fillId="0" borderId="20" xfId="30" applyFont="1" applyFill="1" applyBorder="1" applyAlignment="1">
      <alignment horizontal="center" vertical="center"/>
    </xf>
    <xf numFmtId="0" fontId="7" fillId="0" borderId="10" xfId="30" applyFont="1" applyFill="1" applyBorder="1" applyAlignment="1">
      <alignment horizontal="center" vertical="center"/>
    </xf>
    <xf numFmtId="178" fontId="7" fillId="0" borderId="13" xfId="30" applyNumberFormat="1" applyFont="1" applyFill="1" applyBorder="1" applyAlignment="1">
      <alignment horizontal="right" vertical="center"/>
    </xf>
    <xf numFmtId="178" fontId="7" fillId="0" borderId="1" xfId="30" applyNumberFormat="1" applyFont="1" applyFill="1" applyBorder="1" applyAlignment="1">
      <alignment horizontal="right" vertical="center"/>
    </xf>
    <xf numFmtId="178" fontId="7" fillId="0" borderId="4" xfId="30" applyNumberFormat="1" applyFont="1" applyFill="1" applyBorder="1" applyAlignment="1">
      <alignment horizontal="right" vertical="center"/>
    </xf>
    <xf numFmtId="178" fontId="7" fillId="0" borderId="2" xfId="30" applyNumberFormat="1" applyFont="1" applyFill="1" applyBorder="1" applyAlignment="1">
      <alignment horizontal="right" vertical="center"/>
    </xf>
    <xf numFmtId="176" fontId="7" fillId="0" borderId="4" xfId="30" applyNumberFormat="1" applyFont="1" applyFill="1" applyBorder="1" applyAlignment="1">
      <alignment horizontal="right" vertical="center" indent="2"/>
    </xf>
    <xf numFmtId="176" fontId="7" fillId="0" borderId="0" xfId="30" applyNumberFormat="1" applyFont="1" applyFill="1" applyBorder="1" applyAlignment="1">
      <alignment horizontal="right" vertical="center" indent="2"/>
    </xf>
    <xf numFmtId="176" fontId="7" fillId="0" borderId="2" xfId="30" applyNumberFormat="1" applyFont="1" applyFill="1" applyBorder="1" applyAlignment="1">
      <alignment horizontal="right" vertical="center" indent="2"/>
    </xf>
    <xf numFmtId="0" fontId="7" fillId="0" borderId="13" xfId="30" applyFont="1" applyFill="1" applyBorder="1" applyAlignment="1">
      <alignment vertical="center"/>
    </xf>
    <xf numFmtId="0" fontId="7" fillId="0" borderId="1" xfId="30" applyFont="1" applyFill="1" applyBorder="1" applyAlignment="1">
      <alignment vertical="center"/>
    </xf>
    <xf numFmtId="0" fontId="7" fillId="0" borderId="4" xfId="30" applyFont="1" applyFill="1" applyBorder="1" applyAlignment="1">
      <alignment vertical="center"/>
    </xf>
    <xf numFmtId="0" fontId="7" fillId="0" borderId="2" xfId="30" applyFont="1" applyFill="1" applyBorder="1" applyAlignment="1">
      <alignment vertical="center"/>
    </xf>
    <xf numFmtId="176" fontId="7" fillId="0" borderId="13" xfId="30" applyNumberFormat="1" applyFont="1" applyFill="1" applyBorder="1" applyAlignment="1">
      <alignment horizontal="right" vertical="center"/>
    </xf>
    <xf numFmtId="176" fontId="7" fillId="0" borderId="1" xfId="30" applyNumberFormat="1" applyFont="1" applyFill="1" applyBorder="1" applyAlignment="1">
      <alignment horizontal="right" vertical="center"/>
    </xf>
    <xf numFmtId="0" fontId="15" fillId="0" borderId="16" xfId="30" applyFont="1" applyFill="1" applyBorder="1" applyAlignment="1">
      <alignment horizontal="center"/>
    </xf>
    <xf numFmtId="176" fontId="7" fillId="0" borderId="4" xfId="30" applyNumberFormat="1" applyFont="1" applyFill="1" applyBorder="1" applyAlignment="1">
      <alignment horizontal="right" vertical="center"/>
    </xf>
    <xf numFmtId="176" fontId="7" fillId="0" borderId="2" xfId="30" applyNumberFormat="1" applyFont="1" applyFill="1" applyBorder="1" applyAlignment="1">
      <alignment horizontal="right" vertical="center"/>
    </xf>
    <xf numFmtId="179" fontId="7" fillId="0" borderId="19" xfId="30" applyNumberFormat="1" applyFont="1" applyFill="1" applyBorder="1" applyAlignment="1">
      <alignment horizontal="center" vertical="center"/>
    </xf>
    <xf numFmtId="179" fontId="7" fillId="0" borderId="8" xfId="30" applyNumberFormat="1" applyFont="1" applyFill="1" applyBorder="1" applyAlignment="1">
      <alignment horizontal="center" vertical="center"/>
    </xf>
    <xf numFmtId="179" fontId="7" fillId="0" borderId="20" xfId="30" applyNumberFormat="1" applyFont="1" applyFill="1" applyBorder="1" applyAlignment="1">
      <alignment horizontal="center" vertical="center"/>
    </xf>
    <xf numFmtId="179" fontId="7" fillId="0" borderId="10" xfId="30" applyNumberFormat="1" applyFont="1" applyFill="1" applyBorder="1" applyAlignment="1">
      <alignment horizontal="center" vertical="center"/>
    </xf>
    <xf numFmtId="178" fontId="7" fillId="0" borderId="4" xfId="30" applyNumberFormat="1" applyFont="1" applyFill="1" applyBorder="1" applyAlignment="1">
      <alignment vertical="center"/>
    </xf>
    <xf numFmtId="178" fontId="7" fillId="0" borderId="2" xfId="30" applyNumberFormat="1" applyFont="1" applyFill="1" applyBorder="1" applyAlignment="1">
      <alignment vertical="center"/>
    </xf>
    <xf numFmtId="178" fontId="7" fillId="0" borderId="20" xfId="30" applyNumberFormat="1" applyFont="1" applyFill="1" applyBorder="1" applyAlignment="1">
      <alignment vertical="center"/>
    </xf>
    <xf numFmtId="178" fontId="7" fillId="0" borderId="10" xfId="30" applyNumberFormat="1" applyFont="1" applyFill="1" applyBorder="1" applyAlignment="1">
      <alignment vertical="center"/>
    </xf>
    <xf numFmtId="178" fontId="7" fillId="0" borderId="20" xfId="30" applyNumberFormat="1" applyFont="1" applyFill="1" applyBorder="1" applyAlignment="1">
      <alignment horizontal="center" vertical="center"/>
    </xf>
    <xf numFmtId="178" fontId="7" fillId="0" borderId="10" xfId="30" applyNumberFormat="1" applyFont="1" applyFill="1" applyBorder="1" applyAlignment="1">
      <alignment horizontal="center" vertical="center"/>
    </xf>
    <xf numFmtId="176" fontId="28" fillId="0" borderId="0" xfId="30" applyNumberFormat="1" applyFont="1" applyFill="1" applyBorder="1" applyAlignment="1">
      <alignment horizontal="right" vertical="center" indent="2"/>
    </xf>
    <xf numFmtId="176" fontId="28" fillId="0" borderId="2" xfId="30" applyNumberFormat="1" applyFont="1" applyFill="1" applyBorder="1" applyAlignment="1">
      <alignment horizontal="right" vertical="center" indent="2"/>
    </xf>
    <xf numFmtId="0" fontId="7" fillId="0" borderId="15" xfId="30" applyFont="1" applyFill="1" applyBorder="1" applyAlignment="1">
      <alignment horizontal="center" vertical="center"/>
    </xf>
    <xf numFmtId="0" fontId="7" fillId="0" borderId="16" xfId="30" applyFont="1" applyFill="1" applyBorder="1" applyAlignment="1">
      <alignment horizontal="center" vertical="center"/>
    </xf>
    <xf numFmtId="0" fontId="7" fillId="0" borderId="17" xfId="30" applyFont="1" applyFill="1" applyBorder="1" applyAlignment="1">
      <alignment horizontal="center" vertical="center"/>
    </xf>
    <xf numFmtId="176" fontId="7" fillId="0" borderId="13" xfId="30" applyNumberFormat="1" applyFont="1" applyFill="1" applyBorder="1" applyAlignment="1">
      <alignment horizontal="right" vertical="center" indent="2"/>
    </xf>
    <xf numFmtId="176" fontId="7" fillId="0" borderId="7" xfId="30" applyNumberFormat="1" applyFont="1" applyFill="1" applyBorder="1" applyAlignment="1">
      <alignment horizontal="right" vertical="center" indent="2"/>
    </xf>
    <xf numFmtId="0" fontId="6" fillId="0" borderId="19" xfId="30" applyFont="1" applyFill="1" applyBorder="1" applyAlignment="1">
      <alignment horizontal="center" vertical="center"/>
    </xf>
    <xf numFmtId="0" fontId="6" fillId="0" borderId="6" xfId="30" applyFont="1" applyFill="1" applyBorder="1" applyAlignment="1">
      <alignment horizontal="center" vertical="center"/>
    </xf>
    <xf numFmtId="0" fontId="6" fillId="0" borderId="20" xfId="30" applyFont="1" applyFill="1" applyBorder="1" applyAlignment="1">
      <alignment horizontal="center" vertical="center"/>
    </xf>
    <xf numFmtId="0" fontId="6" fillId="0" borderId="11" xfId="30" applyFont="1" applyFill="1" applyBorder="1" applyAlignment="1">
      <alignment horizontal="center" vertical="center"/>
    </xf>
    <xf numFmtId="0" fontId="7" fillId="0" borderId="23" xfId="30" applyFont="1" applyFill="1" applyBorder="1" applyAlignment="1">
      <alignment horizontal="center" vertical="center"/>
    </xf>
    <xf numFmtId="0" fontId="7" fillId="0" borderId="24" xfId="30" applyFont="1" applyFill="1" applyBorder="1" applyAlignment="1">
      <alignment horizontal="center" vertical="center"/>
    </xf>
    <xf numFmtId="0" fontId="7" fillId="0" borderId="14" xfId="30" applyFont="1" applyFill="1" applyBorder="1" applyAlignment="1">
      <alignment horizontal="center" vertical="center"/>
    </xf>
    <xf numFmtId="176" fontId="7" fillId="0" borderId="3" xfId="30" applyNumberFormat="1" applyFont="1" applyFill="1" applyBorder="1" applyAlignment="1">
      <alignment horizontal="right" vertical="center" indent="2"/>
    </xf>
    <xf numFmtId="176" fontId="28" fillId="0" borderId="4" xfId="30" applyNumberFormat="1" applyFont="1" applyFill="1" applyBorder="1" applyAlignment="1">
      <alignment horizontal="right" vertical="center" indent="2"/>
    </xf>
    <xf numFmtId="176" fontId="7" fillId="0" borderId="1" xfId="30" applyNumberFormat="1" applyFont="1" applyFill="1" applyBorder="1" applyAlignment="1">
      <alignment horizontal="right" vertical="center" indent="2"/>
    </xf>
    <xf numFmtId="178" fontId="28" fillId="0" borderId="20" xfId="30" applyNumberFormat="1" applyFont="1" applyFill="1" applyBorder="1" applyAlignment="1">
      <alignment horizontal="right" vertical="center"/>
    </xf>
    <xf numFmtId="178" fontId="28" fillId="0" borderId="10" xfId="30" applyNumberFormat="1" applyFont="1" applyFill="1" applyBorder="1" applyAlignment="1">
      <alignment horizontal="right" vertical="center"/>
    </xf>
    <xf numFmtId="0" fontId="7" fillId="0" borderId="18" xfId="30" applyFont="1" applyFill="1" applyBorder="1" applyAlignment="1">
      <alignment horizontal="center" vertical="center"/>
    </xf>
    <xf numFmtId="0" fontId="7" fillId="0" borderId="9" xfId="30" applyFont="1" applyFill="1" applyBorder="1" applyAlignment="1">
      <alignment horizontal="center" vertical="center"/>
    </xf>
    <xf numFmtId="178" fontId="28" fillId="0" borderId="20" xfId="30" applyNumberFormat="1" applyFont="1" applyFill="1" applyBorder="1" applyAlignment="1">
      <alignment vertical="center"/>
    </xf>
    <xf numFmtId="178" fontId="28" fillId="0" borderId="10" xfId="30" applyNumberFormat="1" applyFont="1" applyFill="1" applyBorder="1" applyAlignment="1">
      <alignment vertical="center"/>
    </xf>
    <xf numFmtId="178" fontId="7" fillId="0" borderId="13" xfId="30" applyNumberFormat="1" applyFont="1" applyFill="1" applyBorder="1" applyAlignment="1">
      <alignment horizontal="center" vertical="center"/>
    </xf>
    <xf numFmtId="178" fontId="7" fillId="0" borderId="1" xfId="30" applyNumberFormat="1" applyFont="1" applyFill="1" applyBorder="1" applyAlignment="1">
      <alignment horizontal="center" vertical="center"/>
    </xf>
    <xf numFmtId="0" fontId="28" fillId="0" borderId="4" xfId="30" applyFont="1" applyFill="1" applyBorder="1" applyAlignment="1">
      <alignment vertical="center"/>
    </xf>
    <xf numFmtId="0" fontId="28" fillId="0" borderId="2" xfId="30" applyFont="1" applyFill="1" applyBorder="1" applyAlignment="1">
      <alignment vertical="center"/>
    </xf>
    <xf numFmtId="0" fontId="6" fillId="0" borderId="63" xfId="30" applyFont="1" applyFill="1" applyBorder="1" applyAlignment="1">
      <alignment horizontal="center"/>
    </xf>
    <xf numFmtId="178" fontId="7" fillId="0" borderId="13" xfId="30" applyNumberFormat="1" applyFont="1" applyFill="1" applyBorder="1" applyAlignment="1">
      <alignment vertical="center"/>
    </xf>
    <xf numFmtId="178" fontId="7" fillId="0" borderId="1" xfId="30" applyNumberFormat="1" applyFont="1" applyFill="1" applyBorder="1" applyAlignment="1">
      <alignment vertical="center"/>
    </xf>
    <xf numFmtId="0" fontId="7" fillId="0" borderId="21" xfId="30" applyFont="1" applyFill="1" applyBorder="1" applyAlignment="1">
      <alignment horizontal="center" vertical="center"/>
    </xf>
    <xf numFmtId="0" fontId="7" fillId="0" borderId="22" xfId="30" applyFont="1" applyFill="1" applyBorder="1" applyAlignment="1">
      <alignment horizontal="center" vertical="center"/>
    </xf>
    <xf numFmtId="178" fontId="7" fillId="0" borderId="4" xfId="30" applyNumberFormat="1" applyFont="1" applyFill="1" applyBorder="1" applyAlignment="1">
      <alignment horizontal="center" vertical="center"/>
    </xf>
    <xf numFmtId="178" fontId="7" fillId="0" borderId="2" xfId="30" applyNumberFormat="1" applyFont="1" applyFill="1" applyBorder="1" applyAlignment="1">
      <alignment horizontal="center" vertical="center"/>
    </xf>
    <xf numFmtId="0" fontId="7" fillId="0" borderId="2" xfId="30" applyFont="1" applyFill="1" applyBorder="1" applyAlignment="1">
      <alignment horizontal="center" vertical="distributed" textRotation="255"/>
    </xf>
    <xf numFmtId="176" fontId="7" fillId="0" borderId="20" xfId="30" applyNumberFormat="1" applyFont="1" applyFill="1" applyBorder="1" applyAlignment="1">
      <alignment horizontal="right" vertical="center"/>
    </xf>
    <xf numFmtId="176" fontId="7" fillId="0" borderId="10" xfId="30" applyNumberFormat="1" applyFont="1" applyFill="1" applyBorder="1" applyAlignment="1">
      <alignment horizontal="right" vertical="center"/>
    </xf>
    <xf numFmtId="0" fontId="7" fillId="0" borderId="61" xfId="30" applyFont="1" applyFill="1" applyBorder="1" applyAlignment="1">
      <alignment horizontal="center" vertical="center"/>
    </xf>
    <xf numFmtId="0" fontId="7" fillId="0" borderId="62" xfId="30" applyFont="1" applyFill="1" applyBorder="1" applyAlignment="1">
      <alignment horizontal="center" vertical="center"/>
    </xf>
    <xf numFmtId="0" fontId="7" fillId="0" borderId="57" xfId="30" applyFont="1" applyFill="1" applyBorder="1" applyAlignment="1">
      <alignment horizontal="center" vertical="center"/>
    </xf>
    <xf numFmtId="0" fontId="7" fillId="0" borderId="58" xfId="30" applyFont="1" applyFill="1" applyBorder="1" applyAlignment="1">
      <alignment horizontal="center" vertical="center"/>
    </xf>
    <xf numFmtId="0" fontId="7" fillId="0" borderId="59" xfId="30" applyFont="1" applyFill="1" applyBorder="1" applyAlignment="1">
      <alignment horizontal="center" vertical="center"/>
    </xf>
    <xf numFmtId="0" fontId="7" fillId="0" borderId="60" xfId="30" applyFont="1" applyFill="1" applyBorder="1" applyAlignment="1">
      <alignment horizontal="center" vertical="center"/>
    </xf>
    <xf numFmtId="178" fontId="7" fillId="0" borderId="61" xfId="30" applyNumberFormat="1" applyFont="1" applyFill="1" applyBorder="1" applyAlignment="1">
      <alignment horizontal="center" vertical="center"/>
    </xf>
    <xf numFmtId="178" fontId="7" fillId="0" borderId="62" xfId="30" applyNumberFormat="1" applyFont="1" applyFill="1" applyBorder="1" applyAlignment="1">
      <alignment horizontal="center" vertical="center"/>
    </xf>
    <xf numFmtId="178" fontId="7" fillId="0" borderId="57" xfId="30" applyNumberFormat="1" applyFont="1" applyFill="1" applyBorder="1" applyAlignment="1">
      <alignment horizontal="center" vertical="center"/>
    </xf>
    <xf numFmtId="178" fontId="7" fillId="0" borderId="58" xfId="30" applyNumberFormat="1" applyFont="1" applyFill="1" applyBorder="1" applyAlignment="1">
      <alignment horizontal="center" vertical="center"/>
    </xf>
    <xf numFmtId="178" fontId="7" fillId="0" borderId="59" xfId="30" applyNumberFormat="1" applyFont="1" applyFill="1" applyBorder="1" applyAlignment="1">
      <alignment horizontal="center" vertical="center"/>
    </xf>
    <xf numFmtId="178" fontId="7" fillId="0" borderId="60" xfId="30" applyNumberFormat="1" applyFont="1" applyFill="1" applyBorder="1" applyAlignment="1">
      <alignment horizontal="center" vertical="center"/>
    </xf>
    <xf numFmtId="0" fontId="6" fillId="0" borderId="16" xfId="30" applyFont="1" applyFill="1" applyBorder="1" applyAlignment="1">
      <alignment horizontal="center"/>
    </xf>
    <xf numFmtId="176" fontId="7" fillId="0" borderId="20" xfId="30" applyNumberFormat="1" applyFont="1" applyFill="1" applyBorder="1" applyAlignment="1">
      <alignment horizontal="right" vertical="center" indent="2"/>
    </xf>
    <xf numFmtId="176" fontId="7" fillId="0" borderId="11" xfId="30" applyNumberFormat="1" applyFont="1" applyFill="1" applyBorder="1" applyAlignment="1">
      <alignment horizontal="right" vertical="center" indent="2"/>
    </xf>
    <xf numFmtId="176" fontId="7" fillId="0" borderId="10" xfId="30" applyNumberFormat="1" applyFont="1" applyFill="1" applyBorder="1" applyAlignment="1">
      <alignment horizontal="right" vertical="center" indent="2"/>
    </xf>
    <xf numFmtId="0" fontId="7" fillId="0" borderId="2" xfId="30" applyFont="1" applyFill="1" applyBorder="1" applyAlignment="1">
      <alignment horizontal="center" vertical="distributed" textRotation="255" wrapText="1"/>
    </xf>
    <xf numFmtId="178" fontId="7" fillId="0" borderId="20" xfId="30" applyNumberFormat="1" applyFont="1" applyFill="1" applyBorder="1" applyAlignment="1">
      <alignment horizontal="right" vertical="center"/>
    </xf>
    <xf numFmtId="178" fontId="7" fillId="0" borderId="10" xfId="30" applyNumberFormat="1" applyFont="1" applyFill="1" applyBorder="1" applyAlignment="1">
      <alignment horizontal="right" vertical="center"/>
    </xf>
    <xf numFmtId="178" fontId="28" fillId="0" borderId="20" xfId="30" applyNumberFormat="1" applyFont="1" applyFill="1" applyBorder="1" applyAlignment="1">
      <alignment horizontal="center" vertical="center"/>
    </xf>
    <xf numFmtId="178" fontId="28" fillId="0" borderId="10" xfId="30" applyNumberFormat="1" applyFont="1" applyFill="1" applyBorder="1" applyAlignment="1">
      <alignment horizontal="center" vertical="center"/>
    </xf>
    <xf numFmtId="176" fontId="7" fillId="0" borderId="4" xfId="38" applyNumberFormat="1" applyFont="1" applyBorder="1" applyAlignment="1">
      <alignmen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176" fontId="7" fillId="0" borderId="2" xfId="38" applyNumberFormat="1" applyFont="1" applyBorder="1" applyAlignment="1">
      <alignment vertical="center"/>
    </xf>
    <xf numFmtId="176" fontId="7" fillId="0" borderId="2" xfId="38" applyNumberFormat="1" applyFont="1" applyFill="1" applyBorder="1" applyAlignment="1">
      <alignment horizontal="right" vertical="center"/>
    </xf>
    <xf numFmtId="180" fontId="7" fillId="0" borderId="2" xfId="38" applyNumberFormat="1" applyFont="1" applyFill="1" applyBorder="1" applyAlignment="1">
      <alignment vertical="center"/>
    </xf>
    <xf numFmtId="0" fontId="4" fillId="0" borderId="0" xfId="38" applyFont="1" applyAlignment="1">
      <alignment horizontal="center"/>
    </xf>
    <xf numFmtId="0" fontId="6" fillId="0" borderId="50" xfId="38" applyFont="1" applyBorder="1" applyAlignment="1">
      <alignment horizontal="left" vertical="justify" wrapText="1"/>
    </xf>
    <xf numFmtId="0" fontId="6" fillId="0" borderId="56" xfId="38" applyFont="1" applyBorder="1" applyAlignment="1">
      <alignment horizontal="left" vertical="justify"/>
    </xf>
    <xf numFmtId="0" fontId="6" fillId="0" borderId="52" xfId="38" applyFont="1" applyBorder="1" applyAlignment="1">
      <alignment horizontal="left" vertical="justify"/>
    </xf>
    <xf numFmtId="0" fontId="6" fillId="0" borderId="18" xfId="38" applyFont="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0" fontId="6" fillId="0" borderId="23" xfId="38" applyFont="1" applyBorder="1" applyAlignment="1">
      <alignment horizontal="center" vertical="center"/>
    </xf>
    <xf numFmtId="0" fontId="6" fillId="0" borderId="24" xfId="38" applyFont="1" applyBorder="1" applyAlignment="1">
      <alignment horizontal="center" vertical="center"/>
    </xf>
    <xf numFmtId="0" fontId="6" fillId="0" borderId="14" xfId="38" applyFont="1" applyBorder="1" applyAlignment="1">
      <alignment horizontal="center" vertical="center"/>
    </xf>
    <xf numFmtId="0" fontId="6" fillId="0" borderId="4" xfId="38" applyFont="1" applyBorder="1" applyAlignment="1">
      <alignment horizontal="center" vertical="center"/>
    </xf>
    <xf numFmtId="0" fontId="6" fillId="0" borderId="20" xfId="38" applyFont="1" applyBorder="1" applyAlignment="1">
      <alignment horizontal="center" vertical="center"/>
    </xf>
    <xf numFmtId="0" fontId="6" fillId="0" borderId="3" xfId="38" applyFont="1" applyFill="1" applyBorder="1" applyAlignment="1">
      <alignment horizontal="center" vertical="center"/>
    </xf>
    <xf numFmtId="0" fontId="6" fillId="0" borderId="9" xfId="38" applyFont="1" applyFill="1" applyBorder="1" applyAlignment="1">
      <alignment horizontal="center" vertical="center"/>
    </xf>
    <xf numFmtId="176" fontId="7" fillId="0" borderId="20" xfId="38" applyNumberFormat="1" applyFont="1" applyFill="1" applyBorder="1" applyAlignment="1">
      <alignment horizontal="right" vertical="center"/>
    </xf>
    <xf numFmtId="176" fontId="7" fillId="0" borderId="11" xfId="38" applyNumberFormat="1" applyFont="1" applyFill="1" applyBorder="1" applyAlignment="1">
      <alignment horizontal="right" vertical="center"/>
    </xf>
    <xf numFmtId="176" fontId="7" fillId="0" borderId="10" xfId="38" applyNumberFormat="1" applyFont="1" applyFill="1" applyBorder="1" applyAlignment="1">
      <alignment horizontal="right" vertical="center"/>
    </xf>
    <xf numFmtId="178" fontId="7" fillId="0" borderId="11" xfId="38" applyNumberFormat="1" applyFont="1" applyFill="1" applyBorder="1" applyAlignment="1">
      <alignment horizontal="right" vertical="center"/>
    </xf>
    <xf numFmtId="178" fontId="12" fillId="0" borderId="1" xfId="37" applyNumberFormat="1" applyFont="1" applyFill="1" applyBorder="1" applyAlignment="1">
      <alignment horizontal="right"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theme/theme1.xml" Type="http://schemas.openxmlformats.org/officeDocument/2006/relationships/theme"/><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気象観測場所　空港敷地内</a:t>
            </a:r>
          </a:p>
        </c:rich>
      </c:tx>
      <c:overlay val="1"/>
    </c:title>
    <c:autoTitleDeleted val="0"/>
    <c:plotArea>
      <c:layout>
        <c:manualLayout>
          <c:layoutTarget val="inner"/>
          <c:xMode val="edge"/>
          <c:yMode val="edge"/>
          <c:x val="9.8085946798206022E-2"/>
          <c:y val="8.4068873920880374E-2"/>
          <c:w val="0.80315774846571952"/>
          <c:h val="0.80402365366979733"/>
        </c:manualLayout>
      </c:layout>
      <c:barChart>
        <c:barDir val="col"/>
        <c:grouping val="clustered"/>
        <c:varyColors val="0"/>
        <c:ser>
          <c:idx val="1"/>
          <c:order val="1"/>
          <c:tx>
            <c:strRef>
              <c:f>'2'!$T$5</c:f>
              <c:strCache>
                <c:ptCount val="1"/>
                <c:pt idx="0">
                  <c:v>降水量</c:v>
                </c:pt>
              </c:strCache>
            </c:strRef>
          </c:tx>
          <c:spPr>
            <a:solidFill>
              <a:srgbClr val="CCFFFF"/>
            </a:solidFill>
            <a:ln w="12700">
              <a:solidFill>
                <a:srgbClr val="000000"/>
              </a:solidFill>
              <a:prstDash val="solid"/>
            </a:ln>
          </c:spPr>
          <c:invertIfNegative val="0"/>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'2'!$U$5:$AF$5</c:f>
              <c:numCache>
                <c:formatCode>#,##0.0_ </c:formatCode>
                <c:ptCount val="12"/>
                <c:pt idx="0">
                  <c:v>42.5</c:v>
                </c:pt>
                <c:pt idx="1">
                  <c:v>76.5</c:v>
                </c:pt>
                <c:pt idx="2">
                  <c:v>144.5</c:v>
                </c:pt>
                <c:pt idx="3">
                  <c:v>137.5</c:v>
                </c:pt>
                <c:pt idx="4">
                  <c:v>97.5</c:v>
                </c:pt>
                <c:pt idx="5">
                  <c:v>123.5</c:v>
                </c:pt>
                <c:pt idx="6">
                  <c:v>310.5</c:v>
                </c:pt>
                <c:pt idx="7">
                  <c:v>345.5</c:v>
                </c:pt>
                <c:pt idx="8">
                  <c:v>121.5</c:v>
                </c:pt>
                <c:pt idx="9">
                  <c:v>190.5</c:v>
                </c:pt>
                <c:pt idx="10">
                  <c:v>100.5</c:v>
                </c:pt>
                <c:pt idx="11">
                  <c:v>139</c:v>
                </c:pt>
              </c:numCache>
            </c:numRef>
          </c:val>
          <c:extLst>
            <c:ext xmlns:c16="http://schemas.microsoft.com/office/drawing/2014/chart" uri="{C3380CC4-5D6E-409C-BE32-E72D297353CC}">
              <c16:uniqueId val="{00000000-C104-48A0-A1CB-02246997B88B}"/>
            </c:ext>
          </c:extLst>
        </c:ser>
        <c:dLbls>
          <c:showLegendKey val="0"/>
          <c:showVal val="0"/>
          <c:showCatName val="0"/>
          <c:showSerName val="0"/>
          <c:showPercent val="0"/>
          <c:showBubbleSize val="0"/>
        </c:dLbls>
        <c:gapWidth val="70"/>
        <c:axId val="2129361472"/>
        <c:axId val="2129371808"/>
      </c:barChart>
      <c:lineChart>
        <c:grouping val="standard"/>
        <c:varyColors val="0"/>
        <c:ser>
          <c:idx val="0"/>
          <c:order val="0"/>
          <c:tx>
            <c:strRef>
              <c:f>'2'!$T$4</c:f>
              <c:strCache>
                <c:ptCount val="1"/>
                <c:pt idx="0">
                  <c:v>気  温</c:v>
                </c:pt>
              </c:strCache>
            </c:strRef>
          </c:tx>
          <c:spPr>
            <a:ln w="12700">
              <a:solidFill>
                <a:srgbClr val="FF99CC"/>
              </a:solidFill>
              <a:prstDash val="solid"/>
            </a:ln>
          </c:spPr>
          <c:marker>
            <c:symbol val="circle"/>
            <c:size val="3"/>
            <c:spPr>
              <a:solidFill>
                <a:srgbClr val="FF99CC"/>
              </a:solidFill>
              <a:ln w="25400">
                <a:solidFill>
                  <a:srgbClr val="FF99CC"/>
                </a:solidFill>
                <a:prstDash val="solid"/>
              </a:ln>
            </c:spPr>
          </c:marker>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'2'!$U$4:$AF$4</c:f>
              <c:numCache>
                <c:formatCode>#,##0.0_ </c:formatCode>
                <c:ptCount val="12"/>
                <c:pt idx="0">
                  <c:v>3.9</c:v>
                </c:pt>
                <c:pt idx="1">
                  <c:v>7.1</c:v>
                </c:pt>
                <c:pt idx="2">
                  <c:v>11.6</c:v>
                </c:pt>
                <c:pt idx="3">
                  <c:v>13.8</c:v>
                </c:pt>
                <c:pt idx="4">
                  <c:v>18.899999999999999</c:v>
                </c:pt>
                <c:pt idx="5">
                  <c:v>21.3</c:v>
                </c:pt>
                <c:pt idx="6">
                  <c:v>24.6</c:v>
                </c:pt>
                <c:pt idx="7">
                  <c:v>26.4</c:v>
                </c:pt>
                <c:pt idx="8">
                  <c:v>21.8</c:v>
                </c:pt>
                <c:pt idx="9">
                  <c:v>17.3</c:v>
                </c:pt>
                <c:pt idx="10">
                  <c:v>12.4</c:v>
                </c:pt>
                <c:pt idx="11">
                  <c:v>6.3</c:v>
                </c:pt>
              </c:numCache>
            </c:numRef>
          </c:val>
          <c:smooth val="0"/>
          <c:extLst>
            <c:ext xmlns:c16="http://schemas.microsoft.com/office/drawing/2014/chart" uri="{C3380CC4-5D6E-409C-BE32-E72D297353CC}">
              <c16:uniqueId val="{00000001-C104-48A0-A1CB-02246997B88B}"/>
            </c:ext>
          </c:extLst>
        </c:ser>
        <c:dLbls>
          <c:showLegendKey val="0"/>
          <c:showVal val="0"/>
          <c:showCatName val="0"/>
          <c:showSerName val="0"/>
          <c:showPercent val="0"/>
          <c:showBubbleSize val="0"/>
        </c:dLbls>
        <c:marker val="1"/>
        <c:smooth val="0"/>
        <c:axId val="2129357120"/>
        <c:axId val="2129365280"/>
      </c:lineChart>
      <c:catAx>
        <c:axId val="2129357120"/>
        <c:scaling>
          <c:orientation val="minMax"/>
        </c:scaling>
        <c:delete val="0"/>
        <c:axPos val="b"/>
        <c:title>
          <c:tx>
            <c:rich>
              <a:bodyPr/>
              <a:lstStyle/>
              <a:p>
                <a:pPr>
                  <a:defRPr/>
                </a:pPr>
                <a:r>
                  <a:rPr lang="en-US" altLang="ja-JP" sz="1000"/>
                  <a:t>(</a:t>
                </a:r>
                <a:r>
                  <a:rPr lang="ja-JP" altLang="en-US" sz="1000"/>
                  <a:t>月</a:t>
                </a:r>
                <a:r>
                  <a:rPr lang="en-US" altLang="ja-JP" sz="1000"/>
                  <a:t>)</a:t>
                </a:r>
                <a:endParaRPr lang="ja-JP" altLang="en-US" sz="1000"/>
              </a:p>
            </c:rich>
          </c:tx>
          <c:layout>
            <c:manualLayout>
              <c:xMode val="edge"/>
              <c:yMode val="edge"/>
              <c:x val="0.88501080422450706"/>
              <c:y val="0.93005464480874311"/>
            </c:manualLayout>
          </c:layout>
          <c:overlay val="0"/>
        </c:title>
        <c:numFmt formatCode="General" sourceLinked="1"/>
        <c:majorTickMark val="none"/>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5280"/>
        <c:crosses val="autoZero"/>
        <c:auto val="1"/>
        <c:lblAlgn val="ctr"/>
        <c:lblOffset val="100"/>
        <c:tickLblSkip val="1"/>
        <c:tickMarkSkip val="1"/>
        <c:noMultiLvlLbl val="0"/>
      </c:catAx>
      <c:valAx>
        <c:axId val="2129365280"/>
        <c:scaling>
          <c:orientation val="minMax"/>
        </c:scaling>
        <c:delete val="0"/>
        <c:axPos val="l"/>
        <c:title>
          <c:tx>
            <c:rich>
              <a:bodyPr rot="0" vert="horz"/>
              <a:lstStyle/>
              <a:p>
                <a:pPr>
                  <a:defRPr/>
                </a:pPr>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a:t>
                </a:r>
                <a:endParaRPr lang="ja-JP" altLang="en-US" sz="1000">
                  <a:latin typeface="ＭＳ Ｐ明朝" pitchFamily="18" charset="-128"/>
                  <a:ea typeface="ＭＳ Ｐ明朝" pitchFamily="18" charset="-128"/>
                </a:endParaRPr>
              </a:p>
            </c:rich>
          </c:tx>
          <c:layout>
            <c:manualLayout>
              <c:xMode val="edge"/>
              <c:yMode val="edge"/>
              <c:x val="6.0057794318487186E-2"/>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57120"/>
        <c:crosses val="autoZero"/>
        <c:crossBetween val="between"/>
      </c:valAx>
      <c:catAx>
        <c:axId val="2129361472"/>
        <c:scaling>
          <c:orientation val="minMax"/>
        </c:scaling>
        <c:delete val="1"/>
        <c:axPos val="b"/>
        <c:numFmt formatCode="General" sourceLinked="1"/>
        <c:majorTickMark val="out"/>
        <c:minorTickMark val="none"/>
        <c:tickLblPos val="nextTo"/>
        <c:crossAx val="2129371808"/>
        <c:crosses val="autoZero"/>
        <c:auto val="1"/>
        <c:lblAlgn val="ctr"/>
        <c:lblOffset val="100"/>
        <c:noMultiLvlLbl val="0"/>
      </c:catAx>
      <c:valAx>
        <c:axId val="2129371808"/>
        <c:scaling>
          <c:orientation val="minMax"/>
        </c:scaling>
        <c:delete val="0"/>
        <c:axPos val="r"/>
        <c:title>
          <c:tx>
            <c:rich>
              <a:bodyPr rot="0" vert="horz"/>
              <a:lstStyle/>
              <a:p>
                <a:pPr>
                  <a:defRPr/>
                </a:pPr>
                <a:r>
                  <a:rPr lang="en-US" altLang="ja-JP" sz="1000"/>
                  <a:t>(mm)</a:t>
                </a:r>
                <a:endParaRPr lang="ja-JP" altLang="en-US" sz="1000"/>
              </a:p>
            </c:rich>
          </c:tx>
          <c:layout>
            <c:manualLayout>
              <c:xMode val="edge"/>
              <c:yMode val="edge"/>
              <c:x val="0.92304815334268353"/>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1472"/>
        <c:crosses val="max"/>
        <c:crossBetween val="between"/>
      </c:valAx>
      <c:spPr>
        <a:solidFill>
          <a:srgbClr val="FFFFFF"/>
        </a:solidFill>
        <a:ln w="25400">
          <a:noFill/>
        </a:ln>
      </c:spPr>
    </c:plotArea>
    <c:legend>
      <c:legendPos val="r"/>
      <c:layout>
        <c:manualLayout>
          <c:xMode val="edge"/>
          <c:yMode val="edge"/>
          <c:x val="0.10501573698799571"/>
          <c:y val="0.10455763521363109"/>
          <c:w val="0.11285264657485838"/>
          <c:h val="9.6514952024439549E-2"/>
        </c:manualLayout>
      </c:layout>
      <c:overlay val="0"/>
      <c:spPr>
        <a:noFill/>
        <a:ln w="25400">
          <a:noFill/>
        </a:ln>
      </c:spPr>
      <c:txPr>
        <a:bodyPr/>
        <a:lstStyle/>
        <a:p>
          <a:pPr>
            <a:defRPr sz="1000" b="0" i="0" u="none" strike="noStrike" baseline="0">
              <a:solidFill>
                <a:srgbClr val="000000"/>
              </a:solidFill>
              <a:latin typeface="ＭＳ Ｐ明朝"/>
              <a:ea typeface="ＭＳ Ｐ明朝"/>
              <a:cs typeface="ＭＳ Ｐ明朝"/>
            </a:defRPr>
          </a:pPr>
          <a:endParaRPr lang="ja-JP"/>
        </a:p>
      </c:txPr>
    </c:legend>
    <c:plotVisOnly val="0"/>
    <c:dispBlanksAs val="gap"/>
    <c:showDLblsOverMax val="0"/>
  </c:chart>
  <c:spPr>
    <a:solidFill>
      <a:schemeClr val="bg1"/>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5735846834012"/>
          <c:y val="0"/>
          <c:w val="0.7936667734205034"/>
          <c:h val="0.91156546881453948"/>
        </c:manualLayout>
      </c:layout>
      <c:barChart>
        <c:barDir val="bar"/>
        <c:grouping val="percentStacked"/>
        <c:varyColors val="0"/>
        <c:ser>
          <c:idx val="0"/>
          <c:order val="0"/>
          <c:tx>
            <c:strRef>
              <c:f>'2'!$V$27</c:f>
              <c:strCache>
                <c:ptCount val="1"/>
                <c:pt idx="0">
                  <c:v>田</c:v>
                </c:pt>
              </c:strCache>
            </c:strRef>
          </c:tx>
          <c:spPr>
            <a:solidFill>
              <a:srgbClr val="333333"/>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'2'!$V$28:$V$35</c:f>
              <c:numCache>
                <c:formatCode>General</c:formatCode>
                <c:ptCount val="8"/>
                <c:pt idx="0">
                  <c:v>28.85</c:v>
                </c:pt>
                <c:pt idx="1">
                  <c:v>30.69</c:v>
                </c:pt>
                <c:pt idx="2">
                  <c:v>28.18</c:v>
                </c:pt>
                <c:pt idx="3">
                  <c:v>27.1</c:v>
                </c:pt>
                <c:pt idx="4">
                  <c:v>43.98</c:v>
                </c:pt>
                <c:pt idx="5">
                  <c:v>43.45</c:v>
                </c:pt>
                <c:pt idx="6">
                  <c:v>43.49</c:v>
                </c:pt>
                <c:pt idx="7">
                  <c:v>43.5</c:v>
                </c:pt>
              </c:numCache>
            </c:numRef>
          </c:val>
          <c:extLst>
            <c:ext xmlns:c16="http://schemas.microsoft.com/office/drawing/2014/chart" uri="{C3380CC4-5D6E-409C-BE32-E72D297353CC}">
              <c16:uniqueId val="{00000000-00F1-4409-A7EE-DF9E5B2167AB}"/>
            </c:ext>
          </c:extLst>
        </c:ser>
        <c:ser>
          <c:idx val="1"/>
          <c:order val="1"/>
          <c:tx>
            <c:strRef>
              <c:f>'2'!$W$27</c:f>
              <c:strCache>
                <c:ptCount val="1"/>
                <c:pt idx="0">
                  <c:v>畑</c:v>
                </c:pt>
              </c:strCache>
            </c:strRef>
          </c:tx>
          <c:spPr>
            <a:pattFill prst="pct30">
              <a:fgClr>
                <a:srgbClr val="C0C0C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'2'!$W$28:$W$35</c:f>
              <c:numCache>
                <c:formatCode>General</c:formatCode>
                <c:ptCount val="8"/>
                <c:pt idx="0">
                  <c:v>20.82</c:v>
                </c:pt>
                <c:pt idx="1">
                  <c:v>18.559999999999999</c:v>
                </c:pt>
                <c:pt idx="2">
                  <c:v>16.88</c:v>
                </c:pt>
                <c:pt idx="3">
                  <c:v>14.67</c:v>
                </c:pt>
                <c:pt idx="4">
                  <c:v>34.409999999999997</c:v>
                </c:pt>
                <c:pt idx="5">
                  <c:v>33.119999999999997</c:v>
                </c:pt>
                <c:pt idx="6" formatCode="0.0">
                  <c:v>32.909999999999997</c:v>
                </c:pt>
                <c:pt idx="7">
                  <c:v>32.590000000000003</c:v>
                </c:pt>
              </c:numCache>
            </c:numRef>
          </c:val>
          <c:extLst>
            <c:ext xmlns:c16="http://schemas.microsoft.com/office/drawing/2014/chart" uri="{C3380CC4-5D6E-409C-BE32-E72D297353CC}">
              <c16:uniqueId val="{00000001-00F1-4409-A7EE-DF9E5B2167AB}"/>
            </c:ext>
          </c:extLst>
        </c:ser>
        <c:ser>
          <c:idx val="2"/>
          <c:order val="2"/>
          <c:tx>
            <c:strRef>
              <c:f>'2'!$X$27</c:f>
              <c:strCache>
                <c:ptCount val="1"/>
                <c:pt idx="0">
                  <c:v>宅地</c:v>
                </c:pt>
              </c:strCache>
            </c:strRef>
          </c:tx>
          <c:spPr>
            <a:solidFill>
              <a:srgbClr val="FFFFFF"/>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'2'!$X$28:$X$35</c:f>
              <c:numCache>
                <c:formatCode>General</c:formatCode>
                <c:ptCount val="8"/>
                <c:pt idx="0">
                  <c:v>7.07</c:v>
                </c:pt>
                <c:pt idx="1">
                  <c:v>12.38</c:v>
                </c:pt>
                <c:pt idx="2">
                  <c:v>15.01</c:v>
                </c:pt>
                <c:pt idx="3">
                  <c:v>16.61</c:v>
                </c:pt>
                <c:pt idx="4">
                  <c:v>25.62</c:v>
                </c:pt>
                <c:pt idx="5">
                  <c:v>27.25</c:v>
                </c:pt>
                <c:pt idx="6" formatCode="0.0">
                  <c:v>27.39</c:v>
                </c:pt>
                <c:pt idx="7">
                  <c:v>27.49</c:v>
                </c:pt>
              </c:numCache>
            </c:numRef>
          </c:val>
          <c:extLst>
            <c:ext xmlns:c16="http://schemas.microsoft.com/office/drawing/2014/chart" uri="{C3380CC4-5D6E-409C-BE32-E72D297353CC}">
              <c16:uniqueId val="{00000002-00F1-4409-A7EE-DF9E5B2167AB}"/>
            </c:ext>
          </c:extLst>
        </c:ser>
        <c:ser>
          <c:idx val="3"/>
          <c:order val="3"/>
          <c:tx>
            <c:strRef>
              <c:f>'2'!$Y$27</c:f>
              <c:strCache>
                <c:ptCount val="1"/>
                <c:pt idx="0">
                  <c:v>山林</c:v>
                </c:pt>
              </c:strCache>
            </c:strRef>
          </c:tx>
          <c:spPr>
            <a:pattFill prst="pct60">
              <a:fgClr>
                <a:srgbClr val="969696"/>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'2'!$Y$28:$Y$35</c:f>
              <c:numCache>
                <c:formatCode>General</c:formatCode>
                <c:ptCount val="8"/>
                <c:pt idx="0">
                  <c:v>32.35</c:v>
                </c:pt>
                <c:pt idx="1">
                  <c:v>28.85</c:v>
                </c:pt>
                <c:pt idx="2">
                  <c:v>24.49</c:v>
                </c:pt>
                <c:pt idx="3">
                  <c:v>21.13</c:v>
                </c:pt>
                <c:pt idx="4">
                  <c:v>40.24</c:v>
                </c:pt>
                <c:pt idx="5">
                  <c:v>39.11</c:v>
                </c:pt>
                <c:pt idx="6">
                  <c:v>39</c:v>
                </c:pt>
                <c:pt idx="7">
                  <c:v>38.96</c:v>
                </c:pt>
              </c:numCache>
            </c:numRef>
          </c:val>
          <c:extLst>
            <c:ext xmlns:c16="http://schemas.microsoft.com/office/drawing/2014/chart" uri="{C3380CC4-5D6E-409C-BE32-E72D297353CC}">
              <c16:uniqueId val="{00000003-00F1-4409-A7EE-DF9E5B2167AB}"/>
            </c:ext>
          </c:extLst>
        </c:ser>
        <c:ser>
          <c:idx val="4"/>
          <c:order val="4"/>
          <c:tx>
            <c:strRef>
              <c:f>'2'!$Z$27</c:f>
              <c:strCache>
                <c:ptCount val="1"/>
                <c:pt idx="0">
                  <c:v>原野</c:v>
                </c:pt>
              </c:strCache>
            </c:strRef>
          </c:tx>
          <c:spPr>
            <a:solidFill>
              <a:srgbClr val="808080"/>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'2'!$Z$28:$Z$35</c:f>
              <c:numCache>
                <c:formatCode>General</c:formatCode>
                <c:ptCount val="8"/>
                <c:pt idx="0">
                  <c:v>6.92</c:v>
                </c:pt>
                <c:pt idx="1">
                  <c:v>6.33</c:v>
                </c:pt>
                <c:pt idx="2">
                  <c:v>4.41</c:v>
                </c:pt>
                <c:pt idx="3">
                  <c:v>3.71</c:v>
                </c:pt>
                <c:pt idx="4">
                  <c:v>5.24</c:v>
                </c:pt>
                <c:pt idx="5">
                  <c:v>5.0199999999999996</c:v>
                </c:pt>
                <c:pt idx="6">
                  <c:v>4.96</c:v>
                </c:pt>
                <c:pt idx="7">
                  <c:v>4.96</c:v>
                </c:pt>
              </c:numCache>
            </c:numRef>
          </c:val>
          <c:extLst>
            <c:ext xmlns:c16="http://schemas.microsoft.com/office/drawing/2014/chart" uri="{C3380CC4-5D6E-409C-BE32-E72D297353CC}">
              <c16:uniqueId val="{00000004-00F1-4409-A7EE-DF9E5B2167AB}"/>
            </c:ext>
          </c:extLst>
        </c:ser>
        <c:ser>
          <c:idx val="5"/>
          <c:order val="5"/>
          <c:tx>
            <c:strRef>
              <c:f>'2'!$AA$27</c:f>
              <c:strCache>
                <c:ptCount val="1"/>
                <c:pt idx="0">
                  <c:v>雑種地</c:v>
                </c:pt>
              </c:strCache>
            </c:strRef>
          </c:tx>
          <c:spPr>
            <a:pattFill prst="pct50">
              <a:fgClr>
                <a:srgbClr val="333333"/>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'2'!$AA$28:$AA$35</c:f>
              <c:numCache>
                <c:formatCode>General</c:formatCode>
                <c:ptCount val="8"/>
                <c:pt idx="0">
                  <c:v>16.579999999999998</c:v>
                </c:pt>
                <c:pt idx="1">
                  <c:v>31.15</c:v>
                </c:pt>
                <c:pt idx="2">
                  <c:v>31.59</c:v>
                </c:pt>
                <c:pt idx="3">
                  <c:v>38.549999999999997</c:v>
                </c:pt>
                <c:pt idx="4">
                  <c:v>45.82</c:v>
                </c:pt>
                <c:pt idx="5">
                  <c:v>45.49</c:v>
                </c:pt>
                <c:pt idx="6">
                  <c:v>45.72</c:v>
                </c:pt>
                <c:pt idx="7">
                  <c:v>45.99</c:v>
                </c:pt>
              </c:numCache>
            </c:numRef>
          </c:val>
          <c:extLst>
            <c:ext xmlns:c16="http://schemas.microsoft.com/office/drawing/2014/chart" uri="{C3380CC4-5D6E-409C-BE32-E72D297353CC}">
              <c16:uniqueId val="{00000005-00F1-4409-A7EE-DF9E5B2167AB}"/>
            </c:ext>
          </c:extLst>
        </c:ser>
        <c:ser>
          <c:idx val="6"/>
          <c:order val="6"/>
          <c:tx>
            <c:strRef>
              <c:f>'2'!$AB$27</c:f>
              <c:strCache>
                <c:ptCount val="1"/>
                <c:pt idx="0">
                  <c:v>池沼</c:v>
                </c:pt>
              </c:strCache>
            </c:strRef>
          </c:tx>
          <c:spPr>
            <a:pattFill prst="dkHorz">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'2'!$AB$28:$AB$35</c:f>
              <c:numCache>
                <c:formatCode>General</c:formatCode>
                <c:ptCount val="8"/>
                <c:pt idx="0">
                  <c:v>1.0900000000000001</c:v>
                </c:pt>
                <c:pt idx="1">
                  <c:v>0.82</c:v>
                </c:pt>
                <c:pt idx="2">
                  <c:v>0.43</c:v>
                </c:pt>
                <c:pt idx="3">
                  <c:v>0.51</c:v>
                </c:pt>
                <c:pt idx="4">
                  <c:v>0.53</c:v>
                </c:pt>
                <c:pt idx="5">
                  <c:v>0.41</c:v>
                </c:pt>
                <c:pt idx="6">
                  <c:v>0.4</c:v>
                </c:pt>
                <c:pt idx="7">
                  <c:v>0.4</c:v>
                </c:pt>
              </c:numCache>
            </c:numRef>
          </c:val>
          <c:extLst>
            <c:ext xmlns:c16="http://schemas.microsoft.com/office/drawing/2014/chart" uri="{C3380CC4-5D6E-409C-BE32-E72D297353CC}">
              <c16:uniqueId val="{00000006-00F1-4409-A7EE-DF9E5B2167AB}"/>
            </c:ext>
          </c:extLst>
        </c:ser>
        <c:ser>
          <c:idx val="7"/>
          <c:order val="7"/>
          <c:tx>
            <c:strRef>
              <c:f>'2'!$AC$27</c:f>
              <c:strCache>
                <c:ptCount val="1"/>
                <c:pt idx="0">
                  <c:v>その他</c:v>
                </c:pt>
              </c:strCache>
            </c:strRef>
          </c:tx>
          <c:spPr>
            <a:pattFill prst="smConfetti">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令和2年</c:v>
                </c:pt>
                <c:pt idx="6">
                  <c:v>3　 </c:v>
                </c:pt>
                <c:pt idx="7">
                  <c:v>4　 </c:v>
                </c:pt>
              </c:strCache>
            </c:strRef>
          </c:cat>
          <c:val>
            <c:numRef>
              <c:f>'2'!$AC$28:$AC$35</c:f>
              <c:numCache>
                <c:formatCode>General</c:formatCode>
                <c:ptCount val="8"/>
                <c:pt idx="0">
                  <c:v>16.82</c:v>
                </c:pt>
                <c:pt idx="1">
                  <c:v>1.72</c:v>
                </c:pt>
                <c:pt idx="2">
                  <c:v>10.28</c:v>
                </c:pt>
                <c:pt idx="3">
                  <c:v>8.99</c:v>
                </c:pt>
                <c:pt idx="4">
                  <c:v>18</c:v>
                </c:pt>
                <c:pt idx="5">
                  <c:v>19.989999999999998</c:v>
                </c:pt>
                <c:pt idx="6">
                  <c:v>19.97</c:v>
                </c:pt>
                <c:pt idx="7">
                  <c:v>19.95</c:v>
                </c:pt>
              </c:numCache>
            </c:numRef>
          </c:val>
          <c:extLst>
            <c:ext xmlns:c16="http://schemas.microsoft.com/office/drawing/2014/chart" uri="{C3380CC4-5D6E-409C-BE32-E72D297353CC}">
              <c16:uniqueId val="{00000007-00F1-4409-A7EE-DF9E5B2167AB}"/>
            </c:ext>
          </c:extLst>
        </c:ser>
        <c:dLbls>
          <c:showLegendKey val="0"/>
          <c:showVal val="0"/>
          <c:showCatName val="0"/>
          <c:showSerName val="0"/>
          <c:showPercent val="0"/>
          <c:showBubbleSize val="0"/>
        </c:dLbls>
        <c:gapWidth val="70"/>
        <c:overlap val="100"/>
        <c:serLines>
          <c:spPr>
            <a:ln w="3175">
              <a:solidFill>
                <a:srgbClr val="000000"/>
              </a:solidFill>
              <a:prstDash val="solid"/>
            </a:ln>
          </c:spPr>
        </c:serLines>
        <c:axId val="2129358208"/>
        <c:axId val="2129360384"/>
      </c:barChart>
      <c:catAx>
        <c:axId val="212935820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60384"/>
        <c:crosses val="autoZero"/>
        <c:auto val="1"/>
        <c:lblAlgn val="ctr"/>
        <c:lblOffset val="100"/>
        <c:tickLblSkip val="1"/>
        <c:tickMarkSkip val="1"/>
        <c:noMultiLvlLbl val="0"/>
      </c:catAx>
      <c:valAx>
        <c:axId val="2129360384"/>
        <c:scaling>
          <c:orientation val="minMax"/>
        </c:scaling>
        <c:delete val="0"/>
        <c:axPos val="b"/>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58208"/>
        <c:crosses val="max"/>
        <c:crossBetween val="between"/>
      </c:valAx>
      <c:spPr>
        <a:noFill/>
        <a:ln w="25400">
          <a:noFill/>
        </a:ln>
      </c:spPr>
    </c:plotArea>
    <c:legend>
      <c:legendPos val="r"/>
      <c:layout>
        <c:manualLayout>
          <c:xMode val="edge"/>
          <c:yMode val="edge"/>
          <c:x val="0.91267094418246808"/>
          <c:y val="2.5647777634353083E-3"/>
          <c:w val="8.4592181937987121E-2"/>
          <c:h val="0.43217658448431651"/>
        </c:manualLayout>
      </c:layout>
      <c:overlay val="0"/>
      <c:spPr>
        <a:solidFill>
          <a:srgbClr val="FFFFFF"/>
        </a:solidFill>
        <a:ln w="25400">
          <a:noFill/>
        </a:ln>
      </c:spPr>
      <c:txPr>
        <a:bodyPr/>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legend>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s>
</file>

<file path=xl/drawings/_rels/drawing2.xml.rels><?xml version="1.0" encoding="UTF-8" standalone="yes"?><Relationships xmlns="http://schemas.openxmlformats.org/package/2006/relationships"><Relationship Id="rId1" Target="../media/image1.emf"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4.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0</xdr:colOff>
      <xdr:row>18</xdr:row>
      <xdr:rowOff>161925</xdr:rowOff>
    </xdr:to>
    <xdr:graphicFrame macro="">
      <xdr:nvGraphicFramePr>
        <xdr:cNvPr id="1160" name="Chart 1">
          <a:extLst>
            <a:ext uri="{FF2B5EF4-FFF2-40B4-BE49-F238E27FC236}">
              <a16:creationId xmlns:a16="http://schemas.microsoft.com/office/drawing/2014/main" id="{00000000-0008-0000-0100-00008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18</xdr:col>
      <xdr:colOff>0</xdr:colOff>
      <xdr:row>42</xdr:row>
      <xdr:rowOff>161925</xdr:rowOff>
    </xdr:to>
    <xdr:graphicFrame macro="">
      <xdr:nvGraphicFramePr>
        <xdr:cNvPr id="1161" name="Chart 2">
          <a:extLst>
            <a:ext uri="{FF2B5EF4-FFF2-40B4-BE49-F238E27FC236}">
              <a16:creationId xmlns:a16="http://schemas.microsoft.com/office/drawing/2014/main" id="{00000000-0008-0000-0100-00008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74057"/>
          <a:ext cx="6595200" cy="5720400"/>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42950"/>
          <a:ext cx="6372225" cy="6096000"/>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zoomScaleNormal="100" workbookViewId="0">
      <selection activeCell="F7" sqref="F7"/>
    </sheetView>
  </sheetViews>
  <sheetFormatPr defaultRowHeight="13.5" x14ac:dyDescent="0.15"/>
  <cols>
    <col min="1" max="5" width="9" style="166"/>
    <col min="6" max="6" width="13.75" style="166" customWidth="1"/>
    <col min="7" max="7" width="36" style="166" bestFit="1" customWidth="1"/>
    <col min="8" max="16384" width="9" style="166"/>
  </cols>
  <sheetData>
    <row r="1" spans="1:7" ht="3.75" customHeight="1" x14ac:dyDescent="0.15"/>
    <row r="2" spans="1:7" ht="34.5" customHeight="1" x14ac:dyDescent="0.15">
      <c r="G2" s="200" t="s">
        <v>505</v>
      </c>
    </row>
    <row r="3" spans="1:7" ht="18.75" customHeight="1" x14ac:dyDescent="0.15">
      <c r="G3" s="59"/>
    </row>
    <row r="4" spans="1:7" ht="34.5" customHeight="1" x14ac:dyDescent="0.15">
      <c r="G4" s="60"/>
    </row>
    <row r="5" spans="1:7" ht="18.75" customHeight="1" x14ac:dyDescent="0.15">
      <c r="G5" s="60"/>
    </row>
    <row r="6" spans="1:7" ht="34.5" customHeight="1" x14ac:dyDescent="0.15">
      <c r="G6" s="60"/>
    </row>
    <row r="7" spans="1:7" ht="18.75" customHeight="1" x14ac:dyDescent="0.15">
      <c r="G7" s="60"/>
    </row>
    <row r="8" spans="1:7" ht="34.5" customHeight="1" x14ac:dyDescent="0.15">
      <c r="G8" s="60"/>
    </row>
    <row r="9" spans="1:7" ht="18.75" customHeight="1" x14ac:dyDescent="0.15">
      <c r="G9" s="60"/>
    </row>
    <row r="10" spans="1:7" ht="34.5" customHeight="1" x14ac:dyDescent="0.15">
      <c r="A10" s="418" t="s">
        <v>424</v>
      </c>
      <c r="B10" s="418"/>
      <c r="C10" s="418"/>
      <c r="D10" s="418"/>
      <c r="E10" s="418"/>
      <c r="F10" s="61"/>
      <c r="G10" s="60"/>
    </row>
    <row r="11" spans="1:7" ht="18.75" customHeight="1" x14ac:dyDescent="0.15">
      <c r="A11" s="419"/>
      <c r="B11" s="419"/>
      <c r="C11" s="419"/>
      <c r="D11" s="419"/>
      <c r="E11" s="419"/>
      <c r="F11" s="61"/>
      <c r="G11" s="60"/>
    </row>
    <row r="12" spans="1:7" ht="34.5" customHeight="1" x14ac:dyDescent="0.15">
      <c r="A12" s="419"/>
      <c r="B12" s="419"/>
      <c r="C12" s="419"/>
      <c r="D12" s="419"/>
      <c r="E12" s="419"/>
      <c r="F12" s="61"/>
      <c r="G12" s="60"/>
    </row>
    <row r="13" spans="1:7" ht="18.75" customHeight="1" x14ac:dyDescent="0.15">
      <c r="A13" s="420"/>
      <c r="B13" s="420"/>
      <c r="C13" s="420"/>
      <c r="D13" s="420"/>
      <c r="E13" s="420"/>
      <c r="F13" s="61"/>
      <c r="G13" s="60"/>
    </row>
    <row r="14" spans="1:7" ht="34.5" customHeight="1" x14ac:dyDescent="0.15">
      <c r="G14" s="60"/>
    </row>
    <row r="15" spans="1:7" ht="18.75" customHeight="1" x14ac:dyDescent="0.15">
      <c r="G15" s="60"/>
    </row>
    <row r="16" spans="1:7" ht="34.5" customHeight="1" x14ac:dyDescent="0.15">
      <c r="G16" s="60"/>
    </row>
    <row r="17" spans="3:7" ht="18.75" customHeight="1" x14ac:dyDescent="0.15">
      <c r="G17" s="60"/>
    </row>
    <row r="18" spans="3:7" ht="34.5" customHeight="1" x14ac:dyDescent="0.15">
      <c r="G18" s="60"/>
    </row>
    <row r="19" spans="3:7" ht="18.75" customHeight="1" x14ac:dyDescent="0.15">
      <c r="G19" s="60"/>
    </row>
    <row r="20" spans="3:7" ht="34.5" customHeight="1" x14ac:dyDescent="0.15">
      <c r="G20" s="60"/>
    </row>
    <row r="21" spans="3:7" ht="18.75" customHeight="1" x14ac:dyDescent="0.15">
      <c r="G21" s="60"/>
    </row>
    <row r="22" spans="3:7" ht="34.5" customHeight="1" x14ac:dyDescent="0.15">
      <c r="G22" s="60"/>
    </row>
    <row r="23" spans="3:7" ht="18.75" customHeight="1" x14ac:dyDescent="0.15">
      <c r="G23" s="60"/>
    </row>
    <row r="24" spans="3:7" ht="34.5" customHeight="1" x14ac:dyDescent="0.15">
      <c r="G24" s="60"/>
    </row>
    <row r="25" spans="3:7" ht="18.75" customHeight="1" x14ac:dyDescent="0.15">
      <c r="G25" s="60"/>
    </row>
    <row r="26" spans="3:7" ht="34.5" customHeight="1" x14ac:dyDescent="0.15">
      <c r="C26" s="120"/>
      <c r="G26" s="60"/>
    </row>
    <row r="27" spans="3:7" ht="18.75" customHeight="1" x14ac:dyDescent="0.15">
      <c r="G27" s="60"/>
    </row>
    <row r="28" spans="3:7" ht="34.5" customHeight="1" x14ac:dyDescent="0.15">
      <c r="G28" s="60"/>
    </row>
    <row r="29" spans="3:7" ht="18.75" customHeight="1" x14ac:dyDescent="0.15">
      <c r="G29" s="60"/>
    </row>
    <row r="30" spans="3:7" ht="34.5" customHeight="1" x14ac:dyDescent="0.15">
      <c r="G30" s="60"/>
    </row>
  </sheetData>
  <mergeCells count="1">
    <mergeCell ref="A10:E13"/>
  </mergeCells>
  <phoneticPr fontId="13"/>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79"/>
  <sheetViews>
    <sheetView topLeftCell="A55" zoomScaleNormal="100" workbookViewId="0">
      <selection activeCell="J84" sqref="J84"/>
    </sheetView>
  </sheetViews>
  <sheetFormatPr defaultColWidth="10.625" defaultRowHeight="13.5" x14ac:dyDescent="0.15"/>
  <cols>
    <col min="1" max="1" width="6.25" style="214" customWidth="1"/>
    <col min="2" max="2" width="19.75" style="214" customWidth="1"/>
    <col min="3" max="3" width="4.125" style="214" customWidth="1"/>
    <col min="4" max="11" width="7.75" style="214" customWidth="1"/>
    <col min="12" max="16384" width="10.625" style="214"/>
  </cols>
  <sheetData>
    <row r="1" spans="1:12" ht="22.5" customHeight="1" x14ac:dyDescent="0.15">
      <c r="A1" s="541" t="s">
        <v>668</v>
      </c>
      <c r="B1" s="541"/>
      <c r="C1" s="541"/>
      <c r="D1" s="541"/>
      <c r="E1" s="541"/>
      <c r="F1" s="541"/>
      <c r="G1" s="541"/>
      <c r="H1" s="541"/>
      <c r="I1" s="541"/>
      <c r="J1" s="541"/>
      <c r="K1" s="354"/>
    </row>
    <row r="2" spans="1:12" ht="3" customHeight="1" x14ac:dyDescent="0.15"/>
    <row r="3" spans="1:12" x14ac:dyDescent="0.15">
      <c r="A3" s="542" t="s">
        <v>460</v>
      </c>
      <c r="B3" s="542"/>
      <c r="C3" s="215"/>
      <c r="D3" s="215"/>
      <c r="E3" s="215"/>
      <c r="F3" s="215"/>
      <c r="G3" s="216"/>
      <c r="H3" s="216"/>
      <c r="I3" s="217"/>
      <c r="J3" s="218"/>
      <c r="K3" s="218" t="s">
        <v>669</v>
      </c>
    </row>
    <row r="4" spans="1:12" ht="13.5" customHeight="1" x14ac:dyDescent="0.15">
      <c r="A4" s="219" t="s">
        <v>567</v>
      </c>
      <c r="B4" s="539" t="s">
        <v>258</v>
      </c>
      <c r="C4" s="539" t="s">
        <v>259</v>
      </c>
      <c r="D4" s="539" t="s">
        <v>695</v>
      </c>
      <c r="E4" s="539">
        <v>22</v>
      </c>
      <c r="F4" s="539">
        <v>27</v>
      </c>
      <c r="G4" s="539">
        <v>30</v>
      </c>
      <c r="H4" s="539">
        <v>31</v>
      </c>
      <c r="I4" s="539" t="s">
        <v>696</v>
      </c>
      <c r="J4" s="537">
        <v>3</v>
      </c>
      <c r="K4" s="537">
        <v>4</v>
      </c>
      <c r="L4" s="215"/>
    </row>
    <row r="5" spans="1:12" ht="13.5" customHeight="1" x14ac:dyDescent="0.15">
      <c r="A5" s="220" t="s">
        <v>260</v>
      </c>
      <c r="B5" s="540"/>
      <c r="C5" s="540"/>
      <c r="D5" s="540"/>
      <c r="E5" s="540"/>
      <c r="F5" s="540"/>
      <c r="G5" s="540"/>
      <c r="H5" s="540"/>
      <c r="I5" s="540"/>
      <c r="J5" s="538"/>
      <c r="K5" s="538"/>
      <c r="L5" s="215"/>
    </row>
    <row r="6" spans="1:12" s="215" customFormat="1" ht="3.75" customHeight="1" x14ac:dyDescent="0.15">
      <c r="A6" s="221"/>
      <c r="B6" s="222"/>
      <c r="C6" s="222"/>
      <c r="D6" s="223"/>
      <c r="E6" s="223"/>
      <c r="F6" s="223"/>
      <c r="G6" s="223"/>
      <c r="H6" s="223"/>
      <c r="I6" s="223"/>
      <c r="J6" s="223"/>
      <c r="K6" s="223"/>
    </row>
    <row r="7" spans="1:12" ht="10.35" customHeight="1" x14ac:dyDescent="0.15">
      <c r="A7" s="315">
        <v>1</v>
      </c>
      <c r="B7" s="316" t="s">
        <v>261</v>
      </c>
      <c r="C7" s="317" t="s">
        <v>262</v>
      </c>
      <c r="D7" s="318">
        <v>63000</v>
      </c>
      <c r="E7" s="318">
        <v>63300</v>
      </c>
      <c r="F7" s="318" t="s">
        <v>427</v>
      </c>
      <c r="G7" s="318" t="s">
        <v>427</v>
      </c>
      <c r="H7" s="318" t="s">
        <v>427</v>
      </c>
      <c r="I7" s="318" t="s">
        <v>427</v>
      </c>
      <c r="J7" s="318" t="s">
        <v>427</v>
      </c>
      <c r="K7" s="318"/>
    </row>
    <row r="8" spans="1:12" ht="10.35" customHeight="1" x14ac:dyDescent="0.15">
      <c r="A8" s="315">
        <v>1</v>
      </c>
      <c r="B8" s="316" t="s">
        <v>518</v>
      </c>
      <c r="C8" s="317"/>
      <c r="D8" s="318" t="s">
        <v>427</v>
      </c>
      <c r="E8" s="318" t="s">
        <v>427</v>
      </c>
      <c r="F8" s="318">
        <v>52900</v>
      </c>
      <c r="G8" s="318">
        <v>52900</v>
      </c>
      <c r="H8" s="318">
        <v>53000</v>
      </c>
      <c r="I8" s="318">
        <v>53300</v>
      </c>
      <c r="J8" s="318">
        <v>53500</v>
      </c>
      <c r="K8" s="318">
        <v>53900</v>
      </c>
    </row>
    <row r="9" spans="1:12" ht="10.35" customHeight="1" x14ac:dyDescent="0.15">
      <c r="A9" s="315">
        <v>2</v>
      </c>
      <c r="B9" s="316" t="s">
        <v>519</v>
      </c>
      <c r="C9" s="317"/>
      <c r="D9" s="318">
        <v>70400</v>
      </c>
      <c r="E9" s="318">
        <v>72500</v>
      </c>
      <c r="F9" s="318" t="s">
        <v>427</v>
      </c>
      <c r="G9" s="318" t="s">
        <v>427</v>
      </c>
      <c r="H9" s="318" t="s">
        <v>427</v>
      </c>
      <c r="I9" s="318" t="s">
        <v>427</v>
      </c>
      <c r="J9" s="318" t="s">
        <v>427</v>
      </c>
      <c r="K9" s="318"/>
    </row>
    <row r="10" spans="1:12" ht="10.35" customHeight="1" x14ac:dyDescent="0.15">
      <c r="A10" s="315">
        <v>2</v>
      </c>
      <c r="B10" s="316" t="s">
        <v>568</v>
      </c>
      <c r="C10" s="317"/>
      <c r="D10" s="318" t="s">
        <v>427</v>
      </c>
      <c r="E10" s="318" t="s">
        <v>427</v>
      </c>
      <c r="F10" s="318">
        <v>69400</v>
      </c>
      <c r="G10" s="318">
        <v>74500</v>
      </c>
      <c r="H10" s="318">
        <v>75700</v>
      </c>
      <c r="I10" s="318">
        <v>76700</v>
      </c>
      <c r="J10" s="318">
        <v>77200</v>
      </c>
      <c r="K10" s="318">
        <v>78300</v>
      </c>
    </row>
    <row r="11" spans="1:12" ht="10.35" customHeight="1" x14ac:dyDescent="0.15">
      <c r="A11" s="315">
        <v>3</v>
      </c>
      <c r="B11" s="316" t="s">
        <v>263</v>
      </c>
      <c r="C11" s="317"/>
      <c r="D11" s="318">
        <v>63500</v>
      </c>
      <c r="E11" s="318">
        <v>65100</v>
      </c>
      <c r="F11" s="318" t="s">
        <v>427</v>
      </c>
      <c r="G11" s="318" t="s">
        <v>427</v>
      </c>
      <c r="H11" s="318" t="s">
        <v>427</v>
      </c>
      <c r="I11" s="318" t="s">
        <v>427</v>
      </c>
      <c r="J11" s="318" t="s">
        <v>427</v>
      </c>
      <c r="K11" s="318"/>
    </row>
    <row r="12" spans="1:12" ht="10.35" customHeight="1" x14ac:dyDescent="0.15">
      <c r="A12" s="315">
        <v>3</v>
      </c>
      <c r="B12" s="316" t="s">
        <v>510</v>
      </c>
      <c r="C12" s="317"/>
      <c r="D12" s="318" t="s">
        <v>427</v>
      </c>
      <c r="E12" s="318" t="s">
        <v>427</v>
      </c>
      <c r="F12" s="318">
        <v>60300</v>
      </c>
      <c r="G12" s="318">
        <v>64300</v>
      </c>
      <c r="H12" s="318">
        <v>66000</v>
      </c>
      <c r="I12" s="318">
        <v>67200</v>
      </c>
      <c r="J12" s="318">
        <v>67500</v>
      </c>
      <c r="K12" s="318">
        <v>68800</v>
      </c>
    </row>
    <row r="13" spans="1:12" ht="10.35" customHeight="1" x14ac:dyDescent="0.15">
      <c r="A13" s="315">
        <v>4</v>
      </c>
      <c r="B13" s="316" t="s">
        <v>264</v>
      </c>
      <c r="C13" s="317"/>
      <c r="D13" s="318">
        <v>62400</v>
      </c>
      <c r="E13" s="318">
        <v>62300</v>
      </c>
      <c r="F13" s="318" t="s">
        <v>427</v>
      </c>
      <c r="G13" s="318" t="s">
        <v>427</v>
      </c>
      <c r="H13" s="318" t="s">
        <v>427</v>
      </c>
      <c r="I13" s="318" t="s">
        <v>427</v>
      </c>
      <c r="J13" s="318" t="s">
        <v>427</v>
      </c>
      <c r="K13" s="318"/>
    </row>
    <row r="14" spans="1:12" ht="10.35" customHeight="1" x14ac:dyDescent="0.15">
      <c r="A14" s="315">
        <v>4</v>
      </c>
      <c r="B14" s="316" t="s">
        <v>520</v>
      </c>
      <c r="C14" s="317"/>
      <c r="D14" s="318" t="s">
        <v>427</v>
      </c>
      <c r="E14" s="318" t="s">
        <v>427</v>
      </c>
      <c r="F14" s="318">
        <v>50800</v>
      </c>
      <c r="G14" s="318">
        <v>50800</v>
      </c>
      <c r="H14" s="318">
        <v>51300</v>
      </c>
      <c r="I14" s="318">
        <v>51800</v>
      </c>
      <c r="J14" s="318">
        <v>51900</v>
      </c>
      <c r="K14" s="318">
        <v>52200</v>
      </c>
    </row>
    <row r="15" spans="1:12" ht="10.35" customHeight="1" x14ac:dyDescent="0.15">
      <c r="A15" s="315">
        <v>5</v>
      </c>
      <c r="B15" s="316" t="s">
        <v>284</v>
      </c>
      <c r="C15" s="317"/>
      <c r="D15" s="318">
        <v>30600</v>
      </c>
      <c r="E15" s="318">
        <v>27700</v>
      </c>
      <c r="F15" s="318" t="s">
        <v>427</v>
      </c>
      <c r="G15" s="318" t="s">
        <v>427</v>
      </c>
      <c r="H15" s="318" t="s">
        <v>427</v>
      </c>
      <c r="I15" s="318" t="s">
        <v>427</v>
      </c>
      <c r="J15" s="318" t="s">
        <v>427</v>
      </c>
      <c r="K15" s="318"/>
    </row>
    <row r="16" spans="1:12" ht="10.35" customHeight="1" x14ac:dyDescent="0.15">
      <c r="A16" s="315">
        <v>5</v>
      </c>
      <c r="B16" s="316" t="s">
        <v>521</v>
      </c>
      <c r="C16" s="317"/>
      <c r="D16" s="318" t="s">
        <v>427</v>
      </c>
      <c r="E16" s="318" t="s">
        <v>427</v>
      </c>
      <c r="F16" s="318">
        <v>98500</v>
      </c>
      <c r="G16" s="318">
        <v>112000</v>
      </c>
      <c r="H16" s="318">
        <v>115000</v>
      </c>
      <c r="I16" s="318">
        <v>117000</v>
      </c>
      <c r="J16" s="318">
        <v>118000</v>
      </c>
      <c r="K16" s="318">
        <v>121000</v>
      </c>
    </row>
    <row r="17" spans="1:11" ht="10.35" customHeight="1" x14ac:dyDescent="0.15">
      <c r="A17" s="315">
        <v>6</v>
      </c>
      <c r="B17" s="316" t="s">
        <v>522</v>
      </c>
      <c r="C17" s="317"/>
      <c r="D17" s="318">
        <v>42200</v>
      </c>
      <c r="E17" s="318">
        <v>38300</v>
      </c>
      <c r="F17" s="318">
        <v>35300</v>
      </c>
      <c r="G17" s="318" t="s">
        <v>427</v>
      </c>
      <c r="H17" s="318" t="s">
        <v>427</v>
      </c>
      <c r="I17" s="318" t="s">
        <v>427</v>
      </c>
      <c r="J17" s="318" t="s">
        <v>427</v>
      </c>
      <c r="K17" s="318"/>
    </row>
    <row r="18" spans="1:11" ht="10.35" customHeight="1" x14ac:dyDescent="0.15">
      <c r="A18" s="315">
        <v>6</v>
      </c>
      <c r="B18" s="316" t="s">
        <v>626</v>
      </c>
      <c r="C18" s="317"/>
      <c r="D18" s="318" t="s">
        <v>427</v>
      </c>
      <c r="E18" s="318" t="s">
        <v>427</v>
      </c>
      <c r="F18" s="318" t="s">
        <v>427</v>
      </c>
      <c r="G18" s="318">
        <v>46000</v>
      </c>
      <c r="H18" s="318">
        <v>46000</v>
      </c>
      <c r="I18" s="318">
        <v>46000</v>
      </c>
      <c r="J18" s="318">
        <v>46000</v>
      </c>
      <c r="K18" s="318">
        <v>46000</v>
      </c>
    </row>
    <row r="19" spans="1:11" ht="10.35" customHeight="1" x14ac:dyDescent="0.15">
      <c r="A19" s="315">
        <v>7</v>
      </c>
      <c r="B19" s="316" t="s">
        <v>265</v>
      </c>
      <c r="C19" s="317"/>
      <c r="D19" s="318">
        <v>46000</v>
      </c>
      <c r="E19" s="318" t="s">
        <v>427</v>
      </c>
      <c r="F19" s="318" t="s">
        <v>427</v>
      </c>
      <c r="G19" s="318" t="s">
        <v>427</v>
      </c>
      <c r="H19" s="318" t="s">
        <v>427</v>
      </c>
      <c r="I19" s="318" t="s">
        <v>427</v>
      </c>
      <c r="J19" s="318" t="s">
        <v>427</v>
      </c>
      <c r="K19" s="318"/>
    </row>
    <row r="20" spans="1:11" ht="10.35" customHeight="1" x14ac:dyDescent="0.15">
      <c r="A20" s="315">
        <v>7</v>
      </c>
      <c r="B20" s="316" t="s">
        <v>282</v>
      </c>
      <c r="C20" s="317"/>
      <c r="D20" s="318">
        <v>46300</v>
      </c>
      <c r="E20" s="318">
        <v>44100</v>
      </c>
      <c r="F20" s="318" t="s">
        <v>427</v>
      </c>
      <c r="G20" s="318" t="s">
        <v>427</v>
      </c>
      <c r="H20" s="318" t="s">
        <v>427</v>
      </c>
      <c r="I20" s="318" t="s">
        <v>427</v>
      </c>
      <c r="J20" s="318" t="s">
        <v>427</v>
      </c>
      <c r="K20" s="318"/>
    </row>
    <row r="21" spans="1:11" ht="10.35" customHeight="1" x14ac:dyDescent="0.15">
      <c r="A21" s="315">
        <v>7</v>
      </c>
      <c r="B21" s="316" t="s">
        <v>523</v>
      </c>
      <c r="C21" s="317"/>
      <c r="D21" s="318">
        <v>11300</v>
      </c>
      <c r="E21" s="318">
        <v>8800</v>
      </c>
      <c r="F21" s="318">
        <v>8000</v>
      </c>
      <c r="G21" s="318">
        <v>7700</v>
      </c>
      <c r="H21" s="318">
        <v>7600</v>
      </c>
      <c r="I21" s="318">
        <v>7500</v>
      </c>
      <c r="J21" s="318">
        <v>7400</v>
      </c>
      <c r="K21" s="318">
        <v>7300</v>
      </c>
    </row>
    <row r="22" spans="1:11" ht="10.35" customHeight="1" x14ac:dyDescent="0.15">
      <c r="A22" s="315">
        <v>8</v>
      </c>
      <c r="B22" s="316" t="s">
        <v>266</v>
      </c>
      <c r="C22" s="317"/>
      <c r="D22" s="318">
        <v>54600</v>
      </c>
      <c r="E22" s="318">
        <v>53500</v>
      </c>
      <c r="F22" s="318" t="s">
        <v>427</v>
      </c>
      <c r="G22" s="318" t="s">
        <v>427</v>
      </c>
      <c r="H22" s="318" t="s">
        <v>427</v>
      </c>
      <c r="I22" s="318" t="s">
        <v>427</v>
      </c>
      <c r="J22" s="318" t="s">
        <v>427</v>
      </c>
      <c r="K22" s="318"/>
    </row>
    <row r="23" spans="1:11" ht="10.35" customHeight="1" x14ac:dyDescent="0.15">
      <c r="A23" s="315">
        <v>8</v>
      </c>
      <c r="B23" s="316" t="s">
        <v>524</v>
      </c>
      <c r="C23" s="227"/>
      <c r="D23" s="318" t="s">
        <v>427</v>
      </c>
      <c r="E23" s="318" t="s">
        <v>427</v>
      </c>
      <c r="F23" s="318">
        <v>49500</v>
      </c>
      <c r="G23" s="318">
        <v>49500</v>
      </c>
      <c r="H23" s="318" t="s">
        <v>427</v>
      </c>
      <c r="I23" s="318" t="s">
        <v>427</v>
      </c>
      <c r="J23" s="318" t="s">
        <v>427</v>
      </c>
      <c r="K23" s="318"/>
    </row>
    <row r="24" spans="1:11" ht="10.35" customHeight="1" x14ac:dyDescent="0.15">
      <c r="A24" s="315">
        <v>8</v>
      </c>
      <c r="B24" s="316" t="s">
        <v>716</v>
      </c>
      <c r="C24" s="227"/>
      <c r="D24" s="318" t="s">
        <v>427</v>
      </c>
      <c r="E24" s="318" t="s">
        <v>427</v>
      </c>
      <c r="F24" s="318" t="s">
        <v>427</v>
      </c>
      <c r="G24" s="318" t="s">
        <v>427</v>
      </c>
      <c r="H24" s="318">
        <v>52500</v>
      </c>
      <c r="I24" s="318">
        <v>52800</v>
      </c>
      <c r="J24" s="318">
        <v>53000</v>
      </c>
      <c r="K24" s="318">
        <v>53600</v>
      </c>
    </row>
    <row r="25" spans="1:11" ht="10.35" customHeight="1" x14ac:dyDescent="0.15">
      <c r="A25" s="315">
        <v>9</v>
      </c>
      <c r="B25" s="316" t="s">
        <v>267</v>
      </c>
      <c r="C25" s="317"/>
      <c r="D25" s="318">
        <v>65900</v>
      </c>
      <c r="E25" s="318">
        <v>59200</v>
      </c>
      <c r="F25" s="318" t="s">
        <v>427</v>
      </c>
      <c r="G25" s="318" t="s">
        <v>427</v>
      </c>
      <c r="H25" s="318" t="s">
        <v>427</v>
      </c>
      <c r="I25" s="318" t="s">
        <v>427</v>
      </c>
      <c r="J25" s="318" t="s">
        <v>427</v>
      </c>
      <c r="K25" s="318"/>
    </row>
    <row r="26" spans="1:11" ht="10.35" customHeight="1" x14ac:dyDescent="0.15">
      <c r="A26" s="315">
        <v>9</v>
      </c>
      <c r="B26" s="316" t="s">
        <v>525</v>
      </c>
      <c r="C26" s="317"/>
      <c r="D26" s="319">
        <v>11200</v>
      </c>
      <c r="E26" s="318">
        <v>9200</v>
      </c>
      <c r="F26" s="318">
        <v>8500</v>
      </c>
      <c r="G26" s="318">
        <v>8350</v>
      </c>
      <c r="H26" s="318">
        <v>8300</v>
      </c>
      <c r="I26" s="318">
        <v>8250</v>
      </c>
      <c r="J26" s="318">
        <v>8200</v>
      </c>
      <c r="K26" s="318">
        <v>8150</v>
      </c>
    </row>
    <row r="27" spans="1:11" ht="10.35" customHeight="1" x14ac:dyDescent="0.15">
      <c r="A27" s="315">
        <v>10</v>
      </c>
      <c r="B27" s="316" t="s">
        <v>268</v>
      </c>
      <c r="C27" s="317"/>
      <c r="D27" s="318">
        <v>43800</v>
      </c>
      <c r="E27" s="318" t="s">
        <v>427</v>
      </c>
      <c r="F27" s="318" t="s">
        <v>427</v>
      </c>
      <c r="G27" s="318" t="s">
        <v>427</v>
      </c>
      <c r="H27" s="318" t="s">
        <v>427</v>
      </c>
      <c r="I27" s="318" t="s">
        <v>427</v>
      </c>
      <c r="J27" s="318" t="s">
        <v>427</v>
      </c>
      <c r="K27" s="318"/>
    </row>
    <row r="28" spans="1:11" ht="10.35" customHeight="1" x14ac:dyDescent="0.15">
      <c r="A28" s="315">
        <v>10</v>
      </c>
      <c r="B28" s="316" t="s">
        <v>283</v>
      </c>
      <c r="C28" s="317"/>
      <c r="D28" s="318">
        <v>55600</v>
      </c>
      <c r="E28" s="318">
        <v>51500</v>
      </c>
      <c r="F28" s="318" t="s">
        <v>427</v>
      </c>
      <c r="G28" s="318" t="s">
        <v>427</v>
      </c>
      <c r="H28" s="318" t="s">
        <v>427</v>
      </c>
      <c r="I28" s="318" t="s">
        <v>427</v>
      </c>
      <c r="J28" s="318" t="s">
        <v>427</v>
      </c>
      <c r="K28" s="318"/>
    </row>
    <row r="29" spans="1:11" ht="10.35" customHeight="1" x14ac:dyDescent="0.15">
      <c r="A29" s="315">
        <v>10</v>
      </c>
      <c r="B29" s="316" t="s">
        <v>511</v>
      </c>
      <c r="C29" s="317"/>
      <c r="D29" s="319" t="s">
        <v>427</v>
      </c>
      <c r="E29" s="318" t="s">
        <v>427</v>
      </c>
      <c r="F29" s="318">
        <v>50200</v>
      </c>
      <c r="G29" s="318">
        <v>50300</v>
      </c>
      <c r="H29" s="318">
        <v>50400</v>
      </c>
      <c r="I29" s="318">
        <v>50700</v>
      </c>
      <c r="J29" s="318">
        <v>50800</v>
      </c>
      <c r="K29" s="318">
        <v>51300</v>
      </c>
    </row>
    <row r="30" spans="1:11" ht="10.35" customHeight="1" x14ac:dyDescent="0.15">
      <c r="A30" s="315">
        <v>11</v>
      </c>
      <c r="B30" s="316" t="s">
        <v>269</v>
      </c>
      <c r="C30" s="317"/>
      <c r="D30" s="318">
        <v>74000</v>
      </c>
      <c r="E30" s="318">
        <v>74300</v>
      </c>
      <c r="F30" s="318">
        <v>73700</v>
      </c>
      <c r="G30" s="318">
        <v>85000</v>
      </c>
      <c r="H30" s="318">
        <v>88000</v>
      </c>
      <c r="I30" s="318">
        <v>90000</v>
      </c>
      <c r="J30" s="318">
        <v>91000</v>
      </c>
      <c r="K30" s="318">
        <v>93200</v>
      </c>
    </row>
    <row r="31" spans="1:11" ht="10.35" customHeight="1" x14ac:dyDescent="0.15">
      <c r="A31" s="315">
        <v>12</v>
      </c>
      <c r="B31" s="316" t="s">
        <v>651</v>
      </c>
      <c r="C31" s="317"/>
      <c r="D31" s="318">
        <v>42400</v>
      </c>
      <c r="E31" s="318" t="s">
        <v>427</v>
      </c>
      <c r="F31" s="318" t="s">
        <v>427</v>
      </c>
      <c r="G31" s="318" t="s">
        <v>427</v>
      </c>
      <c r="H31" s="318" t="s">
        <v>427</v>
      </c>
      <c r="I31" s="318" t="s">
        <v>427</v>
      </c>
      <c r="J31" s="318" t="s">
        <v>427</v>
      </c>
      <c r="K31" s="318"/>
    </row>
    <row r="32" spans="1:11" ht="10.35" customHeight="1" x14ac:dyDescent="0.15">
      <c r="A32" s="315">
        <v>12</v>
      </c>
      <c r="B32" s="316" t="s">
        <v>627</v>
      </c>
      <c r="C32" s="317"/>
      <c r="D32" s="318">
        <v>12500</v>
      </c>
      <c r="E32" s="318">
        <v>10100</v>
      </c>
      <c r="F32" s="318">
        <v>9100</v>
      </c>
      <c r="G32" s="318">
        <v>8900</v>
      </c>
      <c r="H32" s="318">
        <v>8850</v>
      </c>
      <c r="I32" s="318">
        <v>8800</v>
      </c>
      <c r="J32" s="318">
        <v>8700</v>
      </c>
      <c r="K32" s="318">
        <v>8600</v>
      </c>
    </row>
    <row r="33" spans="1:11" ht="10.35" customHeight="1" x14ac:dyDescent="0.15">
      <c r="A33" s="315">
        <v>13</v>
      </c>
      <c r="B33" s="316" t="s">
        <v>270</v>
      </c>
      <c r="C33" s="317"/>
      <c r="D33" s="318">
        <v>43600</v>
      </c>
      <c r="E33" s="318">
        <v>41500</v>
      </c>
      <c r="F33" s="318">
        <v>39000</v>
      </c>
      <c r="G33" s="318">
        <v>41600</v>
      </c>
      <c r="H33" s="318">
        <v>42500</v>
      </c>
      <c r="I33" s="318">
        <v>43200</v>
      </c>
      <c r="J33" s="318">
        <v>43500</v>
      </c>
      <c r="K33" s="318">
        <v>44400</v>
      </c>
    </row>
    <row r="34" spans="1:11" ht="10.35" customHeight="1" x14ac:dyDescent="0.15">
      <c r="A34" s="315">
        <v>14</v>
      </c>
      <c r="B34" s="316" t="s">
        <v>271</v>
      </c>
      <c r="C34" s="317"/>
      <c r="D34" s="318">
        <v>27800</v>
      </c>
      <c r="E34" s="318">
        <v>24600</v>
      </c>
      <c r="F34" s="318">
        <v>22900</v>
      </c>
      <c r="G34" s="318">
        <v>22900</v>
      </c>
      <c r="H34" s="318">
        <v>22900</v>
      </c>
      <c r="I34" s="318">
        <v>23000</v>
      </c>
      <c r="J34" s="318">
        <v>22800</v>
      </c>
      <c r="K34" s="318">
        <v>22800</v>
      </c>
    </row>
    <row r="35" spans="1:11" ht="10.35" customHeight="1" x14ac:dyDescent="0.15">
      <c r="A35" s="315">
        <v>15</v>
      </c>
      <c r="B35" s="316" t="s">
        <v>272</v>
      </c>
      <c r="C35" s="317"/>
      <c r="D35" s="319">
        <v>30700</v>
      </c>
      <c r="E35" s="318">
        <v>27400</v>
      </c>
      <c r="F35" s="318">
        <v>25400</v>
      </c>
      <c r="G35" s="318">
        <v>25400</v>
      </c>
      <c r="H35" s="318">
        <v>25400</v>
      </c>
      <c r="I35" s="318">
        <v>25500</v>
      </c>
      <c r="J35" s="318">
        <v>25300</v>
      </c>
      <c r="K35" s="318">
        <v>25300</v>
      </c>
    </row>
    <row r="36" spans="1:11" ht="10.35" customHeight="1" x14ac:dyDescent="0.15">
      <c r="A36" s="315">
        <v>16</v>
      </c>
      <c r="B36" s="316" t="s">
        <v>273</v>
      </c>
      <c r="C36" s="317"/>
      <c r="D36" s="319">
        <v>44500</v>
      </c>
      <c r="E36" s="318">
        <v>42600</v>
      </c>
      <c r="F36" s="318" t="s">
        <v>427</v>
      </c>
      <c r="G36" s="318" t="s">
        <v>427</v>
      </c>
      <c r="H36" s="318" t="s">
        <v>427</v>
      </c>
      <c r="I36" s="318" t="s">
        <v>427</v>
      </c>
      <c r="J36" s="318" t="s">
        <v>427</v>
      </c>
      <c r="K36" s="318"/>
    </row>
    <row r="37" spans="1:11" ht="10.35" customHeight="1" x14ac:dyDescent="0.15">
      <c r="A37" s="315">
        <v>16</v>
      </c>
      <c r="B37" s="316" t="s">
        <v>526</v>
      </c>
      <c r="C37" s="317"/>
      <c r="D37" s="319">
        <v>14500</v>
      </c>
      <c r="E37" s="318">
        <v>12600</v>
      </c>
      <c r="F37" s="318" t="s">
        <v>427</v>
      </c>
      <c r="G37" s="318" t="s">
        <v>427</v>
      </c>
      <c r="H37" s="318" t="s">
        <v>427</v>
      </c>
      <c r="I37" s="318" t="s">
        <v>427</v>
      </c>
      <c r="J37" s="318" t="s">
        <v>427</v>
      </c>
      <c r="K37" s="318"/>
    </row>
    <row r="38" spans="1:11" ht="10.35" customHeight="1" x14ac:dyDescent="0.15">
      <c r="A38" s="315">
        <v>16</v>
      </c>
      <c r="B38" s="316" t="s">
        <v>569</v>
      </c>
      <c r="C38" s="317"/>
      <c r="D38" s="319" t="s">
        <v>427</v>
      </c>
      <c r="E38" s="318" t="s">
        <v>427</v>
      </c>
      <c r="F38" s="318">
        <v>20600</v>
      </c>
      <c r="G38" s="318">
        <v>20500</v>
      </c>
      <c r="H38" s="318" t="s">
        <v>427</v>
      </c>
      <c r="I38" s="318" t="s">
        <v>427</v>
      </c>
      <c r="J38" s="318" t="s">
        <v>427</v>
      </c>
      <c r="K38" s="318"/>
    </row>
    <row r="39" spans="1:11" ht="10.35" customHeight="1" x14ac:dyDescent="0.15">
      <c r="A39" s="315">
        <v>16</v>
      </c>
      <c r="B39" s="316" t="s">
        <v>684</v>
      </c>
      <c r="C39" s="317"/>
      <c r="D39" s="318" t="s">
        <v>427</v>
      </c>
      <c r="E39" s="318" t="s">
        <v>427</v>
      </c>
      <c r="F39" s="318" t="s">
        <v>427</v>
      </c>
      <c r="G39" s="318" t="s">
        <v>427</v>
      </c>
      <c r="H39" s="318">
        <v>20500</v>
      </c>
      <c r="I39" s="318">
        <v>20700</v>
      </c>
      <c r="J39" s="318">
        <v>20700</v>
      </c>
      <c r="K39" s="318">
        <v>20700</v>
      </c>
    </row>
    <row r="40" spans="1:11" ht="10.35" customHeight="1" x14ac:dyDescent="0.15">
      <c r="A40" s="315">
        <v>17</v>
      </c>
      <c r="B40" s="316" t="s">
        <v>274</v>
      </c>
      <c r="C40" s="317"/>
      <c r="D40" s="319">
        <v>55100</v>
      </c>
      <c r="E40" s="318" t="s">
        <v>427</v>
      </c>
      <c r="F40" s="318" t="s">
        <v>427</v>
      </c>
      <c r="G40" s="318" t="s">
        <v>427</v>
      </c>
      <c r="H40" s="318" t="s">
        <v>427</v>
      </c>
      <c r="I40" s="318" t="s">
        <v>427</v>
      </c>
      <c r="J40" s="318" t="s">
        <v>427</v>
      </c>
      <c r="K40" s="318"/>
    </row>
    <row r="41" spans="1:11" ht="10.35" customHeight="1" x14ac:dyDescent="0.15">
      <c r="A41" s="315">
        <v>17</v>
      </c>
      <c r="B41" s="316" t="s">
        <v>527</v>
      </c>
      <c r="C41" s="317"/>
      <c r="D41" s="319">
        <v>12600</v>
      </c>
      <c r="E41" s="318">
        <v>10600</v>
      </c>
      <c r="F41" s="318">
        <v>10200</v>
      </c>
      <c r="G41" s="318">
        <v>10100</v>
      </c>
      <c r="H41" s="318">
        <v>10000</v>
      </c>
      <c r="I41" s="318">
        <v>9900</v>
      </c>
      <c r="J41" s="318">
        <v>9600</v>
      </c>
      <c r="K41" s="318">
        <v>9500</v>
      </c>
    </row>
    <row r="42" spans="1:11" ht="10.35" customHeight="1" x14ac:dyDescent="0.15">
      <c r="A42" s="315">
        <v>18</v>
      </c>
      <c r="B42" s="316" t="s">
        <v>528</v>
      </c>
      <c r="C42" s="317"/>
      <c r="D42" s="319">
        <v>73000</v>
      </c>
      <c r="E42" s="318">
        <v>77200</v>
      </c>
      <c r="F42" s="318">
        <v>77600</v>
      </c>
      <c r="G42" s="318">
        <v>77600</v>
      </c>
      <c r="H42" s="318">
        <v>78200</v>
      </c>
      <c r="I42" s="318">
        <v>79400</v>
      </c>
      <c r="J42" s="318">
        <v>80000</v>
      </c>
      <c r="K42" s="318">
        <v>80800</v>
      </c>
    </row>
    <row r="43" spans="1:11" ht="10.35" customHeight="1" x14ac:dyDescent="0.15">
      <c r="A43" s="315">
        <v>19</v>
      </c>
      <c r="B43" s="316" t="s">
        <v>652</v>
      </c>
      <c r="C43" s="317"/>
      <c r="D43" s="319">
        <v>41300</v>
      </c>
      <c r="E43" s="318" t="s">
        <v>427</v>
      </c>
      <c r="F43" s="318" t="s">
        <v>427</v>
      </c>
      <c r="G43" s="318" t="s">
        <v>427</v>
      </c>
      <c r="H43" s="318" t="s">
        <v>427</v>
      </c>
      <c r="I43" s="318" t="s">
        <v>427</v>
      </c>
      <c r="J43" s="318" t="s">
        <v>427</v>
      </c>
      <c r="K43" s="318"/>
    </row>
    <row r="44" spans="1:11" ht="10.35" customHeight="1" x14ac:dyDescent="0.15">
      <c r="A44" s="315">
        <v>19</v>
      </c>
      <c r="B44" s="316" t="s">
        <v>529</v>
      </c>
      <c r="C44" s="317"/>
      <c r="D44" s="319" t="s">
        <v>427</v>
      </c>
      <c r="E44" s="318">
        <v>47500</v>
      </c>
      <c r="F44" s="318">
        <v>45300</v>
      </c>
      <c r="G44" s="318">
        <v>45300</v>
      </c>
      <c r="H44" s="318">
        <v>45300</v>
      </c>
      <c r="I44" s="318">
        <v>45500</v>
      </c>
      <c r="J44" s="318">
        <v>45600</v>
      </c>
      <c r="K44" s="318">
        <v>45700</v>
      </c>
    </row>
    <row r="45" spans="1:11" ht="10.35" customHeight="1" x14ac:dyDescent="0.15">
      <c r="A45" s="315">
        <v>20</v>
      </c>
      <c r="B45" s="316" t="s">
        <v>275</v>
      </c>
      <c r="C45" s="320"/>
      <c r="D45" s="318">
        <v>59600</v>
      </c>
      <c r="E45" s="318">
        <v>58500</v>
      </c>
      <c r="F45" s="318">
        <v>56200</v>
      </c>
      <c r="G45" s="318">
        <v>60200</v>
      </c>
      <c r="H45" s="318">
        <v>61500</v>
      </c>
      <c r="I45" s="318">
        <v>62500</v>
      </c>
      <c r="J45" s="318">
        <v>63000</v>
      </c>
      <c r="K45" s="318">
        <v>64200</v>
      </c>
    </row>
    <row r="46" spans="1:11" ht="10.35" customHeight="1" x14ac:dyDescent="0.15">
      <c r="A46" s="315">
        <v>21</v>
      </c>
      <c r="B46" s="316" t="s">
        <v>530</v>
      </c>
      <c r="C46" s="317"/>
      <c r="D46" s="319">
        <v>73800</v>
      </c>
      <c r="E46" s="318">
        <v>78000</v>
      </c>
      <c r="F46" s="318" t="s">
        <v>427</v>
      </c>
      <c r="G46" s="318" t="s">
        <v>427</v>
      </c>
      <c r="H46" s="318" t="s">
        <v>427</v>
      </c>
      <c r="I46" s="318" t="s">
        <v>427</v>
      </c>
      <c r="J46" s="318" t="s">
        <v>427</v>
      </c>
      <c r="K46" s="318"/>
    </row>
    <row r="47" spans="1:11" ht="10.35" customHeight="1" x14ac:dyDescent="0.15">
      <c r="A47" s="315">
        <v>21</v>
      </c>
      <c r="B47" s="316" t="s">
        <v>531</v>
      </c>
      <c r="C47" s="317"/>
      <c r="D47" s="318" t="s">
        <v>427</v>
      </c>
      <c r="E47" s="318" t="s">
        <v>427</v>
      </c>
      <c r="F47" s="318">
        <v>73400</v>
      </c>
      <c r="G47" s="318">
        <v>76500</v>
      </c>
      <c r="H47" s="318">
        <v>77000</v>
      </c>
      <c r="I47" s="318">
        <v>77800</v>
      </c>
      <c r="J47" s="318">
        <v>78100</v>
      </c>
      <c r="K47" s="318">
        <v>80000</v>
      </c>
    </row>
    <row r="48" spans="1:11" ht="10.35" customHeight="1" x14ac:dyDescent="0.15">
      <c r="A48" s="315">
        <v>22</v>
      </c>
      <c r="B48" s="316" t="s">
        <v>512</v>
      </c>
      <c r="C48" s="317"/>
      <c r="D48" s="319">
        <v>86000</v>
      </c>
      <c r="E48" s="318">
        <v>87100</v>
      </c>
      <c r="F48" s="318">
        <v>89500</v>
      </c>
      <c r="G48" s="318">
        <v>109000</v>
      </c>
      <c r="H48" s="318">
        <v>112000</v>
      </c>
      <c r="I48" s="318">
        <v>114000</v>
      </c>
      <c r="J48" s="318">
        <v>115000</v>
      </c>
      <c r="K48" s="318">
        <v>118000</v>
      </c>
    </row>
    <row r="49" spans="1:11" ht="10.35" customHeight="1" x14ac:dyDescent="0.15">
      <c r="A49" s="315">
        <v>23</v>
      </c>
      <c r="B49" s="316" t="s">
        <v>532</v>
      </c>
      <c r="C49" s="317"/>
      <c r="D49" s="319" t="s">
        <v>427</v>
      </c>
      <c r="E49" s="318" t="s">
        <v>427</v>
      </c>
      <c r="F49" s="318">
        <v>76000</v>
      </c>
      <c r="G49" s="318">
        <v>83000</v>
      </c>
      <c r="H49" s="318">
        <v>84700</v>
      </c>
      <c r="I49" s="318">
        <v>86200</v>
      </c>
      <c r="J49" s="318">
        <v>86600</v>
      </c>
      <c r="K49" s="318">
        <v>87600</v>
      </c>
    </row>
    <row r="50" spans="1:11" ht="10.35" customHeight="1" x14ac:dyDescent="0.15">
      <c r="A50" s="315">
        <v>23</v>
      </c>
      <c r="B50" s="316" t="s">
        <v>276</v>
      </c>
      <c r="C50" s="317"/>
      <c r="D50" s="318">
        <v>31000</v>
      </c>
      <c r="E50" s="318">
        <v>27200</v>
      </c>
      <c r="F50" s="318" t="s">
        <v>427</v>
      </c>
      <c r="G50" s="318" t="s">
        <v>427</v>
      </c>
      <c r="H50" s="318" t="s">
        <v>427</v>
      </c>
      <c r="I50" s="318" t="s">
        <v>427</v>
      </c>
      <c r="J50" s="318" t="s">
        <v>427</v>
      </c>
      <c r="K50" s="318"/>
    </row>
    <row r="51" spans="1:11" ht="10.35" customHeight="1" x14ac:dyDescent="0.15">
      <c r="A51" s="315">
        <v>24</v>
      </c>
      <c r="B51" s="316" t="s">
        <v>277</v>
      </c>
      <c r="C51" s="321"/>
      <c r="D51" s="318">
        <v>48800</v>
      </c>
      <c r="E51" s="318">
        <v>46100</v>
      </c>
      <c r="F51" s="318">
        <v>43200</v>
      </c>
      <c r="G51" s="318">
        <v>43200</v>
      </c>
      <c r="H51" s="318">
        <v>43200</v>
      </c>
      <c r="I51" s="318">
        <v>43200</v>
      </c>
      <c r="J51" s="318">
        <v>43200</v>
      </c>
      <c r="K51" s="318">
        <v>43200</v>
      </c>
    </row>
    <row r="52" spans="1:11" ht="10.35" customHeight="1" x14ac:dyDescent="0.15">
      <c r="A52" s="315">
        <v>25</v>
      </c>
      <c r="B52" s="316" t="s">
        <v>533</v>
      </c>
      <c r="C52" s="317"/>
      <c r="D52" s="318">
        <v>14300</v>
      </c>
      <c r="E52" s="318">
        <v>12600</v>
      </c>
      <c r="F52" s="318">
        <v>11600</v>
      </c>
      <c r="G52" s="318">
        <v>11600</v>
      </c>
      <c r="H52" s="318">
        <v>11600</v>
      </c>
      <c r="I52" s="318">
        <v>11600</v>
      </c>
      <c r="J52" s="318">
        <v>11600</v>
      </c>
      <c r="K52" s="318">
        <v>11600</v>
      </c>
    </row>
    <row r="53" spans="1:11" ht="10.35" customHeight="1" x14ac:dyDescent="0.15">
      <c r="A53" s="315">
        <v>25</v>
      </c>
      <c r="B53" s="316" t="s">
        <v>278</v>
      </c>
      <c r="C53" s="317"/>
      <c r="D53" s="318">
        <v>96700</v>
      </c>
      <c r="E53" s="318">
        <v>101000</v>
      </c>
      <c r="F53" s="318" t="s">
        <v>427</v>
      </c>
      <c r="G53" s="318" t="s">
        <v>427</v>
      </c>
      <c r="H53" s="318" t="s">
        <v>427</v>
      </c>
      <c r="I53" s="318" t="s">
        <v>427</v>
      </c>
      <c r="J53" s="318" t="s">
        <v>427</v>
      </c>
      <c r="K53" s="318"/>
    </row>
    <row r="54" spans="1:11" ht="9.75" customHeight="1" x14ac:dyDescent="0.15">
      <c r="A54" s="315">
        <v>26</v>
      </c>
      <c r="B54" s="316" t="s">
        <v>534</v>
      </c>
      <c r="C54" s="317"/>
      <c r="D54" s="318">
        <v>20000</v>
      </c>
      <c r="E54" s="318">
        <v>16900</v>
      </c>
      <c r="F54" s="318">
        <v>15300</v>
      </c>
      <c r="G54" s="318">
        <v>15300</v>
      </c>
      <c r="H54" s="318" t="s">
        <v>427</v>
      </c>
      <c r="I54" s="318" t="s">
        <v>427</v>
      </c>
      <c r="J54" s="318" t="s">
        <v>427</v>
      </c>
      <c r="K54" s="318"/>
    </row>
    <row r="55" spans="1:11" ht="10.35" customHeight="1" x14ac:dyDescent="0.15">
      <c r="A55" s="315">
        <v>26</v>
      </c>
      <c r="B55" s="316" t="s">
        <v>706</v>
      </c>
      <c r="C55" s="317"/>
      <c r="D55" s="318" t="s">
        <v>427</v>
      </c>
      <c r="E55" s="318" t="s">
        <v>427</v>
      </c>
      <c r="F55" s="318" t="s">
        <v>427</v>
      </c>
      <c r="G55" s="318" t="s">
        <v>427</v>
      </c>
      <c r="H55" s="318">
        <v>15300</v>
      </c>
      <c r="I55" s="318">
        <v>15300</v>
      </c>
      <c r="J55" s="318">
        <v>15200</v>
      </c>
      <c r="K55" s="318">
        <v>15100</v>
      </c>
    </row>
    <row r="56" spans="1:11" ht="10.35" customHeight="1" x14ac:dyDescent="0.15">
      <c r="A56" s="315">
        <v>26</v>
      </c>
      <c r="B56" s="316" t="s">
        <v>279</v>
      </c>
      <c r="C56" s="317"/>
      <c r="D56" s="319">
        <v>75400</v>
      </c>
      <c r="E56" s="318">
        <v>79100</v>
      </c>
      <c r="F56" s="318" t="s">
        <v>427</v>
      </c>
      <c r="G56" s="318" t="s">
        <v>427</v>
      </c>
      <c r="H56" s="318" t="s">
        <v>427</v>
      </c>
      <c r="I56" s="318" t="s">
        <v>427</v>
      </c>
      <c r="J56" s="318" t="s">
        <v>427</v>
      </c>
      <c r="K56" s="318"/>
    </row>
    <row r="57" spans="1:11" ht="10.35" customHeight="1" x14ac:dyDescent="0.15">
      <c r="A57" s="315">
        <v>27</v>
      </c>
      <c r="B57" s="316" t="s">
        <v>280</v>
      </c>
      <c r="C57" s="317"/>
      <c r="D57" s="319">
        <v>56200</v>
      </c>
      <c r="E57" s="318">
        <v>56900</v>
      </c>
      <c r="F57" s="318" t="s">
        <v>427</v>
      </c>
      <c r="G57" s="318" t="s">
        <v>427</v>
      </c>
      <c r="H57" s="318" t="s">
        <v>427</v>
      </c>
      <c r="I57" s="318" t="s">
        <v>427</v>
      </c>
      <c r="J57" s="318" t="s">
        <v>427</v>
      </c>
      <c r="K57" s="318"/>
    </row>
    <row r="58" spans="1:11" ht="10.35" customHeight="1" x14ac:dyDescent="0.15">
      <c r="A58" s="315">
        <v>27</v>
      </c>
      <c r="B58" s="316" t="s">
        <v>653</v>
      </c>
      <c r="C58" s="317"/>
      <c r="D58" s="318" t="s">
        <v>427</v>
      </c>
      <c r="E58" s="318" t="s">
        <v>427</v>
      </c>
      <c r="F58" s="318" t="s">
        <v>427</v>
      </c>
      <c r="G58" s="318">
        <v>85000</v>
      </c>
      <c r="H58" s="318">
        <v>86500</v>
      </c>
      <c r="I58" s="318">
        <v>87900</v>
      </c>
      <c r="J58" s="318">
        <v>88500</v>
      </c>
      <c r="K58" s="318">
        <v>89800</v>
      </c>
    </row>
    <row r="59" spans="1:11" ht="10.35" customHeight="1" x14ac:dyDescent="0.15">
      <c r="A59" s="315">
        <v>28</v>
      </c>
      <c r="B59" s="316" t="s">
        <v>281</v>
      </c>
      <c r="C59" s="317"/>
      <c r="D59" s="319">
        <v>52500</v>
      </c>
      <c r="E59" s="318" t="s">
        <v>427</v>
      </c>
      <c r="F59" s="318" t="s">
        <v>427</v>
      </c>
      <c r="G59" s="318" t="s">
        <v>427</v>
      </c>
      <c r="H59" s="318" t="s">
        <v>427</v>
      </c>
      <c r="I59" s="318" t="s">
        <v>427</v>
      </c>
      <c r="J59" s="318" t="s">
        <v>427</v>
      </c>
      <c r="K59" s="318"/>
    </row>
    <row r="60" spans="1:11" ht="10.35" customHeight="1" x14ac:dyDescent="0.15">
      <c r="A60" s="315">
        <v>28</v>
      </c>
      <c r="B60" s="316" t="s">
        <v>654</v>
      </c>
      <c r="C60" s="317"/>
      <c r="D60" s="318" t="s">
        <v>427</v>
      </c>
      <c r="E60" s="318" t="s">
        <v>427</v>
      </c>
      <c r="F60" s="318" t="s">
        <v>427</v>
      </c>
      <c r="G60" s="318">
        <v>82200</v>
      </c>
      <c r="H60" s="318">
        <v>83000</v>
      </c>
      <c r="I60" s="318">
        <v>84500</v>
      </c>
      <c r="J60" s="318">
        <v>85100</v>
      </c>
      <c r="K60" s="318">
        <v>86000</v>
      </c>
    </row>
    <row r="61" spans="1:11" ht="10.35" customHeight="1" x14ac:dyDescent="0.15">
      <c r="A61" s="315">
        <v>29</v>
      </c>
      <c r="B61" s="316" t="s">
        <v>282</v>
      </c>
      <c r="C61" s="317"/>
      <c r="D61" s="319">
        <v>46300</v>
      </c>
      <c r="E61" s="318" t="s">
        <v>427</v>
      </c>
      <c r="F61" s="318" t="s">
        <v>427</v>
      </c>
      <c r="G61" s="318" t="s">
        <v>427</v>
      </c>
      <c r="H61" s="318" t="s">
        <v>427</v>
      </c>
      <c r="I61" s="318" t="s">
        <v>427</v>
      </c>
      <c r="J61" s="318" t="s">
        <v>427</v>
      </c>
      <c r="K61" s="318"/>
    </row>
    <row r="62" spans="1:11" ht="10.35" customHeight="1" x14ac:dyDescent="0.15">
      <c r="A62" s="322" t="s">
        <v>285</v>
      </c>
      <c r="B62" s="316" t="s">
        <v>286</v>
      </c>
      <c r="C62" s="317"/>
      <c r="D62" s="319">
        <v>170000</v>
      </c>
      <c r="E62" s="318">
        <v>150000</v>
      </c>
      <c r="F62" s="318">
        <v>151000</v>
      </c>
      <c r="G62" s="318">
        <v>172000</v>
      </c>
      <c r="H62" s="318">
        <v>177000</v>
      </c>
      <c r="I62" s="318">
        <v>181000</v>
      </c>
      <c r="J62" s="318">
        <v>177000</v>
      </c>
      <c r="K62" s="318">
        <v>174000</v>
      </c>
    </row>
    <row r="63" spans="1:11" ht="10.35" customHeight="1" x14ac:dyDescent="0.15">
      <c r="A63" s="322" t="s">
        <v>287</v>
      </c>
      <c r="B63" s="316" t="s">
        <v>288</v>
      </c>
      <c r="C63" s="317"/>
      <c r="D63" s="319" t="s">
        <v>427</v>
      </c>
      <c r="E63" s="318" t="s">
        <v>427</v>
      </c>
      <c r="F63" s="318" t="s">
        <v>427</v>
      </c>
      <c r="G63" s="318" t="s">
        <v>427</v>
      </c>
      <c r="H63" s="318" t="s">
        <v>427</v>
      </c>
      <c r="I63" s="318" t="s">
        <v>427</v>
      </c>
      <c r="J63" s="318" t="s">
        <v>427</v>
      </c>
      <c r="K63" s="318"/>
    </row>
    <row r="64" spans="1:11" ht="10.35" customHeight="1" x14ac:dyDescent="0.15">
      <c r="A64" s="322" t="s">
        <v>287</v>
      </c>
      <c r="B64" s="316" t="s">
        <v>513</v>
      </c>
      <c r="C64" s="317"/>
      <c r="D64" s="319">
        <v>77000</v>
      </c>
      <c r="E64" s="319">
        <v>70200</v>
      </c>
      <c r="F64" s="318">
        <v>68000</v>
      </c>
      <c r="G64" s="318">
        <v>69400</v>
      </c>
      <c r="H64" s="318">
        <v>70000</v>
      </c>
      <c r="I64" s="318">
        <v>70600</v>
      </c>
      <c r="J64" s="318">
        <v>69700</v>
      </c>
      <c r="K64" s="318">
        <v>69200</v>
      </c>
    </row>
    <row r="65" spans="1:11" ht="10.35" customHeight="1" x14ac:dyDescent="0.15">
      <c r="A65" s="322" t="s">
        <v>514</v>
      </c>
      <c r="B65" s="316" t="s">
        <v>535</v>
      </c>
      <c r="C65" s="317"/>
      <c r="D65" s="319">
        <v>25800</v>
      </c>
      <c r="E65" s="319">
        <v>20600</v>
      </c>
      <c r="F65" s="319" t="s">
        <v>427</v>
      </c>
      <c r="G65" s="319" t="s">
        <v>427</v>
      </c>
      <c r="H65" s="319" t="s">
        <v>427</v>
      </c>
      <c r="I65" s="318" t="s">
        <v>427</v>
      </c>
      <c r="J65" s="318" t="s">
        <v>427</v>
      </c>
      <c r="K65" s="318"/>
    </row>
    <row r="66" spans="1:11" ht="10.35" customHeight="1" x14ac:dyDescent="0.15">
      <c r="A66" s="322" t="s">
        <v>514</v>
      </c>
      <c r="B66" s="316" t="s">
        <v>536</v>
      </c>
      <c r="C66" s="317"/>
      <c r="D66" s="318" t="s">
        <v>427</v>
      </c>
      <c r="E66" s="318" t="s">
        <v>427</v>
      </c>
      <c r="F66" s="318">
        <v>80000</v>
      </c>
      <c r="G66" s="318">
        <v>86000</v>
      </c>
      <c r="H66" s="318">
        <v>88000</v>
      </c>
      <c r="I66" s="318">
        <v>90000</v>
      </c>
      <c r="J66" s="318">
        <v>89400</v>
      </c>
      <c r="K66" s="318">
        <v>89400</v>
      </c>
    </row>
    <row r="67" spans="1:11" ht="10.35" customHeight="1" x14ac:dyDescent="0.15">
      <c r="A67" s="322" t="s">
        <v>655</v>
      </c>
      <c r="B67" s="316" t="s">
        <v>656</v>
      </c>
      <c r="C67" s="317"/>
      <c r="D67" s="318" t="s">
        <v>427</v>
      </c>
      <c r="E67" s="318" t="s">
        <v>427</v>
      </c>
      <c r="F67" s="318" t="s">
        <v>427</v>
      </c>
      <c r="G67" s="318">
        <v>260000</v>
      </c>
      <c r="H67" s="318">
        <v>266000</v>
      </c>
      <c r="I67" s="318">
        <v>271000</v>
      </c>
      <c r="J67" s="318">
        <v>270000</v>
      </c>
      <c r="K67" s="318">
        <v>270000</v>
      </c>
    </row>
    <row r="68" spans="1:11" ht="10.35" customHeight="1" x14ac:dyDescent="0.15">
      <c r="A68" s="322" t="s">
        <v>657</v>
      </c>
      <c r="B68" s="316" t="s">
        <v>658</v>
      </c>
      <c r="C68" s="317"/>
      <c r="D68" s="318" t="s">
        <v>427</v>
      </c>
      <c r="E68" s="318" t="s">
        <v>427</v>
      </c>
      <c r="F68" s="318" t="s">
        <v>427</v>
      </c>
      <c r="G68" s="318">
        <v>131000</v>
      </c>
      <c r="H68" s="318">
        <v>135000</v>
      </c>
      <c r="I68" s="318">
        <v>138000</v>
      </c>
      <c r="J68" s="318">
        <v>139000</v>
      </c>
      <c r="K68" s="318">
        <v>140000</v>
      </c>
    </row>
    <row r="69" spans="1:11" ht="10.35" customHeight="1" x14ac:dyDescent="0.15">
      <c r="A69" s="322" t="s">
        <v>515</v>
      </c>
      <c r="B69" s="316" t="s">
        <v>537</v>
      </c>
      <c r="C69" s="317"/>
      <c r="D69" s="318" t="s">
        <v>427</v>
      </c>
      <c r="E69" s="318" t="s">
        <v>427</v>
      </c>
      <c r="F69" s="318">
        <v>18200</v>
      </c>
      <c r="G69" s="318">
        <v>18200</v>
      </c>
      <c r="H69" s="318">
        <v>18200</v>
      </c>
      <c r="I69" s="318" t="s">
        <v>427</v>
      </c>
      <c r="J69" s="318" t="s">
        <v>427</v>
      </c>
      <c r="K69" s="318"/>
    </row>
    <row r="70" spans="1:11" ht="10.35" customHeight="1" x14ac:dyDescent="0.15">
      <c r="A70" s="322" t="s">
        <v>704</v>
      </c>
      <c r="B70" s="316" t="s">
        <v>705</v>
      </c>
      <c r="C70" s="317"/>
      <c r="D70" s="318" t="s">
        <v>427</v>
      </c>
      <c r="E70" s="318" t="s">
        <v>427</v>
      </c>
      <c r="F70" s="318" t="s">
        <v>427</v>
      </c>
      <c r="G70" s="318" t="s">
        <v>427</v>
      </c>
      <c r="H70" s="318" t="s">
        <v>427</v>
      </c>
      <c r="I70" s="318">
        <v>20400</v>
      </c>
      <c r="J70" s="318">
        <v>20400</v>
      </c>
      <c r="K70" s="318">
        <v>20400</v>
      </c>
    </row>
    <row r="71" spans="1:11" ht="10.35" customHeight="1" x14ac:dyDescent="0.15">
      <c r="A71" s="322" t="s">
        <v>289</v>
      </c>
      <c r="B71" s="316" t="s">
        <v>516</v>
      </c>
      <c r="C71" s="317"/>
      <c r="D71" s="318">
        <v>19300</v>
      </c>
      <c r="E71" s="318">
        <v>17200</v>
      </c>
      <c r="F71" s="318" t="s">
        <v>427</v>
      </c>
      <c r="G71" s="318" t="s">
        <v>427</v>
      </c>
      <c r="H71" s="318" t="s">
        <v>427</v>
      </c>
      <c r="I71" s="318" t="s">
        <v>427</v>
      </c>
      <c r="J71" s="318" t="s">
        <v>427</v>
      </c>
      <c r="K71" s="318"/>
    </row>
    <row r="72" spans="1:11" ht="10.35" customHeight="1" x14ac:dyDescent="0.15">
      <c r="A72" s="322" t="s">
        <v>291</v>
      </c>
      <c r="B72" s="316" t="s">
        <v>538</v>
      </c>
      <c r="C72" s="317"/>
      <c r="D72" s="319">
        <v>20300</v>
      </c>
      <c r="E72" s="318">
        <v>18100</v>
      </c>
      <c r="F72" s="318" t="s">
        <v>427</v>
      </c>
      <c r="G72" s="318" t="s">
        <v>427</v>
      </c>
      <c r="H72" s="318" t="s">
        <v>427</v>
      </c>
      <c r="I72" s="318" t="s">
        <v>427</v>
      </c>
      <c r="J72" s="318" t="s">
        <v>427</v>
      </c>
      <c r="K72" s="318"/>
    </row>
    <row r="73" spans="1:11" ht="10.35" customHeight="1" x14ac:dyDescent="0.15">
      <c r="A73" s="322" t="s">
        <v>292</v>
      </c>
      <c r="B73" s="316" t="s">
        <v>293</v>
      </c>
      <c r="C73" s="317"/>
      <c r="D73" s="319">
        <v>13800</v>
      </c>
      <c r="E73" s="318">
        <v>11000</v>
      </c>
      <c r="F73" s="318" t="s">
        <v>427</v>
      </c>
      <c r="G73" s="318" t="s">
        <v>427</v>
      </c>
      <c r="H73" s="318" t="s">
        <v>427</v>
      </c>
      <c r="I73" s="318" t="s">
        <v>427</v>
      </c>
      <c r="J73" s="318" t="s">
        <v>427</v>
      </c>
      <c r="K73" s="318"/>
    </row>
    <row r="74" spans="1:11" ht="10.35" customHeight="1" x14ac:dyDescent="0.15">
      <c r="A74" s="322" t="s">
        <v>294</v>
      </c>
      <c r="B74" s="316" t="s">
        <v>539</v>
      </c>
      <c r="C74" s="317"/>
      <c r="D74" s="319">
        <v>840</v>
      </c>
      <c r="E74" s="318">
        <v>590</v>
      </c>
      <c r="F74" s="318" t="s">
        <v>427</v>
      </c>
      <c r="G74" s="318" t="s">
        <v>427</v>
      </c>
      <c r="H74" s="318" t="s">
        <v>427</v>
      </c>
      <c r="I74" s="318" t="s">
        <v>427</v>
      </c>
      <c r="J74" s="318" t="s">
        <v>427</v>
      </c>
      <c r="K74" s="318"/>
    </row>
    <row r="75" spans="1:11" ht="10.35" customHeight="1" x14ac:dyDescent="0.15">
      <c r="A75" s="322" t="s">
        <v>294</v>
      </c>
      <c r="B75" s="316" t="s">
        <v>659</v>
      </c>
      <c r="C75" s="317"/>
      <c r="D75" s="318" t="s">
        <v>427</v>
      </c>
      <c r="E75" s="318" t="s">
        <v>427</v>
      </c>
      <c r="F75" s="318" t="s">
        <v>427</v>
      </c>
      <c r="G75" s="318">
        <v>2470</v>
      </c>
      <c r="H75" s="318">
        <v>2470</v>
      </c>
      <c r="I75" s="318">
        <v>2470</v>
      </c>
      <c r="J75" s="318">
        <v>2470</v>
      </c>
      <c r="K75" s="318">
        <v>2470</v>
      </c>
    </row>
    <row r="76" spans="1:11" ht="4.5" customHeight="1" x14ac:dyDescent="0.15">
      <c r="A76" s="323"/>
      <c r="B76" s="229"/>
      <c r="C76" s="250"/>
      <c r="D76" s="230"/>
      <c r="E76" s="230"/>
      <c r="F76" s="230"/>
      <c r="G76" s="230"/>
      <c r="H76" s="230"/>
      <c r="I76" s="230"/>
      <c r="J76" s="230"/>
      <c r="K76" s="230"/>
    </row>
    <row r="77" spans="1:11" ht="13.5" customHeight="1" x14ac:dyDescent="0.15">
      <c r="A77" s="324" t="s">
        <v>670</v>
      </c>
      <c r="B77" s="324"/>
      <c r="D77" s="325" t="s">
        <v>646</v>
      </c>
      <c r="E77" s="326"/>
      <c r="F77" s="327"/>
      <c r="I77" s="328"/>
      <c r="J77" s="328"/>
      <c r="K77" s="328" t="s">
        <v>671</v>
      </c>
    </row>
    <row r="78" spans="1:11" ht="13.5" customHeight="1" x14ac:dyDescent="0.15">
      <c r="A78" s="324" t="s">
        <v>672</v>
      </c>
      <c r="B78" s="326"/>
      <c r="C78" s="327"/>
      <c r="D78" s="325" t="s">
        <v>673</v>
      </c>
      <c r="E78" s="326"/>
      <c r="F78" s="327"/>
      <c r="I78" s="329"/>
      <c r="J78" s="329"/>
      <c r="K78" s="329"/>
    </row>
    <row r="79" spans="1:11" ht="13.5" customHeight="1" x14ac:dyDescent="0.15">
      <c r="A79" s="324" t="s">
        <v>647</v>
      </c>
      <c r="B79" s="326"/>
      <c r="C79" s="327"/>
      <c r="D79" s="327"/>
    </row>
  </sheetData>
  <mergeCells count="12">
    <mergeCell ref="K4:K5"/>
    <mergeCell ref="I4:I5"/>
    <mergeCell ref="J4:J5"/>
    <mergeCell ref="A1:J1"/>
    <mergeCell ref="A3:B3"/>
    <mergeCell ref="B4:B5"/>
    <mergeCell ref="C4:C5"/>
    <mergeCell ref="D4:D5"/>
    <mergeCell ref="E4:E5"/>
    <mergeCell ref="F4:F5"/>
    <mergeCell ref="G4:G5"/>
    <mergeCell ref="H4:H5"/>
  </mergeCells>
  <phoneticPr fontId="2"/>
  <printOptions horizontalCentered="1"/>
  <pageMargins left="0.39370078740157483" right="0.39370078740157483" top="0.39370078740157483" bottom="0.19685039370078741" header="0.51181102362204722" footer="0"/>
  <pageSetup paperSize="9"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6"/>
  <sheetViews>
    <sheetView zoomScaleNormal="100" zoomScaleSheetLayoutView="115" workbookViewId="0">
      <selection activeCell="O9" sqref="O9"/>
    </sheetView>
  </sheetViews>
  <sheetFormatPr defaultRowHeight="13.5" x14ac:dyDescent="0.15"/>
  <cols>
    <col min="1" max="1" width="6.25" style="214" customWidth="1"/>
    <col min="2" max="2" width="19.75" style="214" customWidth="1"/>
    <col min="3" max="3" width="4.125" style="214" customWidth="1"/>
    <col min="4" max="11" width="7.75" style="214" customWidth="1"/>
    <col min="12" max="16384" width="9" style="214"/>
  </cols>
  <sheetData>
    <row r="1" spans="1:12" ht="22.5" customHeight="1" x14ac:dyDescent="0.15">
      <c r="A1" s="541" t="s">
        <v>638</v>
      </c>
      <c r="B1" s="541"/>
      <c r="C1" s="541"/>
      <c r="D1" s="541"/>
      <c r="E1" s="541"/>
      <c r="F1" s="541"/>
      <c r="G1" s="541"/>
      <c r="H1" s="541"/>
      <c r="I1" s="541"/>
      <c r="J1" s="541"/>
      <c r="K1" s="354"/>
    </row>
    <row r="2" spans="1:12" ht="4.5" customHeight="1" x14ac:dyDescent="0.15"/>
    <row r="3" spans="1:12" x14ac:dyDescent="0.15">
      <c r="A3" s="542" t="s">
        <v>460</v>
      </c>
      <c r="B3" s="542"/>
      <c r="C3" s="215"/>
      <c r="D3" s="215"/>
      <c r="E3" s="215"/>
      <c r="F3" s="215"/>
      <c r="G3" s="216"/>
      <c r="H3" s="216"/>
      <c r="I3" s="217"/>
      <c r="J3" s="218"/>
      <c r="K3" s="218" t="s">
        <v>517</v>
      </c>
    </row>
    <row r="4" spans="1:12" ht="15" customHeight="1" x14ac:dyDescent="0.15">
      <c r="A4" s="219" t="s">
        <v>540</v>
      </c>
      <c r="B4" s="539" t="s">
        <v>258</v>
      </c>
      <c r="C4" s="539" t="s">
        <v>259</v>
      </c>
      <c r="D4" s="539" t="s">
        <v>695</v>
      </c>
      <c r="E4" s="537">
        <v>22</v>
      </c>
      <c r="F4" s="537">
        <v>27</v>
      </c>
      <c r="G4" s="537">
        <v>30</v>
      </c>
      <c r="H4" s="537" t="s">
        <v>697</v>
      </c>
      <c r="I4" s="537">
        <v>2</v>
      </c>
      <c r="J4" s="537">
        <v>3</v>
      </c>
      <c r="K4" s="537">
        <v>4</v>
      </c>
      <c r="L4" s="215"/>
    </row>
    <row r="5" spans="1:12" ht="15" customHeight="1" x14ac:dyDescent="0.15">
      <c r="A5" s="220" t="s">
        <v>260</v>
      </c>
      <c r="B5" s="540"/>
      <c r="C5" s="540"/>
      <c r="D5" s="540"/>
      <c r="E5" s="538"/>
      <c r="F5" s="538"/>
      <c r="G5" s="538"/>
      <c r="H5" s="538"/>
      <c r="I5" s="538"/>
      <c r="J5" s="538"/>
      <c r="K5" s="538"/>
      <c r="L5" s="215"/>
    </row>
    <row r="6" spans="1:12" s="215" customFormat="1" ht="3.75" customHeight="1" x14ac:dyDescent="0.15">
      <c r="A6" s="221"/>
      <c r="B6" s="222"/>
      <c r="C6" s="222"/>
      <c r="D6" s="223"/>
      <c r="E6" s="223"/>
      <c r="F6" s="223"/>
      <c r="G6" s="223"/>
      <c r="H6" s="223"/>
      <c r="I6" s="223"/>
      <c r="J6" s="223"/>
      <c r="K6" s="223"/>
    </row>
    <row r="7" spans="1:12" ht="16.5" customHeight="1" x14ac:dyDescent="0.15">
      <c r="A7" s="224">
        <v>1</v>
      </c>
      <c r="B7" s="103" t="s">
        <v>541</v>
      </c>
      <c r="C7" s="222" t="s">
        <v>262</v>
      </c>
      <c r="D7" s="225">
        <v>92500</v>
      </c>
      <c r="E7" s="225">
        <v>95000</v>
      </c>
      <c r="F7" s="225">
        <v>96000</v>
      </c>
      <c r="G7" s="225">
        <v>109000</v>
      </c>
      <c r="H7" s="226">
        <v>112000</v>
      </c>
      <c r="I7" s="226">
        <v>114000</v>
      </c>
      <c r="J7" s="226">
        <v>116000</v>
      </c>
      <c r="K7" s="226">
        <v>120000</v>
      </c>
    </row>
    <row r="8" spans="1:12" ht="16.5" customHeight="1" x14ac:dyDescent="0.15">
      <c r="A8" s="224">
        <v>2</v>
      </c>
      <c r="B8" s="103" t="s">
        <v>542</v>
      </c>
      <c r="C8" s="222"/>
      <c r="D8" s="225">
        <v>43400</v>
      </c>
      <c r="E8" s="225">
        <v>39600</v>
      </c>
      <c r="F8" s="225">
        <v>37500</v>
      </c>
      <c r="G8" s="225">
        <v>37500</v>
      </c>
      <c r="H8" s="226">
        <v>37700</v>
      </c>
      <c r="I8" s="226">
        <v>37800</v>
      </c>
      <c r="J8" s="226">
        <v>38000</v>
      </c>
      <c r="K8" s="226">
        <v>38800</v>
      </c>
    </row>
    <row r="9" spans="1:12" ht="16.5" customHeight="1" x14ac:dyDescent="0.15">
      <c r="A9" s="224">
        <v>3</v>
      </c>
      <c r="B9" s="103" t="s">
        <v>543</v>
      </c>
      <c r="C9" s="222"/>
      <c r="D9" s="225">
        <v>39900</v>
      </c>
      <c r="E9" s="225">
        <v>36800</v>
      </c>
      <c r="F9" s="225">
        <v>34100</v>
      </c>
      <c r="G9" s="225">
        <v>34100</v>
      </c>
      <c r="H9" s="226">
        <v>34100</v>
      </c>
      <c r="I9" s="226">
        <v>34000</v>
      </c>
      <c r="J9" s="226">
        <v>34000</v>
      </c>
      <c r="K9" s="226">
        <v>34400</v>
      </c>
    </row>
    <row r="10" spans="1:12" ht="16.5" customHeight="1" x14ac:dyDescent="0.15">
      <c r="A10" s="224">
        <v>4</v>
      </c>
      <c r="B10" s="103" t="s">
        <v>295</v>
      </c>
      <c r="C10" s="222"/>
      <c r="D10" s="225">
        <v>58600</v>
      </c>
      <c r="E10" s="225">
        <v>55900</v>
      </c>
      <c r="F10" s="225">
        <v>53700</v>
      </c>
      <c r="G10" s="225">
        <v>60200</v>
      </c>
      <c r="H10" s="226">
        <v>61800</v>
      </c>
      <c r="I10" s="226">
        <v>62800</v>
      </c>
      <c r="J10" s="226">
        <v>63800</v>
      </c>
      <c r="K10" s="226">
        <v>65200</v>
      </c>
    </row>
    <row r="11" spans="1:12" ht="16.5" customHeight="1" x14ac:dyDescent="0.15">
      <c r="A11" s="224">
        <v>5</v>
      </c>
      <c r="B11" s="103" t="s">
        <v>544</v>
      </c>
      <c r="C11" s="222"/>
      <c r="D11" s="225">
        <v>77000</v>
      </c>
      <c r="E11" s="225">
        <v>77700</v>
      </c>
      <c r="F11" s="225">
        <v>75400</v>
      </c>
      <c r="G11" s="225">
        <v>79000</v>
      </c>
      <c r="H11" s="226">
        <v>79800</v>
      </c>
      <c r="I11" s="226">
        <v>80200</v>
      </c>
      <c r="J11" s="226">
        <v>81000</v>
      </c>
      <c r="K11" s="226">
        <v>82200</v>
      </c>
    </row>
    <row r="12" spans="1:12" ht="16.5" customHeight="1" x14ac:dyDescent="0.15">
      <c r="A12" s="224">
        <v>6</v>
      </c>
      <c r="B12" s="103" t="s">
        <v>545</v>
      </c>
      <c r="C12" s="222"/>
      <c r="D12" s="225">
        <v>59900</v>
      </c>
      <c r="E12" s="225">
        <v>59200</v>
      </c>
      <c r="F12" s="225">
        <v>56800</v>
      </c>
      <c r="G12" s="225">
        <v>59200</v>
      </c>
      <c r="H12" s="226">
        <v>60000</v>
      </c>
      <c r="I12" s="226">
        <v>60400</v>
      </c>
      <c r="J12" s="226">
        <v>61000</v>
      </c>
      <c r="K12" s="226">
        <v>62000</v>
      </c>
    </row>
    <row r="13" spans="1:12" ht="16.5" customHeight="1" x14ac:dyDescent="0.15">
      <c r="A13" s="224">
        <v>7</v>
      </c>
      <c r="B13" s="103" t="s">
        <v>546</v>
      </c>
      <c r="C13" s="222"/>
      <c r="D13" s="225">
        <v>80700</v>
      </c>
      <c r="E13" s="225">
        <v>83700</v>
      </c>
      <c r="F13" s="225">
        <v>83000</v>
      </c>
      <c r="G13" s="225">
        <v>86000</v>
      </c>
      <c r="H13" s="226">
        <v>87000</v>
      </c>
      <c r="I13" s="226">
        <v>87500</v>
      </c>
      <c r="J13" s="226">
        <v>88500</v>
      </c>
      <c r="K13" s="226">
        <v>90000</v>
      </c>
    </row>
    <row r="14" spans="1:12" ht="16.5" customHeight="1" x14ac:dyDescent="0.15">
      <c r="A14" s="224">
        <v>8</v>
      </c>
      <c r="B14" s="103" t="s">
        <v>570</v>
      </c>
      <c r="C14" s="222"/>
      <c r="D14" s="225">
        <v>54500</v>
      </c>
      <c r="E14" s="225">
        <v>53400</v>
      </c>
      <c r="F14" s="225">
        <v>51500</v>
      </c>
      <c r="G14" s="225">
        <v>58000</v>
      </c>
      <c r="H14" s="226">
        <v>59500</v>
      </c>
      <c r="I14" s="226">
        <v>60400</v>
      </c>
      <c r="J14" s="226">
        <v>61300</v>
      </c>
      <c r="K14" s="226">
        <v>63000</v>
      </c>
    </row>
    <row r="15" spans="1:12" ht="16.5" customHeight="1" x14ac:dyDescent="0.15">
      <c r="A15" s="224">
        <v>9</v>
      </c>
      <c r="B15" s="103" t="s">
        <v>296</v>
      </c>
      <c r="C15" s="222"/>
      <c r="D15" s="225">
        <v>51000</v>
      </c>
      <c r="E15" s="225">
        <v>47300</v>
      </c>
      <c r="F15" s="225">
        <v>45000</v>
      </c>
      <c r="G15" s="225">
        <v>45000</v>
      </c>
      <c r="H15" s="226">
        <v>45000</v>
      </c>
      <c r="I15" s="226">
        <v>45000</v>
      </c>
      <c r="J15" s="226">
        <v>45000</v>
      </c>
      <c r="K15" s="226">
        <v>46000</v>
      </c>
    </row>
    <row r="16" spans="1:12" ht="16.5" customHeight="1" x14ac:dyDescent="0.15">
      <c r="A16" s="224">
        <v>10</v>
      </c>
      <c r="B16" s="103" t="s">
        <v>297</v>
      </c>
      <c r="C16" s="222"/>
      <c r="D16" s="225">
        <v>28100</v>
      </c>
      <c r="E16" s="225">
        <v>25300</v>
      </c>
      <c r="F16" s="225">
        <v>23700</v>
      </c>
      <c r="G16" s="225">
        <v>23700</v>
      </c>
      <c r="H16" s="226">
        <v>23700</v>
      </c>
      <c r="I16" s="226">
        <v>23500</v>
      </c>
      <c r="J16" s="226">
        <v>23300</v>
      </c>
      <c r="K16" s="226">
        <v>23500</v>
      </c>
    </row>
    <row r="17" spans="1:11" ht="16.5" customHeight="1" x14ac:dyDescent="0.15">
      <c r="A17" s="224">
        <v>11</v>
      </c>
      <c r="B17" s="103" t="s">
        <v>298</v>
      </c>
      <c r="C17" s="222"/>
      <c r="D17" s="225">
        <v>25800</v>
      </c>
      <c r="E17" s="225">
        <v>23400</v>
      </c>
      <c r="F17" s="225">
        <v>22000</v>
      </c>
      <c r="G17" s="225">
        <v>22000</v>
      </c>
      <c r="H17" s="226">
        <v>22000</v>
      </c>
      <c r="I17" s="226">
        <v>21800</v>
      </c>
      <c r="J17" s="226">
        <v>21700</v>
      </c>
      <c r="K17" s="226">
        <v>22000</v>
      </c>
    </row>
    <row r="18" spans="1:11" ht="16.5" customHeight="1" x14ac:dyDescent="0.15">
      <c r="A18" s="224">
        <v>12</v>
      </c>
      <c r="B18" s="103" t="s">
        <v>547</v>
      </c>
      <c r="C18" s="222"/>
      <c r="D18" s="225">
        <v>71400</v>
      </c>
      <c r="E18" s="225">
        <v>74000</v>
      </c>
      <c r="F18" s="225" t="s">
        <v>427</v>
      </c>
      <c r="G18" s="225" t="s">
        <v>427</v>
      </c>
      <c r="H18" s="226" t="s">
        <v>427</v>
      </c>
      <c r="I18" s="226" t="s">
        <v>427</v>
      </c>
      <c r="J18" s="226" t="s">
        <v>427</v>
      </c>
      <c r="K18" s="226" t="s">
        <v>427</v>
      </c>
    </row>
    <row r="19" spans="1:11" ht="16.5" customHeight="1" x14ac:dyDescent="0.15">
      <c r="A19" s="224">
        <v>12</v>
      </c>
      <c r="B19" s="103" t="s">
        <v>548</v>
      </c>
      <c r="C19" s="222"/>
      <c r="D19" s="225" t="s">
        <v>427</v>
      </c>
      <c r="E19" s="225" t="s">
        <v>427</v>
      </c>
      <c r="F19" s="225">
        <v>30000</v>
      </c>
      <c r="G19" s="225">
        <v>30000</v>
      </c>
      <c r="H19" s="226">
        <v>30000</v>
      </c>
      <c r="I19" s="226">
        <v>30000</v>
      </c>
      <c r="J19" s="226">
        <v>30000</v>
      </c>
      <c r="K19" s="226">
        <v>30500</v>
      </c>
    </row>
    <row r="20" spans="1:11" ht="16.5" customHeight="1" x14ac:dyDescent="0.15">
      <c r="A20" s="224">
        <v>13</v>
      </c>
      <c r="B20" s="103" t="s">
        <v>299</v>
      </c>
      <c r="C20" s="222"/>
      <c r="D20" s="225">
        <v>54600</v>
      </c>
      <c r="E20" s="225">
        <v>52400</v>
      </c>
      <c r="F20" s="225">
        <v>50300</v>
      </c>
      <c r="G20" s="225">
        <v>50300</v>
      </c>
      <c r="H20" s="226">
        <v>50500</v>
      </c>
      <c r="I20" s="226">
        <v>50600</v>
      </c>
      <c r="J20" s="226">
        <v>51000</v>
      </c>
      <c r="K20" s="226">
        <v>52300</v>
      </c>
    </row>
    <row r="21" spans="1:11" ht="16.5" customHeight="1" x14ac:dyDescent="0.15">
      <c r="A21" s="224">
        <v>14</v>
      </c>
      <c r="B21" s="103" t="s">
        <v>263</v>
      </c>
      <c r="C21" s="222" t="s">
        <v>28</v>
      </c>
      <c r="D21" s="225">
        <v>63500</v>
      </c>
      <c r="E21" s="225">
        <v>64600</v>
      </c>
      <c r="F21" s="225" t="s">
        <v>427</v>
      </c>
      <c r="G21" s="225" t="s">
        <v>427</v>
      </c>
      <c r="H21" s="226" t="s">
        <v>427</v>
      </c>
      <c r="I21" s="226" t="s">
        <v>427</v>
      </c>
      <c r="J21" s="226" t="s">
        <v>427</v>
      </c>
      <c r="K21" s="226" t="s">
        <v>427</v>
      </c>
    </row>
    <row r="22" spans="1:11" ht="16.5" customHeight="1" x14ac:dyDescent="0.15">
      <c r="A22" s="224">
        <v>14</v>
      </c>
      <c r="B22" s="103" t="s">
        <v>510</v>
      </c>
      <c r="C22" s="222"/>
      <c r="D22" s="225" t="s">
        <v>427</v>
      </c>
      <c r="E22" s="225" t="s">
        <v>427</v>
      </c>
      <c r="F22" s="225">
        <v>60300</v>
      </c>
      <c r="G22" s="225">
        <v>65500</v>
      </c>
      <c r="H22" s="226">
        <v>66800</v>
      </c>
      <c r="I22" s="226">
        <v>67300</v>
      </c>
      <c r="J22" s="226">
        <v>68000</v>
      </c>
      <c r="K22" s="226">
        <v>69600</v>
      </c>
    </row>
    <row r="23" spans="1:11" ht="16.5" customHeight="1" x14ac:dyDescent="0.15">
      <c r="A23" s="224">
        <v>15</v>
      </c>
      <c r="B23" s="103" t="s">
        <v>270</v>
      </c>
      <c r="C23" s="222"/>
      <c r="D23" s="225">
        <v>43100</v>
      </c>
      <c r="E23" s="225">
        <v>41000</v>
      </c>
      <c r="F23" s="225">
        <v>39000</v>
      </c>
      <c r="G23" s="225">
        <v>42300</v>
      </c>
      <c r="H23" s="226">
        <v>43000</v>
      </c>
      <c r="I23" s="226">
        <v>43200</v>
      </c>
      <c r="J23" s="226">
        <v>43700</v>
      </c>
      <c r="K23" s="226">
        <v>45000</v>
      </c>
    </row>
    <row r="24" spans="1:11" ht="16.5" customHeight="1" x14ac:dyDescent="0.15">
      <c r="A24" s="224">
        <v>16</v>
      </c>
      <c r="B24" s="103" t="s">
        <v>549</v>
      </c>
      <c r="C24" s="222"/>
      <c r="D24" s="225">
        <v>9100</v>
      </c>
      <c r="E24" s="225">
        <v>8100</v>
      </c>
      <c r="F24" s="225">
        <v>7200</v>
      </c>
      <c r="G24" s="225">
        <v>7000</v>
      </c>
      <c r="H24" s="226">
        <v>6950</v>
      </c>
      <c r="I24" s="226">
        <v>6900</v>
      </c>
      <c r="J24" s="226">
        <v>6850</v>
      </c>
      <c r="K24" s="226">
        <v>6800</v>
      </c>
    </row>
    <row r="25" spans="1:11" ht="16.5" customHeight="1" x14ac:dyDescent="0.15">
      <c r="A25" s="224">
        <v>17</v>
      </c>
      <c r="B25" s="103" t="s">
        <v>550</v>
      </c>
      <c r="C25" s="227"/>
      <c r="D25" s="226">
        <v>22100</v>
      </c>
      <c r="E25" s="225">
        <v>19400</v>
      </c>
      <c r="F25" s="225" t="s">
        <v>427</v>
      </c>
      <c r="G25" s="225" t="s">
        <v>427</v>
      </c>
      <c r="H25" s="226" t="s">
        <v>427</v>
      </c>
      <c r="I25" s="226" t="s">
        <v>427</v>
      </c>
      <c r="J25" s="226" t="s">
        <v>427</v>
      </c>
      <c r="K25" s="226" t="s">
        <v>427</v>
      </c>
    </row>
    <row r="26" spans="1:11" ht="16.5" customHeight="1" x14ac:dyDescent="0.15">
      <c r="A26" s="224">
        <v>17</v>
      </c>
      <c r="B26" s="103" t="s">
        <v>551</v>
      </c>
      <c r="C26" s="222"/>
      <c r="D26" s="225" t="s">
        <v>427</v>
      </c>
      <c r="E26" s="225" t="s">
        <v>427</v>
      </c>
      <c r="F26" s="225">
        <v>7200</v>
      </c>
      <c r="G26" s="225">
        <v>7700</v>
      </c>
      <c r="H26" s="226">
        <v>7750</v>
      </c>
      <c r="I26" s="226">
        <v>7750</v>
      </c>
      <c r="J26" s="226">
        <v>7750</v>
      </c>
      <c r="K26" s="226">
        <v>7750</v>
      </c>
    </row>
    <row r="27" spans="1:11" ht="16.5" customHeight="1" x14ac:dyDescent="0.15">
      <c r="A27" s="224">
        <v>18</v>
      </c>
      <c r="B27" s="103" t="s">
        <v>552</v>
      </c>
      <c r="C27" s="222"/>
      <c r="D27" s="225">
        <v>10100</v>
      </c>
      <c r="E27" s="225">
        <v>8800</v>
      </c>
      <c r="F27" s="225">
        <v>8000</v>
      </c>
      <c r="G27" s="225">
        <v>7700</v>
      </c>
      <c r="H27" s="226">
        <v>7650</v>
      </c>
      <c r="I27" s="226">
        <v>7600</v>
      </c>
      <c r="J27" s="226">
        <v>7550</v>
      </c>
      <c r="K27" s="226" t="s">
        <v>427</v>
      </c>
    </row>
    <row r="28" spans="1:11" ht="16.5" customHeight="1" x14ac:dyDescent="0.15">
      <c r="A28" s="224">
        <v>19</v>
      </c>
      <c r="B28" s="103" t="s">
        <v>553</v>
      </c>
      <c r="C28" s="222"/>
      <c r="D28" s="226">
        <v>10700</v>
      </c>
      <c r="E28" s="225">
        <v>8700</v>
      </c>
      <c r="F28" s="225">
        <v>7600</v>
      </c>
      <c r="G28" s="225">
        <v>7300</v>
      </c>
      <c r="H28" s="226">
        <v>7200</v>
      </c>
      <c r="I28" s="226">
        <v>7100</v>
      </c>
      <c r="J28" s="226">
        <v>7050</v>
      </c>
      <c r="K28" s="226">
        <v>7000</v>
      </c>
    </row>
    <row r="29" spans="1:11" ht="16.5" customHeight="1" x14ac:dyDescent="0.15">
      <c r="A29" s="224">
        <v>20</v>
      </c>
      <c r="B29" s="103" t="s">
        <v>685</v>
      </c>
      <c r="C29" s="222"/>
      <c r="D29" s="225">
        <v>11400</v>
      </c>
      <c r="E29" s="225" t="s">
        <v>427</v>
      </c>
      <c r="F29" s="225" t="s">
        <v>427</v>
      </c>
      <c r="G29" s="225" t="s">
        <v>427</v>
      </c>
      <c r="H29" s="226" t="s">
        <v>427</v>
      </c>
      <c r="I29" s="226" t="s">
        <v>427</v>
      </c>
      <c r="J29" s="226" t="s">
        <v>427</v>
      </c>
      <c r="K29" s="226" t="s">
        <v>427</v>
      </c>
    </row>
    <row r="30" spans="1:11" ht="16.5" customHeight="1" x14ac:dyDescent="0.15">
      <c r="A30" s="224">
        <v>20</v>
      </c>
      <c r="B30" s="103" t="s">
        <v>554</v>
      </c>
      <c r="C30" s="222"/>
      <c r="D30" s="225">
        <v>9400</v>
      </c>
      <c r="E30" s="225">
        <v>7900</v>
      </c>
      <c r="F30" s="225">
        <v>7100</v>
      </c>
      <c r="G30" s="225">
        <v>6900</v>
      </c>
      <c r="H30" s="226">
        <v>6850</v>
      </c>
      <c r="I30" s="226">
        <v>6800</v>
      </c>
      <c r="J30" s="226">
        <v>6750</v>
      </c>
      <c r="K30" s="226">
        <v>6700</v>
      </c>
    </row>
    <row r="31" spans="1:11" ht="16.5" customHeight="1" x14ac:dyDescent="0.15">
      <c r="A31" s="224">
        <v>21</v>
      </c>
      <c r="B31" s="103" t="s">
        <v>555</v>
      </c>
      <c r="C31" s="222"/>
      <c r="D31" s="226" t="s">
        <v>427</v>
      </c>
      <c r="E31" s="225" t="s">
        <v>427</v>
      </c>
      <c r="F31" s="225">
        <v>10900</v>
      </c>
      <c r="G31" s="225">
        <v>10900</v>
      </c>
      <c r="H31" s="226">
        <v>10900</v>
      </c>
      <c r="I31" s="226">
        <v>10900</v>
      </c>
      <c r="J31" s="226">
        <v>10900</v>
      </c>
      <c r="K31" s="226">
        <v>11000</v>
      </c>
    </row>
    <row r="32" spans="1:11" ht="16.5" customHeight="1" x14ac:dyDescent="0.15">
      <c r="A32" s="224">
        <v>22</v>
      </c>
      <c r="B32" s="103" t="s">
        <v>556</v>
      </c>
      <c r="C32" s="222"/>
      <c r="D32" s="226">
        <v>11000</v>
      </c>
      <c r="E32" s="225">
        <v>10300</v>
      </c>
      <c r="F32" s="225" t="s">
        <v>427</v>
      </c>
      <c r="G32" s="225" t="s">
        <v>427</v>
      </c>
      <c r="H32" s="226" t="s">
        <v>427</v>
      </c>
      <c r="I32" s="226" t="s">
        <v>427</v>
      </c>
      <c r="J32" s="226" t="s">
        <v>427</v>
      </c>
      <c r="K32" s="226" t="s">
        <v>427</v>
      </c>
    </row>
    <row r="33" spans="1:12" ht="16.5" customHeight="1" x14ac:dyDescent="0.15">
      <c r="A33" s="224">
        <v>22</v>
      </c>
      <c r="B33" s="103" t="s">
        <v>571</v>
      </c>
      <c r="C33" s="222"/>
      <c r="D33" s="225" t="s">
        <v>427</v>
      </c>
      <c r="E33" s="225" t="s">
        <v>427</v>
      </c>
      <c r="F33" s="225">
        <v>9800</v>
      </c>
      <c r="G33" s="225" t="s">
        <v>427</v>
      </c>
      <c r="H33" s="226" t="s">
        <v>427</v>
      </c>
      <c r="I33" s="226" t="s">
        <v>427</v>
      </c>
      <c r="J33" s="226" t="s">
        <v>427</v>
      </c>
      <c r="K33" s="226" t="s">
        <v>427</v>
      </c>
    </row>
    <row r="34" spans="1:12" ht="16.5" customHeight="1" x14ac:dyDescent="0.15">
      <c r="A34" s="224">
        <v>22</v>
      </c>
      <c r="B34" s="103" t="s">
        <v>686</v>
      </c>
      <c r="C34" s="222"/>
      <c r="D34" s="225" t="s">
        <v>427</v>
      </c>
      <c r="E34" s="225" t="s">
        <v>427</v>
      </c>
      <c r="F34" s="225" t="s">
        <v>427</v>
      </c>
      <c r="G34" s="225">
        <v>10100</v>
      </c>
      <c r="H34" s="226">
        <v>10100</v>
      </c>
      <c r="I34" s="226">
        <v>10000</v>
      </c>
      <c r="J34" s="226">
        <v>9900</v>
      </c>
      <c r="K34" s="226">
        <v>9850</v>
      </c>
    </row>
    <row r="35" spans="1:12" ht="16.5" customHeight="1" x14ac:dyDescent="0.15">
      <c r="A35" s="224">
        <v>23</v>
      </c>
      <c r="B35" s="103" t="s">
        <v>687</v>
      </c>
      <c r="C35" s="222"/>
      <c r="D35" s="225" t="s">
        <v>427</v>
      </c>
      <c r="E35" s="225" t="s">
        <v>427</v>
      </c>
      <c r="F35" s="225" t="s">
        <v>427</v>
      </c>
      <c r="G35" s="225">
        <v>8900</v>
      </c>
      <c r="H35" s="226">
        <v>8900</v>
      </c>
      <c r="I35" s="226">
        <v>8850</v>
      </c>
      <c r="J35" s="226">
        <v>8800</v>
      </c>
      <c r="K35" s="226">
        <v>8750</v>
      </c>
    </row>
    <row r="36" spans="1:12" ht="16.5" customHeight="1" x14ac:dyDescent="0.15">
      <c r="A36" s="224" t="s">
        <v>285</v>
      </c>
      <c r="B36" s="103" t="s">
        <v>557</v>
      </c>
      <c r="C36" s="222"/>
      <c r="D36" s="225">
        <v>165000</v>
      </c>
      <c r="E36" s="225">
        <v>150000</v>
      </c>
      <c r="F36" s="225">
        <v>148000</v>
      </c>
      <c r="G36" s="225">
        <v>165000</v>
      </c>
      <c r="H36" s="225">
        <v>170000</v>
      </c>
      <c r="I36" s="225">
        <v>171000</v>
      </c>
      <c r="J36" s="226">
        <v>165000</v>
      </c>
      <c r="K36" s="226">
        <v>163000</v>
      </c>
    </row>
    <row r="37" spans="1:12" ht="16.5" customHeight="1" x14ac:dyDescent="0.15">
      <c r="A37" s="224" t="s">
        <v>287</v>
      </c>
      <c r="B37" s="103" t="s">
        <v>558</v>
      </c>
      <c r="C37" s="222"/>
      <c r="D37" s="225">
        <v>75700</v>
      </c>
      <c r="E37" s="225">
        <v>70100</v>
      </c>
      <c r="F37" s="225">
        <v>67800</v>
      </c>
      <c r="G37" s="225" t="s">
        <v>427</v>
      </c>
      <c r="H37" s="226" t="s">
        <v>427</v>
      </c>
      <c r="I37" s="226" t="s">
        <v>427</v>
      </c>
      <c r="J37" s="226" t="s">
        <v>427</v>
      </c>
      <c r="K37" s="226" t="s">
        <v>427</v>
      </c>
    </row>
    <row r="38" spans="1:12" ht="16.5" customHeight="1" x14ac:dyDescent="0.15">
      <c r="A38" s="224" t="s">
        <v>287</v>
      </c>
      <c r="B38" s="103" t="s">
        <v>628</v>
      </c>
      <c r="C38" s="222"/>
      <c r="D38" s="225" t="s">
        <v>427</v>
      </c>
      <c r="E38" s="225" t="s">
        <v>427</v>
      </c>
      <c r="F38" s="225" t="s">
        <v>427</v>
      </c>
      <c r="G38" s="225">
        <v>79500</v>
      </c>
      <c r="H38" s="226" t="s">
        <v>427</v>
      </c>
      <c r="I38" s="226" t="s">
        <v>427</v>
      </c>
      <c r="J38" s="226" t="s">
        <v>427</v>
      </c>
      <c r="K38" s="226" t="s">
        <v>427</v>
      </c>
    </row>
    <row r="39" spans="1:12" ht="16.5" customHeight="1" x14ac:dyDescent="0.15">
      <c r="A39" s="224" t="s">
        <v>287</v>
      </c>
      <c r="B39" s="103" t="s">
        <v>688</v>
      </c>
      <c r="C39" s="222"/>
      <c r="D39" s="225" t="s">
        <v>427</v>
      </c>
      <c r="E39" s="225" t="s">
        <v>427</v>
      </c>
      <c r="F39" s="225" t="s">
        <v>427</v>
      </c>
      <c r="G39" s="225" t="s">
        <v>427</v>
      </c>
      <c r="H39" s="226">
        <v>81000</v>
      </c>
      <c r="I39" s="226">
        <v>81500</v>
      </c>
      <c r="J39" s="226">
        <v>81500</v>
      </c>
      <c r="K39" s="226">
        <v>83000</v>
      </c>
    </row>
    <row r="40" spans="1:12" ht="16.5" customHeight="1" x14ac:dyDescent="0.15">
      <c r="A40" s="224" t="s">
        <v>514</v>
      </c>
      <c r="B40" s="103" t="s">
        <v>707</v>
      </c>
      <c r="C40" s="222"/>
      <c r="D40" s="225" t="s">
        <v>427</v>
      </c>
      <c r="E40" s="225" t="s">
        <v>427</v>
      </c>
      <c r="F40" s="225" t="s">
        <v>427</v>
      </c>
      <c r="G40" s="225" t="s">
        <v>427</v>
      </c>
      <c r="H40" s="226" t="s">
        <v>427</v>
      </c>
      <c r="I40" s="226">
        <v>28200</v>
      </c>
      <c r="J40" s="226">
        <v>28200</v>
      </c>
      <c r="K40" s="226">
        <v>28700</v>
      </c>
    </row>
    <row r="41" spans="1:12" ht="16.5" customHeight="1" x14ac:dyDescent="0.15">
      <c r="A41" s="224" t="s">
        <v>515</v>
      </c>
      <c r="B41" s="103" t="s">
        <v>629</v>
      </c>
      <c r="C41" s="222"/>
      <c r="D41" s="225" t="s">
        <v>427</v>
      </c>
      <c r="E41" s="225" t="s">
        <v>427</v>
      </c>
      <c r="F41" s="225" t="s">
        <v>427</v>
      </c>
      <c r="G41" s="225">
        <v>13400</v>
      </c>
      <c r="H41" s="226">
        <v>13400</v>
      </c>
      <c r="I41" s="226">
        <v>13400</v>
      </c>
      <c r="J41" s="226">
        <v>13400</v>
      </c>
      <c r="K41" s="226">
        <v>13400</v>
      </c>
    </row>
    <row r="42" spans="1:12" ht="16.5" customHeight="1" x14ac:dyDescent="0.15">
      <c r="A42" s="224" t="s">
        <v>289</v>
      </c>
      <c r="B42" s="103" t="s">
        <v>555</v>
      </c>
      <c r="C42" s="222"/>
      <c r="D42" s="225">
        <v>12700</v>
      </c>
      <c r="E42" s="225">
        <v>11700</v>
      </c>
      <c r="F42" s="225" t="s">
        <v>427</v>
      </c>
      <c r="G42" s="225" t="s">
        <v>427</v>
      </c>
      <c r="H42" s="226" t="s">
        <v>427</v>
      </c>
      <c r="I42" s="226" t="s">
        <v>427</v>
      </c>
      <c r="J42" s="226" t="s">
        <v>427</v>
      </c>
      <c r="K42" s="226">
        <v>11000</v>
      </c>
    </row>
    <row r="43" spans="1:12" ht="16.5" customHeight="1" x14ac:dyDescent="0.15">
      <c r="A43" s="224" t="s">
        <v>290</v>
      </c>
      <c r="B43" s="103" t="s">
        <v>556</v>
      </c>
      <c r="C43" s="222"/>
      <c r="D43" s="226">
        <v>11000</v>
      </c>
      <c r="E43" s="225">
        <v>10300</v>
      </c>
      <c r="F43" s="225" t="s">
        <v>427</v>
      </c>
      <c r="G43" s="225" t="s">
        <v>427</v>
      </c>
      <c r="H43" s="226" t="s">
        <v>427</v>
      </c>
      <c r="I43" s="226" t="s">
        <v>427</v>
      </c>
      <c r="J43" s="226" t="s">
        <v>427</v>
      </c>
      <c r="K43" s="226" t="s">
        <v>427</v>
      </c>
    </row>
    <row r="44" spans="1:12" ht="4.5" customHeight="1" x14ac:dyDescent="0.15">
      <c r="A44" s="228"/>
      <c r="B44" s="229"/>
      <c r="C44" s="250"/>
      <c r="D44" s="230"/>
      <c r="E44" s="230"/>
      <c r="F44" s="230"/>
      <c r="G44" s="230"/>
      <c r="H44" s="230"/>
      <c r="I44" s="230"/>
      <c r="J44" s="230"/>
      <c r="K44" s="230"/>
      <c r="L44" s="215"/>
    </row>
    <row r="45" spans="1:12" s="231" customFormat="1" ht="12" x14ac:dyDescent="0.15">
      <c r="A45" s="231" t="s">
        <v>649</v>
      </c>
      <c r="B45" s="232"/>
      <c r="C45" s="223"/>
      <c r="D45" s="233"/>
      <c r="E45" s="226"/>
      <c r="F45" s="226"/>
      <c r="G45" s="234"/>
      <c r="H45" s="226"/>
      <c r="I45" s="226"/>
      <c r="J45" s="226"/>
      <c r="K45" s="226" t="s">
        <v>309</v>
      </c>
      <c r="L45" s="234"/>
    </row>
    <row r="46" spans="1:12" s="231" customFormat="1" ht="12" x14ac:dyDescent="0.15">
      <c r="A46" s="231" t="s">
        <v>720</v>
      </c>
      <c r="B46" s="232"/>
      <c r="C46" s="234">
        <v>5</v>
      </c>
      <c r="D46" s="233" t="s">
        <v>674</v>
      </c>
      <c r="E46" s="226"/>
      <c r="F46" s="226"/>
      <c r="G46" s="226"/>
      <c r="H46" s="226"/>
      <c r="I46" s="226"/>
      <c r="J46" s="226"/>
      <c r="K46" s="226"/>
      <c r="L46" s="234"/>
    </row>
    <row r="47" spans="1:12" s="231" customFormat="1" ht="12" x14ac:dyDescent="0.15">
      <c r="A47" s="231" t="s">
        <v>675</v>
      </c>
      <c r="B47" s="232"/>
      <c r="C47" s="234">
        <v>9</v>
      </c>
      <c r="D47" s="233" t="s">
        <v>676</v>
      </c>
      <c r="E47" s="226"/>
      <c r="F47" s="226"/>
      <c r="G47" s="226"/>
      <c r="H47" s="226"/>
      <c r="I47" s="226"/>
      <c r="J47" s="226"/>
      <c r="K47" s="226"/>
      <c r="L47" s="234"/>
    </row>
    <row r="48" spans="1:12" s="231" customFormat="1" ht="12" x14ac:dyDescent="0.15">
      <c r="A48" s="231" t="s">
        <v>677</v>
      </c>
      <c r="B48" s="232"/>
      <c r="C48" s="234">
        <v>10</v>
      </c>
      <c r="D48" s="233" t="s">
        <v>678</v>
      </c>
      <c r="E48" s="226"/>
      <c r="F48" s="226"/>
      <c r="G48" s="226"/>
      <c r="H48" s="226"/>
      <c r="I48" s="226"/>
      <c r="J48" s="226"/>
      <c r="K48" s="226"/>
      <c r="L48" s="234"/>
    </row>
    <row r="49" spans="1:12" x14ac:dyDescent="0.15">
      <c r="B49" s="235"/>
      <c r="C49" s="236"/>
      <c r="D49" s="237"/>
      <c r="E49" s="237"/>
      <c r="F49" s="237"/>
      <c r="G49" s="237"/>
      <c r="H49" s="237"/>
      <c r="I49" s="237"/>
      <c r="J49" s="237"/>
      <c r="K49" s="237"/>
      <c r="L49" s="215"/>
    </row>
    <row r="50" spans="1:12" x14ac:dyDescent="0.15">
      <c r="B50" s="235"/>
      <c r="C50" s="236"/>
      <c r="D50" s="237"/>
      <c r="E50" s="237"/>
      <c r="F50" s="237"/>
      <c r="G50" s="237"/>
      <c r="H50" s="237"/>
      <c r="I50" s="237"/>
      <c r="J50" s="237"/>
      <c r="K50" s="237"/>
      <c r="L50" s="215"/>
    </row>
    <row r="51" spans="1:12" x14ac:dyDescent="0.15">
      <c r="B51" s="235"/>
      <c r="C51" s="236"/>
      <c r="D51" s="237"/>
      <c r="E51" s="237"/>
      <c r="F51" s="237"/>
      <c r="G51" s="237"/>
      <c r="H51" s="237"/>
      <c r="I51" s="237"/>
      <c r="J51" s="237"/>
      <c r="K51" s="237"/>
      <c r="L51" s="215"/>
    </row>
    <row r="52" spans="1:12" x14ac:dyDescent="0.15">
      <c r="B52" s="235"/>
      <c r="C52" s="236"/>
      <c r="D52" s="237"/>
      <c r="E52" s="237"/>
      <c r="F52" s="237"/>
      <c r="G52" s="237"/>
      <c r="H52" s="237"/>
      <c r="I52" s="237"/>
      <c r="J52" s="237"/>
      <c r="K52" s="237"/>
      <c r="L52" s="215"/>
    </row>
    <row r="53" spans="1:12" x14ac:dyDescent="0.15">
      <c r="B53" s="235"/>
      <c r="C53" s="236"/>
      <c r="D53" s="237"/>
      <c r="E53" s="237"/>
      <c r="F53" s="237"/>
      <c r="G53" s="237"/>
      <c r="H53" s="237"/>
      <c r="I53" s="237"/>
      <c r="J53" s="237"/>
      <c r="K53" s="237"/>
      <c r="L53" s="215"/>
    </row>
    <row r="54" spans="1:12" x14ac:dyDescent="0.15">
      <c r="B54" s="235"/>
      <c r="C54" s="236"/>
      <c r="D54" s="237"/>
      <c r="E54" s="237"/>
      <c r="F54" s="237"/>
      <c r="G54" s="237"/>
      <c r="H54" s="237"/>
      <c r="I54" s="237"/>
      <c r="J54" s="237"/>
      <c r="K54" s="237"/>
      <c r="L54" s="215"/>
    </row>
    <row r="55" spans="1:12" x14ac:dyDescent="0.15">
      <c r="A55" s="238"/>
      <c r="B55" s="235"/>
      <c r="C55" s="236"/>
      <c r="D55" s="237"/>
      <c r="E55" s="237"/>
      <c r="F55" s="237"/>
      <c r="G55" s="237"/>
      <c r="H55" s="237"/>
      <c r="I55" s="237"/>
      <c r="J55" s="237"/>
      <c r="K55" s="237"/>
      <c r="L55" s="215"/>
    </row>
    <row r="56" spans="1:12" x14ac:dyDescent="0.15">
      <c r="A56" s="238"/>
      <c r="B56" s="235"/>
      <c r="C56" s="236"/>
      <c r="D56" s="237"/>
      <c r="E56" s="237"/>
      <c r="F56" s="237"/>
      <c r="G56" s="237"/>
      <c r="H56" s="237"/>
      <c r="I56" s="237"/>
      <c r="J56" s="237"/>
      <c r="K56" s="237"/>
      <c r="L56" s="215"/>
    </row>
    <row r="57" spans="1:12" x14ac:dyDescent="0.15">
      <c r="A57" s="239"/>
      <c r="B57" s="235"/>
      <c r="C57" s="236"/>
      <c r="D57" s="237"/>
      <c r="E57" s="237"/>
      <c r="F57" s="237"/>
      <c r="G57" s="237"/>
      <c r="H57" s="237"/>
      <c r="I57" s="237"/>
      <c r="J57" s="237"/>
      <c r="K57" s="237"/>
      <c r="L57" s="215"/>
    </row>
    <row r="58" spans="1:12" x14ac:dyDescent="0.15">
      <c r="A58" s="239"/>
      <c r="B58" s="235"/>
      <c r="C58" s="236"/>
      <c r="D58" s="237"/>
      <c r="E58" s="237"/>
      <c r="F58" s="237"/>
      <c r="G58" s="237"/>
      <c r="H58" s="237"/>
      <c r="I58" s="237"/>
      <c r="J58" s="237"/>
      <c r="K58" s="237"/>
      <c r="L58" s="215"/>
    </row>
    <row r="59" spans="1:12" x14ac:dyDescent="0.15">
      <c r="A59" s="238"/>
      <c r="B59" s="235"/>
      <c r="C59" s="236"/>
      <c r="D59" s="237"/>
      <c r="E59" s="237"/>
      <c r="F59" s="237"/>
      <c r="G59" s="237"/>
      <c r="H59" s="237"/>
      <c r="I59" s="237"/>
      <c r="J59" s="237"/>
      <c r="K59" s="237"/>
      <c r="L59" s="215"/>
    </row>
    <row r="60" spans="1:12" x14ac:dyDescent="0.15">
      <c r="A60" s="238"/>
      <c r="B60" s="235"/>
      <c r="C60" s="236"/>
      <c r="D60" s="237"/>
      <c r="E60" s="237"/>
      <c r="F60" s="237"/>
      <c r="G60" s="237"/>
      <c r="H60" s="237"/>
      <c r="I60" s="237"/>
      <c r="J60" s="237"/>
      <c r="K60" s="237"/>
      <c r="L60" s="215"/>
    </row>
    <row r="61" spans="1:12" x14ac:dyDescent="0.15">
      <c r="A61" s="239"/>
      <c r="B61" s="235"/>
      <c r="C61" s="236"/>
      <c r="D61" s="237"/>
      <c r="E61" s="237"/>
      <c r="F61" s="237"/>
      <c r="G61" s="237"/>
      <c r="H61" s="237"/>
      <c r="I61" s="237"/>
      <c r="J61" s="237"/>
      <c r="K61" s="237"/>
      <c r="L61" s="215"/>
    </row>
    <row r="62" spans="1:12" x14ac:dyDescent="0.15">
      <c r="A62" s="215"/>
      <c r="B62" s="215"/>
      <c r="C62" s="215"/>
      <c r="D62" s="215"/>
      <c r="E62" s="215"/>
      <c r="F62" s="240"/>
      <c r="G62" s="215"/>
      <c r="H62" s="215"/>
      <c r="I62" s="215"/>
      <c r="J62" s="241"/>
      <c r="K62" s="241"/>
      <c r="L62" s="215"/>
    </row>
    <row r="63" spans="1:12" x14ac:dyDescent="0.15">
      <c r="A63" s="215"/>
      <c r="B63" s="249"/>
      <c r="C63" s="249"/>
      <c r="D63" s="249"/>
      <c r="E63" s="215"/>
      <c r="F63" s="215"/>
      <c r="G63" s="215"/>
      <c r="H63" s="215"/>
      <c r="I63" s="215"/>
      <c r="J63" s="215"/>
      <c r="K63" s="215"/>
      <c r="L63" s="215"/>
    </row>
    <row r="64" spans="1:12" x14ac:dyDescent="0.15">
      <c r="A64" s="215"/>
      <c r="B64" s="249"/>
      <c r="C64" s="249"/>
      <c r="D64" s="249"/>
      <c r="E64" s="215"/>
      <c r="F64" s="215"/>
      <c r="G64" s="215"/>
      <c r="H64" s="215"/>
      <c r="I64" s="215"/>
      <c r="J64" s="215"/>
      <c r="K64" s="215"/>
      <c r="L64" s="215"/>
    </row>
    <row r="65" spans="1:12" x14ac:dyDescent="0.15">
      <c r="A65" s="234"/>
      <c r="B65" s="249"/>
      <c r="C65" s="249"/>
      <c r="D65" s="249"/>
      <c r="E65" s="215"/>
      <c r="F65" s="215"/>
      <c r="G65" s="215"/>
      <c r="H65" s="215"/>
      <c r="I65" s="215"/>
      <c r="J65" s="215"/>
      <c r="K65" s="215"/>
      <c r="L65" s="215"/>
    </row>
    <row r="66" spans="1:12" x14ac:dyDescent="0.15">
      <c r="A66" s="215"/>
      <c r="B66" s="215"/>
      <c r="C66" s="215"/>
      <c r="D66" s="215"/>
      <c r="E66" s="215"/>
      <c r="F66" s="215"/>
      <c r="G66" s="215"/>
      <c r="H66" s="215"/>
      <c r="I66" s="215"/>
      <c r="J66" s="215"/>
      <c r="K66" s="215"/>
    </row>
  </sheetData>
  <mergeCells count="12">
    <mergeCell ref="K4:K5"/>
    <mergeCell ref="I4:I5"/>
    <mergeCell ref="J4:J5"/>
    <mergeCell ref="A1:J1"/>
    <mergeCell ref="A3:B3"/>
    <mergeCell ref="B4:B5"/>
    <mergeCell ref="C4:C5"/>
    <mergeCell ref="D4:D5"/>
    <mergeCell ref="E4:E5"/>
    <mergeCell ref="F4:F5"/>
    <mergeCell ref="G4:G5"/>
    <mergeCell ref="H4:H5"/>
  </mergeCells>
  <phoneticPr fontId="2"/>
  <printOptions horizontalCentered="1"/>
  <pageMargins left="0.39370078740157483" right="0.39370078740157483" top="0.59055118110236227" bottom="0.39370078740157483" header="0.51181102362204722" footer="0"/>
  <pageSetup paperSize="9"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zoomScaleNormal="100" workbookViewId="0">
      <selection sqref="A1:G1"/>
    </sheetView>
  </sheetViews>
  <sheetFormatPr defaultRowHeight="13.5" x14ac:dyDescent="0.15"/>
  <cols>
    <col min="1" max="1" width="8.25" style="251" customWidth="1"/>
    <col min="2" max="6" width="14.625" style="251" customWidth="1"/>
    <col min="7" max="7" width="14.625" style="252" customWidth="1"/>
    <col min="8" max="16384" width="9" style="251"/>
  </cols>
  <sheetData>
    <row r="1" spans="1:7" ht="24" customHeight="1" x14ac:dyDescent="0.15">
      <c r="A1" s="555" t="s">
        <v>639</v>
      </c>
      <c r="B1" s="555"/>
      <c r="C1" s="555"/>
      <c r="D1" s="555"/>
      <c r="E1" s="555"/>
      <c r="F1" s="555"/>
      <c r="G1" s="555"/>
    </row>
    <row r="2" spans="1:7" ht="9" customHeight="1" x14ac:dyDescent="0.15"/>
    <row r="3" spans="1:7" ht="16.5" customHeight="1" x14ac:dyDescent="0.15">
      <c r="A3" s="338" t="s">
        <v>717</v>
      </c>
      <c r="B3" s="253"/>
      <c r="C3" s="253"/>
      <c r="D3" s="253"/>
      <c r="E3" s="253"/>
      <c r="F3" s="253"/>
    </row>
    <row r="4" spans="1:7" ht="16.5" customHeight="1" x14ac:dyDescent="0.15">
      <c r="A4" s="254" t="s">
        <v>661</v>
      </c>
      <c r="B4" s="254"/>
      <c r="C4" s="254"/>
      <c r="D4" s="254"/>
      <c r="E4" s="254"/>
      <c r="F4" s="254"/>
    </row>
    <row r="5" spans="1:7" ht="16.5" customHeight="1" x14ac:dyDescent="0.15">
      <c r="A5" s="255" t="s">
        <v>560</v>
      </c>
      <c r="B5" s="255"/>
      <c r="C5" s="255"/>
      <c r="D5" s="255"/>
      <c r="E5" s="255"/>
      <c r="F5" s="255"/>
    </row>
    <row r="6" spans="1:7" ht="15" customHeight="1" x14ac:dyDescent="0.15">
      <c r="A6" s="543" t="s">
        <v>457</v>
      </c>
      <c r="B6" s="548" t="s">
        <v>425</v>
      </c>
      <c r="C6" s="548"/>
      <c r="D6" s="548"/>
      <c r="E6" s="256" t="s">
        <v>29</v>
      </c>
      <c r="F6" s="256" t="s">
        <v>30</v>
      </c>
      <c r="G6" s="550" t="s">
        <v>31</v>
      </c>
    </row>
    <row r="7" spans="1:7" ht="7.5" customHeight="1" x14ac:dyDescent="0.15">
      <c r="A7" s="544"/>
      <c r="B7" s="547"/>
      <c r="C7" s="547"/>
      <c r="D7" s="547"/>
      <c r="E7" s="546" t="s">
        <v>32</v>
      </c>
      <c r="F7" s="546" t="s">
        <v>33</v>
      </c>
      <c r="G7" s="551"/>
    </row>
    <row r="8" spans="1:7" ht="7.5" customHeight="1" x14ac:dyDescent="0.15">
      <c r="A8" s="544"/>
      <c r="B8" s="546" t="s">
        <v>29</v>
      </c>
      <c r="C8" s="546" t="s">
        <v>34</v>
      </c>
      <c r="D8" s="546" t="s">
        <v>35</v>
      </c>
      <c r="E8" s="546"/>
      <c r="F8" s="546"/>
      <c r="G8" s="551" t="s">
        <v>36</v>
      </c>
    </row>
    <row r="9" spans="1:7" ht="15" customHeight="1" x14ac:dyDescent="0.15">
      <c r="A9" s="545"/>
      <c r="B9" s="547"/>
      <c r="C9" s="547"/>
      <c r="D9" s="547"/>
      <c r="E9" s="257" t="s">
        <v>37</v>
      </c>
      <c r="F9" s="257" t="s">
        <v>38</v>
      </c>
      <c r="G9" s="553"/>
    </row>
    <row r="10" spans="1:7" ht="20.25" customHeight="1" x14ac:dyDescent="0.15">
      <c r="A10" s="337" t="s">
        <v>727</v>
      </c>
      <c r="B10" s="259">
        <v>14.7</v>
      </c>
      <c r="C10" s="260">
        <v>35.1</v>
      </c>
      <c r="D10" s="261">
        <v>-5.8</v>
      </c>
      <c r="E10" s="262">
        <v>74.7</v>
      </c>
      <c r="F10" s="263">
        <v>1526</v>
      </c>
      <c r="G10" s="260">
        <v>26.1</v>
      </c>
    </row>
    <row r="11" spans="1:7" ht="20.25" customHeight="1" x14ac:dyDescent="0.15">
      <c r="A11" s="258">
        <v>25</v>
      </c>
      <c r="B11" s="259">
        <v>14.8</v>
      </c>
      <c r="C11" s="260">
        <v>36.9</v>
      </c>
      <c r="D11" s="261">
        <v>-8.9</v>
      </c>
      <c r="E11" s="262">
        <v>72</v>
      </c>
      <c r="F11" s="263">
        <v>1529.5</v>
      </c>
      <c r="G11" s="260">
        <v>23.7</v>
      </c>
    </row>
    <row r="12" spans="1:7" ht="20.25" customHeight="1" x14ac:dyDescent="0.15">
      <c r="A12" s="258">
        <v>26</v>
      </c>
      <c r="B12" s="259">
        <v>14.6</v>
      </c>
      <c r="C12" s="260">
        <v>35.5</v>
      </c>
      <c r="D12" s="261">
        <v>-8.1</v>
      </c>
      <c r="E12" s="262">
        <v>73</v>
      </c>
      <c r="F12" s="263">
        <v>1447.5</v>
      </c>
      <c r="G12" s="260">
        <v>17.5</v>
      </c>
    </row>
    <row r="13" spans="1:7" ht="20.25" customHeight="1" x14ac:dyDescent="0.15">
      <c r="A13" s="258">
        <v>27</v>
      </c>
      <c r="B13" s="259">
        <v>15.2</v>
      </c>
      <c r="C13" s="260">
        <v>36.799999999999997</v>
      </c>
      <c r="D13" s="261">
        <v>-7.2</v>
      </c>
      <c r="E13" s="262">
        <v>75</v>
      </c>
      <c r="F13" s="263">
        <v>1327</v>
      </c>
      <c r="G13" s="260">
        <v>17</v>
      </c>
    </row>
    <row r="14" spans="1:7" ht="20.25" customHeight="1" x14ac:dyDescent="0.15">
      <c r="A14" s="258">
        <v>28</v>
      </c>
      <c r="B14" s="259">
        <v>15.3</v>
      </c>
      <c r="C14" s="260">
        <v>36</v>
      </c>
      <c r="D14" s="261">
        <v>-6.5</v>
      </c>
      <c r="E14" s="263">
        <v>76</v>
      </c>
      <c r="F14" s="262">
        <v>1596</v>
      </c>
      <c r="G14" s="260">
        <v>27.8</v>
      </c>
    </row>
    <row r="15" spans="1:7" ht="20.25" customHeight="1" x14ac:dyDescent="0.15">
      <c r="A15" s="258">
        <v>29</v>
      </c>
      <c r="B15" s="259">
        <v>14.7</v>
      </c>
      <c r="C15" s="260">
        <v>35.1</v>
      </c>
      <c r="D15" s="261">
        <v>-7.4</v>
      </c>
      <c r="E15" s="263">
        <v>74</v>
      </c>
      <c r="F15" s="262">
        <v>1405.5</v>
      </c>
      <c r="G15" s="260">
        <v>21.6</v>
      </c>
    </row>
    <row r="16" spans="1:7" ht="20.25" customHeight="1" x14ac:dyDescent="0.15">
      <c r="A16" s="258">
        <v>30</v>
      </c>
      <c r="B16" s="259">
        <v>15.7</v>
      </c>
      <c r="C16" s="260">
        <v>36.700000000000003</v>
      </c>
      <c r="D16" s="261">
        <v>-7.7</v>
      </c>
      <c r="E16" s="263">
        <v>76</v>
      </c>
      <c r="F16" s="262">
        <v>1295</v>
      </c>
      <c r="G16" s="260">
        <v>19.2</v>
      </c>
    </row>
    <row r="17" spans="1:7" ht="20.25" customHeight="1" x14ac:dyDescent="0.15">
      <c r="A17" s="337" t="s">
        <v>728</v>
      </c>
      <c r="B17" s="259">
        <v>15.4</v>
      </c>
      <c r="C17" s="260">
        <v>35.4</v>
      </c>
      <c r="D17" s="261">
        <v>-6.9</v>
      </c>
      <c r="E17" s="263">
        <v>76</v>
      </c>
      <c r="F17" s="262">
        <v>1713.5</v>
      </c>
      <c r="G17" s="260">
        <v>29.6</v>
      </c>
    </row>
    <row r="18" spans="1:7" ht="20.25" customHeight="1" x14ac:dyDescent="0.15">
      <c r="A18" s="358">
        <v>2</v>
      </c>
      <c r="B18" s="259">
        <v>15.5</v>
      </c>
      <c r="C18" s="260">
        <v>35.799999999999997</v>
      </c>
      <c r="D18" s="261">
        <v>-6.9</v>
      </c>
      <c r="E18" s="263">
        <v>79</v>
      </c>
      <c r="F18" s="262">
        <v>1402.5</v>
      </c>
      <c r="G18" s="260">
        <v>18.7</v>
      </c>
    </row>
    <row r="19" spans="1:7" ht="20.25" customHeight="1" x14ac:dyDescent="0.15">
      <c r="A19" s="413">
        <v>3</v>
      </c>
      <c r="B19" s="371">
        <v>15.5</v>
      </c>
      <c r="C19" s="372">
        <v>34.1</v>
      </c>
      <c r="D19" s="373">
        <v>-7.8</v>
      </c>
      <c r="E19" s="398">
        <v>76</v>
      </c>
      <c r="F19" s="384">
        <v>1829.5</v>
      </c>
      <c r="G19" s="372">
        <v>18.7</v>
      </c>
    </row>
    <row r="20" spans="1:7" ht="16.5" customHeight="1" x14ac:dyDescent="0.15">
      <c r="A20" s="264"/>
      <c r="B20" s="254"/>
      <c r="C20" s="254"/>
      <c r="D20" s="254"/>
      <c r="E20" s="254"/>
      <c r="F20" s="554" t="s">
        <v>662</v>
      </c>
      <c r="G20" s="554"/>
    </row>
    <row r="21" spans="1:7" ht="16.5" customHeight="1" x14ac:dyDescent="0.15">
      <c r="A21" s="264"/>
      <c r="B21" s="254"/>
      <c r="C21" s="254"/>
      <c r="D21" s="254"/>
      <c r="E21" s="254"/>
      <c r="F21" s="254"/>
      <c r="G21" s="353" t="s">
        <v>563</v>
      </c>
    </row>
    <row r="22" spans="1:7" ht="52.5" customHeight="1" x14ac:dyDescent="0.15"/>
    <row r="23" spans="1:7" ht="16.5" customHeight="1" x14ac:dyDescent="0.15">
      <c r="A23" s="338" t="s">
        <v>729</v>
      </c>
      <c r="B23" s="253"/>
      <c r="C23" s="253"/>
      <c r="D23" s="253"/>
      <c r="E23" s="253"/>
      <c r="F23" s="253"/>
    </row>
    <row r="24" spans="1:7" ht="16.5" customHeight="1" x14ac:dyDescent="0.15">
      <c r="A24" s="255" t="s">
        <v>663</v>
      </c>
      <c r="B24" s="255"/>
      <c r="C24" s="255"/>
      <c r="D24" s="255"/>
      <c r="E24" s="255"/>
      <c r="F24" s="255"/>
    </row>
    <row r="25" spans="1:7" ht="15" customHeight="1" x14ac:dyDescent="0.15">
      <c r="A25" s="543" t="s">
        <v>648</v>
      </c>
      <c r="B25" s="548" t="s">
        <v>506</v>
      </c>
      <c r="C25" s="548"/>
      <c r="D25" s="548"/>
      <c r="E25" s="348" t="s">
        <v>29</v>
      </c>
      <c r="F25" s="256" t="s">
        <v>257</v>
      </c>
      <c r="G25" s="550" t="s">
        <v>31</v>
      </c>
    </row>
    <row r="26" spans="1:7" ht="7.5" customHeight="1" x14ac:dyDescent="0.15">
      <c r="A26" s="544"/>
      <c r="B26" s="547"/>
      <c r="C26" s="549"/>
      <c r="D26" s="547"/>
      <c r="E26" s="552" t="s">
        <v>32</v>
      </c>
      <c r="F26" s="546" t="s">
        <v>33</v>
      </c>
      <c r="G26" s="551"/>
    </row>
    <row r="27" spans="1:7" ht="7.5" customHeight="1" x14ac:dyDescent="0.15">
      <c r="A27" s="544"/>
      <c r="B27" s="546" t="s">
        <v>29</v>
      </c>
      <c r="C27" s="546" t="s">
        <v>34</v>
      </c>
      <c r="D27" s="546" t="s">
        <v>35</v>
      </c>
      <c r="E27" s="552"/>
      <c r="F27" s="546"/>
      <c r="G27" s="551" t="s">
        <v>36</v>
      </c>
    </row>
    <row r="28" spans="1:7" ht="15" customHeight="1" x14ac:dyDescent="0.15">
      <c r="A28" s="545"/>
      <c r="B28" s="547"/>
      <c r="C28" s="547"/>
      <c r="D28" s="547"/>
      <c r="E28" s="349" t="s">
        <v>37</v>
      </c>
      <c r="F28" s="257" t="s">
        <v>38</v>
      </c>
      <c r="G28" s="553"/>
    </row>
    <row r="29" spans="1:7" ht="19.5" customHeight="1" x14ac:dyDescent="0.15">
      <c r="A29" s="265">
        <v>1</v>
      </c>
      <c r="B29" s="381">
        <v>3.9</v>
      </c>
      <c r="C29" s="382">
        <v>17.899999999999999</v>
      </c>
      <c r="D29" s="670">
        <v>-7.8</v>
      </c>
      <c r="E29" s="397">
        <v>69</v>
      </c>
      <c r="F29" s="383">
        <v>42.5</v>
      </c>
      <c r="G29" s="382">
        <v>13.5</v>
      </c>
    </row>
    <row r="30" spans="1:7" ht="19.5" customHeight="1" x14ac:dyDescent="0.15">
      <c r="A30" s="265">
        <v>2</v>
      </c>
      <c r="B30" s="259">
        <v>7.1</v>
      </c>
      <c r="C30" s="260">
        <v>21.7</v>
      </c>
      <c r="D30" s="261">
        <v>-5.7</v>
      </c>
      <c r="E30" s="263">
        <v>57</v>
      </c>
      <c r="F30" s="262">
        <v>76.5</v>
      </c>
      <c r="G30" s="260">
        <v>14.4</v>
      </c>
    </row>
    <row r="31" spans="1:7" ht="19.5" customHeight="1" x14ac:dyDescent="0.15">
      <c r="A31" s="265">
        <v>3</v>
      </c>
      <c r="B31" s="259">
        <v>11.6</v>
      </c>
      <c r="C31" s="260">
        <v>22.7</v>
      </c>
      <c r="D31" s="261">
        <v>-1.6</v>
      </c>
      <c r="E31" s="263">
        <v>73</v>
      </c>
      <c r="F31" s="262">
        <v>144.5</v>
      </c>
      <c r="G31" s="260">
        <v>12.6</v>
      </c>
    </row>
    <row r="32" spans="1:7" ht="19.5" customHeight="1" x14ac:dyDescent="0.15">
      <c r="A32" s="265">
        <v>4</v>
      </c>
      <c r="B32" s="259">
        <v>13.8</v>
      </c>
      <c r="C32" s="260">
        <v>26.1</v>
      </c>
      <c r="D32" s="261">
        <v>2.7</v>
      </c>
      <c r="E32" s="263">
        <v>68</v>
      </c>
      <c r="F32" s="262">
        <v>137.5</v>
      </c>
      <c r="G32" s="260">
        <v>13.5</v>
      </c>
    </row>
    <row r="33" spans="1:7" ht="19.5" customHeight="1" x14ac:dyDescent="0.15">
      <c r="A33" s="265">
        <v>5</v>
      </c>
      <c r="B33" s="259">
        <v>18.899999999999999</v>
      </c>
      <c r="C33" s="260">
        <v>27.4</v>
      </c>
      <c r="D33" s="261">
        <v>9</v>
      </c>
      <c r="E33" s="263">
        <v>77</v>
      </c>
      <c r="F33" s="262">
        <v>97.5</v>
      </c>
      <c r="G33" s="260">
        <v>12.2</v>
      </c>
    </row>
    <row r="34" spans="1:7" ht="19.5" customHeight="1" x14ac:dyDescent="0.15">
      <c r="A34" s="265">
        <v>6</v>
      </c>
      <c r="B34" s="259">
        <v>21.3</v>
      </c>
      <c r="C34" s="260">
        <v>29.7</v>
      </c>
      <c r="D34" s="261">
        <v>13.8</v>
      </c>
      <c r="E34" s="263">
        <v>84</v>
      </c>
      <c r="F34" s="262">
        <v>123.5</v>
      </c>
      <c r="G34" s="260">
        <v>11.8</v>
      </c>
    </row>
    <row r="35" spans="1:7" ht="19.5" customHeight="1" x14ac:dyDescent="0.15">
      <c r="A35" s="265">
        <v>7</v>
      </c>
      <c r="B35" s="259">
        <v>24.6</v>
      </c>
      <c r="C35" s="260">
        <v>32.299999999999997</v>
      </c>
      <c r="D35" s="261">
        <v>19.100000000000001</v>
      </c>
      <c r="E35" s="263">
        <v>89</v>
      </c>
      <c r="F35" s="262">
        <v>310.5</v>
      </c>
      <c r="G35" s="260">
        <v>14.4</v>
      </c>
    </row>
    <row r="36" spans="1:7" ht="19.5" customHeight="1" x14ac:dyDescent="0.15">
      <c r="A36" s="265">
        <v>8</v>
      </c>
      <c r="B36" s="259">
        <v>26.4</v>
      </c>
      <c r="C36" s="260">
        <v>34.1</v>
      </c>
      <c r="D36" s="261">
        <v>19.100000000000001</v>
      </c>
      <c r="E36" s="263">
        <v>86</v>
      </c>
      <c r="F36" s="262">
        <v>345.5</v>
      </c>
      <c r="G36" s="260">
        <v>14.1</v>
      </c>
    </row>
    <row r="37" spans="1:7" ht="19.5" customHeight="1" x14ac:dyDescent="0.15">
      <c r="A37" s="265">
        <v>9</v>
      </c>
      <c r="B37" s="259">
        <v>21.8</v>
      </c>
      <c r="C37" s="260">
        <v>31.2</v>
      </c>
      <c r="D37" s="261">
        <v>15.4</v>
      </c>
      <c r="E37" s="263">
        <v>86</v>
      </c>
      <c r="F37" s="262">
        <v>121.5</v>
      </c>
      <c r="G37" s="260">
        <v>10.199999999999999</v>
      </c>
    </row>
    <row r="38" spans="1:7" ht="19.5" customHeight="1" x14ac:dyDescent="0.15">
      <c r="A38" s="265">
        <v>10</v>
      </c>
      <c r="B38" s="259">
        <v>17.3</v>
      </c>
      <c r="C38" s="260">
        <v>28.9</v>
      </c>
      <c r="D38" s="261">
        <v>3</v>
      </c>
      <c r="E38" s="263">
        <v>82</v>
      </c>
      <c r="F38" s="262">
        <v>190.5</v>
      </c>
      <c r="G38" s="260">
        <v>18.7</v>
      </c>
    </row>
    <row r="39" spans="1:7" ht="19.5" customHeight="1" x14ac:dyDescent="0.15">
      <c r="A39" s="265">
        <v>11</v>
      </c>
      <c r="B39" s="259">
        <v>12.4</v>
      </c>
      <c r="C39" s="260">
        <v>22</v>
      </c>
      <c r="D39" s="261">
        <v>-1</v>
      </c>
      <c r="E39" s="263">
        <v>76</v>
      </c>
      <c r="F39" s="262">
        <v>100.5</v>
      </c>
      <c r="G39" s="260">
        <v>11.6</v>
      </c>
    </row>
    <row r="40" spans="1:7" ht="19.5" customHeight="1" x14ac:dyDescent="0.15">
      <c r="A40" s="266">
        <v>12</v>
      </c>
      <c r="B40" s="371">
        <v>6.3</v>
      </c>
      <c r="C40" s="372">
        <v>20.8</v>
      </c>
      <c r="D40" s="373">
        <v>-6.7</v>
      </c>
      <c r="E40" s="398">
        <v>69</v>
      </c>
      <c r="F40" s="384">
        <v>139</v>
      </c>
      <c r="G40" s="372">
        <v>13.9</v>
      </c>
    </row>
    <row r="41" spans="1:7" ht="16.5" customHeight="1" x14ac:dyDescent="0.15">
      <c r="A41" s="253"/>
      <c r="B41" s="253"/>
      <c r="C41" s="253"/>
      <c r="D41" s="253"/>
      <c r="E41" s="253"/>
      <c r="F41" s="253"/>
      <c r="G41" s="267" t="s">
        <v>561</v>
      </c>
    </row>
    <row r="42" spans="1:7" ht="15" customHeight="1" x14ac:dyDescent="0.15">
      <c r="A42" s="253"/>
      <c r="B42" s="253"/>
      <c r="C42" s="253"/>
      <c r="D42" s="253"/>
      <c r="E42" s="253"/>
      <c r="F42" s="253"/>
    </row>
  </sheetData>
  <mergeCells count="20">
    <mergeCell ref="G8:G9"/>
    <mergeCell ref="E7:E8"/>
    <mergeCell ref="G6:G7"/>
    <mergeCell ref="F20:G20"/>
    <mergeCell ref="A1:G1"/>
    <mergeCell ref="A6:A9"/>
    <mergeCell ref="B6:D7"/>
    <mergeCell ref="B8:B9"/>
    <mergeCell ref="G25:G26"/>
    <mergeCell ref="E26:E27"/>
    <mergeCell ref="F26:F27"/>
    <mergeCell ref="B27:B28"/>
    <mergeCell ref="G27:G28"/>
    <mergeCell ref="C27:C28"/>
    <mergeCell ref="D27:D28"/>
    <mergeCell ref="A25:A28"/>
    <mergeCell ref="C8:C9"/>
    <mergeCell ref="D8:D9"/>
    <mergeCell ref="F7:F8"/>
    <mergeCell ref="B25:D26"/>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zoomScaleNormal="100" workbookViewId="0">
      <selection activeCell="B50" sqref="B50:R50"/>
    </sheetView>
  </sheetViews>
  <sheetFormatPr defaultRowHeight="15" customHeight="1" x14ac:dyDescent="0.15"/>
  <cols>
    <col min="1" max="1" width="4.625" style="298" customWidth="1"/>
    <col min="2" max="3" width="5.625" style="298" customWidth="1"/>
    <col min="4" max="4" width="1.125" style="298" customWidth="1"/>
    <col min="5" max="5" width="6.125" style="298" customWidth="1"/>
    <col min="6" max="6" width="1.625" style="298" customWidth="1"/>
    <col min="7" max="18" width="4.875" style="298" customWidth="1"/>
    <col min="19" max="19" width="4.625" style="298" customWidth="1"/>
    <col min="20" max="16384" width="9" style="298"/>
  </cols>
  <sheetData>
    <row r="1" spans="1:19" s="268" customFormat="1" ht="9" customHeight="1" x14ac:dyDescent="0.15"/>
    <row r="2" spans="1:19" s="268" customFormat="1" ht="16.5" customHeight="1" x14ac:dyDescent="0.15">
      <c r="A2" s="269" t="s">
        <v>305</v>
      </c>
      <c r="B2" s="270"/>
      <c r="C2" s="270"/>
      <c r="D2" s="270"/>
      <c r="E2" s="270"/>
      <c r="F2" s="270"/>
      <c r="G2" s="270"/>
      <c r="H2" s="270"/>
      <c r="I2" s="270"/>
      <c r="J2" s="270"/>
      <c r="K2" s="270"/>
    </row>
    <row r="3" spans="1:19" s="268" customFormat="1" ht="16.5" customHeight="1" x14ac:dyDescent="0.15">
      <c r="A3" s="271" t="s">
        <v>559</v>
      </c>
      <c r="B3" s="272"/>
      <c r="C3" s="272"/>
      <c r="D3" s="272"/>
      <c r="E3" s="272"/>
      <c r="F3" s="272"/>
      <c r="G3" s="272"/>
      <c r="H3" s="272"/>
      <c r="I3" s="272"/>
      <c r="J3" s="272"/>
      <c r="K3" s="272"/>
    </row>
    <row r="4" spans="1:19" s="203" customFormat="1" ht="15" customHeight="1" x14ac:dyDescent="0.15">
      <c r="A4" s="557" t="s">
        <v>245</v>
      </c>
      <c r="B4" s="605" t="s">
        <v>246</v>
      </c>
      <c r="C4" s="605" t="s">
        <v>576</v>
      </c>
      <c r="D4" s="556" t="s">
        <v>247</v>
      </c>
      <c r="E4" s="557"/>
      <c r="F4" s="605" t="s">
        <v>248</v>
      </c>
      <c r="G4" s="605"/>
      <c r="H4" s="597" t="s">
        <v>249</v>
      </c>
      <c r="I4" s="597"/>
      <c r="J4" s="597"/>
      <c r="K4" s="597"/>
      <c r="L4" s="597"/>
      <c r="M4" s="597"/>
      <c r="N4" s="597"/>
      <c r="O4" s="597"/>
      <c r="P4" s="597"/>
      <c r="Q4" s="597"/>
      <c r="R4" s="597"/>
      <c r="S4" s="598"/>
    </row>
    <row r="5" spans="1:19" s="203" customFormat="1" ht="15" customHeight="1" x14ac:dyDescent="0.15">
      <c r="A5" s="559"/>
      <c r="B5" s="606"/>
      <c r="C5" s="606"/>
      <c r="D5" s="558"/>
      <c r="E5" s="559"/>
      <c r="F5" s="606" t="s">
        <v>250</v>
      </c>
      <c r="G5" s="606"/>
      <c r="H5" s="273">
        <v>1</v>
      </c>
      <c r="I5" s="273">
        <v>2</v>
      </c>
      <c r="J5" s="273">
        <v>3</v>
      </c>
      <c r="K5" s="273">
        <v>4</v>
      </c>
      <c r="L5" s="273">
        <v>5</v>
      </c>
      <c r="M5" s="273">
        <v>6</v>
      </c>
      <c r="N5" s="273">
        <v>7</v>
      </c>
      <c r="O5" s="273">
        <v>8</v>
      </c>
      <c r="P5" s="273">
        <v>9</v>
      </c>
      <c r="Q5" s="273">
        <v>10</v>
      </c>
      <c r="R5" s="273">
        <v>11</v>
      </c>
      <c r="S5" s="274">
        <v>12</v>
      </c>
    </row>
    <row r="6" spans="1:19" s="203" customFormat="1" ht="15" customHeight="1" x14ac:dyDescent="0.15">
      <c r="A6" s="275"/>
      <c r="B6" s="78" t="s">
        <v>690</v>
      </c>
      <c r="C6" s="79">
        <v>14.1</v>
      </c>
      <c r="D6" s="560">
        <v>34.4</v>
      </c>
      <c r="E6" s="561"/>
      <c r="F6" s="560">
        <v>-7.8</v>
      </c>
      <c r="G6" s="561"/>
      <c r="H6" s="80">
        <v>4.3</v>
      </c>
      <c r="I6" s="80">
        <v>4.2</v>
      </c>
      <c r="J6" s="80">
        <v>7</v>
      </c>
      <c r="K6" s="80">
        <v>13.1</v>
      </c>
      <c r="L6" s="80">
        <v>15.1</v>
      </c>
      <c r="M6" s="80">
        <v>21</v>
      </c>
      <c r="N6" s="80">
        <v>23.6</v>
      </c>
      <c r="O6" s="80">
        <v>25.9</v>
      </c>
      <c r="P6" s="80">
        <v>22.9</v>
      </c>
      <c r="Q6" s="80">
        <v>17.8</v>
      </c>
      <c r="R6" s="80">
        <v>10.6</v>
      </c>
      <c r="S6" s="80">
        <v>3.5</v>
      </c>
    </row>
    <row r="7" spans="1:19" s="203" customFormat="1" ht="15" customHeight="1" x14ac:dyDescent="0.15">
      <c r="A7" s="620" t="s">
        <v>251</v>
      </c>
      <c r="B7" s="78">
        <v>22</v>
      </c>
      <c r="C7" s="79">
        <v>15</v>
      </c>
      <c r="D7" s="562">
        <v>35.6</v>
      </c>
      <c r="E7" s="563"/>
      <c r="F7" s="562">
        <v>-7.2</v>
      </c>
      <c r="G7" s="563"/>
      <c r="H7" s="247">
        <v>4.2</v>
      </c>
      <c r="I7" s="80">
        <v>4.7</v>
      </c>
      <c r="J7" s="80">
        <v>7.7</v>
      </c>
      <c r="K7" s="80">
        <v>10.9</v>
      </c>
      <c r="L7" s="80">
        <v>17.100000000000001</v>
      </c>
      <c r="M7" s="80">
        <v>21.3</v>
      </c>
      <c r="N7" s="80">
        <v>26</v>
      </c>
      <c r="O7" s="80">
        <v>27.4</v>
      </c>
      <c r="P7" s="80">
        <v>23.4</v>
      </c>
      <c r="Q7" s="80">
        <v>17.600000000000001</v>
      </c>
      <c r="R7" s="80">
        <v>11.5</v>
      </c>
      <c r="S7" s="80">
        <v>7.9</v>
      </c>
    </row>
    <row r="8" spans="1:19" s="203" customFormat="1" ht="15" customHeight="1" x14ac:dyDescent="0.15">
      <c r="A8" s="620"/>
      <c r="B8" s="78">
        <v>27</v>
      </c>
      <c r="C8" s="79">
        <v>15.2</v>
      </c>
      <c r="D8" s="562">
        <v>36.799999999999997</v>
      </c>
      <c r="E8" s="563"/>
      <c r="F8" s="562">
        <v>-7.2</v>
      </c>
      <c r="G8" s="563"/>
      <c r="H8" s="247">
        <v>4.5</v>
      </c>
      <c r="I8" s="80">
        <v>4.4000000000000004</v>
      </c>
      <c r="J8" s="80">
        <v>8.9</v>
      </c>
      <c r="K8" s="80">
        <v>13.3</v>
      </c>
      <c r="L8" s="80">
        <v>19.2</v>
      </c>
      <c r="M8" s="80">
        <v>20.8</v>
      </c>
      <c r="N8" s="80">
        <v>25.3</v>
      </c>
      <c r="O8" s="80">
        <v>25.6</v>
      </c>
      <c r="P8" s="80">
        <v>22</v>
      </c>
      <c r="Q8" s="80">
        <v>17.399999999999999</v>
      </c>
      <c r="R8" s="80">
        <v>13.4</v>
      </c>
      <c r="S8" s="80">
        <v>8</v>
      </c>
    </row>
    <row r="9" spans="1:19" s="203" customFormat="1" ht="15" customHeight="1" x14ac:dyDescent="0.15">
      <c r="A9" s="620"/>
      <c r="B9" s="78">
        <v>30</v>
      </c>
      <c r="C9" s="79">
        <v>15.7</v>
      </c>
      <c r="D9" s="562">
        <v>36.700000000000003</v>
      </c>
      <c r="E9" s="563"/>
      <c r="F9" s="562">
        <v>-7.7</v>
      </c>
      <c r="G9" s="563"/>
      <c r="H9" s="247">
        <v>3.3</v>
      </c>
      <c r="I9" s="80">
        <v>4.0999999999999996</v>
      </c>
      <c r="J9" s="80">
        <v>10.6</v>
      </c>
      <c r="K9" s="80">
        <v>15.8</v>
      </c>
      <c r="L9" s="80">
        <v>18.399999999999999</v>
      </c>
      <c r="M9" s="80">
        <v>21.4</v>
      </c>
      <c r="N9" s="80">
        <v>27.1</v>
      </c>
      <c r="O9" s="80">
        <v>26.9</v>
      </c>
      <c r="P9" s="80">
        <v>22.6</v>
      </c>
      <c r="Q9" s="80">
        <v>18.5</v>
      </c>
      <c r="R9" s="80">
        <v>13</v>
      </c>
      <c r="S9" s="80">
        <v>7</v>
      </c>
    </row>
    <row r="10" spans="1:19" s="203" customFormat="1" ht="15" customHeight="1" x14ac:dyDescent="0.15">
      <c r="A10" s="620"/>
      <c r="B10" s="78" t="s">
        <v>691</v>
      </c>
      <c r="C10" s="79">
        <v>15.4</v>
      </c>
      <c r="D10" s="562">
        <v>35.4</v>
      </c>
      <c r="E10" s="563"/>
      <c r="F10" s="562">
        <v>-6.9</v>
      </c>
      <c r="G10" s="563"/>
      <c r="H10" s="247">
        <v>3.8</v>
      </c>
      <c r="I10" s="80">
        <v>6.1</v>
      </c>
      <c r="J10" s="80">
        <v>9.5</v>
      </c>
      <c r="K10" s="80">
        <v>12.3</v>
      </c>
      <c r="L10" s="80">
        <v>18.3</v>
      </c>
      <c r="M10" s="80">
        <v>20.7</v>
      </c>
      <c r="N10" s="80">
        <v>23.3</v>
      </c>
      <c r="O10" s="80">
        <v>27.2</v>
      </c>
      <c r="P10" s="80">
        <v>23.9</v>
      </c>
      <c r="Q10" s="80">
        <v>19.100000000000001</v>
      </c>
      <c r="R10" s="80">
        <v>12.4</v>
      </c>
      <c r="S10" s="80">
        <v>7.8</v>
      </c>
    </row>
    <row r="11" spans="1:19" s="203" customFormat="1" ht="15" customHeight="1" x14ac:dyDescent="0.15">
      <c r="A11" s="276" t="s">
        <v>39</v>
      </c>
      <c r="B11" s="339">
        <v>2</v>
      </c>
      <c r="C11" s="340">
        <v>15.5</v>
      </c>
      <c r="D11" s="603">
        <v>35.799999999999997</v>
      </c>
      <c r="E11" s="604"/>
      <c r="F11" s="603">
        <v>-6.9</v>
      </c>
      <c r="G11" s="604"/>
      <c r="H11" s="341">
        <v>6</v>
      </c>
      <c r="I11" s="342">
        <v>7.1</v>
      </c>
      <c r="J11" s="342">
        <v>9.8000000000000007</v>
      </c>
      <c r="K11" s="342">
        <v>12</v>
      </c>
      <c r="L11" s="342">
        <v>18.600000000000001</v>
      </c>
      <c r="M11" s="342">
        <v>22.2</v>
      </c>
      <c r="N11" s="342">
        <v>23.8</v>
      </c>
      <c r="O11" s="342">
        <v>27.4</v>
      </c>
      <c r="P11" s="342">
        <v>23.7</v>
      </c>
      <c r="Q11" s="342">
        <v>16.600000000000001</v>
      </c>
      <c r="R11" s="342">
        <v>12.9</v>
      </c>
      <c r="S11" s="342">
        <v>6</v>
      </c>
    </row>
    <row r="12" spans="1:19" s="203" customFormat="1" ht="15" customHeight="1" x14ac:dyDescent="0.15">
      <c r="A12" s="374"/>
      <c r="B12" s="385">
        <v>3</v>
      </c>
      <c r="C12" s="386">
        <v>15.5</v>
      </c>
      <c r="D12" s="640">
        <v>34.1</v>
      </c>
      <c r="E12" s="641"/>
      <c r="F12" s="640">
        <v>-7.8</v>
      </c>
      <c r="G12" s="641"/>
      <c r="H12" s="387">
        <v>3.9</v>
      </c>
      <c r="I12" s="388">
        <v>7.1</v>
      </c>
      <c r="J12" s="388">
        <v>11.6</v>
      </c>
      <c r="K12" s="388">
        <v>13.8</v>
      </c>
      <c r="L12" s="388">
        <v>18.899999999999999</v>
      </c>
      <c r="M12" s="388">
        <v>21.3</v>
      </c>
      <c r="N12" s="388">
        <v>24.6</v>
      </c>
      <c r="O12" s="388">
        <v>26.4</v>
      </c>
      <c r="P12" s="388">
        <v>21.8</v>
      </c>
      <c r="Q12" s="388">
        <v>17.3</v>
      </c>
      <c r="R12" s="388">
        <v>12.4</v>
      </c>
      <c r="S12" s="388">
        <v>6.3</v>
      </c>
    </row>
    <row r="13" spans="1:19" s="203" customFormat="1" ht="15" customHeight="1" x14ac:dyDescent="0.15">
      <c r="A13" s="277"/>
      <c r="B13" s="278"/>
      <c r="C13" s="279"/>
      <c r="D13" s="635"/>
      <c r="E13" s="635"/>
      <c r="F13" s="573" t="s">
        <v>413</v>
      </c>
      <c r="G13" s="573"/>
      <c r="H13" s="280"/>
      <c r="I13" s="280"/>
      <c r="J13" s="280"/>
      <c r="K13" s="280"/>
      <c r="L13" s="280"/>
      <c r="M13" s="280"/>
      <c r="N13" s="280"/>
      <c r="O13" s="280"/>
      <c r="P13" s="280"/>
      <c r="Q13" s="280"/>
      <c r="R13" s="280"/>
      <c r="S13" s="280"/>
    </row>
    <row r="14" spans="1:19" s="203" customFormat="1" ht="15" customHeight="1" x14ac:dyDescent="0.15">
      <c r="A14" s="281"/>
      <c r="B14" s="78" t="s">
        <v>690</v>
      </c>
      <c r="C14" s="282">
        <v>72</v>
      </c>
      <c r="D14" s="623"/>
      <c r="E14" s="624"/>
      <c r="F14" s="571">
        <v>13</v>
      </c>
      <c r="G14" s="572"/>
      <c r="H14" s="283">
        <v>62</v>
      </c>
      <c r="I14" s="284">
        <v>61</v>
      </c>
      <c r="J14" s="284">
        <v>65</v>
      </c>
      <c r="K14" s="284">
        <v>67</v>
      </c>
      <c r="L14" s="284">
        <v>73</v>
      </c>
      <c r="M14" s="284">
        <v>82</v>
      </c>
      <c r="N14" s="284">
        <v>83</v>
      </c>
      <c r="O14" s="284">
        <v>80</v>
      </c>
      <c r="P14" s="284">
        <v>80</v>
      </c>
      <c r="Q14" s="284">
        <v>82</v>
      </c>
      <c r="R14" s="284">
        <v>71</v>
      </c>
      <c r="S14" s="284">
        <v>56</v>
      </c>
    </row>
    <row r="15" spans="1:19" s="203" customFormat="1" ht="15" customHeight="1" x14ac:dyDescent="0.15">
      <c r="A15" s="620" t="s">
        <v>252</v>
      </c>
      <c r="B15" s="285">
        <v>22</v>
      </c>
      <c r="C15" s="282">
        <v>76</v>
      </c>
      <c r="D15" s="625"/>
      <c r="E15" s="626"/>
      <c r="F15" s="574">
        <v>14</v>
      </c>
      <c r="G15" s="575"/>
      <c r="H15" s="283">
        <v>61</v>
      </c>
      <c r="I15" s="284">
        <v>77</v>
      </c>
      <c r="J15" s="284">
        <v>74</v>
      </c>
      <c r="K15" s="284">
        <v>77</v>
      </c>
      <c r="L15" s="284">
        <v>74</v>
      </c>
      <c r="M15" s="284">
        <v>82</v>
      </c>
      <c r="N15" s="284">
        <v>82</v>
      </c>
      <c r="O15" s="284">
        <v>79</v>
      </c>
      <c r="P15" s="284">
        <v>81</v>
      </c>
      <c r="Q15" s="284">
        <v>83</v>
      </c>
      <c r="R15" s="284">
        <v>76</v>
      </c>
      <c r="S15" s="284">
        <v>69</v>
      </c>
    </row>
    <row r="16" spans="1:19" s="203" customFormat="1" ht="15" customHeight="1" x14ac:dyDescent="0.15">
      <c r="A16" s="620"/>
      <c r="B16" s="78">
        <v>27</v>
      </c>
      <c r="C16" s="282">
        <v>75</v>
      </c>
      <c r="D16" s="625"/>
      <c r="E16" s="626"/>
      <c r="F16" s="574">
        <v>11</v>
      </c>
      <c r="G16" s="575"/>
      <c r="H16" s="283">
        <v>61</v>
      </c>
      <c r="I16" s="284">
        <v>68</v>
      </c>
      <c r="J16" s="284">
        <v>68</v>
      </c>
      <c r="K16" s="284">
        <v>77</v>
      </c>
      <c r="L16" s="284">
        <v>72</v>
      </c>
      <c r="M16" s="284">
        <v>81</v>
      </c>
      <c r="N16" s="284">
        <v>82</v>
      </c>
      <c r="O16" s="284">
        <v>83</v>
      </c>
      <c r="P16" s="284">
        <v>84</v>
      </c>
      <c r="Q16" s="284">
        <v>74</v>
      </c>
      <c r="R16" s="284">
        <v>81</v>
      </c>
      <c r="S16" s="284">
        <v>72</v>
      </c>
    </row>
    <row r="17" spans="1:19" s="203" customFormat="1" ht="15" customHeight="1" x14ac:dyDescent="0.15">
      <c r="A17" s="620"/>
      <c r="B17" s="78">
        <v>30</v>
      </c>
      <c r="C17" s="282">
        <v>76</v>
      </c>
      <c r="D17" s="625"/>
      <c r="E17" s="626"/>
      <c r="F17" s="574">
        <v>15</v>
      </c>
      <c r="G17" s="575"/>
      <c r="H17" s="283">
        <v>63</v>
      </c>
      <c r="I17" s="284">
        <v>62</v>
      </c>
      <c r="J17" s="284">
        <v>72</v>
      </c>
      <c r="K17" s="284">
        <v>73</v>
      </c>
      <c r="L17" s="284">
        <v>77</v>
      </c>
      <c r="M17" s="284">
        <v>84</v>
      </c>
      <c r="N17" s="284">
        <v>82</v>
      </c>
      <c r="O17" s="284">
        <v>82</v>
      </c>
      <c r="P17" s="284">
        <v>86</v>
      </c>
      <c r="Q17" s="284">
        <v>80</v>
      </c>
      <c r="R17" s="284">
        <v>80</v>
      </c>
      <c r="S17" s="284">
        <v>70</v>
      </c>
    </row>
    <row r="18" spans="1:19" s="203" customFormat="1" ht="15" customHeight="1" x14ac:dyDescent="0.15">
      <c r="A18" s="620"/>
      <c r="B18" s="78" t="s">
        <v>691</v>
      </c>
      <c r="C18" s="282">
        <v>76</v>
      </c>
      <c r="D18" s="625"/>
      <c r="E18" s="626"/>
      <c r="F18" s="574">
        <v>15</v>
      </c>
      <c r="G18" s="575"/>
      <c r="H18" s="283">
        <v>59</v>
      </c>
      <c r="I18" s="284">
        <v>68</v>
      </c>
      <c r="J18" s="284">
        <v>69</v>
      </c>
      <c r="K18" s="284">
        <v>70</v>
      </c>
      <c r="L18" s="284">
        <v>75</v>
      </c>
      <c r="M18" s="284">
        <v>84</v>
      </c>
      <c r="N18" s="284">
        <v>90</v>
      </c>
      <c r="O18" s="284">
        <v>85</v>
      </c>
      <c r="P18" s="284">
        <v>84</v>
      </c>
      <c r="Q18" s="284">
        <v>82</v>
      </c>
      <c r="R18" s="284">
        <v>76</v>
      </c>
      <c r="S18" s="284">
        <v>75</v>
      </c>
    </row>
    <row r="19" spans="1:19" s="203" customFormat="1" ht="15" customHeight="1" x14ac:dyDescent="0.15">
      <c r="A19" s="286" t="s">
        <v>37</v>
      </c>
      <c r="B19" s="385">
        <v>2</v>
      </c>
      <c r="C19" s="399">
        <v>79</v>
      </c>
      <c r="D19" s="625"/>
      <c r="E19" s="626"/>
      <c r="F19" s="574">
        <v>16</v>
      </c>
      <c r="G19" s="575"/>
      <c r="H19" s="283">
        <v>74</v>
      </c>
      <c r="I19" s="284">
        <v>66</v>
      </c>
      <c r="J19" s="284">
        <v>72</v>
      </c>
      <c r="K19" s="284">
        <v>72</v>
      </c>
      <c r="L19" s="284">
        <v>80</v>
      </c>
      <c r="M19" s="284">
        <v>86</v>
      </c>
      <c r="N19" s="284">
        <v>90</v>
      </c>
      <c r="O19" s="284">
        <v>83</v>
      </c>
      <c r="P19" s="284">
        <v>87</v>
      </c>
      <c r="Q19" s="284">
        <v>84</v>
      </c>
      <c r="R19" s="284">
        <v>77</v>
      </c>
      <c r="S19" s="284">
        <v>73</v>
      </c>
    </row>
    <row r="20" spans="1:19" s="203" customFormat="1" ht="15" customHeight="1" x14ac:dyDescent="0.15">
      <c r="A20" s="204"/>
      <c r="B20" s="385">
        <v>3</v>
      </c>
      <c r="C20" s="399">
        <v>76.3</v>
      </c>
      <c r="D20" s="627"/>
      <c r="E20" s="628"/>
      <c r="F20" s="621">
        <v>13</v>
      </c>
      <c r="G20" s="622"/>
      <c r="H20" s="400">
        <v>69</v>
      </c>
      <c r="I20" s="401">
        <v>57</v>
      </c>
      <c r="J20" s="401">
        <v>73</v>
      </c>
      <c r="K20" s="401">
        <v>68</v>
      </c>
      <c r="L20" s="401">
        <v>77</v>
      </c>
      <c r="M20" s="401">
        <v>84</v>
      </c>
      <c r="N20" s="401">
        <v>89</v>
      </c>
      <c r="O20" s="401">
        <v>86</v>
      </c>
      <c r="P20" s="401">
        <v>86</v>
      </c>
      <c r="Q20" s="401">
        <v>82</v>
      </c>
      <c r="R20" s="401">
        <v>76</v>
      </c>
      <c r="S20" s="401">
        <v>69</v>
      </c>
    </row>
    <row r="21" spans="1:19" s="203" customFormat="1" ht="15" customHeight="1" x14ac:dyDescent="0.15">
      <c r="A21" s="287"/>
      <c r="B21" s="74"/>
      <c r="C21" s="288"/>
      <c r="D21" s="206"/>
      <c r="E21" s="359"/>
      <c r="F21" s="206"/>
      <c r="G21" s="206"/>
      <c r="H21" s="206"/>
      <c r="I21" s="206"/>
      <c r="J21" s="206"/>
      <c r="K21" s="206"/>
      <c r="L21" s="206"/>
      <c r="M21" s="206"/>
      <c r="N21" s="206"/>
      <c r="O21" s="206"/>
      <c r="P21" s="206"/>
      <c r="Q21" s="206"/>
      <c r="R21" s="206"/>
      <c r="S21" s="206"/>
    </row>
    <row r="22" spans="1:19" s="203" customFormat="1" ht="15" customHeight="1" x14ac:dyDescent="0.15">
      <c r="A22" s="557" t="s">
        <v>310</v>
      </c>
      <c r="B22" s="605" t="s">
        <v>307</v>
      </c>
      <c r="C22" s="576"/>
      <c r="D22" s="577"/>
      <c r="E22" s="556" t="s">
        <v>411</v>
      </c>
      <c r="F22" s="557"/>
      <c r="G22" s="598" t="s">
        <v>412</v>
      </c>
      <c r="H22" s="616"/>
      <c r="I22" s="616"/>
      <c r="J22" s="616"/>
      <c r="K22" s="616"/>
      <c r="L22" s="616"/>
      <c r="M22" s="616"/>
      <c r="N22" s="616"/>
      <c r="O22" s="616"/>
      <c r="P22" s="616"/>
      <c r="Q22" s="616"/>
      <c r="R22" s="616"/>
      <c r="S22" s="206"/>
    </row>
    <row r="23" spans="1:19" s="203" customFormat="1" ht="15" customHeight="1" x14ac:dyDescent="0.15">
      <c r="A23" s="559"/>
      <c r="B23" s="606"/>
      <c r="C23" s="578"/>
      <c r="D23" s="579"/>
      <c r="E23" s="558"/>
      <c r="F23" s="559"/>
      <c r="G23" s="273">
        <v>1</v>
      </c>
      <c r="H23" s="273">
        <v>2</v>
      </c>
      <c r="I23" s="273">
        <v>3</v>
      </c>
      <c r="J23" s="273">
        <v>4</v>
      </c>
      <c r="K23" s="273">
        <v>5</v>
      </c>
      <c r="L23" s="273">
        <v>6</v>
      </c>
      <c r="M23" s="273">
        <v>7</v>
      </c>
      <c r="N23" s="273">
        <v>8</v>
      </c>
      <c r="O23" s="273">
        <v>9</v>
      </c>
      <c r="P23" s="273">
        <v>10</v>
      </c>
      <c r="Q23" s="273">
        <v>11</v>
      </c>
      <c r="R23" s="274">
        <v>12</v>
      </c>
      <c r="S23" s="206"/>
    </row>
    <row r="24" spans="1:19" s="203" customFormat="1" ht="15" customHeight="1" x14ac:dyDescent="0.15">
      <c r="A24" s="289"/>
      <c r="B24" s="78" t="s">
        <v>690</v>
      </c>
      <c r="C24" s="629"/>
      <c r="D24" s="630"/>
      <c r="E24" s="567" t="s">
        <v>428</v>
      </c>
      <c r="F24" s="568"/>
      <c r="G24" s="290">
        <v>13.4</v>
      </c>
      <c r="H24" s="205">
        <v>17</v>
      </c>
      <c r="I24" s="205">
        <v>13.4</v>
      </c>
      <c r="J24" s="205">
        <v>17</v>
      </c>
      <c r="K24" s="205">
        <v>12.9</v>
      </c>
      <c r="L24" s="205">
        <v>10.3</v>
      </c>
      <c r="M24" s="205">
        <v>11.8</v>
      </c>
      <c r="N24" s="205">
        <v>19.5</v>
      </c>
      <c r="O24" s="205">
        <v>19</v>
      </c>
      <c r="P24" s="205">
        <v>10.8</v>
      </c>
      <c r="Q24" s="205">
        <v>11.8</v>
      </c>
      <c r="R24" s="205">
        <v>17</v>
      </c>
    </row>
    <row r="25" spans="1:19" s="203" customFormat="1" ht="15" customHeight="1" x14ac:dyDescent="0.15">
      <c r="A25" s="620" t="s">
        <v>308</v>
      </c>
      <c r="B25" s="285">
        <v>22</v>
      </c>
      <c r="C25" s="631"/>
      <c r="D25" s="632"/>
      <c r="E25" s="569" t="s">
        <v>509</v>
      </c>
      <c r="F25" s="570"/>
      <c r="G25" s="290">
        <v>11.8</v>
      </c>
      <c r="H25" s="205">
        <v>13.9</v>
      </c>
      <c r="I25" s="205">
        <v>18</v>
      </c>
      <c r="J25" s="205">
        <v>17</v>
      </c>
      <c r="K25" s="205">
        <v>10.3</v>
      </c>
      <c r="L25" s="205">
        <v>11.8</v>
      </c>
      <c r="M25" s="205">
        <v>12.3</v>
      </c>
      <c r="N25" s="205">
        <v>11.8</v>
      </c>
      <c r="O25" s="205">
        <v>20.100000000000001</v>
      </c>
      <c r="P25" s="205">
        <v>12.9</v>
      </c>
      <c r="Q25" s="205">
        <v>13.9</v>
      </c>
      <c r="R25" s="205">
        <v>19.5</v>
      </c>
    </row>
    <row r="26" spans="1:19" s="203" customFormat="1" ht="15" customHeight="1" x14ac:dyDescent="0.15">
      <c r="A26" s="620"/>
      <c r="B26" s="78">
        <v>27</v>
      </c>
      <c r="C26" s="631"/>
      <c r="D26" s="632"/>
      <c r="E26" s="569" t="s">
        <v>650</v>
      </c>
      <c r="F26" s="570"/>
      <c r="G26" s="290">
        <v>14.9</v>
      </c>
      <c r="H26" s="205">
        <v>17</v>
      </c>
      <c r="I26" s="205">
        <v>11.8</v>
      </c>
      <c r="J26" s="205">
        <v>11.8</v>
      </c>
      <c r="K26" s="205">
        <v>14.9</v>
      </c>
      <c r="L26" s="205">
        <v>9.8000000000000007</v>
      </c>
      <c r="M26" s="205">
        <v>15.4</v>
      </c>
      <c r="N26" s="205">
        <v>13.4</v>
      </c>
      <c r="O26" s="205">
        <v>10.3</v>
      </c>
      <c r="P26" s="205">
        <v>14.9</v>
      </c>
      <c r="Q26" s="205">
        <v>12.9</v>
      </c>
      <c r="R26" s="205">
        <v>15.9</v>
      </c>
    </row>
    <row r="27" spans="1:19" s="203" customFormat="1" ht="15" customHeight="1" x14ac:dyDescent="0.15">
      <c r="A27" s="620"/>
      <c r="B27" s="78">
        <v>30</v>
      </c>
      <c r="C27" s="631"/>
      <c r="D27" s="632"/>
      <c r="E27" s="569" t="s">
        <v>682</v>
      </c>
      <c r="F27" s="570"/>
      <c r="G27" s="290">
        <v>12.8</v>
      </c>
      <c r="H27" s="205">
        <v>11.8</v>
      </c>
      <c r="I27" s="205">
        <v>12.6</v>
      </c>
      <c r="J27" s="205">
        <v>13.6</v>
      </c>
      <c r="K27" s="205">
        <v>11.8</v>
      </c>
      <c r="L27" s="205">
        <v>13.7</v>
      </c>
      <c r="M27" s="205">
        <v>13.3</v>
      </c>
      <c r="N27" s="205">
        <v>14.3</v>
      </c>
      <c r="O27" s="205">
        <v>15.2</v>
      </c>
      <c r="P27" s="205">
        <v>19.2</v>
      </c>
      <c r="Q27" s="205">
        <v>8.9</v>
      </c>
      <c r="R27" s="205">
        <v>11.7</v>
      </c>
    </row>
    <row r="28" spans="1:19" s="206" customFormat="1" ht="15" customHeight="1" x14ac:dyDescent="0.15">
      <c r="A28" s="620"/>
      <c r="B28" s="78" t="s">
        <v>691</v>
      </c>
      <c r="C28" s="631"/>
      <c r="D28" s="632"/>
      <c r="E28" s="569" t="s">
        <v>702</v>
      </c>
      <c r="F28" s="570"/>
      <c r="G28" s="290">
        <v>14.9</v>
      </c>
      <c r="H28" s="205">
        <v>11.8</v>
      </c>
      <c r="I28" s="205">
        <v>13.9</v>
      </c>
      <c r="J28" s="205">
        <v>12.7</v>
      </c>
      <c r="K28" s="205">
        <v>13</v>
      </c>
      <c r="L28" s="205">
        <v>12.6</v>
      </c>
      <c r="M28" s="205">
        <v>13.4</v>
      </c>
      <c r="N28" s="205">
        <v>10.1</v>
      </c>
      <c r="O28" s="205">
        <v>29.6</v>
      </c>
      <c r="P28" s="205">
        <v>21.2</v>
      </c>
      <c r="Q28" s="205">
        <v>11</v>
      </c>
      <c r="R28" s="205">
        <v>12.2</v>
      </c>
    </row>
    <row r="29" spans="1:19" s="206" customFormat="1" ht="15" customHeight="1" x14ac:dyDescent="0.15">
      <c r="A29" s="286" t="s">
        <v>253</v>
      </c>
      <c r="B29" s="339">
        <v>2</v>
      </c>
      <c r="C29" s="631"/>
      <c r="D29" s="632"/>
      <c r="E29" s="611" t="s">
        <v>718</v>
      </c>
      <c r="F29" s="612"/>
      <c r="G29" s="343">
        <v>12.5</v>
      </c>
      <c r="H29" s="344">
        <v>17.100000000000001</v>
      </c>
      <c r="I29" s="344">
        <v>13.9</v>
      </c>
      <c r="J29" s="344">
        <v>18.7</v>
      </c>
      <c r="K29" s="344">
        <v>13.1</v>
      </c>
      <c r="L29" s="344">
        <v>13.6</v>
      </c>
      <c r="M29" s="344">
        <v>13.4</v>
      </c>
      <c r="N29" s="344">
        <v>7.8</v>
      </c>
      <c r="O29" s="344">
        <v>11.8</v>
      </c>
      <c r="P29" s="344">
        <v>11.3</v>
      </c>
      <c r="Q29" s="344">
        <v>11.9</v>
      </c>
      <c r="R29" s="344">
        <v>11.1</v>
      </c>
      <c r="S29" s="205"/>
    </row>
    <row r="30" spans="1:19" s="206" customFormat="1" ht="15" customHeight="1" x14ac:dyDescent="0.15">
      <c r="A30" s="204"/>
      <c r="B30" s="385">
        <v>3</v>
      </c>
      <c r="C30" s="633"/>
      <c r="D30" s="634"/>
      <c r="E30" s="569" t="s">
        <v>731</v>
      </c>
      <c r="F30" s="570"/>
      <c r="G30" s="389">
        <v>13.5</v>
      </c>
      <c r="H30" s="390">
        <v>14.4</v>
      </c>
      <c r="I30" s="390">
        <v>12.6</v>
      </c>
      <c r="J30" s="390">
        <v>13.5</v>
      </c>
      <c r="K30" s="390">
        <v>12.2</v>
      </c>
      <c r="L30" s="390">
        <v>11.8</v>
      </c>
      <c r="M30" s="390">
        <v>14.4</v>
      </c>
      <c r="N30" s="390">
        <v>14.1</v>
      </c>
      <c r="O30" s="390">
        <v>10.199999999999999</v>
      </c>
      <c r="P30" s="390">
        <v>18.7</v>
      </c>
      <c r="Q30" s="390">
        <v>11.6</v>
      </c>
      <c r="R30" s="390">
        <v>13.9</v>
      </c>
      <c r="S30" s="205"/>
    </row>
    <row r="31" spans="1:19" s="203" customFormat="1" ht="15" customHeight="1" x14ac:dyDescent="0.15">
      <c r="A31" s="287"/>
      <c r="B31" s="206"/>
      <c r="C31" s="613"/>
      <c r="D31" s="613"/>
      <c r="E31" s="613"/>
      <c r="F31" s="613"/>
      <c r="G31" s="206"/>
      <c r="H31" s="206"/>
      <c r="I31" s="206"/>
      <c r="J31" s="206"/>
      <c r="K31" s="206"/>
      <c r="L31" s="206"/>
      <c r="M31" s="206"/>
      <c r="N31" s="206"/>
      <c r="O31" s="206"/>
      <c r="P31" s="206"/>
      <c r="Q31" s="206"/>
      <c r="R31" s="206"/>
    </row>
    <row r="32" spans="1:19" s="203" customFormat="1" ht="15" customHeight="1" x14ac:dyDescent="0.15">
      <c r="A32" s="557" t="s">
        <v>245</v>
      </c>
      <c r="B32" s="605" t="s">
        <v>246</v>
      </c>
      <c r="C32" s="556" t="s">
        <v>254</v>
      </c>
      <c r="D32" s="557"/>
      <c r="E32" s="605" t="s">
        <v>255</v>
      </c>
      <c r="F32" s="605"/>
      <c r="G32" s="597" t="s">
        <v>256</v>
      </c>
      <c r="H32" s="597"/>
      <c r="I32" s="597"/>
      <c r="J32" s="597"/>
      <c r="K32" s="597"/>
      <c r="L32" s="597"/>
      <c r="M32" s="597"/>
      <c r="N32" s="597"/>
      <c r="O32" s="597"/>
      <c r="P32" s="597"/>
      <c r="Q32" s="597"/>
      <c r="R32" s="598"/>
    </row>
    <row r="33" spans="1:23" s="203" customFormat="1" ht="15" customHeight="1" x14ac:dyDescent="0.15">
      <c r="A33" s="559"/>
      <c r="B33" s="606"/>
      <c r="C33" s="558" t="s">
        <v>410</v>
      </c>
      <c r="D33" s="559"/>
      <c r="E33" s="606"/>
      <c r="F33" s="606"/>
      <c r="G33" s="273">
        <v>1</v>
      </c>
      <c r="H33" s="273">
        <v>2</v>
      </c>
      <c r="I33" s="273">
        <v>3</v>
      </c>
      <c r="J33" s="273">
        <v>4</v>
      </c>
      <c r="K33" s="273">
        <v>5</v>
      </c>
      <c r="L33" s="273">
        <v>6</v>
      </c>
      <c r="M33" s="273">
        <v>7</v>
      </c>
      <c r="N33" s="273">
        <v>8</v>
      </c>
      <c r="O33" s="273">
        <v>9</v>
      </c>
      <c r="P33" s="273">
        <v>10</v>
      </c>
      <c r="Q33" s="273">
        <v>11</v>
      </c>
      <c r="R33" s="274">
        <v>12</v>
      </c>
    </row>
    <row r="34" spans="1:23" s="203" customFormat="1" ht="15" customHeight="1" x14ac:dyDescent="0.15">
      <c r="A34" s="275"/>
      <c r="B34" s="291" t="s">
        <v>698</v>
      </c>
      <c r="C34" s="614">
        <v>79.5</v>
      </c>
      <c r="D34" s="615"/>
      <c r="E34" s="609">
        <v>1222</v>
      </c>
      <c r="F34" s="610"/>
      <c r="G34" s="247">
        <v>124</v>
      </c>
      <c r="H34" s="80">
        <v>53</v>
      </c>
      <c r="I34" s="80">
        <v>65.5</v>
      </c>
      <c r="J34" s="80">
        <v>81.5</v>
      </c>
      <c r="K34" s="80">
        <v>107</v>
      </c>
      <c r="L34" s="80">
        <v>140</v>
      </c>
      <c r="M34" s="80">
        <v>167.5</v>
      </c>
      <c r="N34" s="80">
        <v>195</v>
      </c>
      <c r="O34" s="80">
        <v>111.5</v>
      </c>
      <c r="P34" s="80">
        <v>147.5</v>
      </c>
      <c r="Q34" s="80">
        <v>25.5</v>
      </c>
      <c r="R34" s="80">
        <v>4</v>
      </c>
    </row>
    <row r="35" spans="1:23" s="203" customFormat="1" ht="15" customHeight="1" x14ac:dyDescent="0.15">
      <c r="A35" s="620" t="s">
        <v>33</v>
      </c>
      <c r="B35" s="285">
        <v>22</v>
      </c>
      <c r="C35" s="580">
        <v>104</v>
      </c>
      <c r="D35" s="581"/>
      <c r="E35" s="618">
        <v>1694.53</v>
      </c>
      <c r="F35" s="619"/>
      <c r="G35" s="247">
        <v>14</v>
      </c>
      <c r="H35" s="80">
        <v>122.5</v>
      </c>
      <c r="I35" s="80">
        <v>162.5</v>
      </c>
      <c r="J35" s="80">
        <v>193.5</v>
      </c>
      <c r="K35" s="80">
        <v>102.5</v>
      </c>
      <c r="L35" s="80">
        <v>93</v>
      </c>
      <c r="M35" s="80">
        <v>56</v>
      </c>
      <c r="N35" s="80">
        <v>3.5</v>
      </c>
      <c r="O35" s="80">
        <v>416</v>
      </c>
      <c r="P35" s="80">
        <v>256</v>
      </c>
      <c r="Q35" s="80">
        <v>147.5</v>
      </c>
      <c r="R35" s="80">
        <v>127.53</v>
      </c>
    </row>
    <row r="36" spans="1:23" s="203" customFormat="1" ht="15" customHeight="1" x14ac:dyDescent="0.15">
      <c r="A36" s="620"/>
      <c r="B36" s="78">
        <v>27</v>
      </c>
      <c r="C36" s="580">
        <v>69</v>
      </c>
      <c r="D36" s="581"/>
      <c r="E36" s="618">
        <v>1327</v>
      </c>
      <c r="F36" s="619"/>
      <c r="G36" s="80">
        <v>90</v>
      </c>
      <c r="H36" s="80">
        <v>61.5</v>
      </c>
      <c r="I36" s="80">
        <v>102</v>
      </c>
      <c r="J36" s="80">
        <v>104</v>
      </c>
      <c r="K36" s="80">
        <v>58.5</v>
      </c>
      <c r="L36" s="80">
        <v>106</v>
      </c>
      <c r="M36" s="80">
        <v>205.5</v>
      </c>
      <c r="N36" s="80">
        <v>116.5</v>
      </c>
      <c r="O36" s="80">
        <v>246.5</v>
      </c>
      <c r="P36" s="80">
        <v>64</v>
      </c>
      <c r="Q36" s="80">
        <v>131</v>
      </c>
      <c r="R36" s="80">
        <v>41.5</v>
      </c>
    </row>
    <row r="37" spans="1:23" s="206" customFormat="1" ht="15" customHeight="1" x14ac:dyDescent="0.15">
      <c r="A37" s="620"/>
      <c r="B37" s="78">
        <v>30</v>
      </c>
      <c r="C37" s="580">
        <v>83</v>
      </c>
      <c r="D37" s="581"/>
      <c r="E37" s="618">
        <v>1295</v>
      </c>
      <c r="F37" s="619"/>
      <c r="G37" s="80">
        <v>54</v>
      </c>
      <c r="H37" s="80">
        <v>16.5</v>
      </c>
      <c r="I37" s="80">
        <v>206.5</v>
      </c>
      <c r="J37" s="80">
        <v>92</v>
      </c>
      <c r="K37" s="80">
        <v>181.5</v>
      </c>
      <c r="L37" s="80">
        <v>192</v>
      </c>
      <c r="M37" s="80">
        <v>109.5</v>
      </c>
      <c r="N37" s="80">
        <v>45.5</v>
      </c>
      <c r="O37" s="80">
        <v>235.5</v>
      </c>
      <c r="P37" s="80">
        <v>75.5</v>
      </c>
      <c r="Q37" s="80">
        <v>53.5</v>
      </c>
      <c r="R37" s="80">
        <v>33</v>
      </c>
    </row>
    <row r="38" spans="1:23" s="206" customFormat="1" ht="15" customHeight="1" x14ac:dyDescent="0.15">
      <c r="A38" s="620"/>
      <c r="B38" s="78" t="s">
        <v>699</v>
      </c>
      <c r="C38" s="580">
        <v>193</v>
      </c>
      <c r="D38" s="581"/>
      <c r="E38" s="618">
        <v>1713.5</v>
      </c>
      <c r="F38" s="619"/>
      <c r="G38" s="80">
        <v>17.5</v>
      </c>
      <c r="H38" s="80">
        <v>49.5</v>
      </c>
      <c r="I38" s="80">
        <v>92.5</v>
      </c>
      <c r="J38" s="80">
        <v>100</v>
      </c>
      <c r="K38" s="80">
        <v>128</v>
      </c>
      <c r="L38" s="80">
        <v>163</v>
      </c>
      <c r="M38" s="80">
        <v>195.5</v>
      </c>
      <c r="N38" s="80">
        <v>63</v>
      </c>
      <c r="O38" s="80">
        <v>228</v>
      </c>
      <c r="P38" s="80">
        <v>428</v>
      </c>
      <c r="Q38" s="80">
        <v>160.5</v>
      </c>
      <c r="R38" s="80">
        <v>88</v>
      </c>
      <c r="W38" s="207"/>
    </row>
    <row r="39" spans="1:23" s="206" customFormat="1" ht="15" customHeight="1" x14ac:dyDescent="0.15">
      <c r="A39" s="286" t="s">
        <v>38</v>
      </c>
      <c r="B39" s="345">
        <v>2</v>
      </c>
      <c r="C39" s="607">
        <v>91</v>
      </c>
      <c r="D39" s="608"/>
      <c r="E39" s="642">
        <v>1402.5</v>
      </c>
      <c r="F39" s="643"/>
      <c r="G39" s="342">
        <v>123.5</v>
      </c>
      <c r="H39" s="342">
        <v>34</v>
      </c>
      <c r="I39" s="342">
        <v>112.5</v>
      </c>
      <c r="J39" s="342">
        <v>222.5</v>
      </c>
      <c r="K39" s="342">
        <v>111.5</v>
      </c>
      <c r="L39" s="342">
        <v>179.5</v>
      </c>
      <c r="M39" s="342">
        <v>224</v>
      </c>
      <c r="N39" s="342">
        <v>24.5</v>
      </c>
      <c r="O39" s="342">
        <v>159</v>
      </c>
      <c r="P39" s="342">
        <v>173.5</v>
      </c>
      <c r="Q39" s="342">
        <v>19.5</v>
      </c>
      <c r="R39" s="342">
        <v>18.5</v>
      </c>
      <c r="W39" s="207"/>
    </row>
    <row r="40" spans="1:23" s="206" customFormat="1" ht="15" customHeight="1" x14ac:dyDescent="0.15">
      <c r="A40" s="204"/>
      <c r="B40" s="391">
        <v>3</v>
      </c>
      <c r="C40" s="582">
        <v>143</v>
      </c>
      <c r="D40" s="583"/>
      <c r="E40" s="584">
        <v>1829.5</v>
      </c>
      <c r="F40" s="585"/>
      <c r="G40" s="388">
        <v>42.5</v>
      </c>
      <c r="H40" s="388">
        <v>76.5</v>
      </c>
      <c r="I40" s="388">
        <v>144.5</v>
      </c>
      <c r="J40" s="388">
        <v>137.5</v>
      </c>
      <c r="K40" s="388">
        <v>97.5</v>
      </c>
      <c r="L40" s="388">
        <v>123.5</v>
      </c>
      <c r="M40" s="388">
        <v>310.5</v>
      </c>
      <c r="N40" s="388">
        <v>345.5</v>
      </c>
      <c r="O40" s="388">
        <v>121.5</v>
      </c>
      <c r="P40" s="388">
        <v>190.5</v>
      </c>
      <c r="Q40" s="388">
        <v>100.5</v>
      </c>
      <c r="R40" s="388">
        <v>139</v>
      </c>
      <c r="W40" s="207"/>
    </row>
    <row r="41" spans="1:23" s="206" customFormat="1" ht="15" customHeight="1" x14ac:dyDescent="0.15">
      <c r="A41" s="287"/>
    </row>
    <row r="42" spans="1:23" s="206" customFormat="1" ht="15" customHeight="1" x14ac:dyDescent="0.15">
      <c r="A42" s="617" t="s">
        <v>245</v>
      </c>
      <c r="B42" s="597" t="s">
        <v>246</v>
      </c>
      <c r="C42" s="598" t="s">
        <v>303</v>
      </c>
      <c r="D42" s="616"/>
      <c r="E42" s="616"/>
      <c r="F42" s="616"/>
      <c r="G42" s="616"/>
      <c r="H42" s="616"/>
      <c r="I42" s="617"/>
      <c r="J42" s="597" t="s">
        <v>302</v>
      </c>
      <c r="K42" s="597"/>
      <c r="L42" s="597"/>
      <c r="M42" s="597" t="s">
        <v>301</v>
      </c>
      <c r="N42" s="597"/>
      <c r="O42" s="598"/>
      <c r="P42" s="593" t="s">
        <v>300</v>
      </c>
      <c r="Q42" s="594"/>
      <c r="R42" s="594"/>
    </row>
    <row r="43" spans="1:23" s="206" customFormat="1" ht="15" customHeight="1" x14ac:dyDescent="0.15">
      <c r="A43" s="590"/>
      <c r="B43" s="599"/>
      <c r="C43" s="588" t="s">
        <v>577</v>
      </c>
      <c r="D43" s="589"/>
      <c r="E43" s="589"/>
      <c r="F43" s="590"/>
      <c r="G43" s="599" t="s">
        <v>578</v>
      </c>
      <c r="H43" s="599"/>
      <c r="I43" s="599"/>
      <c r="J43" s="599"/>
      <c r="K43" s="599"/>
      <c r="L43" s="599"/>
      <c r="M43" s="599"/>
      <c r="N43" s="599"/>
      <c r="O43" s="588"/>
      <c r="P43" s="595"/>
      <c r="Q43" s="596"/>
      <c r="R43" s="596"/>
    </row>
    <row r="44" spans="1:23" s="203" customFormat="1" ht="15" customHeight="1" x14ac:dyDescent="0.15">
      <c r="A44" s="275"/>
      <c r="B44" s="291" t="s">
        <v>698</v>
      </c>
      <c r="C44" s="591">
        <v>99</v>
      </c>
      <c r="D44" s="592"/>
      <c r="E44" s="592"/>
      <c r="F44" s="592"/>
      <c r="G44" s="592">
        <v>45</v>
      </c>
      <c r="H44" s="592"/>
      <c r="I44" s="602"/>
      <c r="J44" s="591">
        <v>12</v>
      </c>
      <c r="K44" s="592"/>
      <c r="L44" s="602"/>
      <c r="M44" s="591">
        <v>61</v>
      </c>
      <c r="N44" s="592"/>
      <c r="O44" s="602"/>
      <c r="P44" s="591">
        <v>13</v>
      </c>
      <c r="Q44" s="592"/>
      <c r="R44" s="592"/>
    </row>
    <row r="45" spans="1:23" s="203" customFormat="1" ht="15" customHeight="1" x14ac:dyDescent="0.15">
      <c r="A45" s="639" t="s">
        <v>456</v>
      </c>
      <c r="B45" s="285">
        <v>22</v>
      </c>
      <c r="C45" s="564">
        <v>109</v>
      </c>
      <c r="D45" s="565"/>
      <c r="E45" s="565"/>
      <c r="F45" s="565"/>
      <c r="G45" s="565">
        <v>47</v>
      </c>
      <c r="H45" s="565"/>
      <c r="I45" s="566"/>
      <c r="J45" s="564">
        <v>15</v>
      </c>
      <c r="K45" s="565"/>
      <c r="L45" s="566"/>
      <c r="M45" s="564">
        <v>65</v>
      </c>
      <c r="N45" s="565"/>
      <c r="O45" s="566"/>
      <c r="P45" s="564">
        <v>17</v>
      </c>
      <c r="Q45" s="565"/>
      <c r="R45" s="565"/>
    </row>
    <row r="46" spans="1:23" s="203" customFormat="1" ht="15" customHeight="1" x14ac:dyDescent="0.15">
      <c r="A46" s="639"/>
      <c r="B46" s="78">
        <v>27</v>
      </c>
      <c r="C46" s="564">
        <v>115</v>
      </c>
      <c r="D46" s="565"/>
      <c r="E46" s="565"/>
      <c r="F46" s="565"/>
      <c r="G46" s="565">
        <v>46</v>
      </c>
      <c r="H46" s="565"/>
      <c r="I46" s="566"/>
      <c r="J46" s="564">
        <v>6</v>
      </c>
      <c r="K46" s="565"/>
      <c r="L46" s="566"/>
      <c r="M46" s="564">
        <v>71</v>
      </c>
      <c r="N46" s="565"/>
      <c r="O46" s="566"/>
      <c r="P46" s="564">
        <v>13</v>
      </c>
      <c r="Q46" s="565"/>
      <c r="R46" s="565"/>
    </row>
    <row r="47" spans="1:23" s="203" customFormat="1" ht="15" customHeight="1" x14ac:dyDescent="0.15">
      <c r="A47" s="639"/>
      <c r="B47" s="78">
        <v>30</v>
      </c>
      <c r="C47" s="564">
        <v>97</v>
      </c>
      <c r="D47" s="565"/>
      <c r="E47" s="565"/>
      <c r="F47" s="565"/>
      <c r="G47" s="565">
        <v>39</v>
      </c>
      <c r="H47" s="565"/>
      <c r="I47" s="566"/>
      <c r="J47" s="600">
        <v>8</v>
      </c>
      <c r="K47" s="600"/>
      <c r="L47" s="600"/>
      <c r="M47" s="600">
        <v>45</v>
      </c>
      <c r="N47" s="600"/>
      <c r="O47" s="600"/>
      <c r="P47" s="600">
        <v>13</v>
      </c>
      <c r="Q47" s="600"/>
      <c r="R47" s="564"/>
      <c r="S47" s="206"/>
    </row>
    <row r="48" spans="1:23" s="206" customFormat="1" ht="15" customHeight="1" x14ac:dyDescent="0.15">
      <c r="A48" s="639"/>
      <c r="B48" s="78" t="s">
        <v>699</v>
      </c>
      <c r="C48" s="564">
        <v>118</v>
      </c>
      <c r="D48" s="565"/>
      <c r="E48" s="565"/>
      <c r="F48" s="565"/>
      <c r="G48" s="565">
        <v>42</v>
      </c>
      <c r="H48" s="565"/>
      <c r="I48" s="566"/>
      <c r="J48" s="564">
        <v>9</v>
      </c>
      <c r="K48" s="565"/>
      <c r="L48" s="566"/>
      <c r="M48" s="564">
        <v>34</v>
      </c>
      <c r="N48" s="565"/>
      <c r="O48" s="566"/>
      <c r="P48" s="564">
        <v>11</v>
      </c>
      <c r="Q48" s="565"/>
      <c r="R48" s="565"/>
    </row>
    <row r="49" spans="1:19" s="206" customFormat="1" ht="15" customHeight="1" x14ac:dyDescent="0.15">
      <c r="A49" s="292" t="s">
        <v>304</v>
      </c>
      <c r="B49" s="402">
        <v>2</v>
      </c>
      <c r="C49" s="601">
        <v>113</v>
      </c>
      <c r="D49" s="586"/>
      <c r="E49" s="586"/>
      <c r="F49" s="586"/>
      <c r="G49" s="586">
        <v>42</v>
      </c>
      <c r="H49" s="586"/>
      <c r="I49" s="587"/>
      <c r="J49" s="601">
        <v>4</v>
      </c>
      <c r="K49" s="586"/>
      <c r="L49" s="587"/>
      <c r="M49" s="601">
        <v>62</v>
      </c>
      <c r="N49" s="586"/>
      <c r="O49" s="587"/>
      <c r="P49" s="601">
        <v>17</v>
      </c>
      <c r="Q49" s="586"/>
      <c r="R49" s="586"/>
    </row>
    <row r="50" spans="1:19" s="206" customFormat="1" ht="15" customHeight="1" x14ac:dyDescent="0.15">
      <c r="A50" s="204"/>
      <c r="B50" s="391">
        <v>3</v>
      </c>
      <c r="C50" s="636">
        <v>112</v>
      </c>
      <c r="D50" s="637"/>
      <c r="E50" s="637"/>
      <c r="F50" s="637"/>
      <c r="G50" s="637">
        <v>50</v>
      </c>
      <c r="H50" s="637"/>
      <c r="I50" s="638"/>
      <c r="J50" s="636">
        <v>3</v>
      </c>
      <c r="K50" s="637"/>
      <c r="L50" s="638"/>
      <c r="M50" s="636">
        <v>35</v>
      </c>
      <c r="N50" s="637"/>
      <c r="O50" s="638"/>
      <c r="P50" s="636">
        <v>14</v>
      </c>
      <c r="Q50" s="637"/>
      <c r="R50" s="637"/>
    </row>
    <row r="51" spans="1:19" s="203" customFormat="1" ht="16.5" customHeight="1" x14ac:dyDescent="0.15">
      <c r="A51" s="293" t="s">
        <v>454</v>
      </c>
      <c r="B51" s="206"/>
      <c r="C51" s="206"/>
      <c r="D51" s="206"/>
      <c r="E51" s="206"/>
      <c r="F51" s="206"/>
      <c r="G51" s="206"/>
      <c r="H51" s="206"/>
      <c r="I51" s="206"/>
      <c r="J51" s="206"/>
      <c r="K51" s="270"/>
      <c r="L51" s="270"/>
      <c r="M51" s="294"/>
      <c r="N51" s="350"/>
      <c r="O51" s="351"/>
      <c r="P51" s="351"/>
      <c r="Q51" s="351"/>
      <c r="R51" s="352" t="s">
        <v>470</v>
      </c>
      <c r="S51" s="294"/>
    </row>
    <row r="52" spans="1:19" s="203" customFormat="1" ht="16.5" customHeight="1" x14ac:dyDescent="0.15">
      <c r="A52" s="293" t="s">
        <v>471</v>
      </c>
      <c r="B52" s="270"/>
      <c r="C52" s="270"/>
      <c r="D52" s="270"/>
      <c r="E52" s="270"/>
      <c r="F52" s="270"/>
      <c r="G52" s="270"/>
      <c r="H52" s="270"/>
      <c r="I52" s="270"/>
      <c r="J52" s="270"/>
      <c r="K52" s="270"/>
      <c r="L52" s="270"/>
      <c r="M52" s="270"/>
      <c r="N52" s="270"/>
      <c r="O52" s="270"/>
      <c r="P52" s="270"/>
    </row>
    <row r="53" spans="1:19" s="203" customFormat="1" ht="16.5" customHeight="1" x14ac:dyDescent="0.15">
      <c r="A53" s="293" t="s">
        <v>472</v>
      </c>
      <c r="B53" s="270"/>
      <c r="C53" s="270"/>
      <c r="D53" s="270"/>
      <c r="E53" s="270"/>
      <c r="F53" s="270"/>
      <c r="G53" s="270"/>
      <c r="H53" s="270"/>
      <c r="I53" s="270"/>
      <c r="J53" s="270"/>
      <c r="K53" s="270"/>
      <c r="L53" s="270"/>
      <c r="M53" s="270"/>
      <c r="N53" s="270"/>
      <c r="O53" s="270"/>
      <c r="P53" s="270"/>
    </row>
    <row r="54" spans="1:19" s="203" customFormat="1" ht="16.5" customHeight="1" x14ac:dyDescent="0.15">
      <c r="B54" s="270"/>
      <c r="C54" s="270"/>
      <c r="D54" s="270"/>
      <c r="E54" s="270"/>
      <c r="F54" s="270"/>
      <c r="G54" s="270"/>
      <c r="H54" s="270"/>
      <c r="I54" s="270"/>
      <c r="J54" s="270"/>
      <c r="K54" s="270"/>
      <c r="L54" s="270"/>
      <c r="M54" s="270"/>
      <c r="N54" s="270"/>
      <c r="O54" s="270"/>
      <c r="P54" s="270"/>
    </row>
    <row r="55" spans="1:19" s="203" customFormat="1" ht="15" customHeight="1" x14ac:dyDescent="0.15">
      <c r="A55" s="295"/>
    </row>
    <row r="56" spans="1:19" s="203" customFormat="1" ht="15" customHeight="1" x14ac:dyDescent="0.15">
      <c r="A56" s="295"/>
    </row>
    <row r="57" spans="1:19" s="203" customFormat="1" ht="15" customHeight="1" x14ac:dyDescent="0.2">
      <c r="A57" s="295"/>
      <c r="I57" s="296"/>
    </row>
    <row r="58" spans="1:19" s="203" customFormat="1" ht="15" customHeight="1" x14ac:dyDescent="0.15">
      <c r="A58" s="295"/>
    </row>
    <row r="59" spans="1:19" s="203" customFormat="1" ht="15" customHeight="1" x14ac:dyDescent="0.15">
      <c r="A59" s="295"/>
    </row>
    <row r="60" spans="1:19" s="203" customFormat="1" ht="15" customHeight="1" x14ac:dyDescent="0.15">
      <c r="A60" s="295"/>
    </row>
    <row r="61" spans="1:19" s="203" customFormat="1" ht="15" customHeight="1" x14ac:dyDescent="0.15">
      <c r="A61" s="295"/>
    </row>
    <row r="62" spans="1:19" s="203" customFormat="1" ht="15" customHeight="1" x14ac:dyDescent="0.15">
      <c r="A62" s="295"/>
    </row>
    <row r="63" spans="1:19" s="203" customFormat="1" ht="15" customHeight="1" x14ac:dyDescent="0.15">
      <c r="A63" s="295"/>
    </row>
    <row r="64" spans="1:19" s="203" customFormat="1" ht="15" customHeight="1" x14ac:dyDescent="0.15">
      <c r="A64" s="295"/>
    </row>
    <row r="65" spans="1:1" s="203" customFormat="1" ht="15" customHeight="1" x14ac:dyDescent="0.15">
      <c r="A65" s="295"/>
    </row>
    <row r="66" spans="1:1" s="203" customFormat="1" ht="15" customHeight="1" x14ac:dyDescent="0.15">
      <c r="A66" s="295"/>
    </row>
    <row r="67" spans="1:1" s="203" customFormat="1" ht="15" customHeight="1" x14ac:dyDescent="0.15">
      <c r="A67" s="295"/>
    </row>
    <row r="68" spans="1:1" s="268" customFormat="1" ht="15" customHeight="1" x14ac:dyDescent="0.15">
      <c r="A68" s="297"/>
    </row>
    <row r="69" spans="1:1" s="268" customFormat="1" ht="15" customHeight="1" x14ac:dyDescent="0.15">
      <c r="A69" s="297"/>
    </row>
    <row r="70" spans="1:1" s="268" customFormat="1" ht="15" customHeight="1" x14ac:dyDescent="0.15">
      <c r="A70" s="297"/>
    </row>
    <row r="71" spans="1:1" s="268" customFormat="1" ht="15" customHeight="1" x14ac:dyDescent="0.15">
      <c r="A71" s="297"/>
    </row>
    <row r="72" spans="1:1" s="268" customFormat="1" ht="15" customHeight="1" x14ac:dyDescent="0.15">
      <c r="A72" s="297"/>
    </row>
    <row r="73" spans="1:1" s="268" customFormat="1" ht="15" customHeight="1" x14ac:dyDescent="0.15">
      <c r="A73" s="297"/>
    </row>
    <row r="74" spans="1:1" s="268" customFormat="1" ht="15" customHeight="1" x14ac:dyDescent="0.15">
      <c r="A74" s="297"/>
    </row>
    <row r="75" spans="1:1" s="268" customFormat="1" ht="15" customHeight="1" x14ac:dyDescent="0.15">
      <c r="A75" s="297"/>
    </row>
    <row r="76" spans="1:1" s="268" customFormat="1" ht="15" customHeight="1" x14ac:dyDescent="0.15">
      <c r="A76" s="297"/>
    </row>
    <row r="77" spans="1:1" s="268" customFormat="1" ht="15" customHeight="1" x14ac:dyDescent="0.15">
      <c r="A77" s="297"/>
    </row>
    <row r="78" spans="1:1" s="268" customFormat="1" ht="15" customHeight="1" x14ac:dyDescent="0.15">
      <c r="A78" s="297"/>
    </row>
    <row r="79" spans="1:1" s="268" customFormat="1" ht="15" customHeight="1" x14ac:dyDescent="0.15">
      <c r="A79" s="297"/>
    </row>
    <row r="80" spans="1:1" s="268" customFormat="1" ht="15" customHeight="1" x14ac:dyDescent="0.15">
      <c r="A80" s="297"/>
    </row>
    <row r="81" spans="1:1" s="268" customFormat="1" ht="15" customHeight="1" x14ac:dyDescent="0.15">
      <c r="A81" s="297"/>
    </row>
    <row r="82" spans="1:1" s="268" customFormat="1" ht="15" customHeight="1" x14ac:dyDescent="0.15">
      <c r="A82" s="297"/>
    </row>
    <row r="83" spans="1:1" s="268" customFormat="1" ht="15" customHeight="1" x14ac:dyDescent="0.15">
      <c r="A83" s="297"/>
    </row>
    <row r="84" spans="1:1" s="268" customFormat="1" ht="15" customHeight="1" x14ac:dyDescent="0.15">
      <c r="A84" s="297"/>
    </row>
    <row r="85" spans="1:1" s="268" customFormat="1" ht="15" customHeight="1" x14ac:dyDescent="0.15">
      <c r="A85" s="297"/>
    </row>
    <row r="86" spans="1:1" s="268" customFormat="1" ht="15" customHeight="1" x14ac:dyDescent="0.15">
      <c r="A86" s="297"/>
    </row>
    <row r="87" spans="1:1" s="268" customFormat="1" ht="15" customHeight="1" x14ac:dyDescent="0.15">
      <c r="A87" s="297"/>
    </row>
    <row r="88" spans="1:1" s="268" customFormat="1" ht="15" customHeight="1" x14ac:dyDescent="0.15">
      <c r="A88" s="297"/>
    </row>
    <row r="89" spans="1:1" s="268" customFormat="1" ht="15" customHeight="1" x14ac:dyDescent="0.15">
      <c r="A89" s="297"/>
    </row>
    <row r="90" spans="1:1" s="268" customFormat="1" ht="15" customHeight="1" x14ac:dyDescent="0.15">
      <c r="A90" s="297"/>
    </row>
    <row r="91" spans="1:1" s="268" customFormat="1" ht="15" customHeight="1" x14ac:dyDescent="0.15">
      <c r="A91" s="297"/>
    </row>
    <row r="92" spans="1:1" s="268" customFormat="1" ht="15" customHeight="1" x14ac:dyDescent="0.15">
      <c r="A92" s="297"/>
    </row>
    <row r="93" spans="1:1" s="268" customFormat="1" ht="15" customHeight="1" x14ac:dyDescent="0.15">
      <c r="A93" s="297"/>
    </row>
    <row r="94" spans="1:1" s="268" customFormat="1" ht="15" customHeight="1" x14ac:dyDescent="0.15">
      <c r="A94" s="297"/>
    </row>
    <row r="95" spans="1:1" s="268" customFormat="1" ht="15" customHeight="1" x14ac:dyDescent="0.15"/>
    <row r="96" spans="1:1" s="268" customFormat="1" ht="15" customHeight="1" x14ac:dyDescent="0.15"/>
    <row r="97" s="268" customFormat="1" ht="15" customHeight="1" x14ac:dyDescent="0.15"/>
    <row r="98" s="268" customFormat="1" ht="15" customHeight="1" x14ac:dyDescent="0.15"/>
  </sheetData>
  <mergeCells count="114">
    <mergeCell ref="C50:F50"/>
    <mergeCell ref="G50:I50"/>
    <mergeCell ref="J50:L50"/>
    <mergeCell ref="M50:O50"/>
    <mergeCell ref="P50:R50"/>
    <mergeCell ref="A45:A48"/>
    <mergeCell ref="D12:E12"/>
    <mergeCell ref="F12:G12"/>
    <mergeCell ref="C45:F45"/>
    <mergeCell ref="G45:I45"/>
    <mergeCell ref="G44:I44"/>
    <mergeCell ref="J46:L46"/>
    <mergeCell ref="P46:R46"/>
    <mergeCell ref="J47:L47"/>
    <mergeCell ref="M47:O47"/>
    <mergeCell ref="C46:F46"/>
    <mergeCell ref="G46:I46"/>
    <mergeCell ref="C44:F44"/>
    <mergeCell ref="E39:F39"/>
    <mergeCell ref="E37:F37"/>
    <mergeCell ref="M44:O44"/>
    <mergeCell ref="E28:F28"/>
    <mergeCell ref="E38:F38"/>
    <mergeCell ref="A42:A43"/>
    <mergeCell ref="A7:A10"/>
    <mergeCell ref="F20:G20"/>
    <mergeCell ref="D14:E20"/>
    <mergeCell ref="A15:A18"/>
    <mergeCell ref="E30:F30"/>
    <mergeCell ref="C24:D30"/>
    <mergeCell ref="A25:A28"/>
    <mergeCell ref="C4:C5"/>
    <mergeCell ref="D11:E11"/>
    <mergeCell ref="G22:R22"/>
    <mergeCell ref="D10:E10"/>
    <mergeCell ref="F10:G10"/>
    <mergeCell ref="H4:S4"/>
    <mergeCell ref="A4:A5"/>
    <mergeCell ref="B4:B5"/>
    <mergeCell ref="F4:G4"/>
    <mergeCell ref="A22:A23"/>
    <mergeCell ref="D7:E7"/>
    <mergeCell ref="F15:G15"/>
    <mergeCell ref="D9:E9"/>
    <mergeCell ref="D13:E13"/>
    <mergeCell ref="F5:G5"/>
    <mergeCell ref="F9:G9"/>
    <mergeCell ref="B22:B23"/>
    <mergeCell ref="B42:B43"/>
    <mergeCell ref="C37:D37"/>
    <mergeCell ref="A32:A33"/>
    <mergeCell ref="C35:D35"/>
    <mergeCell ref="F11:G11"/>
    <mergeCell ref="E32:F33"/>
    <mergeCell ref="C39:D39"/>
    <mergeCell ref="E26:F26"/>
    <mergeCell ref="E34:F34"/>
    <mergeCell ref="E29:F29"/>
    <mergeCell ref="G43:I43"/>
    <mergeCell ref="C38:D38"/>
    <mergeCell ref="C33:D33"/>
    <mergeCell ref="G32:R32"/>
    <mergeCell ref="B32:B33"/>
    <mergeCell ref="C32:D32"/>
    <mergeCell ref="E31:F31"/>
    <mergeCell ref="C34:D34"/>
    <mergeCell ref="C31:D31"/>
    <mergeCell ref="C42:I42"/>
    <mergeCell ref="E35:F35"/>
    <mergeCell ref="E36:F36"/>
    <mergeCell ref="A35:A38"/>
    <mergeCell ref="P48:R48"/>
    <mergeCell ref="G49:I49"/>
    <mergeCell ref="C43:F43"/>
    <mergeCell ref="C47:F47"/>
    <mergeCell ref="P44:R44"/>
    <mergeCell ref="P42:R43"/>
    <mergeCell ref="M42:O43"/>
    <mergeCell ref="P45:R45"/>
    <mergeCell ref="J42:L43"/>
    <mergeCell ref="P47:R47"/>
    <mergeCell ref="J49:L49"/>
    <mergeCell ref="G47:I47"/>
    <mergeCell ref="J48:L48"/>
    <mergeCell ref="P49:R49"/>
    <mergeCell ref="M46:O46"/>
    <mergeCell ref="J45:L45"/>
    <mergeCell ref="J44:L44"/>
    <mergeCell ref="M45:O45"/>
    <mergeCell ref="M49:O49"/>
    <mergeCell ref="C49:F49"/>
    <mergeCell ref="C48:F48"/>
    <mergeCell ref="G48:I48"/>
    <mergeCell ref="D4:E5"/>
    <mergeCell ref="D6:E6"/>
    <mergeCell ref="F6:G6"/>
    <mergeCell ref="F7:G7"/>
    <mergeCell ref="M48:O48"/>
    <mergeCell ref="E24:F24"/>
    <mergeCell ref="E27:F27"/>
    <mergeCell ref="D8:E8"/>
    <mergeCell ref="F14:G14"/>
    <mergeCell ref="F13:G13"/>
    <mergeCell ref="E25:F25"/>
    <mergeCell ref="E22:F23"/>
    <mergeCell ref="F19:G19"/>
    <mergeCell ref="F18:G18"/>
    <mergeCell ref="F16:G16"/>
    <mergeCell ref="F17:G17"/>
    <mergeCell ref="C22:D23"/>
    <mergeCell ref="C36:D36"/>
    <mergeCell ref="C40:D40"/>
    <mergeCell ref="E40:F40"/>
    <mergeCell ref="F8:G8"/>
  </mergeCells>
  <phoneticPr fontId="5"/>
  <pageMargins left="0.59055118110236227" right="0.59055118110236227" top="0.59055118110236227" bottom="0.78740157480314965" header="0.51181102362204722" footer="0"/>
  <pageSetup paperSize="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4"/>
  <sheetViews>
    <sheetView zoomScaleNormal="100" workbookViewId="0">
      <selection sqref="A1:I1"/>
    </sheetView>
  </sheetViews>
  <sheetFormatPr defaultRowHeight="14.25" x14ac:dyDescent="0.15"/>
  <cols>
    <col min="1" max="1" width="8.875" style="42" customWidth="1"/>
    <col min="2" max="2" width="23.625" style="4" customWidth="1"/>
    <col min="3" max="7" width="7.625" style="4" customWidth="1"/>
    <col min="8" max="8" width="7.625" style="45" customWidth="1"/>
    <col min="9" max="9" width="7.625" style="4" customWidth="1"/>
    <col min="10" max="16384" width="9" style="4"/>
  </cols>
  <sheetData>
    <row r="1" spans="1:9" ht="22.5" customHeight="1" x14ac:dyDescent="0.25">
      <c r="A1" s="652" t="s">
        <v>640</v>
      </c>
      <c r="B1" s="652"/>
      <c r="C1" s="652"/>
      <c r="D1" s="652"/>
      <c r="E1" s="652"/>
      <c r="F1" s="652"/>
      <c r="G1" s="652"/>
      <c r="H1" s="652"/>
      <c r="I1" s="652"/>
    </row>
    <row r="2" spans="1:9" ht="15" customHeight="1" x14ac:dyDescent="0.15">
      <c r="A2" s="5"/>
      <c r="B2" s="5"/>
      <c r="C2" s="5"/>
      <c r="D2" s="5"/>
      <c r="E2" s="5"/>
      <c r="F2" s="5"/>
      <c r="G2" s="5"/>
      <c r="H2" s="44"/>
      <c r="I2" s="5"/>
    </row>
    <row r="3" spans="1:9" s="39" customFormat="1" ht="12" customHeight="1" x14ac:dyDescent="0.15">
      <c r="A3" s="653" t="s">
        <v>469</v>
      </c>
      <c r="B3" s="656" t="s">
        <v>40</v>
      </c>
      <c r="C3" s="659" t="s">
        <v>41</v>
      </c>
      <c r="D3" s="659"/>
      <c r="E3" s="659"/>
      <c r="F3" s="659"/>
      <c r="G3" s="659"/>
      <c r="H3" s="659"/>
      <c r="I3" s="660"/>
    </row>
    <row r="4" spans="1:9" s="39" customFormat="1" ht="12" x14ac:dyDescent="0.15">
      <c r="A4" s="654"/>
      <c r="B4" s="657"/>
      <c r="C4" s="661" t="s">
        <v>42</v>
      </c>
      <c r="D4" s="661"/>
      <c r="E4" s="661"/>
      <c r="F4" s="661"/>
      <c r="G4" s="661" t="s">
        <v>43</v>
      </c>
      <c r="H4" s="661"/>
      <c r="I4" s="662" t="s">
        <v>10</v>
      </c>
    </row>
    <row r="5" spans="1:9" s="39" customFormat="1" ht="12" x14ac:dyDescent="0.15">
      <c r="A5" s="654"/>
      <c r="B5" s="657"/>
      <c r="C5" s="657" t="s">
        <v>44</v>
      </c>
      <c r="D5" s="657" t="s">
        <v>45</v>
      </c>
      <c r="E5" s="106" t="s">
        <v>46</v>
      </c>
      <c r="F5" s="106" t="s">
        <v>47</v>
      </c>
      <c r="G5" s="106" t="s">
        <v>48</v>
      </c>
      <c r="H5" s="664" t="s">
        <v>10</v>
      </c>
      <c r="I5" s="662"/>
    </row>
    <row r="6" spans="1:9" s="39" customFormat="1" ht="12" x14ac:dyDescent="0.15">
      <c r="A6" s="655"/>
      <c r="B6" s="658"/>
      <c r="C6" s="658"/>
      <c r="D6" s="658"/>
      <c r="E6" s="107" t="s">
        <v>49</v>
      </c>
      <c r="F6" s="107" t="s">
        <v>49</v>
      </c>
      <c r="G6" s="107" t="s">
        <v>50</v>
      </c>
      <c r="H6" s="665"/>
      <c r="I6" s="663"/>
    </row>
    <row r="7" spans="1:9" s="11" customFormat="1" ht="9" customHeight="1" x14ac:dyDescent="0.15">
      <c r="A7" s="6" t="s">
        <v>51</v>
      </c>
      <c r="B7" s="40"/>
      <c r="C7" s="41" t="s">
        <v>52</v>
      </c>
      <c r="D7" s="51" t="s">
        <v>52</v>
      </c>
      <c r="E7" s="51" t="s">
        <v>52</v>
      </c>
      <c r="F7" s="49" t="s">
        <v>52</v>
      </c>
      <c r="G7" s="41" t="s">
        <v>53</v>
      </c>
      <c r="H7" s="53" t="s">
        <v>53</v>
      </c>
      <c r="I7" s="41" t="s">
        <v>54</v>
      </c>
    </row>
    <row r="8" spans="1:9" s="10" customFormat="1" ht="11.45" customHeight="1" x14ac:dyDescent="0.15">
      <c r="A8" s="7" t="s">
        <v>62</v>
      </c>
      <c r="B8" s="71" t="s">
        <v>60</v>
      </c>
      <c r="C8" s="113" t="s">
        <v>427</v>
      </c>
      <c r="D8" s="108" t="s">
        <v>427</v>
      </c>
      <c r="E8" s="109">
        <v>2</v>
      </c>
      <c r="F8" s="110">
        <v>23</v>
      </c>
      <c r="G8" s="113" t="s">
        <v>427</v>
      </c>
      <c r="H8" s="112" t="s">
        <v>427</v>
      </c>
      <c r="I8" s="113" t="s">
        <v>427</v>
      </c>
    </row>
    <row r="9" spans="1:9" s="10" customFormat="1" ht="11.45" customHeight="1" x14ac:dyDescent="0.15">
      <c r="A9" s="7" t="s">
        <v>63</v>
      </c>
      <c r="B9" s="71" t="s">
        <v>64</v>
      </c>
      <c r="C9" s="645" t="s">
        <v>427</v>
      </c>
      <c r="D9" s="646" t="s">
        <v>427</v>
      </c>
      <c r="E9" s="646" t="s">
        <v>427</v>
      </c>
      <c r="F9" s="649">
        <v>1</v>
      </c>
      <c r="G9" s="645" t="s">
        <v>427</v>
      </c>
      <c r="H9" s="650" t="s">
        <v>427</v>
      </c>
      <c r="I9" s="645" t="s">
        <v>427</v>
      </c>
    </row>
    <row r="10" spans="1:9" s="10" customFormat="1" ht="11.45" customHeight="1" x14ac:dyDescent="0.15">
      <c r="A10" s="7">
        <v>17</v>
      </c>
      <c r="B10" s="71"/>
      <c r="C10" s="645"/>
      <c r="D10" s="646"/>
      <c r="E10" s="646"/>
      <c r="F10" s="649"/>
      <c r="G10" s="645"/>
      <c r="H10" s="650"/>
      <c r="I10" s="645"/>
    </row>
    <row r="11" spans="1:9" s="10" customFormat="1" ht="11.45" customHeight="1" x14ac:dyDescent="0.15">
      <c r="A11" s="7" t="s">
        <v>65</v>
      </c>
      <c r="B11" s="71" t="s">
        <v>61</v>
      </c>
      <c r="C11" s="111">
        <v>1</v>
      </c>
      <c r="D11" s="108" t="s">
        <v>427</v>
      </c>
      <c r="E11" s="108" t="s">
        <v>427</v>
      </c>
      <c r="F11" s="114" t="s">
        <v>427</v>
      </c>
      <c r="G11" s="113" t="s">
        <v>427</v>
      </c>
      <c r="H11" s="112" t="s">
        <v>427</v>
      </c>
      <c r="I11" s="111">
        <v>1</v>
      </c>
    </row>
    <row r="12" spans="1:9" s="10" customFormat="1" ht="11.45" customHeight="1" x14ac:dyDescent="0.15">
      <c r="A12" s="7" t="s">
        <v>66</v>
      </c>
      <c r="B12" s="71" t="s">
        <v>60</v>
      </c>
      <c r="C12" s="113" t="s">
        <v>427</v>
      </c>
      <c r="D12" s="108" t="s">
        <v>427</v>
      </c>
      <c r="E12" s="108" t="s">
        <v>427</v>
      </c>
      <c r="F12" s="110">
        <v>4</v>
      </c>
      <c r="G12" s="113" t="s">
        <v>427</v>
      </c>
      <c r="H12" s="112" t="s">
        <v>427</v>
      </c>
      <c r="I12" s="113" t="s">
        <v>427</v>
      </c>
    </row>
    <row r="13" spans="1:9" s="10" customFormat="1" ht="11.45" customHeight="1" x14ac:dyDescent="0.15">
      <c r="A13" s="7" t="s">
        <v>67</v>
      </c>
      <c r="B13" s="71" t="s">
        <v>68</v>
      </c>
      <c r="C13" s="113" t="s">
        <v>427</v>
      </c>
      <c r="D13" s="108" t="s">
        <v>427</v>
      </c>
      <c r="E13" s="108" t="s">
        <v>427</v>
      </c>
      <c r="F13" s="110">
        <v>4</v>
      </c>
      <c r="G13" s="111">
        <v>370</v>
      </c>
      <c r="H13" s="115">
        <v>209</v>
      </c>
      <c r="I13" s="111">
        <v>19</v>
      </c>
    </row>
    <row r="14" spans="1:9" s="10" customFormat="1" ht="11.45" customHeight="1" x14ac:dyDescent="0.15">
      <c r="A14" s="7" t="s">
        <v>69</v>
      </c>
      <c r="B14" s="71" t="s">
        <v>61</v>
      </c>
      <c r="C14" s="113" t="s">
        <v>427</v>
      </c>
      <c r="D14" s="108" t="s">
        <v>427</v>
      </c>
      <c r="E14" s="109">
        <v>3</v>
      </c>
      <c r="F14" s="110">
        <v>18</v>
      </c>
      <c r="G14" s="111">
        <v>400</v>
      </c>
      <c r="H14" s="54">
        <v>4.5</v>
      </c>
      <c r="I14" s="111">
        <v>80</v>
      </c>
    </row>
    <row r="15" spans="1:9" s="10" customFormat="1" ht="11.45" customHeight="1" x14ac:dyDescent="0.15">
      <c r="A15" s="7" t="s">
        <v>70</v>
      </c>
      <c r="B15" s="71" t="s">
        <v>60</v>
      </c>
      <c r="C15" s="113" t="s">
        <v>427</v>
      </c>
      <c r="D15" s="108" t="s">
        <v>427</v>
      </c>
      <c r="E15" s="109">
        <v>2</v>
      </c>
      <c r="F15" s="110">
        <v>51</v>
      </c>
      <c r="G15" s="113" t="s">
        <v>427</v>
      </c>
      <c r="H15" s="112" t="s">
        <v>427</v>
      </c>
      <c r="I15" s="113" t="s">
        <v>427</v>
      </c>
    </row>
    <row r="16" spans="1:9" s="10" customFormat="1" ht="11.45" customHeight="1" x14ac:dyDescent="0.15">
      <c r="A16" s="7" t="s">
        <v>71</v>
      </c>
      <c r="B16" s="71" t="s">
        <v>56</v>
      </c>
      <c r="C16" s="113" t="s">
        <v>427</v>
      </c>
      <c r="D16" s="108" t="s">
        <v>427</v>
      </c>
      <c r="E16" s="108" t="s">
        <v>427</v>
      </c>
      <c r="F16" s="110">
        <v>1</v>
      </c>
      <c r="G16" s="113" t="s">
        <v>427</v>
      </c>
      <c r="H16" s="112" t="s">
        <v>427</v>
      </c>
      <c r="I16" s="113" t="s">
        <v>427</v>
      </c>
    </row>
    <row r="17" spans="1:9" s="10" customFormat="1" ht="11.45" customHeight="1" x14ac:dyDescent="0.15">
      <c r="A17" s="7" t="s">
        <v>579</v>
      </c>
      <c r="B17" s="71" t="s">
        <v>72</v>
      </c>
      <c r="C17" s="332" t="s">
        <v>427</v>
      </c>
      <c r="D17" s="108" t="s">
        <v>427</v>
      </c>
      <c r="E17" s="108" t="s">
        <v>427</v>
      </c>
      <c r="F17" s="114" t="s">
        <v>427</v>
      </c>
      <c r="G17" s="113" t="s">
        <v>427</v>
      </c>
      <c r="H17" s="112" t="s">
        <v>427</v>
      </c>
      <c r="I17" s="111">
        <v>1085</v>
      </c>
    </row>
    <row r="18" spans="1:9" s="10" customFormat="1" ht="11.45" customHeight="1" x14ac:dyDescent="0.15">
      <c r="A18" s="7" t="s">
        <v>73</v>
      </c>
      <c r="B18" s="71" t="s">
        <v>60</v>
      </c>
      <c r="C18" s="113" t="s">
        <v>427</v>
      </c>
      <c r="D18" s="108" t="s">
        <v>427</v>
      </c>
      <c r="E18" s="108" t="s">
        <v>427</v>
      </c>
      <c r="F18" s="114" t="s">
        <v>427</v>
      </c>
      <c r="G18" s="113" t="s">
        <v>427</v>
      </c>
      <c r="H18" s="112" t="s">
        <v>427</v>
      </c>
      <c r="I18" s="111">
        <v>1</v>
      </c>
    </row>
    <row r="19" spans="1:9" s="10" customFormat="1" ht="9" customHeight="1" x14ac:dyDescent="0.15">
      <c r="A19" s="8" t="s">
        <v>74</v>
      </c>
      <c r="B19" s="71"/>
      <c r="C19" s="113"/>
      <c r="D19" s="108" t="s">
        <v>28</v>
      </c>
      <c r="E19" s="52"/>
      <c r="F19" s="50"/>
      <c r="G19" s="43"/>
      <c r="H19" s="55"/>
      <c r="I19" s="43"/>
    </row>
    <row r="20" spans="1:9" s="10" customFormat="1" ht="11.45" customHeight="1" x14ac:dyDescent="0.15">
      <c r="A20" s="7" t="s">
        <v>667</v>
      </c>
      <c r="B20" s="71" t="s">
        <v>75</v>
      </c>
      <c r="C20" s="113" t="s">
        <v>427</v>
      </c>
      <c r="D20" s="108" t="s">
        <v>427</v>
      </c>
      <c r="E20" s="109">
        <v>7</v>
      </c>
      <c r="F20" s="110">
        <v>31</v>
      </c>
      <c r="G20" s="113" t="s">
        <v>427</v>
      </c>
      <c r="H20" s="112" t="s">
        <v>427</v>
      </c>
      <c r="I20" s="113" t="s">
        <v>427</v>
      </c>
    </row>
    <row r="21" spans="1:9" s="10" customFormat="1" ht="11.45" customHeight="1" x14ac:dyDescent="0.15">
      <c r="A21" s="7" t="s">
        <v>76</v>
      </c>
      <c r="B21" s="71" t="s">
        <v>60</v>
      </c>
      <c r="C21" s="111">
        <v>1</v>
      </c>
      <c r="D21" s="109">
        <v>1</v>
      </c>
      <c r="E21" s="108" t="s">
        <v>427</v>
      </c>
      <c r="F21" s="110">
        <v>30</v>
      </c>
      <c r="G21" s="113" t="s">
        <v>427</v>
      </c>
      <c r="H21" s="112" t="s">
        <v>427</v>
      </c>
      <c r="I21" s="111">
        <v>14</v>
      </c>
    </row>
    <row r="22" spans="1:9" s="10" customFormat="1" ht="11.45" customHeight="1" x14ac:dyDescent="0.15">
      <c r="A22" s="7" t="s">
        <v>77</v>
      </c>
      <c r="B22" s="71" t="s">
        <v>59</v>
      </c>
      <c r="C22" s="113" t="s">
        <v>427</v>
      </c>
      <c r="D22" s="109">
        <v>1</v>
      </c>
      <c r="E22" s="109">
        <v>194</v>
      </c>
      <c r="F22" s="110">
        <v>42</v>
      </c>
      <c r="G22" s="111">
        <v>338</v>
      </c>
      <c r="H22" s="115">
        <v>32</v>
      </c>
      <c r="I22" s="111">
        <v>85</v>
      </c>
    </row>
    <row r="23" spans="1:9" s="10" customFormat="1" ht="11.45" customHeight="1" x14ac:dyDescent="0.15">
      <c r="A23" s="7" t="s">
        <v>78</v>
      </c>
      <c r="B23" s="71" t="s">
        <v>58</v>
      </c>
      <c r="C23" s="111">
        <v>1</v>
      </c>
      <c r="D23" s="109">
        <v>1</v>
      </c>
      <c r="E23" s="109">
        <v>1</v>
      </c>
      <c r="F23" s="110">
        <v>28</v>
      </c>
      <c r="G23" s="111">
        <v>105</v>
      </c>
      <c r="H23" s="115">
        <v>107</v>
      </c>
      <c r="I23" s="111">
        <v>162</v>
      </c>
    </row>
    <row r="24" spans="1:9" s="10" customFormat="1" ht="11.45" customHeight="1" x14ac:dyDescent="0.15">
      <c r="A24" s="7" t="s">
        <v>580</v>
      </c>
      <c r="B24" s="71" t="s">
        <v>79</v>
      </c>
      <c r="C24" s="111">
        <v>1</v>
      </c>
      <c r="D24" s="109">
        <v>2</v>
      </c>
      <c r="E24" s="108" t="s">
        <v>427</v>
      </c>
      <c r="F24" s="114" t="s">
        <v>427</v>
      </c>
      <c r="G24" s="113" t="s">
        <v>427</v>
      </c>
      <c r="H24" s="112" t="s">
        <v>427</v>
      </c>
      <c r="I24" s="111">
        <v>23</v>
      </c>
    </row>
    <row r="25" spans="1:9" s="10" customFormat="1" ht="11.45" customHeight="1" x14ac:dyDescent="0.15">
      <c r="A25" s="7" t="s">
        <v>80</v>
      </c>
      <c r="B25" s="71" t="s">
        <v>57</v>
      </c>
      <c r="C25" s="645" t="s">
        <v>427</v>
      </c>
      <c r="D25" s="646" t="s">
        <v>427</v>
      </c>
      <c r="E25" s="646" t="s">
        <v>427</v>
      </c>
      <c r="F25" s="649">
        <v>6</v>
      </c>
      <c r="G25" s="645" t="s">
        <v>427</v>
      </c>
      <c r="H25" s="651">
        <v>0.04</v>
      </c>
      <c r="I25" s="644">
        <v>7</v>
      </c>
    </row>
    <row r="26" spans="1:9" s="10" customFormat="1" ht="11.45" customHeight="1" x14ac:dyDescent="0.15">
      <c r="A26" s="7">
        <v>27</v>
      </c>
      <c r="B26" s="71"/>
      <c r="C26" s="645"/>
      <c r="D26" s="646"/>
      <c r="E26" s="646"/>
      <c r="F26" s="649"/>
      <c r="G26" s="645"/>
      <c r="H26" s="651"/>
      <c r="I26" s="644"/>
    </row>
    <row r="27" spans="1:9" s="10" customFormat="1" ht="11.45" customHeight="1" x14ac:dyDescent="0.15">
      <c r="A27" s="7" t="s">
        <v>581</v>
      </c>
      <c r="B27" s="71" t="s">
        <v>60</v>
      </c>
      <c r="C27" s="645" t="s">
        <v>427</v>
      </c>
      <c r="D27" s="646" t="s">
        <v>427</v>
      </c>
      <c r="E27" s="646" t="s">
        <v>427</v>
      </c>
      <c r="F27" s="649">
        <v>1</v>
      </c>
      <c r="G27" s="645" t="s">
        <v>427</v>
      </c>
      <c r="H27" s="650" t="s">
        <v>427</v>
      </c>
      <c r="I27" s="644">
        <v>7</v>
      </c>
    </row>
    <row r="28" spans="1:9" s="10" customFormat="1" ht="11.45" customHeight="1" x14ac:dyDescent="0.15">
      <c r="A28" s="7">
        <v>14</v>
      </c>
      <c r="B28" s="71"/>
      <c r="C28" s="645"/>
      <c r="D28" s="646"/>
      <c r="E28" s="646"/>
      <c r="F28" s="649"/>
      <c r="G28" s="645"/>
      <c r="H28" s="650"/>
      <c r="I28" s="644"/>
    </row>
    <row r="29" spans="1:9" s="10" customFormat="1" ht="11.45" customHeight="1" x14ac:dyDescent="0.15">
      <c r="A29" s="7" t="s">
        <v>81</v>
      </c>
      <c r="B29" s="71" t="s">
        <v>82</v>
      </c>
      <c r="C29" s="113" t="s">
        <v>427</v>
      </c>
      <c r="D29" s="108" t="s">
        <v>427</v>
      </c>
      <c r="E29" s="108" t="s">
        <v>427</v>
      </c>
      <c r="F29" s="114" t="s">
        <v>427</v>
      </c>
      <c r="G29" s="113" t="s">
        <v>427</v>
      </c>
      <c r="H29" s="115">
        <v>4</v>
      </c>
      <c r="I29" s="113" t="s">
        <v>427</v>
      </c>
    </row>
    <row r="30" spans="1:9" s="10" customFormat="1" ht="11.45" customHeight="1" x14ac:dyDescent="0.15">
      <c r="A30" s="7" t="s">
        <v>83</v>
      </c>
      <c r="B30" s="71"/>
      <c r="C30" s="645" t="s">
        <v>427</v>
      </c>
      <c r="D30" s="646" t="s">
        <v>427</v>
      </c>
      <c r="E30" s="646" t="s">
        <v>427</v>
      </c>
      <c r="F30" s="647" t="s">
        <v>427</v>
      </c>
      <c r="G30" s="645" t="s">
        <v>427</v>
      </c>
      <c r="H30" s="648">
        <v>242</v>
      </c>
      <c r="I30" s="645" t="s">
        <v>427</v>
      </c>
    </row>
    <row r="31" spans="1:9" s="10" customFormat="1" ht="11.45" customHeight="1" x14ac:dyDescent="0.15">
      <c r="A31" s="9" t="s">
        <v>84</v>
      </c>
      <c r="B31" s="71" t="s">
        <v>55</v>
      </c>
      <c r="C31" s="645"/>
      <c r="D31" s="646"/>
      <c r="E31" s="646"/>
      <c r="F31" s="647"/>
      <c r="G31" s="645"/>
      <c r="H31" s="648"/>
      <c r="I31" s="645"/>
    </row>
    <row r="32" spans="1:9" s="10" customFormat="1" ht="11.45" customHeight="1" x14ac:dyDescent="0.15">
      <c r="A32" s="7">
        <v>9.19</v>
      </c>
      <c r="B32" s="71"/>
      <c r="C32" s="645"/>
      <c r="D32" s="646"/>
      <c r="E32" s="646"/>
      <c r="F32" s="647"/>
      <c r="G32" s="645"/>
      <c r="H32" s="648"/>
      <c r="I32" s="645"/>
    </row>
    <row r="33" spans="1:9" s="10" customFormat="1" ht="11.45" customHeight="1" x14ac:dyDescent="0.15">
      <c r="A33" s="7" t="s">
        <v>85</v>
      </c>
      <c r="B33" s="71" t="s">
        <v>60</v>
      </c>
      <c r="C33" s="113" t="s">
        <v>427</v>
      </c>
      <c r="D33" s="108" t="s">
        <v>427</v>
      </c>
      <c r="E33" s="108" t="s">
        <v>427</v>
      </c>
      <c r="F33" s="110">
        <v>1</v>
      </c>
      <c r="G33" s="113" t="s">
        <v>427</v>
      </c>
      <c r="H33" s="112" t="s">
        <v>427</v>
      </c>
      <c r="I33" s="113" t="s">
        <v>427</v>
      </c>
    </row>
    <row r="34" spans="1:9" s="10" customFormat="1" ht="11.45" customHeight="1" x14ac:dyDescent="0.15">
      <c r="A34" s="7" t="s">
        <v>86</v>
      </c>
      <c r="B34" s="71" t="s">
        <v>87</v>
      </c>
      <c r="C34" s="113" t="s">
        <v>427</v>
      </c>
      <c r="D34" s="108" t="s">
        <v>427</v>
      </c>
      <c r="E34" s="108" t="s">
        <v>427</v>
      </c>
      <c r="F34" s="110">
        <v>1</v>
      </c>
      <c r="G34" s="113" t="s">
        <v>427</v>
      </c>
      <c r="H34" s="112" t="s">
        <v>427</v>
      </c>
      <c r="I34" s="113" t="s">
        <v>427</v>
      </c>
    </row>
    <row r="35" spans="1:9" s="10" customFormat="1" ht="11.45" customHeight="1" x14ac:dyDescent="0.15">
      <c r="A35" s="7" t="s">
        <v>88</v>
      </c>
      <c r="B35" s="71" t="s">
        <v>75</v>
      </c>
      <c r="C35" s="113" t="s">
        <v>427</v>
      </c>
      <c r="D35" s="108" t="s">
        <v>427</v>
      </c>
      <c r="E35" s="109">
        <v>1</v>
      </c>
      <c r="F35" s="110">
        <v>15</v>
      </c>
      <c r="G35" s="113" t="s">
        <v>427</v>
      </c>
      <c r="H35" s="112" t="s">
        <v>427</v>
      </c>
      <c r="I35" s="113" t="s">
        <v>427</v>
      </c>
    </row>
    <row r="36" spans="1:9" s="11" customFormat="1" ht="11.45" customHeight="1" x14ac:dyDescent="0.15">
      <c r="A36" s="7" t="s">
        <v>89</v>
      </c>
      <c r="B36" s="71" t="s">
        <v>90</v>
      </c>
      <c r="C36" s="113" t="s">
        <v>427</v>
      </c>
      <c r="D36" s="108" t="s">
        <v>427</v>
      </c>
      <c r="E36" s="109">
        <v>3</v>
      </c>
      <c r="F36" s="110">
        <v>6</v>
      </c>
      <c r="G36" s="113" t="s">
        <v>427</v>
      </c>
      <c r="H36" s="115">
        <v>397</v>
      </c>
      <c r="I36" s="113" t="s">
        <v>427</v>
      </c>
    </row>
    <row r="37" spans="1:9" s="14" customFormat="1" ht="11.45" customHeight="1" x14ac:dyDescent="0.15">
      <c r="A37" s="12" t="s">
        <v>582</v>
      </c>
      <c r="B37" s="71" t="s">
        <v>57</v>
      </c>
      <c r="C37" s="113" t="s">
        <v>427</v>
      </c>
      <c r="D37" s="108" t="s">
        <v>427</v>
      </c>
      <c r="E37" s="108" t="s">
        <v>427</v>
      </c>
      <c r="F37" s="114" t="s">
        <v>427</v>
      </c>
      <c r="G37" s="113" t="s">
        <v>427</v>
      </c>
      <c r="H37" s="112" t="s">
        <v>427</v>
      </c>
      <c r="I37" s="111">
        <v>5</v>
      </c>
    </row>
    <row r="38" spans="1:9" s="14" customFormat="1" ht="11.45" customHeight="1" x14ac:dyDescent="0.15">
      <c r="A38" s="7" t="s">
        <v>583</v>
      </c>
      <c r="B38" s="71" t="s">
        <v>59</v>
      </c>
      <c r="C38" s="113" t="s">
        <v>427</v>
      </c>
      <c r="D38" s="108" t="s">
        <v>427</v>
      </c>
      <c r="E38" s="108" t="s">
        <v>427</v>
      </c>
      <c r="F38" s="114" t="s">
        <v>427</v>
      </c>
      <c r="G38" s="113" t="s">
        <v>427</v>
      </c>
      <c r="H38" s="112" t="s">
        <v>427</v>
      </c>
      <c r="I38" s="111">
        <v>5</v>
      </c>
    </row>
    <row r="39" spans="1:9" s="14" customFormat="1" ht="11.45" customHeight="1" x14ac:dyDescent="0.15">
      <c r="A39" s="7" t="s">
        <v>584</v>
      </c>
      <c r="B39" s="71" t="s">
        <v>60</v>
      </c>
      <c r="C39" s="113" t="s">
        <v>427</v>
      </c>
      <c r="D39" s="108" t="s">
        <v>427</v>
      </c>
      <c r="E39" s="109">
        <v>1</v>
      </c>
      <c r="F39" s="110">
        <v>3</v>
      </c>
      <c r="G39" s="113" t="s">
        <v>427</v>
      </c>
      <c r="H39" s="112" t="s">
        <v>427</v>
      </c>
      <c r="I39" s="111">
        <v>35</v>
      </c>
    </row>
    <row r="40" spans="1:9" s="14" customFormat="1" ht="11.45" customHeight="1" x14ac:dyDescent="0.15">
      <c r="A40" s="7" t="s">
        <v>585</v>
      </c>
      <c r="B40" s="71" t="s">
        <v>68</v>
      </c>
      <c r="C40" s="113" t="s">
        <v>427</v>
      </c>
      <c r="D40" s="108" t="s">
        <v>427</v>
      </c>
      <c r="E40" s="108" t="s">
        <v>427</v>
      </c>
      <c r="F40" s="114" t="s">
        <v>427</v>
      </c>
      <c r="G40" s="113" t="s">
        <v>427</v>
      </c>
      <c r="H40" s="112" t="s">
        <v>427</v>
      </c>
      <c r="I40" s="111">
        <v>1</v>
      </c>
    </row>
    <row r="41" spans="1:9" s="14" customFormat="1" ht="11.45" customHeight="1" x14ac:dyDescent="0.15">
      <c r="A41" s="7" t="s">
        <v>586</v>
      </c>
      <c r="B41" s="71" t="s">
        <v>79</v>
      </c>
      <c r="C41" s="113" t="s">
        <v>427</v>
      </c>
      <c r="D41" s="108" t="s">
        <v>427</v>
      </c>
      <c r="E41" s="108" t="s">
        <v>427</v>
      </c>
      <c r="F41" s="114" t="s">
        <v>427</v>
      </c>
      <c r="G41" s="113" t="s">
        <v>427</v>
      </c>
      <c r="H41" s="112" t="s">
        <v>427</v>
      </c>
      <c r="I41" s="111">
        <v>7</v>
      </c>
    </row>
    <row r="42" spans="1:9" s="14" customFormat="1" ht="11.45" customHeight="1" x14ac:dyDescent="0.15">
      <c r="A42" s="7" t="s">
        <v>587</v>
      </c>
      <c r="B42" s="71" t="s">
        <v>588</v>
      </c>
      <c r="C42" s="113" t="s">
        <v>427</v>
      </c>
      <c r="D42" s="109">
        <v>4</v>
      </c>
      <c r="E42" s="108" t="s">
        <v>427</v>
      </c>
      <c r="F42" s="114" t="s">
        <v>427</v>
      </c>
      <c r="G42" s="113" t="s">
        <v>427</v>
      </c>
      <c r="H42" s="112" t="s">
        <v>427</v>
      </c>
      <c r="I42" s="113" t="s">
        <v>427</v>
      </c>
    </row>
    <row r="43" spans="1:9" s="14" customFormat="1" ht="11.45" customHeight="1" x14ac:dyDescent="0.15">
      <c r="A43" s="16" t="s">
        <v>589</v>
      </c>
      <c r="B43" s="66" t="s">
        <v>590</v>
      </c>
      <c r="C43" s="113" t="s">
        <v>427</v>
      </c>
      <c r="D43" s="108" t="s">
        <v>427</v>
      </c>
      <c r="E43" s="108" t="s">
        <v>427</v>
      </c>
      <c r="F43" s="114" t="s">
        <v>427</v>
      </c>
      <c r="G43" s="113" t="s">
        <v>427</v>
      </c>
      <c r="H43" s="112" t="s">
        <v>427</v>
      </c>
      <c r="I43" s="111">
        <v>9</v>
      </c>
    </row>
    <row r="44" spans="1:9" s="14" customFormat="1" ht="11.45" customHeight="1" x14ac:dyDescent="0.15">
      <c r="A44" s="13" t="s">
        <v>591</v>
      </c>
      <c r="B44" s="71" t="s">
        <v>592</v>
      </c>
      <c r="C44" s="113" t="s">
        <v>427</v>
      </c>
      <c r="D44" s="108" t="s">
        <v>427</v>
      </c>
      <c r="E44" s="108" t="s">
        <v>427</v>
      </c>
      <c r="F44" s="114" t="s">
        <v>427</v>
      </c>
      <c r="G44" s="113" t="s">
        <v>427</v>
      </c>
      <c r="H44" s="112" t="s">
        <v>427</v>
      </c>
      <c r="I44" s="109">
        <v>1</v>
      </c>
    </row>
    <row r="45" spans="1:9" s="14" customFormat="1" ht="11.45" customHeight="1" x14ac:dyDescent="0.15">
      <c r="A45" s="13" t="s">
        <v>593</v>
      </c>
      <c r="B45" s="71" t="s">
        <v>60</v>
      </c>
      <c r="C45" s="113" t="s">
        <v>427</v>
      </c>
      <c r="D45" s="108" t="s">
        <v>427</v>
      </c>
      <c r="E45" s="108" t="s">
        <v>427</v>
      </c>
      <c r="F45" s="114" t="s">
        <v>427</v>
      </c>
      <c r="G45" s="113" t="s">
        <v>427</v>
      </c>
      <c r="H45" s="112" t="s">
        <v>427</v>
      </c>
      <c r="I45" s="109">
        <v>2</v>
      </c>
    </row>
    <row r="46" spans="1:9" s="14" customFormat="1" ht="11.45" customHeight="1" x14ac:dyDescent="0.15">
      <c r="A46" s="13" t="s">
        <v>594</v>
      </c>
      <c r="B46" s="71" t="s">
        <v>60</v>
      </c>
      <c r="C46" s="113" t="s">
        <v>427</v>
      </c>
      <c r="D46" s="108" t="s">
        <v>427</v>
      </c>
      <c r="E46" s="108" t="s">
        <v>427</v>
      </c>
      <c r="F46" s="114" t="s">
        <v>427</v>
      </c>
      <c r="G46" s="113" t="s">
        <v>427</v>
      </c>
      <c r="H46" s="112" t="s">
        <v>427</v>
      </c>
      <c r="I46" s="109">
        <v>4</v>
      </c>
    </row>
    <row r="47" spans="1:9" s="14" customFormat="1" ht="11.45" customHeight="1" x14ac:dyDescent="0.15">
      <c r="A47" s="12" t="s">
        <v>595</v>
      </c>
      <c r="B47" s="71" t="s">
        <v>596</v>
      </c>
      <c r="C47" s="113" t="s">
        <v>427</v>
      </c>
      <c r="D47" s="108" t="s">
        <v>427</v>
      </c>
      <c r="E47" s="108" t="s">
        <v>427</v>
      </c>
      <c r="F47" s="114" t="s">
        <v>427</v>
      </c>
      <c r="G47" s="113" t="s">
        <v>427</v>
      </c>
      <c r="H47" s="112" t="s">
        <v>427</v>
      </c>
      <c r="I47" s="109">
        <v>2</v>
      </c>
    </row>
    <row r="48" spans="1:9" s="14" customFormat="1" ht="11.45" customHeight="1" x14ac:dyDescent="0.15">
      <c r="A48" s="12" t="s">
        <v>597</v>
      </c>
      <c r="B48" s="71" t="s">
        <v>60</v>
      </c>
      <c r="C48" s="113" t="s">
        <v>427</v>
      </c>
      <c r="D48" s="108" t="s">
        <v>427</v>
      </c>
      <c r="E48" s="108" t="s">
        <v>427</v>
      </c>
      <c r="F48" s="108">
        <v>1</v>
      </c>
      <c r="G48" s="113" t="s">
        <v>427</v>
      </c>
      <c r="H48" s="112" t="s">
        <v>427</v>
      </c>
      <c r="I48" s="109">
        <v>1</v>
      </c>
    </row>
    <row r="49" spans="1:9" s="14" customFormat="1" ht="11.45" customHeight="1" x14ac:dyDescent="0.15">
      <c r="A49" s="12" t="s">
        <v>598</v>
      </c>
      <c r="B49" s="71" t="s">
        <v>60</v>
      </c>
      <c r="C49" s="113" t="s">
        <v>427</v>
      </c>
      <c r="D49" s="108" t="s">
        <v>427</v>
      </c>
      <c r="E49" s="108" t="s">
        <v>427</v>
      </c>
      <c r="F49" s="108">
        <v>5</v>
      </c>
      <c r="G49" s="113" t="s">
        <v>427</v>
      </c>
      <c r="H49" s="112" t="s">
        <v>427</v>
      </c>
      <c r="I49" s="113" t="s">
        <v>427</v>
      </c>
    </row>
    <row r="50" spans="1:9" s="14" customFormat="1" ht="11.45" customHeight="1" x14ac:dyDescent="0.15">
      <c r="A50" s="12" t="s">
        <v>459</v>
      </c>
      <c r="B50" s="71" t="s">
        <v>57</v>
      </c>
      <c r="C50" s="113" t="s">
        <v>427</v>
      </c>
      <c r="D50" s="108" t="s">
        <v>427</v>
      </c>
      <c r="E50" s="108" t="s">
        <v>427</v>
      </c>
      <c r="F50" s="108" t="s">
        <v>427</v>
      </c>
      <c r="G50" s="113" t="s">
        <v>427</v>
      </c>
      <c r="H50" s="112" t="s">
        <v>427</v>
      </c>
      <c r="I50" s="108">
        <v>1</v>
      </c>
    </row>
    <row r="51" spans="1:9" s="14" customFormat="1" ht="11.45" customHeight="1" x14ac:dyDescent="0.15">
      <c r="A51" s="12" t="s">
        <v>599</v>
      </c>
      <c r="B51" s="71" t="s">
        <v>60</v>
      </c>
      <c r="C51" s="113" t="s">
        <v>427</v>
      </c>
      <c r="D51" s="108" t="s">
        <v>427</v>
      </c>
      <c r="E51" s="108" t="s">
        <v>427</v>
      </c>
      <c r="F51" s="108" t="s">
        <v>427</v>
      </c>
      <c r="G51" s="113" t="s">
        <v>427</v>
      </c>
      <c r="H51" s="112" t="s">
        <v>427</v>
      </c>
      <c r="I51" s="108">
        <v>1</v>
      </c>
    </row>
    <row r="52" spans="1:9" s="14" customFormat="1" ht="11.45" customHeight="1" x14ac:dyDescent="0.15">
      <c r="A52" s="12" t="s">
        <v>600</v>
      </c>
      <c r="B52" s="71" t="s">
        <v>601</v>
      </c>
      <c r="C52" s="113" t="s">
        <v>427</v>
      </c>
      <c r="D52" s="108" t="s">
        <v>427</v>
      </c>
      <c r="E52" s="108" t="s">
        <v>427</v>
      </c>
      <c r="F52" s="108" t="s">
        <v>427</v>
      </c>
      <c r="G52" s="113" t="s">
        <v>427</v>
      </c>
      <c r="H52" s="112" t="s">
        <v>427</v>
      </c>
      <c r="I52" s="108">
        <v>1</v>
      </c>
    </row>
    <row r="53" spans="1:9" s="14" customFormat="1" ht="11.45" customHeight="1" x14ac:dyDescent="0.15">
      <c r="A53" s="12" t="s">
        <v>602</v>
      </c>
      <c r="B53" s="72" t="s">
        <v>603</v>
      </c>
      <c r="C53" s="113">
        <v>4</v>
      </c>
      <c r="D53" s="108">
        <v>64</v>
      </c>
      <c r="E53" s="108" t="s">
        <v>427</v>
      </c>
      <c r="F53" s="108" t="s">
        <v>427</v>
      </c>
      <c r="G53" s="113" t="s">
        <v>427</v>
      </c>
      <c r="H53" s="112" t="s">
        <v>427</v>
      </c>
      <c r="I53" s="108">
        <v>1643</v>
      </c>
    </row>
    <row r="54" spans="1:9" s="14" customFormat="1" ht="11.45" customHeight="1" x14ac:dyDescent="0.15">
      <c r="A54" s="12" t="s">
        <v>604</v>
      </c>
      <c r="B54" s="72" t="s">
        <v>59</v>
      </c>
      <c r="C54" s="113" t="s">
        <v>427</v>
      </c>
      <c r="D54" s="108" t="s">
        <v>427</v>
      </c>
      <c r="E54" s="108" t="s">
        <v>427</v>
      </c>
      <c r="F54" s="114" t="s">
        <v>427</v>
      </c>
      <c r="G54" s="113" t="s">
        <v>427</v>
      </c>
      <c r="H54" s="112" t="s">
        <v>427</v>
      </c>
      <c r="I54" s="111">
        <v>11</v>
      </c>
    </row>
    <row r="55" spans="1:9" ht="11.45" customHeight="1" x14ac:dyDescent="0.15">
      <c r="A55" s="12" t="s">
        <v>605</v>
      </c>
      <c r="B55" s="72" t="s">
        <v>588</v>
      </c>
      <c r="C55" s="113" t="s">
        <v>427</v>
      </c>
      <c r="D55" s="108" t="s">
        <v>427</v>
      </c>
      <c r="E55" s="108" t="s">
        <v>427</v>
      </c>
      <c r="F55" s="114" t="s">
        <v>427</v>
      </c>
      <c r="G55" s="113" t="s">
        <v>427</v>
      </c>
      <c r="H55" s="112" t="s">
        <v>427</v>
      </c>
      <c r="I55" s="111">
        <v>1</v>
      </c>
    </row>
    <row r="56" spans="1:9" ht="11.45" customHeight="1" x14ac:dyDescent="0.15">
      <c r="A56" s="68" t="s">
        <v>606</v>
      </c>
      <c r="B56" s="73" t="s">
        <v>607</v>
      </c>
      <c r="C56" s="69" t="s">
        <v>427</v>
      </c>
      <c r="D56" s="67" t="s">
        <v>427</v>
      </c>
      <c r="E56" s="67" t="s">
        <v>427</v>
      </c>
      <c r="F56" s="112" t="s">
        <v>427</v>
      </c>
      <c r="G56" s="69" t="s">
        <v>427</v>
      </c>
      <c r="H56" s="112">
        <v>2.4</v>
      </c>
      <c r="I56" s="67" t="s">
        <v>427</v>
      </c>
    </row>
    <row r="57" spans="1:9" ht="11.45" customHeight="1" x14ac:dyDescent="0.15">
      <c r="A57" s="68" t="s">
        <v>608</v>
      </c>
      <c r="B57" s="73" t="s">
        <v>75</v>
      </c>
      <c r="C57" s="69" t="s">
        <v>427</v>
      </c>
      <c r="D57" s="67" t="s">
        <v>427</v>
      </c>
      <c r="E57" s="67" t="s">
        <v>427</v>
      </c>
      <c r="F57" s="112" t="s">
        <v>427</v>
      </c>
      <c r="G57" s="69" t="s">
        <v>427</v>
      </c>
      <c r="H57" s="70">
        <v>0.13</v>
      </c>
      <c r="I57" s="67" t="s">
        <v>427</v>
      </c>
    </row>
    <row r="58" spans="1:9" ht="11.45" customHeight="1" x14ac:dyDescent="0.15">
      <c r="A58" s="68" t="s">
        <v>609</v>
      </c>
      <c r="B58" s="73" t="s">
        <v>610</v>
      </c>
      <c r="C58" s="69">
        <v>3</v>
      </c>
      <c r="D58" s="67">
        <v>14</v>
      </c>
      <c r="E58" s="67">
        <v>16</v>
      </c>
      <c r="F58" s="112">
        <v>36</v>
      </c>
      <c r="G58" s="69" t="s">
        <v>427</v>
      </c>
      <c r="H58" s="208">
        <v>51.3</v>
      </c>
      <c r="I58" s="67" t="s">
        <v>427</v>
      </c>
    </row>
    <row r="59" spans="1:9" ht="11.45" customHeight="1" x14ac:dyDescent="0.15">
      <c r="A59" s="68" t="s">
        <v>611</v>
      </c>
      <c r="B59" s="73" t="s">
        <v>82</v>
      </c>
      <c r="C59" s="69" t="s">
        <v>427</v>
      </c>
      <c r="D59" s="67" t="s">
        <v>427</v>
      </c>
      <c r="E59" s="67" t="s">
        <v>427</v>
      </c>
      <c r="F59" s="112" t="s">
        <v>427</v>
      </c>
      <c r="G59" s="69" t="s">
        <v>427</v>
      </c>
      <c r="H59" s="208">
        <v>2.5</v>
      </c>
      <c r="I59" s="67" t="s">
        <v>427</v>
      </c>
    </row>
    <row r="60" spans="1:9" ht="11.45" customHeight="1" x14ac:dyDescent="0.15">
      <c r="A60" s="68" t="s">
        <v>612</v>
      </c>
      <c r="B60" s="73" t="s">
        <v>60</v>
      </c>
      <c r="C60" s="69" t="s">
        <v>427</v>
      </c>
      <c r="D60" s="67" t="s">
        <v>427</v>
      </c>
      <c r="E60" s="67" t="s">
        <v>427</v>
      </c>
      <c r="F60" s="112" t="s">
        <v>427</v>
      </c>
      <c r="G60" s="69" t="s">
        <v>427</v>
      </c>
      <c r="H60" s="112" t="s">
        <v>427</v>
      </c>
      <c r="I60" s="67">
        <v>1</v>
      </c>
    </row>
    <row r="61" spans="1:9" ht="11.45" customHeight="1" x14ac:dyDescent="0.15">
      <c r="A61" s="68" t="s">
        <v>613</v>
      </c>
      <c r="B61" s="73" t="s">
        <v>614</v>
      </c>
      <c r="C61" s="69" t="s">
        <v>427</v>
      </c>
      <c r="D61" s="67" t="s">
        <v>427</v>
      </c>
      <c r="E61" s="67" t="s">
        <v>427</v>
      </c>
      <c r="F61" s="112" t="s">
        <v>427</v>
      </c>
      <c r="G61" s="69" t="s">
        <v>427</v>
      </c>
      <c r="H61" s="112" t="s">
        <v>427</v>
      </c>
      <c r="I61" s="67">
        <v>9</v>
      </c>
    </row>
    <row r="62" spans="1:9" ht="11.25" customHeight="1" x14ac:dyDescent="0.15">
      <c r="A62" s="68" t="s">
        <v>641</v>
      </c>
      <c r="B62" s="76" t="s">
        <v>642</v>
      </c>
      <c r="C62" s="67" t="s">
        <v>643</v>
      </c>
      <c r="D62" s="67" t="s">
        <v>643</v>
      </c>
      <c r="E62" s="67" t="s">
        <v>643</v>
      </c>
      <c r="F62" s="112" t="s">
        <v>643</v>
      </c>
      <c r="G62" s="67" t="s">
        <v>427</v>
      </c>
      <c r="H62" s="112" t="s">
        <v>427</v>
      </c>
      <c r="I62" s="67">
        <v>1</v>
      </c>
    </row>
    <row r="63" spans="1:9" ht="11.25" customHeight="1" x14ac:dyDescent="0.15">
      <c r="A63" s="68" t="s">
        <v>644</v>
      </c>
      <c r="B63" s="76" t="s">
        <v>645</v>
      </c>
      <c r="C63" s="67" t="s">
        <v>643</v>
      </c>
      <c r="D63" s="67" t="s">
        <v>643</v>
      </c>
      <c r="E63" s="67" t="s">
        <v>643</v>
      </c>
      <c r="F63" s="112" t="s">
        <v>643</v>
      </c>
      <c r="G63" s="67" t="s">
        <v>427</v>
      </c>
      <c r="H63" s="112">
        <v>33</v>
      </c>
      <c r="I63" s="67">
        <v>6</v>
      </c>
    </row>
    <row r="64" spans="1:9" ht="11.25" customHeight="1" x14ac:dyDescent="0.15">
      <c r="A64" s="68" t="s">
        <v>666</v>
      </c>
      <c r="B64" s="76" t="s">
        <v>660</v>
      </c>
      <c r="C64" s="67" t="s">
        <v>427</v>
      </c>
      <c r="D64" s="67">
        <v>1</v>
      </c>
      <c r="E64" s="67" t="s">
        <v>427</v>
      </c>
      <c r="F64" s="242" t="s">
        <v>427</v>
      </c>
      <c r="G64" s="67" t="s">
        <v>427</v>
      </c>
      <c r="H64" s="242">
        <v>0.2</v>
      </c>
      <c r="I64" s="67">
        <v>2</v>
      </c>
    </row>
    <row r="65" spans="1:9" ht="11.25" customHeight="1" x14ac:dyDescent="0.15">
      <c r="A65" s="68" t="s">
        <v>692</v>
      </c>
      <c r="B65" s="76" t="s">
        <v>683</v>
      </c>
      <c r="C65" s="67" t="s">
        <v>427</v>
      </c>
      <c r="D65" s="67" t="s">
        <v>427</v>
      </c>
      <c r="E65" s="67" t="s">
        <v>427</v>
      </c>
      <c r="F65" s="242" t="s">
        <v>427</v>
      </c>
      <c r="G65" s="67" t="s">
        <v>427</v>
      </c>
      <c r="H65" s="242">
        <v>3.1</v>
      </c>
      <c r="I65" s="67" t="s">
        <v>427</v>
      </c>
    </row>
    <row r="66" spans="1:9" s="10" customFormat="1" ht="9" customHeight="1" x14ac:dyDescent="0.15">
      <c r="A66" s="8" t="s">
        <v>693</v>
      </c>
      <c r="B66" s="71"/>
      <c r="C66" s="243"/>
      <c r="D66" s="244" t="s">
        <v>28</v>
      </c>
      <c r="E66" s="52"/>
      <c r="F66" s="50"/>
      <c r="G66" s="43"/>
      <c r="H66" s="55"/>
      <c r="I66" s="43"/>
    </row>
    <row r="67" spans="1:9" ht="11.25" customHeight="1" x14ac:dyDescent="0.15">
      <c r="A67" s="68" t="s">
        <v>714</v>
      </c>
      <c r="B67" s="76" t="s">
        <v>700</v>
      </c>
      <c r="C67" s="67">
        <v>8</v>
      </c>
      <c r="D67" s="67">
        <v>83</v>
      </c>
      <c r="E67" s="67" t="s">
        <v>427</v>
      </c>
      <c r="F67" s="242" t="s">
        <v>427</v>
      </c>
      <c r="G67" s="67" t="s">
        <v>427</v>
      </c>
      <c r="H67" s="208">
        <v>44.6</v>
      </c>
      <c r="I67" s="67">
        <v>1889</v>
      </c>
    </row>
    <row r="68" spans="1:9" ht="11.25" customHeight="1" x14ac:dyDescent="0.15">
      <c r="A68" s="68" t="s">
        <v>715</v>
      </c>
      <c r="B68" s="76" t="s">
        <v>701</v>
      </c>
      <c r="C68" s="69" t="s">
        <v>427</v>
      </c>
      <c r="D68" s="67" t="s">
        <v>427</v>
      </c>
      <c r="E68" s="67" t="s">
        <v>427</v>
      </c>
      <c r="F68" s="336" t="s">
        <v>427</v>
      </c>
      <c r="G68" s="67" t="s">
        <v>427</v>
      </c>
      <c r="H68" s="208">
        <v>0.4</v>
      </c>
      <c r="I68" s="67" t="s">
        <v>427</v>
      </c>
    </row>
    <row r="69" spans="1:9" ht="11.25" customHeight="1" x14ac:dyDescent="0.15">
      <c r="A69" s="68" t="s">
        <v>738</v>
      </c>
      <c r="B69" s="76" t="s">
        <v>588</v>
      </c>
      <c r="C69" s="69" t="s">
        <v>427</v>
      </c>
      <c r="D69" s="67" t="s">
        <v>427</v>
      </c>
      <c r="E69" s="67" t="s">
        <v>427</v>
      </c>
      <c r="F69" s="416" t="s">
        <v>427</v>
      </c>
      <c r="G69" s="67" t="s">
        <v>427</v>
      </c>
      <c r="H69" s="415">
        <v>0.1</v>
      </c>
      <c r="I69" s="69">
        <v>8</v>
      </c>
    </row>
    <row r="70" spans="1:9" s="417" customFormat="1" ht="11.25" customHeight="1" x14ac:dyDescent="0.15">
      <c r="A70" s="68" t="s">
        <v>739</v>
      </c>
      <c r="B70" s="72" t="s">
        <v>740</v>
      </c>
      <c r="C70" s="666" t="s">
        <v>427</v>
      </c>
      <c r="D70" s="667" t="s">
        <v>427</v>
      </c>
      <c r="E70" s="667" t="s">
        <v>427</v>
      </c>
      <c r="F70" s="668" t="s">
        <v>427</v>
      </c>
      <c r="G70" s="667" t="s">
        <v>427</v>
      </c>
      <c r="H70" s="669">
        <v>0.7</v>
      </c>
      <c r="I70" s="666" t="s">
        <v>427</v>
      </c>
    </row>
    <row r="71" spans="1:9" ht="12.75" customHeight="1" x14ac:dyDescent="0.15">
      <c r="A71" s="333" t="s">
        <v>564</v>
      </c>
      <c r="B71" s="334"/>
      <c r="I71" s="74" t="s">
        <v>694</v>
      </c>
    </row>
    <row r="72" spans="1:9" ht="12.75" customHeight="1" x14ac:dyDescent="0.15">
      <c r="A72" s="245" t="s">
        <v>712</v>
      </c>
      <c r="I72" s="75"/>
    </row>
    <row r="73" spans="1:9" x14ac:dyDescent="0.15">
      <c r="A73" s="245" t="s">
        <v>713</v>
      </c>
    </row>
    <row r="74" spans="1:9" x14ac:dyDescent="0.15">
      <c r="A74" s="245" t="s">
        <v>741</v>
      </c>
    </row>
  </sheetData>
  <mergeCells count="38">
    <mergeCell ref="A1:I1"/>
    <mergeCell ref="A3:A6"/>
    <mergeCell ref="B3:B6"/>
    <mergeCell ref="C3:I3"/>
    <mergeCell ref="C4:F4"/>
    <mergeCell ref="G4:H4"/>
    <mergeCell ref="I4:I6"/>
    <mergeCell ref="C5:C6"/>
    <mergeCell ref="D5:D6"/>
    <mergeCell ref="H5:H6"/>
    <mergeCell ref="I9:I10"/>
    <mergeCell ref="C25:C26"/>
    <mergeCell ref="D25:D26"/>
    <mergeCell ref="E25:E26"/>
    <mergeCell ref="F25:F26"/>
    <mergeCell ref="G25:G26"/>
    <mergeCell ref="H25:H26"/>
    <mergeCell ref="C9:C10"/>
    <mergeCell ref="I25:I26"/>
    <mergeCell ref="E9:E10"/>
    <mergeCell ref="F9:F10"/>
    <mergeCell ref="G9:G10"/>
    <mergeCell ref="H9:H10"/>
    <mergeCell ref="D9:D10"/>
    <mergeCell ref="I27:I28"/>
    <mergeCell ref="C30:C32"/>
    <mergeCell ref="D30:D32"/>
    <mergeCell ref="E30:E32"/>
    <mergeCell ref="F30:F32"/>
    <mergeCell ref="G30:G32"/>
    <mergeCell ref="H30:H32"/>
    <mergeCell ref="I30:I32"/>
    <mergeCell ref="C27:C28"/>
    <mergeCell ref="D27:D28"/>
    <mergeCell ref="E27:E28"/>
    <mergeCell ref="F27:F28"/>
    <mergeCell ref="G27:G28"/>
    <mergeCell ref="H27:H28"/>
  </mergeCells>
  <phoneticPr fontId="4"/>
  <pageMargins left="0.78740157480314965" right="0.78740157480314965" top="0.59055118110236227" bottom="0.19685039370078741" header="0.51181102362204722" footer="0"/>
  <pageSetup paperSize="9" orientation="portrait" r:id="rId1"/>
  <headerFooter alignWithMargins="0">
    <oddFooter>&amp;C&amp;12-&amp;A-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zoomScaleNormal="100" workbookViewId="0">
      <selection activeCell="H13" sqref="H13"/>
    </sheetView>
  </sheetViews>
  <sheetFormatPr defaultRowHeight="14.25" x14ac:dyDescent="0.15"/>
  <cols>
    <col min="1" max="16384" width="9" style="15"/>
  </cols>
  <sheetData>
    <row r="26" spans="3:3" x14ac:dyDescent="0.15">
      <c r="C26" s="116"/>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53"/>
  <sheetViews>
    <sheetView zoomScaleNormal="100" zoomScaleSheetLayoutView="85" workbookViewId="0">
      <selection activeCell="AN2" sqref="AN2"/>
    </sheetView>
  </sheetViews>
  <sheetFormatPr defaultRowHeight="13.5" x14ac:dyDescent="0.15"/>
  <cols>
    <col min="1" max="1" width="8.75" style="166" customWidth="1"/>
    <col min="2" max="2" width="6" style="166" customWidth="1"/>
    <col min="3" max="4" width="3" style="166" customWidth="1"/>
    <col min="5" max="6" width="6" style="166" customWidth="1"/>
    <col min="7" max="8" width="3" style="166" customWidth="1"/>
    <col min="9" max="10" width="6" style="166" customWidth="1"/>
    <col min="11" max="12" width="3" style="166" customWidth="1"/>
    <col min="13" max="14" width="6" style="166" customWidth="1"/>
    <col min="15" max="16" width="3" style="166" customWidth="1"/>
    <col min="17" max="17" width="6" style="166" customWidth="1"/>
    <col min="18" max="18" width="8.375" style="166" customWidth="1"/>
    <col min="19" max="19" width="2.25" style="166" hidden="1" customWidth="1"/>
    <col min="20" max="20" width="9.125" style="166" hidden="1" customWidth="1"/>
    <col min="21" max="27" width="8.125" style="166" hidden="1" customWidth="1"/>
    <col min="28" max="28" width="7.5" style="166" hidden="1" customWidth="1"/>
    <col min="29" max="29" width="7.875" style="166" hidden="1" customWidth="1"/>
    <col min="30" max="31" width="4.5" style="166" hidden="1" customWidth="1"/>
    <col min="32" max="32" width="7.75" style="166" hidden="1" customWidth="1"/>
    <col min="33" max="36" width="8" style="166" hidden="1" customWidth="1"/>
    <col min="37" max="37" width="12" style="166" hidden="1" customWidth="1"/>
    <col min="38" max="38" width="12.5" style="166" hidden="1" customWidth="1"/>
    <col min="39" max="39" width="11.5" style="166" hidden="1" customWidth="1"/>
    <col min="40" max="16384" width="9" style="166"/>
  </cols>
  <sheetData>
    <row r="1" spans="1:40" s="135" customFormat="1" ht="24" x14ac:dyDescent="0.15">
      <c r="A1" s="424" t="s">
        <v>723</v>
      </c>
      <c r="B1" s="424"/>
      <c r="C1" s="424"/>
      <c r="D1" s="424"/>
      <c r="E1" s="424"/>
      <c r="F1" s="424"/>
      <c r="G1" s="424"/>
      <c r="H1" s="424"/>
      <c r="I1" s="424"/>
      <c r="J1" s="424"/>
      <c r="K1" s="424"/>
      <c r="L1" s="424"/>
      <c r="M1" s="424"/>
      <c r="N1" s="424"/>
      <c r="O1" s="424"/>
      <c r="P1" s="424"/>
      <c r="Q1" s="424"/>
      <c r="R1" s="424"/>
      <c r="S1" s="166"/>
    </row>
    <row r="2" spans="1:40" s="170" customFormat="1" ht="16.5" customHeight="1" x14ac:dyDescent="0.15">
      <c r="AN2" s="331" t="s">
        <v>711</v>
      </c>
    </row>
    <row r="3" spans="1:40" x14ac:dyDescent="0.15">
      <c r="T3" s="171"/>
      <c r="U3" s="172">
        <v>1</v>
      </c>
      <c r="V3" s="172">
        <v>2</v>
      </c>
      <c r="W3" s="172">
        <v>3</v>
      </c>
      <c r="X3" s="172">
        <v>4</v>
      </c>
      <c r="Y3" s="172">
        <v>5</v>
      </c>
      <c r="Z3" s="172">
        <v>6</v>
      </c>
      <c r="AA3" s="172">
        <v>7</v>
      </c>
      <c r="AB3" s="172">
        <v>8</v>
      </c>
      <c r="AC3" s="172">
        <v>9</v>
      </c>
      <c r="AD3" s="172">
        <v>10</v>
      </c>
      <c r="AE3" s="172">
        <v>11</v>
      </c>
      <c r="AF3" s="172">
        <v>12</v>
      </c>
    </row>
    <row r="4" spans="1:40" x14ac:dyDescent="0.15">
      <c r="T4" s="171" t="s">
        <v>372</v>
      </c>
      <c r="U4" s="365">
        <v>3.9</v>
      </c>
      <c r="V4" s="366">
        <v>7.1</v>
      </c>
      <c r="W4" s="366">
        <v>11.6</v>
      </c>
      <c r="X4" s="366">
        <v>13.8</v>
      </c>
      <c r="Y4" s="366">
        <v>18.899999999999999</v>
      </c>
      <c r="Z4" s="366">
        <v>21.3</v>
      </c>
      <c r="AA4" s="366">
        <v>24.6</v>
      </c>
      <c r="AB4" s="366">
        <v>26.4</v>
      </c>
      <c r="AC4" s="366">
        <v>21.8</v>
      </c>
      <c r="AD4" s="366">
        <v>17.3</v>
      </c>
      <c r="AE4" s="366">
        <v>12.4</v>
      </c>
      <c r="AF4" s="367">
        <v>6.3</v>
      </c>
    </row>
    <row r="5" spans="1:40" x14ac:dyDescent="0.15">
      <c r="T5" s="171" t="s">
        <v>373</v>
      </c>
      <c r="U5" s="368">
        <v>42.5</v>
      </c>
      <c r="V5" s="369">
        <v>76.5</v>
      </c>
      <c r="W5" s="369">
        <v>144.5</v>
      </c>
      <c r="X5" s="369">
        <v>137.5</v>
      </c>
      <c r="Y5" s="369">
        <v>97.5</v>
      </c>
      <c r="Z5" s="369">
        <v>123.5</v>
      </c>
      <c r="AA5" s="369">
        <v>310.5</v>
      </c>
      <c r="AB5" s="369">
        <v>345.5</v>
      </c>
      <c r="AC5" s="369">
        <v>121.5</v>
      </c>
      <c r="AD5" s="369">
        <v>190.5</v>
      </c>
      <c r="AE5" s="369">
        <v>100.5</v>
      </c>
      <c r="AF5" s="370">
        <v>139</v>
      </c>
    </row>
    <row r="7" spans="1:40" x14ac:dyDescent="0.15">
      <c r="U7" s="368"/>
    </row>
    <row r="8" spans="1:40" x14ac:dyDescent="0.15">
      <c r="U8" s="369"/>
    </row>
    <row r="9" spans="1:40" x14ac:dyDescent="0.15">
      <c r="U9" s="369"/>
    </row>
    <row r="10" spans="1:40" x14ac:dyDescent="0.15">
      <c r="U10" s="369"/>
    </row>
    <row r="11" spans="1:40" x14ac:dyDescent="0.15">
      <c r="U11" s="369"/>
    </row>
    <row r="12" spans="1:40" x14ac:dyDescent="0.15">
      <c r="U12" s="369"/>
    </row>
    <row r="13" spans="1:40" x14ac:dyDescent="0.15">
      <c r="U13" s="369"/>
    </row>
    <row r="14" spans="1:40" x14ac:dyDescent="0.15">
      <c r="U14" s="369"/>
    </row>
    <row r="15" spans="1:40" x14ac:dyDescent="0.15">
      <c r="U15" s="369"/>
    </row>
    <row r="16" spans="1:40" x14ac:dyDescent="0.15">
      <c r="U16" s="369"/>
    </row>
    <row r="17" spans="1:35" x14ac:dyDescent="0.15">
      <c r="U17" s="369"/>
    </row>
    <row r="18" spans="1:35" x14ac:dyDescent="0.15">
      <c r="U18" s="370"/>
    </row>
    <row r="20" spans="1:35" s="135" customFormat="1" ht="15.75" customHeight="1" x14ac:dyDescent="0.15">
      <c r="A20" s="173"/>
      <c r="B20" s="174" t="s">
        <v>374</v>
      </c>
      <c r="C20" s="425" t="s">
        <v>429</v>
      </c>
      <c r="D20" s="427"/>
      <c r="E20" s="175" t="s">
        <v>430</v>
      </c>
      <c r="F20" s="175" t="s">
        <v>431</v>
      </c>
      <c r="G20" s="421" t="s">
        <v>432</v>
      </c>
      <c r="H20" s="421"/>
      <c r="I20" s="175" t="s">
        <v>433</v>
      </c>
      <c r="J20" s="175" t="s">
        <v>434</v>
      </c>
      <c r="K20" s="421" t="s">
        <v>435</v>
      </c>
      <c r="L20" s="421"/>
      <c r="M20" s="175" t="s">
        <v>436</v>
      </c>
      <c r="N20" s="175" t="s">
        <v>437</v>
      </c>
      <c r="O20" s="421" t="s">
        <v>438</v>
      </c>
      <c r="P20" s="421"/>
      <c r="Q20" s="176" t="s">
        <v>439</v>
      </c>
      <c r="S20" s="166"/>
      <c r="U20" s="177"/>
      <c r="AG20" s="177"/>
      <c r="AH20" s="177"/>
      <c r="AI20" s="177"/>
    </row>
    <row r="21" spans="1:35" s="135" customFormat="1" ht="15.75" customHeight="1" x14ac:dyDescent="0.15">
      <c r="A21" s="178" t="s">
        <v>372</v>
      </c>
      <c r="B21" s="406">
        <f>U4</f>
        <v>3.9</v>
      </c>
      <c r="C21" s="436">
        <f>V4</f>
        <v>7.1</v>
      </c>
      <c r="D21" s="437"/>
      <c r="E21" s="407">
        <f t="shared" ref="E21:G22" si="0">W4</f>
        <v>11.6</v>
      </c>
      <c r="F21" s="407">
        <f t="shared" si="0"/>
        <v>13.8</v>
      </c>
      <c r="G21" s="434">
        <f t="shared" si="0"/>
        <v>18.899999999999999</v>
      </c>
      <c r="H21" s="434"/>
      <c r="I21" s="407">
        <f t="shared" ref="I21" si="1">Z4</f>
        <v>21.3</v>
      </c>
      <c r="J21" s="407">
        <f>AA4</f>
        <v>24.6</v>
      </c>
      <c r="K21" s="434">
        <f>AB4</f>
        <v>26.4</v>
      </c>
      <c r="L21" s="434"/>
      <c r="M21" s="407">
        <f t="shared" ref="M21:O22" si="2">AC4</f>
        <v>21.8</v>
      </c>
      <c r="N21" s="407">
        <f t="shared" si="2"/>
        <v>17.3</v>
      </c>
      <c r="O21" s="434">
        <f t="shared" si="2"/>
        <v>12.4</v>
      </c>
      <c r="P21" s="434"/>
      <c r="Q21" s="408">
        <f>AF4</f>
        <v>6.3</v>
      </c>
      <c r="S21" s="166"/>
      <c r="AG21" s="177"/>
      <c r="AH21" s="177"/>
      <c r="AI21" s="177"/>
    </row>
    <row r="22" spans="1:35" s="135" customFormat="1" ht="15.75" customHeight="1" x14ac:dyDescent="0.15">
      <c r="A22" s="179" t="s">
        <v>373</v>
      </c>
      <c r="B22" s="409">
        <f>U5</f>
        <v>42.5</v>
      </c>
      <c r="C22" s="438">
        <f>V5</f>
        <v>76.5</v>
      </c>
      <c r="D22" s="439"/>
      <c r="E22" s="410">
        <f t="shared" si="0"/>
        <v>144.5</v>
      </c>
      <c r="F22" s="410">
        <f t="shared" si="0"/>
        <v>137.5</v>
      </c>
      <c r="G22" s="435">
        <f t="shared" si="0"/>
        <v>97.5</v>
      </c>
      <c r="H22" s="435"/>
      <c r="I22" s="410">
        <f>Z5</f>
        <v>123.5</v>
      </c>
      <c r="J22" s="410">
        <f>AA5</f>
        <v>310.5</v>
      </c>
      <c r="K22" s="435">
        <f>AB5</f>
        <v>345.5</v>
      </c>
      <c r="L22" s="435"/>
      <c r="M22" s="410">
        <f t="shared" si="2"/>
        <v>121.5</v>
      </c>
      <c r="N22" s="410">
        <f t="shared" si="2"/>
        <v>190.5</v>
      </c>
      <c r="O22" s="435">
        <f t="shared" si="2"/>
        <v>100.5</v>
      </c>
      <c r="P22" s="435"/>
      <c r="Q22" s="411">
        <f>AF5</f>
        <v>139</v>
      </c>
      <c r="S22" s="166"/>
      <c r="AG22" s="177"/>
      <c r="AH22" s="177"/>
      <c r="AI22" s="177"/>
    </row>
    <row r="23" spans="1:35" s="135" customFormat="1" ht="16.5" customHeight="1" x14ac:dyDescent="0.15">
      <c r="A23" s="180"/>
      <c r="B23" s="181"/>
      <c r="C23" s="181"/>
      <c r="D23" s="181"/>
      <c r="E23" s="181"/>
      <c r="F23" s="181"/>
      <c r="G23" s="181"/>
      <c r="H23" s="181"/>
      <c r="I23" s="181"/>
      <c r="J23" s="181"/>
      <c r="K23" s="181"/>
      <c r="L23" s="181"/>
      <c r="M23" s="181"/>
      <c r="N23" s="181"/>
      <c r="O23" s="181"/>
      <c r="P23" s="181"/>
      <c r="Q23" s="181"/>
      <c r="S23" s="166"/>
      <c r="AG23" s="177"/>
      <c r="AH23" s="177"/>
      <c r="AI23" s="177"/>
    </row>
    <row r="24" spans="1:35" s="135" customFormat="1" ht="39" customHeight="1" x14ac:dyDescent="0.15">
      <c r="S24" s="166"/>
      <c r="U24" s="182"/>
      <c r="V24" s="182"/>
      <c r="W24" s="182"/>
      <c r="X24" s="182"/>
      <c r="Y24" s="182"/>
      <c r="Z24" s="182"/>
      <c r="AA24" s="182"/>
      <c r="AB24" s="182"/>
      <c r="AC24" s="182"/>
      <c r="AD24" s="182"/>
      <c r="AE24" s="182"/>
      <c r="AF24" s="177"/>
      <c r="AG24" s="177"/>
      <c r="AH24" s="177"/>
      <c r="AI24" s="177"/>
    </row>
    <row r="25" spans="1:35" s="135" customFormat="1" ht="24" x14ac:dyDescent="0.15">
      <c r="A25" s="424" t="s">
        <v>440</v>
      </c>
      <c r="B25" s="424"/>
      <c r="C25" s="424"/>
      <c r="D25" s="424"/>
      <c r="E25" s="424"/>
      <c r="F25" s="424"/>
      <c r="G25" s="424"/>
      <c r="H25" s="424"/>
      <c r="I25" s="424"/>
      <c r="J25" s="424"/>
      <c r="K25" s="424"/>
      <c r="L25" s="424"/>
      <c r="M25" s="424"/>
      <c r="N25" s="424"/>
      <c r="O25" s="424"/>
      <c r="P25" s="424"/>
      <c r="Q25" s="424"/>
      <c r="R25" s="424"/>
      <c r="S25" s="166"/>
      <c r="T25" s="183"/>
      <c r="U25" s="182"/>
      <c r="V25" s="182"/>
      <c r="W25" s="182"/>
      <c r="X25" s="182"/>
      <c r="Y25" s="182"/>
      <c r="Z25" s="182"/>
      <c r="AA25" s="182"/>
      <c r="AB25" s="182"/>
      <c r="AC25" s="182"/>
      <c r="AD25" s="182"/>
      <c r="AE25" s="182"/>
      <c r="AF25" s="177"/>
      <c r="AG25" s="177"/>
      <c r="AH25" s="177"/>
      <c r="AI25" s="177"/>
    </row>
    <row r="26" spans="1:35" s="170" customFormat="1" ht="16.5" customHeight="1" x14ac:dyDescent="0.15">
      <c r="C26" s="30"/>
    </row>
    <row r="27" spans="1:35" x14ac:dyDescent="0.15">
      <c r="U27" s="166" t="s">
        <v>383</v>
      </c>
      <c r="V27" s="166" t="s">
        <v>375</v>
      </c>
      <c r="W27" s="166" t="s">
        <v>376</v>
      </c>
      <c r="X27" s="166" t="s">
        <v>377</v>
      </c>
      <c r="Y27" s="166" t="s">
        <v>378</v>
      </c>
      <c r="Z27" s="166" t="s">
        <v>379</v>
      </c>
      <c r="AA27" s="166" t="s">
        <v>380</v>
      </c>
      <c r="AB27" s="166" t="s">
        <v>381</v>
      </c>
      <c r="AC27" s="166" t="s">
        <v>382</v>
      </c>
    </row>
    <row r="28" spans="1:35" x14ac:dyDescent="0.15">
      <c r="T28" s="202" t="s">
        <v>679</v>
      </c>
      <c r="U28" s="185">
        <f t="shared" ref="U28:U32" si="3">SUM(V28:AC28)</f>
        <v>130.5</v>
      </c>
      <c r="V28" s="186">
        <v>28.85</v>
      </c>
      <c r="W28" s="186">
        <v>20.82</v>
      </c>
      <c r="X28" s="186">
        <v>7.07</v>
      </c>
      <c r="Y28" s="186">
        <v>32.35</v>
      </c>
      <c r="Z28" s="186">
        <v>6.92</v>
      </c>
      <c r="AA28" s="186">
        <v>16.579999999999998</v>
      </c>
      <c r="AB28" s="186">
        <v>1.0900000000000001</v>
      </c>
      <c r="AC28" s="186">
        <v>16.82</v>
      </c>
    </row>
    <row r="29" spans="1:35" x14ac:dyDescent="0.15">
      <c r="T29" s="184" t="s">
        <v>495</v>
      </c>
      <c r="U29" s="185">
        <f t="shared" si="3"/>
        <v>130.5</v>
      </c>
      <c r="V29" s="186">
        <v>30.69</v>
      </c>
      <c r="W29" s="186">
        <v>18.559999999999999</v>
      </c>
      <c r="X29" s="186">
        <v>12.38</v>
      </c>
      <c r="Y29" s="186">
        <v>28.85</v>
      </c>
      <c r="Z29" s="186">
        <v>6.33</v>
      </c>
      <c r="AA29" s="186">
        <v>31.15</v>
      </c>
      <c r="AB29" s="186">
        <v>0.82</v>
      </c>
      <c r="AC29" s="186">
        <v>1.72</v>
      </c>
    </row>
    <row r="30" spans="1:35" x14ac:dyDescent="0.15">
      <c r="T30" s="202" t="s">
        <v>709</v>
      </c>
      <c r="U30" s="185">
        <f t="shared" si="3"/>
        <v>131.27000000000001</v>
      </c>
      <c r="V30" s="186">
        <v>28.18</v>
      </c>
      <c r="W30" s="186">
        <v>16.88</v>
      </c>
      <c r="X30" s="186">
        <v>15.01</v>
      </c>
      <c r="Y30" s="186">
        <v>24.49</v>
      </c>
      <c r="Z30" s="186">
        <v>4.41</v>
      </c>
      <c r="AA30" s="186">
        <v>31.59</v>
      </c>
      <c r="AB30" s="186">
        <v>0.43</v>
      </c>
      <c r="AC30" s="186">
        <v>10.28</v>
      </c>
    </row>
    <row r="31" spans="1:35" x14ac:dyDescent="0.15">
      <c r="T31" s="202" t="s">
        <v>681</v>
      </c>
      <c r="U31" s="185">
        <f t="shared" si="3"/>
        <v>131.27000000000001</v>
      </c>
      <c r="V31" s="186">
        <v>27.1</v>
      </c>
      <c r="W31" s="186">
        <v>14.67</v>
      </c>
      <c r="X31" s="186">
        <v>16.61</v>
      </c>
      <c r="Y31" s="186">
        <v>21.13</v>
      </c>
      <c r="Z31" s="186">
        <v>3.71</v>
      </c>
      <c r="AA31" s="186">
        <v>38.549999999999997</v>
      </c>
      <c r="AB31" s="186">
        <v>0.51</v>
      </c>
      <c r="AC31" s="186">
        <v>8.99</v>
      </c>
    </row>
    <row r="32" spans="1:35" x14ac:dyDescent="0.15">
      <c r="T32" s="202" t="s">
        <v>680</v>
      </c>
      <c r="U32" s="185">
        <f t="shared" si="3"/>
        <v>213.84</v>
      </c>
      <c r="V32" s="186">
        <v>43.98</v>
      </c>
      <c r="W32" s="186">
        <v>34.409999999999997</v>
      </c>
      <c r="X32" s="186">
        <v>25.62</v>
      </c>
      <c r="Y32" s="186">
        <v>40.24</v>
      </c>
      <c r="Z32" s="186">
        <v>5.24</v>
      </c>
      <c r="AA32" s="186">
        <v>45.82</v>
      </c>
      <c r="AB32" s="186">
        <v>0.53</v>
      </c>
      <c r="AC32" s="186">
        <v>18</v>
      </c>
    </row>
    <row r="33" spans="1:39" x14ac:dyDescent="0.15">
      <c r="T33" s="202" t="s">
        <v>710</v>
      </c>
      <c r="U33" s="185">
        <f>SUM(V33:AC33)</f>
        <v>213.84000000000003</v>
      </c>
      <c r="V33" s="186">
        <v>43.45</v>
      </c>
      <c r="W33" s="186">
        <v>33.119999999999997</v>
      </c>
      <c r="X33" s="186">
        <v>27.25</v>
      </c>
      <c r="Y33" s="186">
        <v>39.11</v>
      </c>
      <c r="Z33" s="186">
        <v>5.0199999999999996</v>
      </c>
      <c r="AA33" s="186">
        <v>45.49</v>
      </c>
      <c r="AB33" s="186">
        <v>0.41</v>
      </c>
      <c r="AC33" s="186">
        <v>19.989999999999998</v>
      </c>
    </row>
    <row r="34" spans="1:39" x14ac:dyDescent="0.15">
      <c r="T34" s="202" t="s">
        <v>719</v>
      </c>
      <c r="U34" s="185">
        <f>SUM(V34:AC34)</f>
        <v>213.84000000000003</v>
      </c>
      <c r="V34" s="186">
        <v>43.49</v>
      </c>
      <c r="W34" s="187">
        <v>32.909999999999997</v>
      </c>
      <c r="X34" s="187">
        <v>27.39</v>
      </c>
      <c r="Y34" s="186">
        <v>39</v>
      </c>
      <c r="Z34" s="186">
        <v>4.96</v>
      </c>
      <c r="AA34" s="186">
        <v>45.72</v>
      </c>
      <c r="AB34" s="186">
        <v>0.4</v>
      </c>
      <c r="AC34" s="186">
        <v>19.97</v>
      </c>
    </row>
    <row r="35" spans="1:39" x14ac:dyDescent="0.15">
      <c r="T35" s="202" t="s">
        <v>737</v>
      </c>
      <c r="U35" s="166">
        <f>SUM(V35:AC35)</f>
        <v>213.84</v>
      </c>
      <c r="V35" s="186">
        <v>43.5</v>
      </c>
      <c r="W35" s="186">
        <v>32.590000000000003</v>
      </c>
      <c r="X35" s="186">
        <v>27.49</v>
      </c>
      <c r="Y35" s="186">
        <v>38.96</v>
      </c>
      <c r="Z35" s="186">
        <v>4.96</v>
      </c>
      <c r="AA35" s="186">
        <v>45.99</v>
      </c>
      <c r="AB35" s="186">
        <v>0.4</v>
      </c>
      <c r="AC35" s="186">
        <v>19.95</v>
      </c>
    </row>
    <row r="36" spans="1:39" x14ac:dyDescent="0.15">
      <c r="T36" s="405"/>
      <c r="U36" s="185"/>
      <c r="V36" s="185"/>
      <c r="W36" s="185"/>
      <c r="X36" s="185"/>
      <c r="Y36" s="185"/>
      <c r="Z36" s="185"/>
      <c r="AA36" s="185"/>
      <c r="AB36" s="185"/>
      <c r="AC36" s="185"/>
    </row>
    <row r="43" spans="1:39" x14ac:dyDescent="0.15">
      <c r="A43" s="188"/>
      <c r="B43" s="188"/>
      <c r="C43" s="188"/>
      <c r="D43" s="188"/>
      <c r="E43" s="188"/>
      <c r="F43" s="188"/>
      <c r="G43" s="188"/>
      <c r="H43" s="188"/>
      <c r="I43" s="188"/>
      <c r="J43" s="188"/>
      <c r="K43" s="188"/>
      <c r="L43" s="188"/>
      <c r="M43" s="188"/>
      <c r="N43" s="188"/>
      <c r="O43" s="188"/>
      <c r="P43" s="188"/>
      <c r="Q43" s="188"/>
    </row>
    <row r="44" spans="1:39" s="135" customFormat="1" ht="15.75" customHeight="1" x14ac:dyDescent="0.15">
      <c r="A44" s="189"/>
      <c r="B44" s="440" t="s">
        <v>375</v>
      </c>
      <c r="C44" s="427"/>
      <c r="D44" s="425" t="s">
        <v>384</v>
      </c>
      <c r="E44" s="427"/>
      <c r="F44" s="425" t="s">
        <v>385</v>
      </c>
      <c r="G44" s="427"/>
      <c r="H44" s="425" t="s">
        <v>386</v>
      </c>
      <c r="I44" s="427"/>
      <c r="J44" s="425" t="s">
        <v>387</v>
      </c>
      <c r="K44" s="427"/>
      <c r="L44" s="425" t="s">
        <v>388</v>
      </c>
      <c r="M44" s="427"/>
      <c r="N44" s="425" t="s">
        <v>389</v>
      </c>
      <c r="O44" s="427"/>
      <c r="P44" s="425" t="s">
        <v>390</v>
      </c>
      <c r="Q44" s="426"/>
      <c r="S44" s="166"/>
      <c r="T44" s="190"/>
      <c r="U44" s="190" t="s">
        <v>383</v>
      </c>
      <c r="V44" s="190" t="s">
        <v>375</v>
      </c>
      <c r="W44" s="190" t="s">
        <v>376</v>
      </c>
      <c r="X44" s="190" t="s">
        <v>377</v>
      </c>
      <c r="Y44" s="190" t="s">
        <v>378</v>
      </c>
      <c r="Z44" s="190" t="s">
        <v>379</v>
      </c>
      <c r="AA44" s="190" t="s">
        <v>380</v>
      </c>
      <c r="AB44" s="190" t="s">
        <v>381</v>
      </c>
      <c r="AC44" s="190" t="s">
        <v>382</v>
      </c>
      <c r="AF44" s="190" t="s">
        <v>375</v>
      </c>
      <c r="AG44" s="190" t="s">
        <v>376</v>
      </c>
      <c r="AH44" s="190" t="s">
        <v>377</v>
      </c>
      <c r="AI44" s="190" t="s">
        <v>378</v>
      </c>
      <c r="AJ44" s="190" t="s">
        <v>379</v>
      </c>
      <c r="AK44" s="190" t="s">
        <v>380</v>
      </c>
      <c r="AL44" s="190" t="s">
        <v>381</v>
      </c>
      <c r="AM44" s="190" t="s">
        <v>382</v>
      </c>
    </row>
    <row r="45" spans="1:39" s="135" customFormat="1" ht="15.75" customHeight="1" x14ac:dyDescent="0.15">
      <c r="A45" s="191" t="str">
        <f t="shared" ref="A45:A48" si="4">T45</f>
        <v>昭和50年</v>
      </c>
      <c r="B45" s="430">
        <f t="shared" ref="B45:B52" si="5">V45</f>
        <v>22.1</v>
      </c>
      <c r="C45" s="431"/>
      <c r="D45" s="432">
        <f t="shared" ref="D45:D52" si="6">W45</f>
        <v>16</v>
      </c>
      <c r="E45" s="431"/>
      <c r="F45" s="432">
        <f t="shared" ref="F45:F52" si="7">X45</f>
        <v>5.4</v>
      </c>
      <c r="G45" s="431"/>
      <c r="H45" s="432">
        <f t="shared" ref="H45:H52" si="8">Y45</f>
        <v>24.8</v>
      </c>
      <c r="I45" s="431"/>
      <c r="J45" s="432">
        <f t="shared" ref="J45:J52" si="9">Z45</f>
        <v>5.3</v>
      </c>
      <c r="K45" s="431"/>
      <c r="L45" s="432">
        <f t="shared" ref="L45:L52" si="10">AA45</f>
        <v>12.7</v>
      </c>
      <c r="M45" s="431"/>
      <c r="N45" s="432">
        <f t="shared" ref="N45:N52" si="11">AB45</f>
        <v>0.8</v>
      </c>
      <c r="O45" s="431"/>
      <c r="P45" s="432">
        <f t="shared" ref="P45:P52" si="12">AC45</f>
        <v>12.9</v>
      </c>
      <c r="Q45" s="433"/>
      <c r="S45" s="166"/>
      <c r="T45" s="192" t="str">
        <f t="shared" ref="T45:T50" si="13">T28</f>
        <v>昭和50年</v>
      </c>
      <c r="U45" s="193">
        <f t="shared" ref="U45:U52" si="14">SUM(V45:AC45)</f>
        <v>100</v>
      </c>
      <c r="V45" s="193">
        <f t="shared" ref="V45:AC46" si="15">ROUND(V28/$U28*100,1)</f>
        <v>22.1</v>
      </c>
      <c r="W45" s="193">
        <f t="shared" si="15"/>
        <v>16</v>
      </c>
      <c r="X45" s="193">
        <f t="shared" si="15"/>
        <v>5.4</v>
      </c>
      <c r="Y45" s="193">
        <f t="shared" si="15"/>
        <v>24.8</v>
      </c>
      <c r="Z45" s="193">
        <f t="shared" si="15"/>
        <v>5.3</v>
      </c>
      <c r="AA45" s="193">
        <f t="shared" si="15"/>
        <v>12.7</v>
      </c>
      <c r="AB45" s="193">
        <f t="shared" si="15"/>
        <v>0.8</v>
      </c>
      <c r="AC45" s="193">
        <f t="shared" si="15"/>
        <v>12.9</v>
      </c>
      <c r="AE45" s="177"/>
      <c r="AF45" s="194">
        <f t="shared" ref="AF45:AM51" si="16">ROUND(V28/$U28*100,3)</f>
        <v>22.106999999999999</v>
      </c>
      <c r="AG45" s="194">
        <f t="shared" si="16"/>
        <v>15.954000000000001</v>
      </c>
      <c r="AH45" s="194">
        <f t="shared" si="16"/>
        <v>5.4180000000000001</v>
      </c>
      <c r="AI45" s="194">
        <f t="shared" si="16"/>
        <v>24.789000000000001</v>
      </c>
      <c r="AJ45" s="194">
        <f t="shared" si="16"/>
        <v>5.3029999999999999</v>
      </c>
      <c r="AK45" s="194">
        <f t="shared" si="16"/>
        <v>12.705</v>
      </c>
      <c r="AL45" s="194">
        <f t="shared" si="16"/>
        <v>0.83499999999999996</v>
      </c>
      <c r="AM45" s="194">
        <f t="shared" si="16"/>
        <v>12.888999999999999</v>
      </c>
    </row>
    <row r="46" spans="1:39" s="135" customFormat="1" ht="15.75" customHeight="1" x14ac:dyDescent="0.15">
      <c r="A46" s="195" t="str">
        <f t="shared" si="4"/>
        <v xml:space="preserve">60　 </v>
      </c>
      <c r="B46" s="429">
        <f t="shared" si="5"/>
        <v>23.5</v>
      </c>
      <c r="C46" s="423"/>
      <c r="D46" s="422">
        <f t="shared" si="6"/>
        <v>14.2</v>
      </c>
      <c r="E46" s="423"/>
      <c r="F46" s="422">
        <f t="shared" si="7"/>
        <v>9.5</v>
      </c>
      <c r="G46" s="423"/>
      <c r="H46" s="422">
        <f t="shared" si="8"/>
        <v>22.1</v>
      </c>
      <c r="I46" s="423"/>
      <c r="J46" s="422">
        <f t="shared" si="9"/>
        <v>4.9000000000000004</v>
      </c>
      <c r="K46" s="423"/>
      <c r="L46" s="422">
        <f t="shared" si="10"/>
        <v>23.9</v>
      </c>
      <c r="M46" s="423"/>
      <c r="N46" s="422">
        <f t="shared" si="11"/>
        <v>0.6</v>
      </c>
      <c r="O46" s="423"/>
      <c r="P46" s="422">
        <f t="shared" si="12"/>
        <v>1.3</v>
      </c>
      <c r="Q46" s="428"/>
      <c r="S46" s="166"/>
      <c r="T46" s="196" t="str">
        <f t="shared" si="13"/>
        <v xml:space="preserve">60　 </v>
      </c>
      <c r="U46" s="193">
        <f t="shared" si="14"/>
        <v>100.00000000000001</v>
      </c>
      <c r="V46" s="193">
        <f t="shared" si="15"/>
        <v>23.5</v>
      </c>
      <c r="W46" s="193">
        <f t="shared" si="15"/>
        <v>14.2</v>
      </c>
      <c r="X46" s="193">
        <f t="shared" si="15"/>
        <v>9.5</v>
      </c>
      <c r="Y46" s="193">
        <f t="shared" si="15"/>
        <v>22.1</v>
      </c>
      <c r="Z46" s="193">
        <f t="shared" si="15"/>
        <v>4.9000000000000004</v>
      </c>
      <c r="AA46" s="193">
        <f t="shared" si="15"/>
        <v>23.9</v>
      </c>
      <c r="AB46" s="193">
        <f t="shared" si="15"/>
        <v>0.6</v>
      </c>
      <c r="AC46" s="193">
        <f t="shared" si="15"/>
        <v>1.3</v>
      </c>
      <c r="AE46" s="177"/>
      <c r="AF46" s="194">
        <f t="shared" si="16"/>
        <v>23.516999999999999</v>
      </c>
      <c r="AG46" s="194">
        <f t="shared" si="16"/>
        <v>14.222</v>
      </c>
      <c r="AH46" s="194">
        <f t="shared" si="16"/>
        <v>9.4870000000000001</v>
      </c>
      <c r="AI46" s="194">
        <f t="shared" si="16"/>
        <v>22.106999999999999</v>
      </c>
      <c r="AJ46" s="194">
        <f t="shared" si="16"/>
        <v>4.851</v>
      </c>
      <c r="AK46" s="194">
        <f t="shared" si="16"/>
        <v>23.87</v>
      </c>
      <c r="AL46" s="194">
        <f t="shared" si="16"/>
        <v>0.628</v>
      </c>
      <c r="AM46" s="194">
        <f t="shared" si="16"/>
        <v>1.3180000000000001</v>
      </c>
    </row>
    <row r="47" spans="1:39" s="135" customFormat="1" ht="15.75" customHeight="1" x14ac:dyDescent="0.15">
      <c r="A47" s="195" t="str">
        <f>T47</f>
        <v>平成 7年</v>
      </c>
      <c r="B47" s="429">
        <f t="shared" si="5"/>
        <v>21.5</v>
      </c>
      <c r="C47" s="423"/>
      <c r="D47" s="422">
        <f t="shared" si="6"/>
        <v>12.9</v>
      </c>
      <c r="E47" s="423"/>
      <c r="F47" s="422">
        <f t="shared" si="7"/>
        <v>11.4</v>
      </c>
      <c r="G47" s="423"/>
      <c r="H47" s="422">
        <f t="shared" si="8"/>
        <v>18.599999999999998</v>
      </c>
      <c r="I47" s="423"/>
      <c r="J47" s="422">
        <f t="shared" si="9"/>
        <v>3.4</v>
      </c>
      <c r="K47" s="423"/>
      <c r="L47" s="422">
        <f t="shared" si="10"/>
        <v>24.1</v>
      </c>
      <c r="M47" s="423"/>
      <c r="N47" s="422">
        <f t="shared" si="11"/>
        <v>0.3</v>
      </c>
      <c r="O47" s="423"/>
      <c r="P47" s="422">
        <f t="shared" si="12"/>
        <v>7.8</v>
      </c>
      <c r="Q47" s="428"/>
      <c r="S47" s="166"/>
      <c r="T47" s="192" t="str">
        <f t="shared" si="13"/>
        <v>平成 7年</v>
      </c>
      <c r="U47" s="193">
        <f t="shared" si="14"/>
        <v>100</v>
      </c>
      <c r="V47" s="193">
        <f>ROUND(V30/$U30*100,1)</f>
        <v>21.5</v>
      </c>
      <c r="W47" s="193">
        <f>ROUND(W30/$U30*100,1)</f>
        <v>12.9</v>
      </c>
      <c r="X47" s="193">
        <f>ROUND(X30/$U30*100,1)</f>
        <v>11.4</v>
      </c>
      <c r="Y47" s="64">
        <f>ROUND(Y30/$U30*100,1)-0.1</f>
        <v>18.599999999999998</v>
      </c>
      <c r="Z47" s="193">
        <f>ROUND(Z30/$U30*100,1)</f>
        <v>3.4</v>
      </c>
      <c r="AA47" s="193">
        <f>ROUND(AA30/$U30*100,1)</f>
        <v>24.1</v>
      </c>
      <c r="AB47" s="193">
        <f>ROUND(AB30/$U30*100,1)</f>
        <v>0.3</v>
      </c>
      <c r="AC47" s="193">
        <f>ROUND(AC30/$U30*100,1)</f>
        <v>7.8</v>
      </c>
      <c r="AF47" s="194">
        <f t="shared" si="16"/>
        <v>21.466999999999999</v>
      </c>
      <c r="AG47" s="194">
        <f>ROUND(W30/$U30*100,3)</f>
        <v>12.859</v>
      </c>
      <c r="AH47" s="194">
        <f t="shared" si="16"/>
        <v>11.433999999999999</v>
      </c>
      <c r="AI47" s="194">
        <f t="shared" si="16"/>
        <v>18.655999999999999</v>
      </c>
      <c r="AJ47" s="194">
        <f t="shared" si="16"/>
        <v>3.359</v>
      </c>
      <c r="AK47" s="194">
        <f t="shared" si="16"/>
        <v>24.065000000000001</v>
      </c>
      <c r="AL47" s="194">
        <f t="shared" si="16"/>
        <v>0.32800000000000001</v>
      </c>
      <c r="AM47" s="194">
        <f t="shared" si="16"/>
        <v>7.8310000000000004</v>
      </c>
    </row>
    <row r="48" spans="1:39" s="135" customFormat="1" ht="15.75" customHeight="1" x14ac:dyDescent="0.15">
      <c r="A48" s="197" t="str">
        <f t="shared" si="4"/>
        <v xml:space="preserve">17　 </v>
      </c>
      <c r="B48" s="429">
        <f t="shared" si="5"/>
        <v>20.6</v>
      </c>
      <c r="C48" s="423"/>
      <c r="D48" s="422">
        <f t="shared" si="6"/>
        <v>11.2</v>
      </c>
      <c r="E48" s="423"/>
      <c r="F48" s="422">
        <f t="shared" si="7"/>
        <v>12.7</v>
      </c>
      <c r="G48" s="423"/>
      <c r="H48" s="422">
        <f t="shared" si="8"/>
        <v>16.100000000000001</v>
      </c>
      <c r="I48" s="423"/>
      <c r="J48" s="422">
        <f t="shared" si="9"/>
        <v>2.8</v>
      </c>
      <c r="K48" s="423"/>
      <c r="L48" s="422">
        <f t="shared" si="10"/>
        <v>29.4</v>
      </c>
      <c r="M48" s="423"/>
      <c r="N48" s="422">
        <f t="shared" si="11"/>
        <v>0.4</v>
      </c>
      <c r="O48" s="423"/>
      <c r="P48" s="422">
        <f t="shared" si="12"/>
        <v>6.8</v>
      </c>
      <c r="Q48" s="428"/>
      <c r="S48" s="166"/>
      <c r="T48" s="192" t="str">
        <f t="shared" si="13"/>
        <v xml:space="preserve">17　 </v>
      </c>
      <c r="U48" s="193">
        <f t="shared" si="14"/>
        <v>100</v>
      </c>
      <c r="V48" s="65">
        <f t="shared" ref="V48:X50" si="17">ROUND(V31/$U31*100,1)</f>
        <v>20.6</v>
      </c>
      <c r="W48" s="193">
        <f t="shared" si="17"/>
        <v>11.2</v>
      </c>
      <c r="X48" s="193">
        <f t="shared" si="17"/>
        <v>12.7</v>
      </c>
      <c r="Y48" s="65">
        <f>ROUND(Y31/$U31*100,1)</f>
        <v>16.100000000000001</v>
      </c>
      <c r="Z48" s="193">
        <f t="shared" ref="Z48:AC50" si="18">ROUND(Z31/$U31*100,1)</f>
        <v>2.8</v>
      </c>
      <c r="AA48" s="193">
        <f t="shared" si="18"/>
        <v>29.4</v>
      </c>
      <c r="AB48" s="193">
        <f t="shared" si="18"/>
        <v>0.4</v>
      </c>
      <c r="AC48" s="193">
        <f t="shared" si="18"/>
        <v>6.8</v>
      </c>
      <c r="AE48" s="190"/>
      <c r="AF48" s="194">
        <f t="shared" si="16"/>
        <v>20.643999999999998</v>
      </c>
      <c r="AG48" s="194">
        <f t="shared" si="16"/>
        <v>11.175000000000001</v>
      </c>
      <c r="AH48" s="194">
        <f t="shared" si="16"/>
        <v>12.653</v>
      </c>
      <c r="AI48" s="194">
        <f t="shared" si="16"/>
        <v>16.097000000000001</v>
      </c>
      <c r="AJ48" s="194">
        <f t="shared" si="16"/>
        <v>2.8260000000000001</v>
      </c>
      <c r="AK48" s="194">
        <f t="shared" si="16"/>
        <v>29.367000000000001</v>
      </c>
      <c r="AL48" s="194">
        <f t="shared" si="16"/>
        <v>0.38900000000000001</v>
      </c>
      <c r="AM48" s="194">
        <f t="shared" si="16"/>
        <v>6.8479999999999999</v>
      </c>
    </row>
    <row r="49" spans="1:39" s="135" customFormat="1" ht="15.75" customHeight="1" x14ac:dyDescent="0.15">
      <c r="A49" s="198" t="str">
        <f>T49</f>
        <v xml:space="preserve">27　 </v>
      </c>
      <c r="B49" s="429">
        <f t="shared" si="5"/>
        <v>20.6</v>
      </c>
      <c r="C49" s="423"/>
      <c r="D49" s="422">
        <f t="shared" si="6"/>
        <v>16.100000000000001</v>
      </c>
      <c r="E49" s="423"/>
      <c r="F49" s="422">
        <f t="shared" si="7"/>
        <v>12</v>
      </c>
      <c r="G49" s="423"/>
      <c r="H49" s="422">
        <f t="shared" si="8"/>
        <v>18.8</v>
      </c>
      <c r="I49" s="423"/>
      <c r="J49" s="422">
        <f t="shared" si="9"/>
        <v>2.5</v>
      </c>
      <c r="K49" s="423"/>
      <c r="L49" s="422">
        <f t="shared" si="10"/>
        <v>21.4</v>
      </c>
      <c r="M49" s="423"/>
      <c r="N49" s="422">
        <f t="shared" si="11"/>
        <v>0.2</v>
      </c>
      <c r="O49" s="423"/>
      <c r="P49" s="422">
        <f t="shared" si="12"/>
        <v>8.4</v>
      </c>
      <c r="Q49" s="428"/>
      <c r="S49" s="166"/>
      <c r="T49" s="196" t="str">
        <f t="shared" si="13"/>
        <v xml:space="preserve">27　 </v>
      </c>
      <c r="U49" s="193">
        <f t="shared" si="14"/>
        <v>100.00000000000001</v>
      </c>
      <c r="V49" s="64">
        <f>ROUND(V32/$U32*100,1)</f>
        <v>20.6</v>
      </c>
      <c r="W49" s="193">
        <f t="shared" si="17"/>
        <v>16.100000000000001</v>
      </c>
      <c r="X49" s="193">
        <f t="shared" si="17"/>
        <v>12</v>
      </c>
      <c r="Y49" s="193">
        <f>ROUND(Y32/$U32*100,1)</f>
        <v>18.8</v>
      </c>
      <c r="Z49" s="193">
        <f t="shared" si="18"/>
        <v>2.5</v>
      </c>
      <c r="AA49" s="193">
        <f t="shared" si="18"/>
        <v>21.4</v>
      </c>
      <c r="AB49" s="193">
        <f t="shared" si="18"/>
        <v>0.2</v>
      </c>
      <c r="AC49" s="193">
        <f t="shared" si="18"/>
        <v>8.4</v>
      </c>
      <c r="AE49" s="199"/>
      <c r="AF49" s="194">
        <f t="shared" si="16"/>
        <v>20.567</v>
      </c>
      <c r="AG49" s="194">
        <f t="shared" si="16"/>
        <v>16.091000000000001</v>
      </c>
      <c r="AH49" s="194">
        <f t="shared" si="16"/>
        <v>11.981</v>
      </c>
      <c r="AI49" s="194">
        <f t="shared" si="16"/>
        <v>18.818000000000001</v>
      </c>
      <c r="AJ49" s="194">
        <f t="shared" si="16"/>
        <v>2.4500000000000002</v>
      </c>
      <c r="AK49" s="194">
        <f t="shared" si="16"/>
        <v>21.427</v>
      </c>
      <c r="AL49" s="194">
        <f t="shared" si="16"/>
        <v>0.248</v>
      </c>
      <c r="AM49" s="194">
        <f t="shared" si="16"/>
        <v>8.4179999999999993</v>
      </c>
    </row>
    <row r="50" spans="1:39" s="135" customFormat="1" ht="15.75" customHeight="1" x14ac:dyDescent="0.15">
      <c r="A50" s="198" t="str">
        <f>T50</f>
        <v>令和2年</v>
      </c>
      <c r="B50" s="429">
        <f t="shared" ref="B50:B51" si="19">V50</f>
        <v>20.3</v>
      </c>
      <c r="C50" s="423"/>
      <c r="D50" s="422">
        <f t="shared" ref="D50:D51" si="20">W50</f>
        <v>15.5</v>
      </c>
      <c r="E50" s="423"/>
      <c r="F50" s="422">
        <f>X50</f>
        <v>12.7</v>
      </c>
      <c r="G50" s="423"/>
      <c r="H50" s="422">
        <f t="shared" ref="H50:H51" si="21">Y50</f>
        <v>18.3</v>
      </c>
      <c r="I50" s="423"/>
      <c r="J50" s="422">
        <f t="shared" ref="J50:J51" si="22">Z50</f>
        <v>2.2999999999999998</v>
      </c>
      <c r="K50" s="423"/>
      <c r="L50" s="422">
        <f t="shared" ref="L50:L51" si="23">AA50</f>
        <v>21.3</v>
      </c>
      <c r="M50" s="423"/>
      <c r="N50" s="422">
        <f t="shared" ref="N50:N51" si="24">AB50</f>
        <v>0.2</v>
      </c>
      <c r="O50" s="423"/>
      <c r="P50" s="422">
        <f t="shared" ref="P50:P51" si="25">AC50</f>
        <v>9.3000000000000007</v>
      </c>
      <c r="Q50" s="428"/>
      <c r="S50" s="166"/>
      <c r="T50" s="196" t="str">
        <f t="shared" si="13"/>
        <v>令和2年</v>
      </c>
      <c r="U50" s="193">
        <f t="shared" si="14"/>
        <v>99.899999999999991</v>
      </c>
      <c r="V50" s="65">
        <f>ROUND(V33/$U33*100,1)</f>
        <v>20.3</v>
      </c>
      <c r="W50" s="65">
        <f>ROUND(W33/$U33*100,1)</f>
        <v>15.5</v>
      </c>
      <c r="X50" s="65">
        <f t="shared" si="17"/>
        <v>12.7</v>
      </c>
      <c r="Y50" s="65">
        <f>ROUND(Y33/$U33*100,1)</f>
        <v>18.3</v>
      </c>
      <c r="Z50" s="65">
        <f t="shared" si="18"/>
        <v>2.2999999999999998</v>
      </c>
      <c r="AA50" s="65">
        <f>ROUND(AA33/$U33*100,1)</f>
        <v>21.3</v>
      </c>
      <c r="AB50" s="193">
        <f t="shared" si="18"/>
        <v>0.2</v>
      </c>
      <c r="AC50" s="193">
        <f t="shared" si="18"/>
        <v>9.3000000000000007</v>
      </c>
      <c r="AE50" s="199"/>
      <c r="AF50" s="194">
        <f t="shared" si="16"/>
        <v>20.318999999999999</v>
      </c>
      <c r="AG50" s="194">
        <f t="shared" si="16"/>
        <v>15.488</v>
      </c>
      <c r="AH50" s="194">
        <f t="shared" si="16"/>
        <v>12.743</v>
      </c>
      <c r="AI50" s="194">
        <f t="shared" si="16"/>
        <v>18.289000000000001</v>
      </c>
      <c r="AJ50" s="194">
        <f t="shared" si="16"/>
        <v>2.3479999999999999</v>
      </c>
      <c r="AK50" s="194">
        <f t="shared" si="16"/>
        <v>21.273</v>
      </c>
      <c r="AL50" s="194">
        <f t="shared" si="16"/>
        <v>0.192</v>
      </c>
      <c r="AM50" s="194">
        <f t="shared" si="16"/>
        <v>9.3480000000000008</v>
      </c>
    </row>
    <row r="51" spans="1:39" s="135" customFormat="1" ht="15.75" customHeight="1" x14ac:dyDescent="0.15">
      <c r="A51" s="198" t="str">
        <f>T51</f>
        <v xml:space="preserve">3　 </v>
      </c>
      <c r="B51" s="429">
        <f t="shared" si="19"/>
        <v>20.3</v>
      </c>
      <c r="C51" s="423"/>
      <c r="D51" s="422">
        <f t="shared" si="20"/>
        <v>15.4</v>
      </c>
      <c r="E51" s="423"/>
      <c r="F51" s="422">
        <f t="shared" ref="F51" si="26">X51</f>
        <v>12.8</v>
      </c>
      <c r="G51" s="423"/>
      <c r="H51" s="422">
        <f t="shared" si="21"/>
        <v>18.2</v>
      </c>
      <c r="I51" s="423"/>
      <c r="J51" s="422">
        <f t="shared" si="22"/>
        <v>2.4</v>
      </c>
      <c r="K51" s="423"/>
      <c r="L51" s="422">
        <f t="shared" si="23"/>
        <v>21.4</v>
      </c>
      <c r="M51" s="423"/>
      <c r="N51" s="422">
        <f t="shared" si="24"/>
        <v>0.2</v>
      </c>
      <c r="O51" s="423"/>
      <c r="P51" s="422">
        <f t="shared" si="25"/>
        <v>9.3000000000000007</v>
      </c>
      <c r="Q51" s="428"/>
      <c r="S51" s="166"/>
      <c r="T51" s="196" t="str">
        <f>T34</f>
        <v xml:space="preserve">3　 </v>
      </c>
      <c r="U51" s="193">
        <f t="shared" si="14"/>
        <v>100</v>
      </c>
      <c r="V51" s="65">
        <f>ROUND(V34/$U34*100,1)</f>
        <v>20.3</v>
      </c>
      <c r="W51" s="193">
        <f t="shared" ref="W51:X51" si="27">ROUND(W34/$U34*100,1)</f>
        <v>15.4</v>
      </c>
      <c r="X51" s="193">
        <f t="shared" si="27"/>
        <v>12.8</v>
      </c>
      <c r="Y51" s="65">
        <f>ROUND(Y34/$U34*100,1)</f>
        <v>18.2</v>
      </c>
      <c r="Z51" s="346">
        <f>ROUND(Z34/$U34*100,1)+0.1</f>
        <v>2.4</v>
      </c>
      <c r="AA51" s="65">
        <f t="shared" ref="AA51:AC51" si="28">ROUND(AA34/$U34*100,1)</f>
        <v>21.4</v>
      </c>
      <c r="AB51" s="193">
        <f t="shared" si="28"/>
        <v>0.2</v>
      </c>
      <c r="AC51" s="193">
        <f t="shared" si="28"/>
        <v>9.3000000000000007</v>
      </c>
      <c r="AE51" s="199"/>
      <c r="AF51" s="194">
        <f t="shared" si="16"/>
        <v>20.338000000000001</v>
      </c>
      <c r="AG51" s="194">
        <f t="shared" si="16"/>
        <v>15.39</v>
      </c>
      <c r="AH51" s="194">
        <f t="shared" si="16"/>
        <v>12.808999999999999</v>
      </c>
      <c r="AI51" s="194">
        <f t="shared" si="16"/>
        <v>18.238</v>
      </c>
      <c r="AJ51" s="194">
        <f t="shared" si="16"/>
        <v>2.319</v>
      </c>
      <c r="AK51" s="194">
        <f t="shared" si="16"/>
        <v>21.38</v>
      </c>
      <c r="AL51" s="194">
        <f t="shared" si="16"/>
        <v>0.187</v>
      </c>
      <c r="AM51" s="194">
        <f t="shared" si="16"/>
        <v>9.3390000000000004</v>
      </c>
    </row>
    <row r="52" spans="1:39" s="135" customFormat="1" ht="15.75" customHeight="1" x14ac:dyDescent="0.15">
      <c r="A52" s="347" t="str">
        <f>T52</f>
        <v xml:space="preserve">4　 </v>
      </c>
      <c r="B52" s="445">
        <f t="shared" si="5"/>
        <v>20.3</v>
      </c>
      <c r="C52" s="443"/>
      <c r="D52" s="441">
        <f t="shared" si="6"/>
        <v>15.2</v>
      </c>
      <c r="E52" s="442"/>
      <c r="F52" s="441">
        <f t="shared" si="7"/>
        <v>12.9</v>
      </c>
      <c r="G52" s="442"/>
      <c r="H52" s="441">
        <f t="shared" si="8"/>
        <v>18.2</v>
      </c>
      <c r="I52" s="442"/>
      <c r="J52" s="441">
        <f t="shared" si="9"/>
        <v>2.4</v>
      </c>
      <c r="K52" s="442"/>
      <c r="L52" s="441">
        <f t="shared" si="10"/>
        <v>21.5</v>
      </c>
      <c r="M52" s="442"/>
      <c r="N52" s="441">
        <f t="shared" si="11"/>
        <v>0.2</v>
      </c>
      <c r="O52" s="442"/>
      <c r="P52" s="443">
        <f t="shared" si="12"/>
        <v>9.3000000000000007</v>
      </c>
      <c r="Q52" s="444"/>
      <c r="S52" s="166"/>
      <c r="T52" s="196" t="str">
        <f>T35</f>
        <v xml:space="preserve">4　 </v>
      </c>
      <c r="U52" s="65">
        <f t="shared" si="14"/>
        <v>100</v>
      </c>
      <c r="V52" s="65">
        <f>ROUND(V35/$U35*100,1)</f>
        <v>20.3</v>
      </c>
      <c r="W52" s="65">
        <f>ROUND(W35/$U35*100,1)</f>
        <v>15.2</v>
      </c>
      <c r="X52" s="65">
        <f>ROUND(X35/$U35*100,1)</f>
        <v>12.9</v>
      </c>
      <c r="Y52" s="65">
        <f>ROUND(Y35/$U35*100,1)</f>
        <v>18.2</v>
      </c>
      <c r="Z52" s="346">
        <f>ROUND(Z35/$U35*100,1)+0.1</f>
        <v>2.4</v>
      </c>
      <c r="AA52" s="65">
        <f>ROUND(AA35/$U35*100,1)</f>
        <v>21.5</v>
      </c>
      <c r="AB52" s="65">
        <f>ROUND(AB35/$U35*100,1)</f>
        <v>0.2</v>
      </c>
      <c r="AC52" s="65">
        <f>ROUND(AC35/$U35*100,1)</f>
        <v>9.3000000000000007</v>
      </c>
      <c r="AE52" s="199"/>
      <c r="AF52" s="194">
        <f t="shared" ref="AF52:AH52" si="29">ROUND(V35/$U35*100,3)</f>
        <v>20.341999999999999</v>
      </c>
      <c r="AG52" s="194">
        <f t="shared" si="29"/>
        <v>15.24</v>
      </c>
      <c r="AH52" s="194">
        <f t="shared" si="29"/>
        <v>12.855</v>
      </c>
      <c r="AI52" s="194">
        <f>ROUND(Y35/$U35*100,3)</f>
        <v>18.219000000000001</v>
      </c>
      <c r="AJ52" s="194">
        <f>ROUND(Z35/$U35*100,3)</f>
        <v>2.319</v>
      </c>
      <c r="AK52" s="194">
        <f>ROUND(AA35/$U35*100,3)</f>
        <v>21.507000000000001</v>
      </c>
      <c r="AL52" s="194">
        <f>ROUND(AB35/$U35*100,3)</f>
        <v>0.187</v>
      </c>
      <c r="AM52" s="194">
        <f>ROUND(AC35/$U35*100,3)</f>
        <v>9.3290000000000006</v>
      </c>
    </row>
    <row r="53" spans="1:39" x14ac:dyDescent="0.15">
      <c r="T53" s="330" t="s">
        <v>708</v>
      </c>
      <c r="U53" s="403"/>
      <c r="V53" s="65"/>
      <c r="W53" s="65"/>
      <c r="X53" s="65"/>
      <c r="Y53" s="65"/>
      <c r="Z53" s="404"/>
      <c r="AA53" s="65"/>
      <c r="AB53" s="65"/>
      <c r="AC53" s="65"/>
    </row>
  </sheetData>
  <mergeCells count="86">
    <mergeCell ref="N52:O52"/>
    <mergeCell ref="P52:Q52"/>
    <mergeCell ref="B52:C52"/>
    <mergeCell ref="D52:E52"/>
    <mergeCell ref="F52:G52"/>
    <mergeCell ref="H52:I52"/>
    <mergeCell ref="J52:K52"/>
    <mergeCell ref="L52:M52"/>
    <mergeCell ref="F45:G45"/>
    <mergeCell ref="F47:G47"/>
    <mergeCell ref="L49:M49"/>
    <mergeCell ref="B44:C44"/>
    <mergeCell ref="D44:E44"/>
    <mergeCell ref="B46:C46"/>
    <mergeCell ref="D46:E46"/>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N50:O50"/>
    <mergeCell ref="B51:C51"/>
    <mergeCell ref="D51:E51"/>
    <mergeCell ref="F51:G51"/>
    <mergeCell ref="H51:I51"/>
    <mergeCell ref="J51:K51"/>
    <mergeCell ref="L51:M51"/>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s>
  <phoneticPr fontId="3"/>
  <pageMargins left="0.70866141732283472" right="0.70866141732283472" top="0.78740157480314965" bottom="0.78740157480314965" header="0.51181102362204722" footer="0"/>
  <pageSetup paperSize="9"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zoomScale="85" zoomScaleNormal="85" workbookViewId="0">
      <selection activeCell="J8" sqref="J8"/>
    </sheetView>
  </sheetViews>
  <sheetFormatPr defaultRowHeight="14.25" x14ac:dyDescent="0.1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x14ac:dyDescent="0.15">
      <c r="A1" s="446" t="s">
        <v>630</v>
      </c>
      <c r="B1" s="446"/>
      <c r="C1" s="446"/>
      <c r="D1" s="446"/>
      <c r="E1" s="446"/>
      <c r="F1" s="446"/>
      <c r="G1" s="446"/>
      <c r="H1" s="446"/>
      <c r="I1" s="446"/>
    </row>
    <row r="2" spans="1:9" s="166" customFormat="1" ht="9" customHeight="1" x14ac:dyDescent="0.15"/>
    <row r="3" spans="1:9" ht="16.5" customHeight="1" x14ac:dyDescent="0.15">
      <c r="B3" s="21"/>
      <c r="C3" s="21"/>
      <c r="D3" s="21"/>
      <c r="E3" s="21"/>
      <c r="F3" s="21"/>
      <c r="G3" s="21"/>
      <c r="H3" s="21"/>
      <c r="I3" s="412" t="s">
        <v>724</v>
      </c>
    </row>
    <row r="4" spans="1:9" ht="16.5" customHeight="1" x14ac:dyDescent="0.15"/>
    <row r="5" spans="1:9" x14ac:dyDescent="0.15">
      <c r="I5" s="167"/>
    </row>
    <row r="26" spans="3:3" x14ac:dyDescent="0.15">
      <c r="C26" s="119"/>
    </row>
    <row r="37" spans="1:9" ht="8.25" customHeight="1" x14ac:dyDescent="0.15"/>
    <row r="38" spans="1:9" ht="3.75" customHeight="1" x14ac:dyDescent="0.15"/>
    <row r="39" spans="1:9" s="168" customFormat="1" ht="24" customHeight="1" x14ac:dyDescent="0.15">
      <c r="A39" s="447" t="s">
        <v>451</v>
      </c>
      <c r="B39" s="447"/>
      <c r="C39" s="447"/>
      <c r="D39" s="447"/>
      <c r="E39" s="447"/>
      <c r="F39" s="447"/>
      <c r="G39" s="447"/>
      <c r="H39" s="447"/>
      <c r="I39" s="447"/>
    </row>
    <row r="40" spans="1:9" s="168" customFormat="1" ht="24" customHeight="1" x14ac:dyDescent="0.15">
      <c r="A40" s="447" t="s">
        <v>615</v>
      </c>
      <c r="B40" s="447"/>
      <c r="C40" s="447"/>
      <c r="D40" s="447"/>
      <c r="E40" s="447"/>
      <c r="F40" s="447"/>
      <c r="G40" s="447"/>
      <c r="H40" s="447"/>
      <c r="I40" s="447"/>
    </row>
    <row r="41" spans="1:9" s="168" customFormat="1" ht="24" customHeight="1" x14ac:dyDescent="0.15">
      <c r="A41" s="448" t="s">
        <v>616</v>
      </c>
      <c r="B41" s="448"/>
      <c r="C41" s="448"/>
      <c r="D41" s="448"/>
      <c r="E41" s="448"/>
      <c r="F41" s="448"/>
      <c r="G41" s="448"/>
      <c r="H41" s="448"/>
      <c r="I41" s="448"/>
    </row>
    <row r="42" spans="1:9" s="168" customFormat="1" ht="8.25" customHeight="1" x14ac:dyDescent="0.15">
      <c r="A42" s="17"/>
      <c r="B42" s="169"/>
      <c r="C42" s="169"/>
      <c r="D42" s="169"/>
      <c r="E42" s="169"/>
      <c r="F42" s="169"/>
      <c r="G42" s="169"/>
      <c r="H42" s="169"/>
      <c r="I42" s="169"/>
    </row>
    <row r="43" spans="1:9" ht="4.5" customHeight="1" x14ac:dyDescent="0.15">
      <c r="A43" s="23"/>
      <c r="B43" s="23"/>
      <c r="C43" s="23"/>
      <c r="D43" s="23"/>
      <c r="E43" s="23"/>
      <c r="F43" s="23"/>
      <c r="G43" s="23"/>
      <c r="H43" s="23"/>
      <c r="I43" s="23"/>
    </row>
    <row r="44" spans="1:9" ht="7.5" customHeight="1" x14ac:dyDescent="0.15">
      <c r="A44" s="24"/>
      <c r="B44" s="25"/>
      <c r="C44" s="25"/>
      <c r="D44" s="25"/>
      <c r="E44" s="25"/>
      <c r="F44" s="25"/>
      <c r="G44" s="25"/>
      <c r="H44" s="25"/>
      <c r="I44" s="25"/>
    </row>
    <row r="45" spans="1:9" ht="18" customHeight="1" x14ac:dyDescent="0.15">
      <c r="A45" s="24"/>
      <c r="B45" s="24"/>
      <c r="C45" s="18" t="s">
        <v>391</v>
      </c>
      <c r="D45" s="18" t="s">
        <v>392</v>
      </c>
      <c r="E45" s="18" t="s">
        <v>393</v>
      </c>
      <c r="F45" s="18"/>
      <c r="G45" s="18" t="s">
        <v>394</v>
      </c>
      <c r="H45" s="18" t="s">
        <v>617</v>
      </c>
      <c r="I45" s="24"/>
    </row>
    <row r="46" spans="1:9" ht="18" customHeight="1" x14ac:dyDescent="0.15">
      <c r="A46" s="24"/>
      <c r="B46" s="24"/>
      <c r="C46" s="18"/>
      <c r="D46" s="18" t="s">
        <v>396</v>
      </c>
      <c r="E46" s="18" t="s">
        <v>397</v>
      </c>
      <c r="F46" s="18"/>
      <c r="G46" s="18" t="s">
        <v>394</v>
      </c>
      <c r="H46" s="18" t="s">
        <v>618</v>
      </c>
      <c r="I46" s="24"/>
    </row>
    <row r="47" spans="1:9" ht="18" customHeight="1" x14ac:dyDescent="0.15">
      <c r="A47" s="24"/>
      <c r="B47" s="24"/>
      <c r="C47" s="18"/>
      <c r="D47" s="18" t="s">
        <v>399</v>
      </c>
      <c r="E47" s="18" t="s">
        <v>400</v>
      </c>
      <c r="F47" s="18"/>
      <c r="G47" s="18" t="s">
        <v>401</v>
      </c>
      <c r="H47" s="18" t="s">
        <v>619</v>
      </c>
      <c r="I47" s="24"/>
    </row>
    <row r="48" spans="1:9" ht="18" customHeight="1" x14ac:dyDescent="0.15">
      <c r="A48" s="24"/>
      <c r="B48" s="24"/>
      <c r="C48" s="18"/>
      <c r="D48" s="18" t="s">
        <v>403</v>
      </c>
      <c r="E48" s="18" t="s">
        <v>404</v>
      </c>
      <c r="F48" s="18"/>
      <c r="G48" s="18" t="s">
        <v>401</v>
      </c>
      <c r="H48" s="18" t="s">
        <v>620</v>
      </c>
      <c r="I48" s="24"/>
    </row>
    <row r="49" spans="1:9" ht="18" customHeight="1" x14ac:dyDescent="0.15">
      <c r="A49" s="24"/>
      <c r="B49" s="24"/>
      <c r="C49" s="18" t="s">
        <v>405</v>
      </c>
      <c r="D49" s="18" t="s">
        <v>621</v>
      </c>
      <c r="E49" s="18"/>
      <c r="F49" s="18"/>
      <c r="G49" s="18"/>
      <c r="H49" s="18"/>
      <c r="I49" s="24"/>
    </row>
    <row r="50" spans="1:9" ht="18" customHeight="1" x14ac:dyDescent="0.15">
      <c r="A50" s="24"/>
      <c r="B50" s="24"/>
      <c r="C50" s="18" t="s">
        <v>406</v>
      </c>
      <c r="D50" s="18" t="s">
        <v>407</v>
      </c>
      <c r="E50" s="18" t="s">
        <v>622</v>
      </c>
      <c r="F50" s="18"/>
      <c r="G50" s="18" t="s">
        <v>408</v>
      </c>
      <c r="H50" s="18" t="s">
        <v>623</v>
      </c>
      <c r="I50" s="24"/>
    </row>
    <row r="51" spans="1:9" ht="18" customHeight="1" x14ac:dyDescent="0.15">
      <c r="A51" s="24"/>
      <c r="B51" s="24"/>
      <c r="C51" s="18" t="s">
        <v>409</v>
      </c>
      <c r="D51" s="18" t="s">
        <v>394</v>
      </c>
      <c r="E51" s="18" t="s">
        <v>624</v>
      </c>
      <c r="F51" s="18"/>
      <c r="G51" s="18" t="s">
        <v>401</v>
      </c>
      <c r="H51" s="18" t="s">
        <v>625</v>
      </c>
      <c r="I51" s="24"/>
    </row>
    <row r="52" spans="1:9" ht="7.5" customHeight="1" x14ac:dyDescent="0.15">
      <c r="A52" s="24"/>
      <c r="B52" s="23"/>
      <c r="C52" s="23"/>
      <c r="D52" s="23"/>
      <c r="E52" s="23"/>
      <c r="F52" s="23"/>
      <c r="G52" s="23"/>
      <c r="H52" s="23"/>
      <c r="I52" s="23"/>
    </row>
    <row r="53" spans="1:9" ht="7.5" customHeight="1" x14ac:dyDescent="0.15">
      <c r="A53" s="26"/>
      <c r="B53" s="26"/>
      <c r="C53" s="26"/>
      <c r="D53" s="26"/>
      <c r="E53" s="26"/>
      <c r="F53" s="26"/>
      <c r="G53" s="26"/>
      <c r="H53" s="26"/>
      <c r="I53" s="26"/>
    </row>
    <row r="54" spans="1:9" x14ac:dyDescent="0.15">
      <c r="I54" s="167"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RowHeight="14.25" x14ac:dyDescent="0.1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x14ac:dyDescent="0.15">
      <c r="A1" s="446" t="s">
        <v>441</v>
      </c>
      <c r="B1" s="446"/>
      <c r="C1" s="446"/>
      <c r="D1" s="446"/>
      <c r="E1" s="446"/>
      <c r="F1" s="446"/>
      <c r="G1" s="446"/>
      <c r="H1" s="446"/>
      <c r="I1" s="446"/>
    </row>
    <row r="2" spans="1:9" s="58" customFormat="1" ht="9" customHeight="1" x14ac:dyDescent="0.15"/>
    <row r="3" spans="1:9" ht="16.5" customHeight="1" x14ac:dyDescent="0.15">
      <c r="B3" s="21"/>
      <c r="C3" s="21"/>
      <c r="D3" s="21"/>
      <c r="E3" s="21"/>
      <c r="F3" s="21"/>
      <c r="G3" s="21"/>
      <c r="H3" s="21"/>
      <c r="I3" s="29" t="s">
        <v>572</v>
      </c>
    </row>
    <row r="4" spans="1:9" ht="16.5" customHeight="1" x14ac:dyDescent="0.15"/>
    <row r="5" spans="1:9" x14ac:dyDescent="0.15">
      <c r="I5" s="29"/>
    </row>
    <row r="39" spans="1:9" s="62" customFormat="1" ht="24" customHeight="1" x14ac:dyDescent="0.15">
      <c r="A39" s="447" t="s">
        <v>451</v>
      </c>
      <c r="B39" s="447"/>
      <c r="C39" s="447"/>
      <c r="D39" s="447"/>
      <c r="E39" s="447"/>
      <c r="F39" s="447"/>
      <c r="G39" s="447"/>
      <c r="H39" s="447"/>
      <c r="I39" s="447"/>
    </row>
    <row r="40" spans="1:9" s="62" customFormat="1" ht="24" customHeight="1" x14ac:dyDescent="0.15">
      <c r="A40" s="447" t="s">
        <v>452</v>
      </c>
      <c r="B40" s="447"/>
      <c r="C40" s="447"/>
      <c r="D40" s="447"/>
      <c r="E40" s="447"/>
      <c r="F40" s="447"/>
      <c r="G40" s="447"/>
      <c r="H40" s="447"/>
      <c r="I40" s="447"/>
    </row>
    <row r="41" spans="1:9" s="62" customFormat="1" ht="24" customHeight="1" x14ac:dyDescent="0.15">
      <c r="A41" s="448" t="s">
        <v>464</v>
      </c>
      <c r="B41" s="448"/>
      <c r="C41" s="448"/>
      <c r="D41" s="448"/>
      <c r="E41" s="448"/>
      <c r="F41" s="448"/>
      <c r="G41" s="448"/>
      <c r="H41" s="448"/>
      <c r="I41" s="448"/>
    </row>
    <row r="42" spans="1:9" s="62" customFormat="1" ht="12.75" customHeight="1" x14ac:dyDescent="0.15">
      <c r="A42" s="17"/>
      <c r="B42" s="63"/>
      <c r="C42" s="63"/>
      <c r="D42" s="63"/>
      <c r="E42" s="63"/>
      <c r="F42" s="63"/>
      <c r="G42" s="63"/>
      <c r="H42" s="63"/>
      <c r="I42" s="63"/>
    </row>
    <row r="43" spans="1:9" ht="7.5" customHeight="1" x14ac:dyDescent="0.15">
      <c r="A43" s="23"/>
      <c r="B43" s="23"/>
      <c r="C43" s="23"/>
      <c r="D43" s="23"/>
      <c r="E43" s="23"/>
      <c r="F43" s="23"/>
      <c r="G43" s="23"/>
      <c r="H43" s="23"/>
      <c r="I43" s="23"/>
    </row>
    <row r="44" spans="1:9" ht="7.5" customHeight="1" x14ac:dyDescent="0.15">
      <c r="A44" s="24"/>
      <c r="B44" s="25"/>
      <c r="C44" s="25"/>
      <c r="D44" s="25"/>
      <c r="E44" s="25"/>
      <c r="F44" s="25"/>
      <c r="G44" s="25"/>
      <c r="H44" s="25"/>
      <c r="I44" s="25"/>
    </row>
    <row r="45" spans="1:9" ht="18" customHeight="1" x14ac:dyDescent="0.15">
      <c r="A45" s="24"/>
      <c r="B45" s="24"/>
      <c r="C45" s="18" t="s">
        <v>391</v>
      </c>
      <c r="D45" s="18" t="s">
        <v>392</v>
      </c>
      <c r="E45" s="18" t="s">
        <v>393</v>
      </c>
      <c r="F45" s="18"/>
      <c r="G45" s="18" t="s">
        <v>394</v>
      </c>
      <c r="H45" s="18" t="s">
        <v>395</v>
      </c>
      <c r="I45" s="24"/>
    </row>
    <row r="46" spans="1:9" ht="18" customHeight="1" x14ac:dyDescent="0.15">
      <c r="A46" s="24"/>
      <c r="B46" s="24"/>
      <c r="C46" s="18"/>
      <c r="D46" s="18" t="s">
        <v>396</v>
      </c>
      <c r="E46" s="18" t="s">
        <v>397</v>
      </c>
      <c r="F46" s="18"/>
      <c r="G46" s="18" t="s">
        <v>394</v>
      </c>
      <c r="H46" s="18" t="s">
        <v>398</v>
      </c>
      <c r="I46" s="24"/>
    </row>
    <row r="47" spans="1:9" ht="18" customHeight="1" x14ac:dyDescent="0.15">
      <c r="A47" s="24"/>
      <c r="B47" s="24"/>
      <c r="C47" s="18"/>
      <c r="D47" s="18" t="s">
        <v>399</v>
      </c>
      <c r="E47" s="18" t="s">
        <v>400</v>
      </c>
      <c r="F47" s="18"/>
      <c r="G47" s="18" t="s">
        <v>401</v>
      </c>
      <c r="H47" s="18" t="s">
        <v>402</v>
      </c>
      <c r="I47" s="24"/>
    </row>
    <row r="48" spans="1:9" ht="18" customHeight="1" x14ac:dyDescent="0.15">
      <c r="A48" s="24"/>
      <c r="B48" s="24"/>
      <c r="C48" s="18"/>
      <c r="D48" s="18" t="s">
        <v>403</v>
      </c>
      <c r="E48" s="18" t="s">
        <v>404</v>
      </c>
      <c r="F48" s="18"/>
      <c r="G48" s="18" t="s">
        <v>401</v>
      </c>
      <c r="H48" s="18" t="s">
        <v>414</v>
      </c>
      <c r="I48" s="24"/>
    </row>
    <row r="49" spans="1:9" ht="18" customHeight="1" x14ac:dyDescent="0.15">
      <c r="A49" s="24"/>
      <c r="B49" s="24"/>
      <c r="C49" s="18" t="s">
        <v>405</v>
      </c>
      <c r="D49" s="18" t="s">
        <v>415</v>
      </c>
      <c r="E49" s="18"/>
      <c r="F49" s="18"/>
      <c r="G49" s="18"/>
      <c r="H49" s="18"/>
      <c r="I49" s="24"/>
    </row>
    <row r="50" spans="1:9" ht="18" customHeight="1" x14ac:dyDescent="0.15">
      <c r="A50" s="24"/>
      <c r="B50" s="24"/>
      <c r="C50" s="18" t="s">
        <v>406</v>
      </c>
      <c r="D50" s="18" t="s">
        <v>407</v>
      </c>
      <c r="E50" s="18" t="s">
        <v>491</v>
      </c>
      <c r="F50" s="18"/>
      <c r="G50" s="18" t="s">
        <v>408</v>
      </c>
      <c r="H50" s="18" t="s">
        <v>492</v>
      </c>
      <c r="I50" s="24"/>
    </row>
    <row r="51" spans="1:9" ht="18" customHeight="1" x14ac:dyDescent="0.15">
      <c r="A51" s="24"/>
      <c r="B51" s="24"/>
      <c r="C51" s="18" t="s">
        <v>409</v>
      </c>
      <c r="D51" s="18" t="s">
        <v>394</v>
      </c>
      <c r="E51" s="18" t="s">
        <v>493</v>
      </c>
      <c r="F51" s="18"/>
      <c r="G51" s="18" t="s">
        <v>401</v>
      </c>
      <c r="H51" s="18" t="s">
        <v>494</v>
      </c>
      <c r="I51" s="24"/>
    </row>
    <row r="52" spans="1:9" ht="7.5" customHeight="1" x14ac:dyDescent="0.15">
      <c r="A52" s="24"/>
      <c r="B52" s="23"/>
      <c r="C52" s="23"/>
      <c r="D52" s="23"/>
      <c r="E52" s="23"/>
      <c r="F52" s="23"/>
      <c r="G52" s="23"/>
      <c r="H52" s="23"/>
      <c r="I52" s="23"/>
    </row>
    <row r="53" spans="1:9" ht="7.5" customHeight="1" x14ac:dyDescent="0.15">
      <c r="A53" s="26"/>
      <c r="B53" s="26"/>
      <c r="C53" s="26"/>
      <c r="D53" s="26"/>
      <c r="E53" s="26"/>
      <c r="F53" s="26"/>
      <c r="G53" s="26"/>
      <c r="H53" s="26"/>
      <c r="I53" s="26"/>
    </row>
    <row r="54" spans="1:9" x14ac:dyDescent="0.15">
      <c r="I54" s="29"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zoomScaleNormal="100" workbookViewId="0">
      <selection activeCell="A10" sqref="A10"/>
    </sheetView>
  </sheetViews>
  <sheetFormatPr defaultRowHeight="13.5" x14ac:dyDescent="0.15"/>
  <cols>
    <col min="1" max="1" width="87.125" style="31" customWidth="1"/>
    <col min="2" max="16384" width="9" style="31"/>
  </cols>
  <sheetData>
    <row r="1" spans="1:1" ht="24" x14ac:dyDescent="0.15">
      <c r="A1" s="1" t="s">
        <v>631</v>
      </c>
    </row>
    <row r="2" spans="1:1" s="30" customFormat="1" ht="9" customHeight="1" x14ac:dyDescent="0.15"/>
    <row r="3" spans="1:1" ht="16.5" customHeight="1" x14ac:dyDescent="0.15">
      <c r="A3" s="2" t="s">
        <v>91</v>
      </c>
    </row>
    <row r="4" spans="1:1" ht="14.25" customHeight="1" x14ac:dyDescent="0.15">
      <c r="A4" s="3"/>
    </row>
    <row r="5" spans="1:1" ht="14.25" customHeight="1" x14ac:dyDescent="0.15">
      <c r="A5" s="3"/>
    </row>
    <row r="6" spans="1:1" ht="14.25" customHeight="1" x14ac:dyDescent="0.15">
      <c r="A6" s="3"/>
    </row>
    <row r="7" spans="1:1" ht="14.25" customHeight="1" x14ac:dyDescent="0.15">
      <c r="A7" s="3"/>
    </row>
    <row r="8" spans="1:1" ht="14.25" customHeight="1" x14ac:dyDescent="0.15">
      <c r="A8" s="3"/>
    </row>
    <row r="9" spans="1:1" ht="14.25" customHeight="1" x14ac:dyDescent="0.15">
      <c r="A9" s="3"/>
    </row>
    <row r="10" spans="1:1" ht="14.25" customHeight="1" x14ac:dyDescent="0.15">
      <c r="A10" s="3"/>
    </row>
    <row r="11" spans="1:1" ht="14.25" customHeight="1" x14ac:dyDescent="0.15">
      <c r="A11" s="3"/>
    </row>
    <row r="12" spans="1:1" ht="14.25" customHeight="1" x14ac:dyDescent="0.15">
      <c r="A12" s="3"/>
    </row>
    <row r="13" spans="1:1" ht="14.25" customHeight="1" x14ac:dyDescent="0.15">
      <c r="A13" s="3"/>
    </row>
    <row r="14" spans="1:1" ht="14.25" customHeight="1" x14ac:dyDescent="0.15">
      <c r="A14" s="3"/>
    </row>
    <row r="15" spans="1:1" ht="14.25" customHeight="1" x14ac:dyDescent="0.15">
      <c r="A15" s="3"/>
    </row>
    <row r="16" spans="1:1" ht="14.25" customHeight="1" x14ac:dyDescent="0.15">
      <c r="A16" s="3"/>
    </row>
    <row r="17" spans="1:1" ht="14.25" customHeight="1" x14ac:dyDescent="0.15">
      <c r="A17" s="3"/>
    </row>
    <row r="18" spans="1:1" ht="14.25" customHeight="1" x14ac:dyDescent="0.15">
      <c r="A18" s="3"/>
    </row>
    <row r="19" spans="1:1" ht="14.25" customHeight="1" x14ac:dyDescent="0.15">
      <c r="A19" s="3"/>
    </row>
    <row r="20" spans="1:1" ht="14.25" customHeight="1" x14ac:dyDescent="0.15">
      <c r="A20" s="3"/>
    </row>
    <row r="21" spans="1:1" ht="14.25" customHeight="1" x14ac:dyDescent="0.15">
      <c r="A21" s="3"/>
    </row>
    <row r="22" spans="1:1" ht="14.25" customHeight="1" x14ac:dyDescent="0.15">
      <c r="A22" s="3"/>
    </row>
    <row r="23" spans="1:1" ht="14.25" customHeight="1" x14ac:dyDescent="0.15">
      <c r="A23" s="3"/>
    </row>
    <row r="24" spans="1:1" ht="14.25" customHeight="1" x14ac:dyDescent="0.15">
      <c r="A24" s="3"/>
    </row>
    <row r="25" spans="1:1" ht="14.25" customHeight="1" x14ac:dyDescent="0.15">
      <c r="A25" s="3"/>
    </row>
    <row r="39" spans="1:1" ht="16.5" customHeight="1" x14ac:dyDescent="0.15"/>
    <row r="40" spans="1:1" s="28" customFormat="1" ht="24" customHeight="1" x14ac:dyDescent="0.15">
      <c r="A40" s="27" t="s">
        <v>497</v>
      </c>
    </row>
    <row r="41" spans="1:1" s="28" customFormat="1" ht="24" customHeight="1" x14ac:dyDescent="0.15">
      <c r="A41" s="28" t="s">
        <v>498</v>
      </c>
    </row>
    <row r="42" spans="1:1" s="28" customFormat="1" ht="24" customHeight="1" x14ac:dyDescent="0.15">
      <c r="A42" s="27" t="s">
        <v>499</v>
      </c>
    </row>
    <row r="43" spans="1:1" s="28" customFormat="1" ht="24" customHeight="1" x14ac:dyDescent="0.15">
      <c r="A43" s="27" t="s">
        <v>500</v>
      </c>
    </row>
    <row r="44" spans="1:1" s="28" customFormat="1" ht="24" customHeight="1" x14ac:dyDescent="0.15">
      <c r="A44" s="28" t="s">
        <v>501</v>
      </c>
    </row>
    <row r="45" spans="1:1" s="28" customFormat="1" ht="24" customHeight="1" x14ac:dyDescent="0.15">
      <c r="A45" s="27" t="s">
        <v>502</v>
      </c>
    </row>
    <row r="46" spans="1:1" s="28" customFormat="1" ht="24" customHeight="1" x14ac:dyDescent="0.15">
      <c r="A46" s="27" t="s">
        <v>503</v>
      </c>
    </row>
    <row r="47" spans="1:1" ht="24" customHeight="1" x14ac:dyDescent="0.15">
      <c r="A47" s="28" t="s">
        <v>504</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topLeftCell="A37" zoomScaleNormal="100" workbookViewId="0">
      <selection activeCell="C29" sqref="C29"/>
    </sheetView>
  </sheetViews>
  <sheetFormatPr defaultRowHeight="13.5" x14ac:dyDescent="0.15"/>
  <cols>
    <col min="1" max="1" width="87.125" style="33" customWidth="1"/>
    <col min="2" max="16384" width="9" style="33"/>
  </cols>
  <sheetData>
    <row r="1" spans="1:1" ht="24" customHeight="1" x14ac:dyDescent="0.15">
      <c r="A1" s="19" t="s">
        <v>632</v>
      </c>
    </row>
    <row r="2" spans="1:1" ht="37.5" customHeight="1" x14ac:dyDescent="0.15">
      <c r="A2" s="32"/>
    </row>
    <row r="3" spans="1:1" ht="28.5" customHeight="1" x14ac:dyDescent="0.15">
      <c r="A3" s="36" t="s">
        <v>443</v>
      </c>
    </row>
    <row r="4" spans="1:1" ht="28.5" customHeight="1" x14ac:dyDescent="0.15">
      <c r="A4" s="36" t="s">
        <v>481</v>
      </c>
    </row>
    <row r="5" spans="1:1" ht="28.5" customHeight="1" x14ac:dyDescent="0.15">
      <c r="A5" s="34" t="s">
        <v>482</v>
      </c>
    </row>
    <row r="6" spans="1:1" ht="28.5" customHeight="1" x14ac:dyDescent="0.15">
      <c r="A6" s="36" t="s">
        <v>444</v>
      </c>
    </row>
    <row r="7" spans="1:1" ht="28.5" customHeight="1" x14ac:dyDescent="0.15">
      <c r="A7" s="37" t="s">
        <v>483</v>
      </c>
    </row>
    <row r="8" spans="1:1" ht="28.5" customHeight="1" x14ac:dyDescent="0.15">
      <c r="A8" s="35" t="s">
        <v>484</v>
      </c>
    </row>
    <row r="9" spans="1:1" ht="28.5" customHeight="1" x14ac:dyDescent="0.15">
      <c r="A9" s="37" t="s">
        <v>445</v>
      </c>
    </row>
    <row r="10" spans="1:1" ht="28.5" customHeight="1" x14ac:dyDescent="0.15">
      <c r="A10" s="35" t="s">
        <v>485</v>
      </c>
    </row>
    <row r="11" spans="1:1" ht="28.5" customHeight="1" x14ac:dyDescent="0.15">
      <c r="A11" s="37" t="s">
        <v>446</v>
      </c>
    </row>
    <row r="12" spans="1:1" ht="28.5" customHeight="1" x14ac:dyDescent="0.15">
      <c r="A12" s="37" t="s">
        <v>486</v>
      </c>
    </row>
    <row r="13" spans="1:1" ht="28.5" customHeight="1" x14ac:dyDescent="0.15">
      <c r="A13" s="37" t="s">
        <v>487</v>
      </c>
    </row>
    <row r="14" spans="1:1" ht="28.5" customHeight="1" x14ac:dyDescent="0.15">
      <c r="A14" s="35" t="s">
        <v>488</v>
      </c>
    </row>
    <row r="15" spans="1:1" ht="28.5" customHeight="1" x14ac:dyDescent="0.15">
      <c r="A15" s="37" t="s">
        <v>447</v>
      </c>
    </row>
    <row r="16" spans="1:1" ht="28.5" customHeight="1" x14ac:dyDescent="0.15">
      <c r="A16" s="35" t="s">
        <v>489</v>
      </c>
    </row>
    <row r="17" spans="1:2" ht="28.5" customHeight="1" x14ac:dyDescent="0.15">
      <c r="A17" s="37" t="s">
        <v>448</v>
      </c>
    </row>
    <row r="18" spans="1:2" ht="28.5" customHeight="1" x14ac:dyDescent="0.15">
      <c r="A18" s="37" t="s">
        <v>562</v>
      </c>
    </row>
    <row r="19" spans="1:2" ht="28.5" customHeight="1" x14ac:dyDescent="0.15">
      <c r="A19" s="37" t="s">
        <v>449</v>
      </c>
    </row>
    <row r="20" spans="1:2" ht="28.5" customHeight="1" x14ac:dyDescent="0.15">
      <c r="A20" s="35" t="s">
        <v>490</v>
      </c>
    </row>
    <row r="21" spans="1:2" ht="28.5" customHeight="1" x14ac:dyDescent="0.15">
      <c r="A21" s="37" t="s">
        <v>450</v>
      </c>
    </row>
    <row r="22" spans="1:2" ht="28.5" customHeight="1" x14ac:dyDescent="0.15">
      <c r="A22" s="37" t="s">
        <v>733</v>
      </c>
    </row>
    <row r="23" spans="1:2" ht="28.5" customHeight="1" x14ac:dyDescent="0.15">
      <c r="A23" s="37" t="s">
        <v>734</v>
      </c>
    </row>
    <row r="24" spans="1:2" ht="28.5" customHeight="1" x14ac:dyDescent="0.15">
      <c r="A24" s="37" t="s">
        <v>735</v>
      </c>
      <c r="B24" s="20"/>
    </row>
    <row r="25" spans="1:2" ht="28.5" customHeight="1" x14ac:dyDescent="0.15">
      <c r="A25" s="37" t="s">
        <v>736</v>
      </c>
    </row>
    <row r="26" spans="1:2" ht="28.5" customHeight="1" x14ac:dyDescent="0.15">
      <c r="A26" s="37" t="s">
        <v>722</v>
      </c>
    </row>
    <row r="27" spans="1:2" ht="28.5" customHeight="1" x14ac:dyDescent="0.15">
      <c r="A27" s="35" t="s">
        <v>721</v>
      </c>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H38"/>
  <sheetViews>
    <sheetView zoomScaleNormal="100" workbookViewId="0">
      <selection activeCell="F44" sqref="F44"/>
    </sheetView>
  </sheetViews>
  <sheetFormatPr defaultRowHeight="13.5" x14ac:dyDescent="0.15"/>
  <cols>
    <col min="1" max="1" width="2.125" style="121" customWidth="1"/>
    <col min="2" max="2" width="13" style="121" customWidth="1"/>
    <col min="3" max="3" width="2.125" style="121" customWidth="1"/>
    <col min="4" max="5" width="9" style="121" bestFit="1" customWidth="1"/>
    <col min="6" max="6" width="19.375" style="121" bestFit="1" customWidth="1"/>
    <col min="7" max="7" width="24" style="121" bestFit="1" customWidth="1"/>
    <col min="8" max="8" width="8.375" style="121" customWidth="1"/>
    <col min="9" max="16384" width="9" style="121"/>
  </cols>
  <sheetData>
    <row r="1" spans="1:8" ht="24" x14ac:dyDescent="0.15">
      <c r="A1" s="424" t="s">
        <v>633</v>
      </c>
      <c r="B1" s="424"/>
      <c r="C1" s="424"/>
      <c r="D1" s="424"/>
      <c r="E1" s="424"/>
      <c r="F1" s="424"/>
      <c r="G1" s="424"/>
      <c r="H1" s="424"/>
    </row>
    <row r="2" spans="1:8" ht="9" customHeight="1" x14ac:dyDescent="0.15"/>
    <row r="3" spans="1:8" ht="16.5" customHeight="1" x14ac:dyDescent="0.15">
      <c r="H3" s="122" t="s">
        <v>725</v>
      </c>
    </row>
    <row r="4" spans="1:8" ht="30" customHeight="1" x14ac:dyDescent="0.15">
      <c r="A4" s="123"/>
      <c r="B4" s="124" t="s">
        <v>92</v>
      </c>
      <c r="C4" s="125"/>
      <c r="D4" s="126" t="s">
        <v>93</v>
      </c>
      <c r="E4" s="126" t="s">
        <v>94</v>
      </c>
      <c r="F4" s="127" t="s">
        <v>466</v>
      </c>
      <c r="G4" s="128" t="s">
        <v>467</v>
      </c>
      <c r="H4" s="129" t="s">
        <v>95</v>
      </c>
    </row>
    <row r="5" spans="1:8" ht="18" customHeight="1" x14ac:dyDescent="0.15">
      <c r="B5" s="130" t="s">
        <v>96</v>
      </c>
      <c r="C5" s="131"/>
      <c r="D5" s="360">
        <v>9.4</v>
      </c>
      <c r="E5" s="360" t="s">
        <v>426</v>
      </c>
      <c r="F5" s="361" t="s">
        <v>422</v>
      </c>
      <c r="G5" s="361" t="s">
        <v>97</v>
      </c>
      <c r="H5" s="362" t="s">
        <v>426</v>
      </c>
    </row>
    <row r="6" spans="1:8" ht="18" customHeight="1" x14ac:dyDescent="0.15">
      <c r="B6" s="130"/>
      <c r="C6" s="131"/>
      <c r="D6" s="360"/>
      <c r="E6" s="360"/>
      <c r="F6" s="361" t="s">
        <v>98</v>
      </c>
      <c r="G6" s="361"/>
      <c r="H6" s="362"/>
    </row>
    <row r="7" spans="1:8" ht="18" customHeight="1" x14ac:dyDescent="0.15">
      <c r="B7" s="130" t="s">
        <v>99</v>
      </c>
      <c r="C7" s="131"/>
      <c r="D7" s="360">
        <v>16.2</v>
      </c>
      <c r="E7" s="360">
        <v>86.8</v>
      </c>
      <c r="F7" s="361" t="s">
        <v>416</v>
      </c>
      <c r="G7" s="361" t="s">
        <v>574</v>
      </c>
      <c r="H7" s="362">
        <v>1091</v>
      </c>
    </row>
    <row r="8" spans="1:8" ht="18" customHeight="1" x14ac:dyDescent="0.15">
      <c r="B8" s="130"/>
      <c r="C8" s="131"/>
      <c r="D8" s="360"/>
      <c r="E8" s="360"/>
      <c r="F8" s="361"/>
      <c r="G8" s="361" t="s">
        <v>573</v>
      </c>
      <c r="H8" s="362"/>
    </row>
    <row r="9" spans="1:8" ht="18" customHeight="1" x14ac:dyDescent="0.15">
      <c r="B9" s="130" t="s">
        <v>100</v>
      </c>
      <c r="C9" s="131"/>
      <c r="D9" s="360">
        <v>3.3</v>
      </c>
      <c r="E9" s="360">
        <v>33.1</v>
      </c>
      <c r="F9" s="361" t="s">
        <v>465</v>
      </c>
      <c r="G9" s="361" t="s">
        <v>311</v>
      </c>
      <c r="H9" s="362">
        <v>231</v>
      </c>
    </row>
    <row r="10" spans="1:8" ht="18" customHeight="1" x14ac:dyDescent="0.15">
      <c r="B10" s="130"/>
      <c r="C10" s="131"/>
      <c r="D10" s="360"/>
      <c r="E10" s="360"/>
      <c r="F10" s="361"/>
      <c r="G10" s="361" t="s">
        <v>101</v>
      </c>
      <c r="H10" s="362"/>
    </row>
    <row r="11" spans="1:8" ht="18" customHeight="1" x14ac:dyDescent="0.15">
      <c r="B11" s="130" t="s">
        <v>313</v>
      </c>
      <c r="C11" s="131"/>
      <c r="D11" s="360">
        <v>2.2000000000000002</v>
      </c>
      <c r="E11" s="360">
        <v>63.2</v>
      </c>
      <c r="F11" s="361" t="s">
        <v>314</v>
      </c>
      <c r="G11" s="361" t="s">
        <v>315</v>
      </c>
      <c r="H11" s="362" t="s">
        <v>426</v>
      </c>
    </row>
    <row r="12" spans="1:8" ht="18" customHeight="1" x14ac:dyDescent="0.15">
      <c r="B12" s="130"/>
      <c r="C12" s="131"/>
      <c r="D12" s="360"/>
      <c r="E12" s="360"/>
      <c r="F12" s="361"/>
      <c r="G12" s="361" t="s">
        <v>316</v>
      </c>
      <c r="H12" s="362"/>
    </row>
    <row r="13" spans="1:8" ht="18" customHeight="1" x14ac:dyDescent="0.15">
      <c r="B13" s="130" t="s">
        <v>102</v>
      </c>
      <c r="C13" s="131"/>
      <c r="D13" s="360">
        <v>3.5</v>
      </c>
      <c r="E13" s="360">
        <v>27.2</v>
      </c>
      <c r="F13" s="361" t="s">
        <v>312</v>
      </c>
      <c r="G13" s="361" t="s">
        <v>103</v>
      </c>
      <c r="H13" s="362">
        <v>70</v>
      </c>
    </row>
    <row r="14" spans="1:8" ht="18" customHeight="1" x14ac:dyDescent="0.15">
      <c r="B14" s="130"/>
      <c r="C14" s="131"/>
      <c r="D14" s="360"/>
      <c r="E14" s="360"/>
      <c r="F14" s="361"/>
      <c r="G14" s="361" t="s">
        <v>104</v>
      </c>
      <c r="H14" s="362"/>
    </row>
    <row r="15" spans="1:8" ht="18" customHeight="1" x14ac:dyDescent="0.15">
      <c r="B15" s="130" t="s">
        <v>105</v>
      </c>
      <c r="C15" s="131"/>
      <c r="D15" s="360">
        <v>4.5999999999999996</v>
      </c>
      <c r="E15" s="360">
        <v>11</v>
      </c>
      <c r="F15" s="361" t="s">
        <v>106</v>
      </c>
      <c r="G15" s="361" t="s">
        <v>107</v>
      </c>
      <c r="H15" s="362">
        <v>315</v>
      </c>
    </row>
    <row r="16" spans="1:8" ht="18" customHeight="1" x14ac:dyDescent="0.15">
      <c r="B16" s="130"/>
      <c r="C16" s="131"/>
      <c r="D16" s="360"/>
      <c r="E16" s="360"/>
      <c r="F16" s="361"/>
      <c r="G16" s="361" t="s">
        <v>108</v>
      </c>
      <c r="H16" s="362"/>
    </row>
    <row r="17" spans="1:8" ht="18" customHeight="1" x14ac:dyDescent="0.15">
      <c r="B17" s="130" t="s">
        <v>109</v>
      </c>
      <c r="C17" s="131"/>
      <c r="D17" s="360">
        <v>4.8</v>
      </c>
      <c r="E17" s="360">
        <v>10.4</v>
      </c>
      <c r="F17" s="361" t="s">
        <v>110</v>
      </c>
      <c r="G17" s="361" t="s">
        <v>111</v>
      </c>
      <c r="H17" s="362">
        <v>226</v>
      </c>
    </row>
    <row r="18" spans="1:8" ht="18" customHeight="1" x14ac:dyDescent="0.15">
      <c r="B18" s="130"/>
      <c r="C18" s="131"/>
      <c r="D18" s="360"/>
      <c r="E18" s="360"/>
      <c r="F18" s="361"/>
      <c r="G18" s="361" t="s">
        <v>108</v>
      </c>
      <c r="H18" s="362"/>
    </row>
    <row r="19" spans="1:8" ht="18" customHeight="1" x14ac:dyDescent="0.15">
      <c r="B19" s="130" t="s">
        <v>112</v>
      </c>
      <c r="C19" s="131"/>
      <c r="D19" s="360">
        <v>4.9000000000000004</v>
      </c>
      <c r="E19" s="360">
        <v>25.3</v>
      </c>
      <c r="F19" s="361" t="s">
        <v>113</v>
      </c>
      <c r="G19" s="361" t="s">
        <v>114</v>
      </c>
      <c r="H19" s="362">
        <v>296</v>
      </c>
    </row>
    <row r="20" spans="1:8" ht="18" customHeight="1" x14ac:dyDescent="0.15">
      <c r="B20" s="130"/>
      <c r="C20" s="131"/>
      <c r="D20" s="360"/>
      <c r="E20" s="360"/>
      <c r="F20" s="361"/>
      <c r="G20" s="361" t="s">
        <v>108</v>
      </c>
      <c r="H20" s="362"/>
    </row>
    <row r="21" spans="1:8" ht="18" customHeight="1" x14ac:dyDescent="0.15">
      <c r="B21" s="130" t="s">
        <v>115</v>
      </c>
      <c r="C21" s="131"/>
      <c r="D21" s="360">
        <v>5</v>
      </c>
      <c r="E21" s="360">
        <v>15.3</v>
      </c>
      <c r="F21" s="361" t="s">
        <v>116</v>
      </c>
      <c r="G21" s="361" t="s">
        <v>0</v>
      </c>
      <c r="H21" s="362">
        <v>162</v>
      </c>
    </row>
    <row r="22" spans="1:8" ht="18" customHeight="1" x14ac:dyDescent="0.15">
      <c r="B22" s="130"/>
      <c r="C22" s="131"/>
      <c r="D22" s="360"/>
      <c r="E22" s="360"/>
      <c r="F22" s="361"/>
      <c r="G22" s="361" t="s">
        <v>1</v>
      </c>
      <c r="H22" s="362"/>
    </row>
    <row r="23" spans="1:8" ht="18" customHeight="1" x14ac:dyDescent="0.15">
      <c r="B23" s="130" t="s">
        <v>117</v>
      </c>
      <c r="C23" s="131"/>
      <c r="D23" s="360">
        <v>1.7</v>
      </c>
      <c r="E23" s="360" t="s">
        <v>426</v>
      </c>
      <c r="F23" s="361" t="s">
        <v>118</v>
      </c>
      <c r="G23" s="361" t="s">
        <v>575</v>
      </c>
      <c r="H23" s="362">
        <v>51</v>
      </c>
    </row>
    <row r="24" spans="1:8" ht="18" customHeight="1" x14ac:dyDescent="0.15">
      <c r="B24" s="130"/>
      <c r="C24" s="131"/>
      <c r="D24" s="360"/>
      <c r="E24" s="360"/>
      <c r="F24" s="361"/>
      <c r="G24" s="361" t="s">
        <v>108</v>
      </c>
      <c r="H24" s="362"/>
    </row>
    <row r="25" spans="1:8" ht="18" customHeight="1" x14ac:dyDescent="0.15">
      <c r="B25" s="130" t="s">
        <v>119</v>
      </c>
      <c r="C25" s="131"/>
      <c r="D25" s="360">
        <v>1.9</v>
      </c>
      <c r="E25" s="360">
        <v>6.3</v>
      </c>
      <c r="F25" s="361" t="s">
        <v>120</v>
      </c>
      <c r="G25" s="361" t="s">
        <v>121</v>
      </c>
      <c r="H25" s="362">
        <v>46</v>
      </c>
    </row>
    <row r="26" spans="1:8" ht="18" customHeight="1" x14ac:dyDescent="0.15">
      <c r="A26" s="132"/>
      <c r="B26" s="133"/>
      <c r="C26" s="118"/>
      <c r="D26" s="363"/>
      <c r="E26" s="363"/>
      <c r="F26" s="248"/>
      <c r="G26" s="248" t="s">
        <v>101</v>
      </c>
      <c r="H26" s="364"/>
    </row>
    <row r="27" spans="1:8" ht="16.5" customHeight="1" x14ac:dyDescent="0.15">
      <c r="H27" s="122" t="s">
        <v>458</v>
      </c>
    </row>
    <row r="28" spans="1:8" ht="39" customHeight="1" x14ac:dyDescent="0.15"/>
    <row r="29" spans="1:8" ht="24" x14ac:dyDescent="0.15">
      <c r="A29" s="424" t="s">
        <v>634</v>
      </c>
      <c r="B29" s="424"/>
      <c r="C29" s="424"/>
      <c r="D29" s="424"/>
      <c r="E29" s="424"/>
      <c r="F29" s="424"/>
      <c r="G29" s="424"/>
      <c r="H29" s="134"/>
    </row>
    <row r="30" spans="1:8" ht="9" customHeight="1" x14ac:dyDescent="0.15">
      <c r="A30" s="134"/>
      <c r="B30" s="134"/>
      <c r="C30" s="134"/>
      <c r="D30" s="134"/>
      <c r="E30" s="134"/>
      <c r="F30" s="134"/>
      <c r="G30" s="134"/>
      <c r="H30" s="134"/>
    </row>
    <row r="31" spans="1:8" ht="16.5" customHeight="1" x14ac:dyDescent="0.15">
      <c r="A31" s="135" t="s">
        <v>478</v>
      </c>
      <c r="B31" s="135"/>
      <c r="C31" s="135"/>
      <c r="D31" s="135"/>
      <c r="E31" s="135"/>
      <c r="F31" s="135"/>
      <c r="G31" s="392" t="s">
        <v>725</v>
      </c>
    </row>
    <row r="32" spans="1:8" ht="26.25" customHeight="1" x14ac:dyDescent="0.15">
      <c r="A32" s="455" t="s">
        <v>122</v>
      </c>
      <c r="B32" s="455"/>
      <c r="C32" s="456"/>
      <c r="D32" s="457" t="s">
        <v>479</v>
      </c>
      <c r="E32" s="458"/>
      <c r="F32" s="459"/>
      <c r="G32" s="393" t="s">
        <v>480</v>
      </c>
      <c r="H32" s="135"/>
    </row>
    <row r="33" spans="1:8" ht="26.25" customHeight="1" x14ac:dyDescent="0.15">
      <c r="A33" s="135"/>
      <c r="B33" s="130" t="s">
        <v>123</v>
      </c>
      <c r="C33" s="136"/>
      <c r="D33" s="453" t="s">
        <v>423</v>
      </c>
      <c r="E33" s="454"/>
      <c r="F33" s="454"/>
      <c r="G33" s="394">
        <v>6260</v>
      </c>
      <c r="H33" s="135"/>
    </row>
    <row r="34" spans="1:8" ht="26.25" customHeight="1" x14ac:dyDescent="0.15">
      <c r="A34" s="135"/>
      <c r="B34" s="130" t="s">
        <v>124</v>
      </c>
      <c r="C34" s="136"/>
      <c r="D34" s="449" t="s">
        <v>125</v>
      </c>
      <c r="E34" s="450"/>
      <c r="F34" s="450"/>
      <c r="G34" s="395">
        <v>37</v>
      </c>
      <c r="H34" s="135"/>
    </row>
    <row r="35" spans="1:8" ht="26.25" customHeight="1" x14ac:dyDescent="0.15">
      <c r="A35" s="135"/>
      <c r="B35" s="130" t="s">
        <v>126</v>
      </c>
      <c r="C35" s="136"/>
      <c r="D35" s="449" t="s">
        <v>127</v>
      </c>
      <c r="E35" s="450"/>
      <c r="F35" s="450"/>
      <c r="G35" s="395">
        <v>3</v>
      </c>
      <c r="H35" s="135"/>
    </row>
    <row r="36" spans="1:8" ht="26.25" customHeight="1" x14ac:dyDescent="0.15">
      <c r="A36" s="135"/>
      <c r="B36" s="130" t="s">
        <v>128</v>
      </c>
      <c r="C36" s="136"/>
      <c r="D36" s="449" t="s">
        <v>129</v>
      </c>
      <c r="E36" s="450"/>
      <c r="F36" s="450"/>
      <c r="G36" s="395">
        <v>5</v>
      </c>
      <c r="H36" s="135"/>
    </row>
    <row r="37" spans="1:8" ht="26.25" customHeight="1" x14ac:dyDescent="0.15">
      <c r="A37" s="137"/>
      <c r="B37" s="133" t="s">
        <v>130</v>
      </c>
      <c r="C37" s="138"/>
      <c r="D37" s="451" t="s">
        <v>131</v>
      </c>
      <c r="E37" s="452"/>
      <c r="F37" s="452"/>
      <c r="G37" s="396">
        <v>12</v>
      </c>
      <c r="H37" s="135"/>
    </row>
    <row r="38" spans="1:8" ht="16.5" customHeight="1" x14ac:dyDescent="0.15">
      <c r="A38" s="135"/>
      <c r="B38" s="135"/>
      <c r="C38" s="135"/>
      <c r="D38" s="135"/>
      <c r="E38" s="135"/>
      <c r="F38" s="135"/>
      <c r="G38" s="392" t="s">
        <v>732</v>
      </c>
      <c r="H38" s="135"/>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231"/>
  <sheetViews>
    <sheetView zoomScaleNormal="100" workbookViewId="0">
      <selection activeCell="E18" sqref="E18"/>
    </sheetView>
  </sheetViews>
  <sheetFormatPr defaultRowHeight="13.5" x14ac:dyDescent="0.15"/>
  <cols>
    <col min="1" max="1" width="7.25" style="139" customWidth="1"/>
    <col min="2" max="2" width="4.125" style="139" customWidth="1"/>
    <col min="3" max="3" width="4.625" style="139" customWidth="1"/>
    <col min="4" max="4" width="4.125" style="139" customWidth="1"/>
    <col min="5" max="7" width="8.125" style="139" customWidth="1"/>
    <col min="8" max="8" width="4.125" style="139" customWidth="1"/>
    <col min="9" max="9" width="4.625" style="139" customWidth="1"/>
    <col min="10" max="11" width="8.125" style="139" customWidth="1"/>
    <col min="12" max="12" width="4.625" style="139" customWidth="1"/>
    <col min="13" max="13" width="4.125" style="139" customWidth="1"/>
    <col min="14" max="14" width="8.125" style="139" customWidth="1"/>
    <col min="15" max="16384" width="9" style="139"/>
  </cols>
  <sheetData>
    <row r="1" spans="1:15" ht="24" x14ac:dyDescent="0.15">
      <c r="A1" s="508" t="s">
        <v>635</v>
      </c>
      <c r="B1" s="508"/>
      <c r="C1" s="508"/>
      <c r="D1" s="508"/>
      <c r="E1" s="508"/>
      <c r="F1" s="508"/>
      <c r="G1" s="508"/>
      <c r="H1" s="508"/>
      <c r="I1" s="508"/>
      <c r="J1" s="508"/>
      <c r="K1" s="508"/>
      <c r="L1" s="508"/>
      <c r="M1" s="508"/>
      <c r="N1" s="508"/>
    </row>
    <row r="2" spans="1:15" ht="9" customHeight="1" x14ac:dyDescent="0.15"/>
    <row r="3" spans="1:15" ht="16.5" customHeight="1" x14ac:dyDescent="0.15">
      <c r="A3" s="140" t="s">
        <v>463</v>
      </c>
      <c r="B3" s="140"/>
      <c r="C3" s="140"/>
      <c r="D3" s="141"/>
      <c r="E3" s="141"/>
      <c r="F3" s="141"/>
      <c r="G3" s="141"/>
      <c r="H3" s="142"/>
      <c r="I3" s="142"/>
      <c r="J3" s="141"/>
      <c r="K3" s="141"/>
      <c r="M3" s="140"/>
      <c r="N3" s="143" t="s">
        <v>442</v>
      </c>
      <c r="O3" s="144"/>
    </row>
    <row r="4" spans="1:15" ht="13.5" customHeight="1" x14ac:dyDescent="0.15">
      <c r="A4" s="486" t="s">
        <v>664</v>
      </c>
      <c r="B4" s="487"/>
      <c r="C4" s="490" t="s">
        <v>2</v>
      </c>
      <c r="D4" s="490"/>
      <c r="E4" s="492" t="s">
        <v>3</v>
      </c>
      <c r="F4" s="492" t="s">
        <v>4</v>
      </c>
      <c r="G4" s="492" t="s">
        <v>5</v>
      </c>
      <c r="H4" s="492" t="s">
        <v>6</v>
      </c>
      <c r="I4" s="492"/>
      <c r="J4" s="492" t="s">
        <v>7</v>
      </c>
      <c r="K4" s="492" t="s">
        <v>8</v>
      </c>
      <c r="L4" s="492" t="s">
        <v>9</v>
      </c>
      <c r="M4" s="492"/>
      <c r="N4" s="510" t="s">
        <v>10</v>
      </c>
    </row>
    <row r="5" spans="1:15" ht="13.5" customHeight="1" x14ac:dyDescent="0.15">
      <c r="A5" s="488"/>
      <c r="B5" s="489"/>
      <c r="C5" s="491"/>
      <c r="D5" s="491"/>
      <c r="E5" s="493"/>
      <c r="F5" s="493"/>
      <c r="G5" s="493"/>
      <c r="H5" s="493"/>
      <c r="I5" s="493"/>
      <c r="J5" s="493"/>
      <c r="K5" s="493"/>
      <c r="L5" s="493"/>
      <c r="M5" s="493"/>
      <c r="N5" s="511"/>
    </row>
    <row r="6" spans="1:15" ht="18" customHeight="1" x14ac:dyDescent="0.15">
      <c r="A6" s="144" t="s">
        <v>11</v>
      </c>
      <c r="B6" s="145">
        <v>40</v>
      </c>
      <c r="C6" s="467">
        <f>SUM(E6:N6)</f>
        <v>130.51000000000002</v>
      </c>
      <c r="D6" s="468"/>
      <c r="E6" s="146">
        <v>26.21</v>
      </c>
      <c r="F6" s="146">
        <v>21.18</v>
      </c>
      <c r="G6" s="146">
        <v>3.88</v>
      </c>
      <c r="H6" s="494">
        <v>33.880000000000003</v>
      </c>
      <c r="I6" s="494"/>
      <c r="J6" s="146">
        <v>5.05</v>
      </c>
      <c r="K6" s="146">
        <v>2.0099999999999998</v>
      </c>
      <c r="L6" s="494">
        <v>1.04</v>
      </c>
      <c r="M6" s="494"/>
      <c r="N6" s="146">
        <v>37.26</v>
      </c>
    </row>
    <row r="7" spans="1:15" ht="18" customHeight="1" x14ac:dyDescent="0.15">
      <c r="A7" s="144"/>
      <c r="B7" s="145">
        <v>50</v>
      </c>
      <c r="C7" s="467">
        <f t="shared" ref="C7:C8" si="0">SUM(E7:N7)</f>
        <v>130.5</v>
      </c>
      <c r="D7" s="468"/>
      <c r="E7" s="146">
        <v>28.85</v>
      </c>
      <c r="F7" s="146">
        <v>20.82</v>
      </c>
      <c r="G7" s="146">
        <v>7.07</v>
      </c>
      <c r="H7" s="494">
        <v>32.35</v>
      </c>
      <c r="I7" s="494"/>
      <c r="J7" s="146">
        <v>6.92</v>
      </c>
      <c r="K7" s="146">
        <v>16.579999999999998</v>
      </c>
      <c r="L7" s="494">
        <v>1.0900000000000001</v>
      </c>
      <c r="M7" s="494"/>
      <c r="N7" s="146">
        <v>16.82</v>
      </c>
    </row>
    <row r="8" spans="1:15" ht="18" customHeight="1" x14ac:dyDescent="0.15">
      <c r="A8" s="144"/>
      <c r="B8" s="147">
        <v>60</v>
      </c>
      <c r="C8" s="467">
        <f t="shared" si="0"/>
        <v>130.5</v>
      </c>
      <c r="D8" s="468"/>
      <c r="E8" s="77">
        <v>30.69</v>
      </c>
      <c r="F8" s="77">
        <v>18.559999999999999</v>
      </c>
      <c r="G8" s="77">
        <v>12.38</v>
      </c>
      <c r="H8" s="465">
        <v>28.85</v>
      </c>
      <c r="I8" s="465"/>
      <c r="J8" s="77">
        <v>6.33</v>
      </c>
      <c r="K8" s="77">
        <v>31.15</v>
      </c>
      <c r="L8" s="465">
        <v>0.82</v>
      </c>
      <c r="M8" s="465"/>
      <c r="N8" s="77">
        <v>1.72</v>
      </c>
    </row>
    <row r="9" spans="1:15" ht="18" customHeight="1" x14ac:dyDescent="0.15">
      <c r="A9" s="144" t="s">
        <v>12</v>
      </c>
      <c r="B9" s="147">
        <v>7</v>
      </c>
      <c r="C9" s="467">
        <f t="shared" ref="C9:C17" si="1">SUM(E9:N9)</f>
        <v>131.27000000000001</v>
      </c>
      <c r="D9" s="468"/>
      <c r="E9" s="77">
        <v>28.18</v>
      </c>
      <c r="F9" s="77">
        <v>16.88</v>
      </c>
      <c r="G9" s="77">
        <v>15.01</v>
      </c>
      <c r="H9" s="465">
        <v>24.49</v>
      </c>
      <c r="I9" s="465"/>
      <c r="J9" s="77">
        <v>4.41</v>
      </c>
      <c r="K9" s="77">
        <v>31.59</v>
      </c>
      <c r="L9" s="465">
        <v>0.43</v>
      </c>
      <c r="M9" s="465"/>
      <c r="N9" s="77">
        <v>10.28</v>
      </c>
    </row>
    <row r="10" spans="1:15" ht="18" customHeight="1" x14ac:dyDescent="0.15">
      <c r="A10" s="148" t="s">
        <v>508</v>
      </c>
      <c r="B10" s="147">
        <v>17</v>
      </c>
      <c r="C10" s="467">
        <f t="shared" si="1"/>
        <v>131.27000000000001</v>
      </c>
      <c r="D10" s="468"/>
      <c r="E10" s="335">
        <v>27.1</v>
      </c>
      <c r="F10" s="335">
        <v>14.67</v>
      </c>
      <c r="G10" s="335">
        <v>16.61</v>
      </c>
      <c r="H10" s="465">
        <v>21.13</v>
      </c>
      <c r="I10" s="465"/>
      <c r="J10" s="335">
        <v>3.71</v>
      </c>
      <c r="K10" s="335">
        <v>38.549999999999997</v>
      </c>
      <c r="L10" s="465">
        <v>0.51</v>
      </c>
      <c r="M10" s="465"/>
      <c r="N10" s="335">
        <v>8.99</v>
      </c>
    </row>
    <row r="11" spans="1:15" ht="18" customHeight="1" x14ac:dyDescent="0.15">
      <c r="A11" s="144"/>
      <c r="B11" s="147">
        <v>27</v>
      </c>
      <c r="C11" s="467">
        <f t="shared" si="1"/>
        <v>213.84</v>
      </c>
      <c r="D11" s="468"/>
      <c r="E11" s="335">
        <v>43.96</v>
      </c>
      <c r="F11" s="335">
        <v>34.450000000000003</v>
      </c>
      <c r="G11" s="335">
        <v>25.55</v>
      </c>
      <c r="H11" s="466">
        <v>40.43</v>
      </c>
      <c r="I11" s="466"/>
      <c r="J11" s="335">
        <v>5.3</v>
      </c>
      <c r="K11" s="335">
        <v>45.51</v>
      </c>
      <c r="L11" s="465">
        <v>0.59</v>
      </c>
      <c r="M11" s="465"/>
      <c r="N11" s="335">
        <v>18.05</v>
      </c>
    </row>
    <row r="12" spans="1:15" s="149" customFormat="1" ht="18" customHeight="1" x14ac:dyDescent="0.15">
      <c r="A12" s="141"/>
      <c r="B12" s="147">
        <v>28</v>
      </c>
      <c r="C12" s="467">
        <f t="shared" si="1"/>
        <v>213.84</v>
      </c>
      <c r="D12" s="468"/>
      <c r="E12" s="335">
        <v>43.98</v>
      </c>
      <c r="F12" s="335">
        <v>34.409999999999997</v>
      </c>
      <c r="G12" s="335">
        <v>25.62</v>
      </c>
      <c r="H12" s="466">
        <v>40.24</v>
      </c>
      <c r="I12" s="466"/>
      <c r="J12" s="335">
        <v>5.24</v>
      </c>
      <c r="K12" s="335">
        <v>45.82</v>
      </c>
      <c r="L12" s="465">
        <v>0.53</v>
      </c>
      <c r="M12" s="465"/>
      <c r="N12" s="335">
        <v>18</v>
      </c>
    </row>
    <row r="13" spans="1:15" s="149" customFormat="1" ht="18" customHeight="1" x14ac:dyDescent="0.15">
      <c r="A13" s="141"/>
      <c r="B13" s="147">
        <v>29</v>
      </c>
      <c r="C13" s="467">
        <f t="shared" si="1"/>
        <v>213.83999999999997</v>
      </c>
      <c r="D13" s="468"/>
      <c r="E13" s="335">
        <v>43.95</v>
      </c>
      <c r="F13" s="335">
        <v>33.74</v>
      </c>
      <c r="G13" s="335">
        <v>25.73</v>
      </c>
      <c r="H13" s="466">
        <v>40.159999999999997</v>
      </c>
      <c r="I13" s="466"/>
      <c r="J13" s="335">
        <v>5.21</v>
      </c>
      <c r="K13" s="335">
        <v>44.26</v>
      </c>
      <c r="L13" s="465">
        <v>0.46</v>
      </c>
      <c r="M13" s="465"/>
      <c r="N13" s="335">
        <v>20.329999999999998</v>
      </c>
    </row>
    <row r="14" spans="1:15" s="149" customFormat="1" ht="18" customHeight="1" x14ac:dyDescent="0.15">
      <c r="A14" s="141"/>
      <c r="B14" s="147">
        <v>30</v>
      </c>
      <c r="C14" s="467">
        <f t="shared" si="1"/>
        <v>213.83999999999997</v>
      </c>
      <c r="D14" s="468"/>
      <c r="E14" s="335">
        <v>43.91</v>
      </c>
      <c r="F14" s="335">
        <v>33.700000000000003</v>
      </c>
      <c r="G14" s="335">
        <v>25.9</v>
      </c>
      <c r="H14" s="466">
        <v>40.020000000000003</v>
      </c>
      <c r="I14" s="466"/>
      <c r="J14" s="335">
        <v>5.22</v>
      </c>
      <c r="K14" s="335">
        <v>44.29</v>
      </c>
      <c r="L14" s="465">
        <v>0.44</v>
      </c>
      <c r="M14" s="465"/>
      <c r="N14" s="335">
        <v>20.36</v>
      </c>
      <c r="O14" s="150"/>
    </row>
    <row r="15" spans="1:15" s="149" customFormat="1" ht="18" customHeight="1" x14ac:dyDescent="0.15">
      <c r="A15" s="141"/>
      <c r="B15" s="147">
        <v>31</v>
      </c>
      <c r="C15" s="467">
        <f t="shared" si="1"/>
        <v>213.84000000000003</v>
      </c>
      <c r="D15" s="468"/>
      <c r="E15" s="335">
        <v>43.67</v>
      </c>
      <c r="F15" s="335">
        <v>33.36</v>
      </c>
      <c r="G15" s="335">
        <v>26.95</v>
      </c>
      <c r="H15" s="466">
        <v>39.479999999999997</v>
      </c>
      <c r="I15" s="466"/>
      <c r="J15" s="335">
        <v>5.18</v>
      </c>
      <c r="K15" s="335">
        <v>44.39</v>
      </c>
      <c r="L15" s="465">
        <v>0.46</v>
      </c>
      <c r="M15" s="465"/>
      <c r="N15" s="335">
        <v>20.350000000000001</v>
      </c>
    </row>
    <row r="16" spans="1:15" s="149" customFormat="1" ht="18" customHeight="1" x14ac:dyDescent="0.15">
      <c r="A16" s="141" t="s">
        <v>689</v>
      </c>
      <c r="B16" s="147">
        <v>2</v>
      </c>
      <c r="C16" s="467">
        <f t="shared" si="1"/>
        <v>213.84000000000003</v>
      </c>
      <c r="D16" s="468"/>
      <c r="E16" s="201">
        <v>43.45</v>
      </c>
      <c r="F16" s="201">
        <v>33.119999999999997</v>
      </c>
      <c r="G16" s="201">
        <v>27.25</v>
      </c>
      <c r="H16" s="466">
        <v>39.11</v>
      </c>
      <c r="I16" s="466"/>
      <c r="J16" s="201">
        <v>5.0199999999999996</v>
      </c>
      <c r="K16" s="201">
        <v>45.49</v>
      </c>
      <c r="L16" s="465">
        <v>0.41</v>
      </c>
      <c r="M16" s="465"/>
      <c r="N16" s="201">
        <v>19.989999999999998</v>
      </c>
    </row>
    <row r="17" spans="1:14" s="246" customFormat="1" ht="18" customHeight="1" x14ac:dyDescent="0.15">
      <c r="A17" s="355"/>
      <c r="B17" s="357">
        <v>3</v>
      </c>
      <c r="C17" s="477">
        <f t="shared" si="1"/>
        <v>213.84000000000003</v>
      </c>
      <c r="D17" s="478"/>
      <c r="E17" s="356">
        <v>43.49</v>
      </c>
      <c r="F17" s="356">
        <v>32.909999999999997</v>
      </c>
      <c r="G17" s="356">
        <v>27.39</v>
      </c>
      <c r="H17" s="479">
        <v>39</v>
      </c>
      <c r="I17" s="479"/>
      <c r="J17" s="356">
        <v>4.96</v>
      </c>
      <c r="K17" s="356">
        <v>45.72</v>
      </c>
      <c r="L17" s="480">
        <v>0.4</v>
      </c>
      <c r="M17" s="480"/>
      <c r="N17" s="356">
        <v>19.97</v>
      </c>
    </row>
    <row r="18" spans="1:14" s="246" customFormat="1" ht="18" customHeight="1" x14ac:dyDescent="0.15">
      <c r="A18" s="414"/>
      <c r="B18" s="375">
        <v>4</v>
      </c>
      <c r="C18" s="505">
        <f>SUM(E18:N18)</f>
        <v>213.83999999999997</v>
      </c>
      <c r="D18" s="506"/>
      <c r="E18" s="376">
        <v>43.495299000000003</v>
      </c>
      <c r="F18" s="376">
        <v>32.594723999999999</v>
      </c>
      <c r="G18" s="376">
        <v>27.492933000000001</v>
      </c>
      <c r="H18" s="507">
        <v>38.95702</v>
      </c>
      <c r="I18" s="507"/>
      <c r="J18" s="376">
        <v>4.9618310000000001</v>
      </c>
      <c r="K18" s="376">
        <v>45.992224999999998</v>
      </c>
      <c r="L18" s="507">
        <v>0.398669</v>
      </c>
      <c r="M18" s="507"/>
      <c r="N18" s="376">
        <v>19.947299000000001</v>
      </c>
    </row>
    <row r="19" spans="1:14" ht="16.5" customHeight="1" x14ac:dyDescent="0.15">
      <c r="A19" s="57"/>
      <c r="B19" s="151"/>
      <c r="C19" s="151"/>
      <c r="D19" s="151"/>
      <c r="E19" s="151"/>
      <c r="F19" s="151"/>
      <c r="G19" s="151"/>
      <c r="H19" s="151"/>
      <c r="I19" s="151"/>
      <c r="J19" s="151"/>
      <c r="K19" s="151"/>
      <c r="M19" s="152"/>
      <c r="N19" s="152" t="s">
        <v>473</v>
      </c>
    </row>
    <row r="20" spans="1:14" ht="30.75" customHeight="1" x14ac:dyDescent="0.15">
      <c r="A20" s="299"/>
      <c r="B20" s="299"/>
      <c r="C20" s="299"/>
      <c r="D20" s="299"/>
      <c r="E20" s="299"/>
      <c r="F20" s="299"/>
      <c r="G20" s="299"/>
      <c r="H20" s="299"/>
      <c r="I20" s="299"/>
      <c r="J20" s="299"/>
      <c r="K20" s="299"/>
      <c r="L20" s="299"/>
      <c r="M20" s="299"/>
      <c r="N20" s="299"/>
    </row>
    <row r="21" spans="1:14" ht="24" customHeight="1" x14ac:dyDescent="0.15">
      <c r="A21" s="509" t="s">
        <v>636</v>
      </c>
      <c r="B21" s="509"/>
      <c r="C21" s="509"/>
      <c r="D21" s="509"/>
      <c r="E21" s="509"/>
      <c r="F21" s="509"/>
      <c r="G21" s="509"/>
      <c r="H21" s="509"/>
      <c r="I21" s="509"/>
      <c r="J21" s="509"/>
      <c r="K21" s="509"/>
      <c r="L21" s="509"/>
      <c r="M21" s="509"/>
      <c r="N21" s="509"/>
    </row>
    <row r="22" spans="1:14" ht="9" customHeight="1" x14ac:dyDescent="0.15">
      <c r="A22" s="300"/>
      <c r="B22" s="300"/>
      <c r="C22" s="300"/>
      <c r="D22" s="300"/>
      <c r="E22" s="300"/>
      <c r="F22" s="300"/>
      <c r="G22" s="300"/>
      <c r="H22" s="300"/>
      <c r="I22" s="300"/>
      <c r="J22" s="300"/>
      <c r="K22" s="300"/>
      <c r="L22" s="300"/>
      <c r="M22" s="300"/>
      <c r="N22" s="300"/>
    </row>
    <row r="23" spans="1:14" ht="16.5" customHeight="1" x14ac:dyDescent="0.15">
      <c r="A23" s="301" t="s">
        <v>461</v>
      </c>
      <c r="B23" s="301"/>
      <c r="C23" s="301"/>
      <c r="D23" s="211"/>
      <c r="E23" s="211"/>
      <c r="F23" s="211"/>
      <c r="G23" s="211"/>
      <c r="H23" s="211"/>
      <c r="I23" s="211"/>
      <c r="J23" s="302"/>
      <c r="K23" s="302"/>
      <c r="L23" s="302"/>
      <c r="M23" s="302"/>
      <c r="N23" s="302"/>
    </row>
    <row r="24" spans="1:14" ht="12.75" customHeight="1" x14ac:dyDescent="0.15">
      <c r="A24" s="496" t="s">
        <v>665</v>
      </c>
      <c r="B24" s="497"/>
      <c r="C24" s="497"/>
      <c r="D24" s="497"/>
      <c r="E24" s="497"/>
      <c r="F24" s="497"/>
      <c r="G24" s="497"/>
      <c r="H24" s="497"/>
      <c r="I24" s="498"/>
      <c r="J24" s="470" t="s">
        <v>726</v>
      </c>
      <c r="K24" s="470"/>
      <c r="L24" s="470"/>
      <c r="M24" s="470"/>
      <c r="N24" s="470"/>
    </row>
    <row r="25" spans="1:14" ht="14.25" customHeight="1" x14ac:dyDescent="0.15">
      <c r="A25" s="499"/>
      <c r="B25" s="499"/>
      <c r="C25" s="499"/>
      <c r="D25" s="499"/>
      <c r="E25" s="499"/>
      <c r="F25" s="499"/>
      <c r="G25" s="499"/>
      <c r="H25" s="499"/>
      <c r="I25" s="500"/>
      <c r="J25" s="471"/>
      <c r="K25" s="471"/>
      <c r="L25" s="471"/>
      <c r="M25" s="471"/>
      <c r="N25" s="471"/>
    </row>
    <row r="26" spans="1:14" ht="17.25" customHeight="1" x14ac:dyDescent="0.15">
      <c r="A26" s="502" t="s">
        <v>496</v>
      </c>
      <c r="B26" s="303"/>
      <c r="C26" s="501" t="s">
        <v>13</v>
      </c>
      <c r="D26" s="501"/>
      <c r="E26" s="501"/>
      <c r="F26" s="501"/>
      <c r="G26" s="501"/>
      <c r="H26" s="501"/>
      <c r="I26" s="304"/>
      <c r="J26" s="209"/>
      <c r="K26" s="469">
        <f>SUM(K27:L29)</f>
        <v>21384</v>
      </c>
      <c r="L26" s="469"/>
      <c r="M26" s="210"/>
      <c r="N26" s="209"/>
    </row>
    <row r="27" spans="1:14" ht="17.25" customHeight="1" x14ac:dyDescent="0.15">
      <c r="A27" s="503"/>
      <c r="B27" s="305"/>
      <c r="C27" s="464" t="s">
        <v>14</v>
      </c>
      <c r="D27" s="464"/>
      <c r="E27" s="464"/>
      <c r="F27" s="464"/>
      <c r="G27" s="464"/>
      <c r="H27" s="464"/>
      <c r="I27" s="306"/>
      <c r="J27" s="211"/>
      <c r="K27" s="463">
        <v>2057</v>
      </c>
      <c r="L27" s="463"/>
      <c r="M27" s="211"/>
      <c r="N27" s="211"/>
    </row>
    <row r="28" spans="1:14" ht="17.25" customHeight="1" x14ac:dyDescent="0.15">
      <c r="A28" s="503"/>
      <c r="B28" s="307"/>
      <c r="C28" s="481" t="s">
        <v>27</v>
      </c>
      <c r="D28" s="481"/>
      <c r="E28" s="481"/>
      <c r="F28" s="481"/>
      <c r="G28" s="481"/>
      <c r="H28" s="481"/>
      <c r="I28" s="308"/>
      <c r="J28" s="211"/>
      <c r="K28" s="463">
        <v>11070</v>
      </c>
      <c r="L28" s="463"/>
      <c r="M28" s="211"/>
      <c r="N28" s="211"/>
    </row>
    <row r="29" spans="1:14" ht="17.25" customHeight="1" x14ac:dyDescent="0.15">
      <c r="A29" s="503"/>
      <c r="B29" s="309"/>
      <c r="C29" s="481" t="s">
        <v>317</v>
      </c>
      <c r="D29" s="481"/>
      <c r="E29" s="481"/>
      <c r="F29" s="481"/>
      <c r="G29" s="481"/>
      <c r="H29" s="481"/>
      <c r="I29" s="308"/>
      <c r="J29" s="212"/>
      <c r="K29" s="485">
        <v>8257</v>
      </c>
      <c r="L29" s="485"/>
      <c r="M29" s="212"/>
      <c r="N29" s="212"/>
    </row>
    <row r="30" spans="1:14" ht="17.25" customHeight="1" x14ac:dyDescent="0.15">
      <c r="A30" s="503"/>
      <c r="B30" s="310"/>
      <c r="C30" s="305"/>
      <c r="D30" s="464" t="s">
        <v>15</v>
      </c>
      <c r="E30" s="464"/>
      <c r="F30" s="464"/>
      <c r="G30" s="464"/>
      <c r="H30" s="464"/>
      <c r="I30" s="306"/>
      <c r="J30" s="211"/>
      <c r="K30" s="463">
        <v>917</v>
      </c>
      <c r="L30" s="463"/>
      <c r="M30" s="211"/>
      <c r="N30" s="211"/>
    </row>
    <row r="31" spans="1:14" ht="17.25" customHeight="1" x14ac:dyDescent="0.15">
      <c r="A31" s="503"/>
      <c r="B31" s="310"/>
      <c r="C31" s="305"/>
      <c r="D31" s="464" t="s">
        <v>16</v>
      </c>
      <c r="E31" s="464"/>
      <c r="F31" s="464"/>
      <c r="G31" s="464"/>
      <c r="H31" s="464"/>
      <c r="I31" s="311"/>
      <c r="J31" s="211"/>
      <c r="K31" s="463">
        <v>296</v>
      </c>
      <c r="L31" s="463"/>
      <c r="M31" s="211"/>
      <c r="N31" s="211"/>
    </row>
    <row r="32" spans="1:14" ht="17.25" customHeight="1" x14ac:dyDescent="0.15">
      <c r="A32" s="503"/>
      <c r="B32" s="495" t="s">
        <v>17</v>
      </c>
      <c r="C32" s="305"/>
      <c r="D32" s="464" t="s">
        <v>18</v>
      </c>
      <c r="E32" s="464"/>
      <c r="F32" s="464"/>
      <c r="G32" s="464"/>
      <c r="H32" s="464"/>
      <c r="I32" s="306"/>
      <c r="J32" s="211"/>
      <c r="K32" s="463">
        <v>12</v>
      </c>
      <c r="L32" s="463"/>
      <c r="M32" s="211"/>
      <c r="N32" s="211"/>
    </row>
    <row r="33" spans="1:14" ht="17.25" customHeight="1" x14ac:dyDescent="0.15">
      <c r="A33" s="503"/>
      <c r="B33" s="495"/>
      <c r="C33" s="305"/>
      <c r="D33" s="464" t="s">
        <v>19</v>
      </c>
      <c r="E33" s="464"/>
      <c r="F33" s="464"/>
      <c r="G33" s="464"/>
      <c r="H33" s="464"/>
      <c r="I33" s="306"/>
      <c r="J33" s="211"/>
      <c r="K33" s="463">
        <v>661</v>
      </c>
      <c r="L33" s="463"/>
      <c r="M33" s="211"/>
      <c r="N33" s="211"/>
    </row>
    <row r="34" spans="1:14" ht="17.25" customHeight="1" x14ac:dyDescent="0.15">
      <c r="A34" s="503"/>
      <c r="B34" s="495"/>
      <c r="C34" s="305"/>
      <c r="D34" s="464" t="s">
        <v>20</v>
      </c>
      <c r="E34" s="464"/>
      <c r="F34" s="464"/>
      <c r="G34" s="464"/>
      <c r="H34" s="464"/>
      <c r="I34" s="306"/>
      <c r="J34" s="211"/>
      <c r="K34" s="463">
        <v>56</v>
      </c>
      <c r="L34" s="463"/>
      <c r="M34" s="211"/>
      <c r="N34" s="211"/>
    </row>
    <row r="35" spans="1:14" ht="17.25" customHeight="1" x14ac:dyDescent="0.15">
      <c r="A35" s="503"/>
      <c r="B35" s="495"/>
      <c r="C35" s="305"/>
      <c r="D35" s="464" t="s">
        <v>21</v>
      </c>
      <c r="E35" s="464"/>
      <c r="F35" s="464"/>
      <c r="G35" s="464"/>
      <c r="H35" s="464"/>
      <c r="I35" s="306"/>
      <c r="J35" s="211"/>
      <c r="K35" s="463">
        <v>28</v>
      </c>
      <c r="L35" s="463"/>
      <c r="M35" s="211"/>
      <c r="N35" s="211"/>
    </row>
    <row r="36" spans="1:14" ht="17.25" customHeight="1" x14ac:dyDescent="0.15">
      <c r="A36" s="503"/>
      <c r="B36" s="495"/>
      <c r="C36" s="305"/>
      <c r="D36" s="464" t="s">
        <v>22</v>
      </c>
      <c r="E36" s="464"/>
      <c r="F36" s="464"/>
      <c r="G36" s="464"/>
      <c r="H36" s="464"/>
      <c r="I36" s="306"/>
      <c r="J36" s="211"/>
      <c r="K36" s="463">
        <v>51</v>
      </c>
      <c r="L36" s="463"/>
      <c r="M36" s="211"/>
      <c r="N36" s="211"/>
    </row>
    <row r="37" spans="1:14" ht="17.25" customHeight="1" x14ac:dyDescent="0.15">
      <c r="A37" s="503"/>
      <c r="B37" s="495"/>
      <c r="C37" s="305"/>
      <c r="D37" s="464" t="s">
        <v>23</v>
      </c>
      <c r="E37" s="464"/>
      <c r="F37" s="464"/>
      <c r="G37" s="464"/>
      <c r="H37" s="464"/>
      <c r="I37" s="306"/>
      <c r="J37" s="211"/>
      <c r="K37" s="463">
        <v>73</v>
      </c>
      <c r="L37" s="463"/>
      <c r="M37" s="211"/>
      <c r="N37" s="211"/>
    </row>
    <row r="38" spans="1:14" ht="17.25" customHeight="1" x14ac:dyDescent="0.15">
      <c r="A38" s="503"/>
      <c r="B38" s="495"/>
      <c r="C38" s="305"/>
      <c r="D38" s="464" t="s">
        <v>24</v>
      </c>
      <c r="E38" s="464"/>
      <c r="F38" s="464"/>
      <c r="G38" s="464"/>
      <c r="H38" s="464"/>
      <c r="I38" s="306"/>
      <c r="J38" s="211"/>
      <c r="K38" s="463">
        <v>58</v>
      </c>
      <c r="L38" s="463"/>
      <c r="M38" s="211"/>
      <c r="N38" s="211"/>
    </row>
    <row r="39" spans="1:14" ht="17.25" customHeight="1" x14ac:dyDescent="0.15">
      <c r="A39" s="503"/>
      <c r="B39" s="310"/>
      <c r="C39" s="305"/>
      <c r="D39" s="464" t="s">
        <v>25</v>
      </c>
      <c r="E39" s="464"/>
      <c r="F39" s="464"/>
      <c r="G39" s="464"/>
      <c r="H39" s="464"/>
      <c r="I39" s="306"/>
      <c r="J39" s="211"/>
      <c r="K39" s="463">
        <v>33</v>
      </c>
      <c r="L39" s="463"/>
      <c r="M39" s="211"/>
      <c r="N39" s="213"/>
    </row>
    <row r="40" spans="1:14" ht="17.25" customHeight="1" x14ac:dyDescent="0.15">
      <c r="A40" s="504"/>
      <c r="B40" s="312"/>
      <c r="C40" s="313"/>
      <c r="D40" s="482" t="s">
        <v>26</v>
      </c>
      <c r="E40" s="482"/>
      <c r="F40" s="482"/>
      <c r="G40" s="482"/>
      <c r="H40" s="482"/>
      <c r="I40" s="314"/>
      <c r="J40" s="211"/>
      <c r="K40" s="463">
        <v>141</v>
      </c>
      <c r="L40" s="463"/>
      <c r="M40" s="211"/>
      <c r="N40" s="211"/>
    </row>
    <row r="41" spans="1:14" ht="5.25" customHeight="1" x14ac:dyDescent="0.15">
      <c r="A41" s="160"/>
      <c r="B41" s="160"/>
      <c r="C41" s="160"/>
      <c r="D41" s="160"/>
      <c r="E41" s="160"/>
      <c r="F41" s="160"/>
      <c r="G41" s="160"/>
      <c r="H41" s="160"/>
      <c r="I41" s="159"/>
      <c r="J41" s="377"/>
      <c r="K41" s="380"/>
      <c r="L41" s="380"/>
      <c r="M41" s="377"/>
      <c r="N41" s="377"/>
    </row>
    <row r="42" spans="1:14" ht="16.5" customHeight="1" x14ac:dyDescent="0.15">
      <c r="A42" s="484" t="s">
        <v>474</v>
      </c>
      <c r="B42" s="484"/>
      <c r="C42" s="484"/>
      <c r="D42" s="484"/>
      <c r="E42" s="484"/>
      <c r="F42" s="484"/>
      <c r="G42" s="484"/>
      <c r="H42" s="484"/>
      <c r="I42" s="162"/>
      <c r="J42" s="211"/>
      <c r="K42" s="463">
        <v>2406</v>
      </c>
      <c r="L42" s="463"/>
      <c r="M42" s="483" t="s">
        <v>730</v>
      </c>
      <c r="N42" s="483"/>
    </row>
    <row r="43" spans="1:14" ht="5.25" customHeight="1" x14ac:dyDescent="0.15">
      <c r="A43" s="158"/>
      <c r="B43" s="158"/>
      <c r="C43" s="158"/>
      <c r="D43" s="158"/>
      <c r="E43" s="158"/>
      <c r="F43" s="158"/>
      <c r="G43" s="158"/>
      <c r="H43" s="158"/>
      <c r="I43" s="157"/>
      <c r="J43" s="212"/>
      <c r="K43" s="379"/>
      <c r="L43" s="379"/>
      <c r="M43" s="212"/>
      <c r="N43" s="212"/>
    </row>
    <row r="44" spans="1:14" ht="17.25" customHeight="1" x14ac:dyDescent="0.15">
      <c r="A44" s="472" t="s">
        <v>475</v>
      </c>
      <c r="B44" s="46"/>
      <c r="C44" s="475" t="s">
        <v>13</v>
      </c>
      <c r="D44" s="475"/>
      <c r="E44" s="475"/>
      <c r="F44" s="475"/>
      <c r="G44" s="475"/>
      <c r="H44" s="475"/>
      <c r="I44" s="56"/>
      <c r="J44" s="378"/>
      <c r="K44" s="460">
        <f>SUM(K45:L46)</f>
        <v>17973</v>
      </c>
      <c r="L44" s="460"/>
      <c r="M44" s="378"/>
      <c r="N44" s="378"/>
    </row>
    <row r="45" spans="1:14" ht="17.25" customHeight="1" x14ac:dyDescent="0.15">
      <c r="A45" s="473"/>
      <c r="B45" s="154"/>
      <c r="C45" s="155"/>
      <c r="D45" s="461" t="s">
        <v>476</v>
      </c>
      <c r="E45" s="461"/>
      <c r="F45" s="461"/>
      <c r="G45" s="461"/>
      <c r="H45" s="461"/>
      <c r="I45" s="156"/>
      <c r="J45" s="211"/>
      <c r="K45" s="462">
        <v>6278</v>
      </c>
      <c r="L45" s="462"/>
      <c r="M45" s="211"/>
      <c r="N45" s="211"/>
    </row>
    <row r="46" spans="1:14" ht="17.25" customHeight="1" x14ac:dyDescent="0.15">
      <c r="A46" s="474"/>
      <c r="B46" s="158"/>
      <c r="C46" s="155"/>
      <c r="D46" s="461" t="s">
        <v>10</v>
      </c>
      <c r="E46" s="461"/>
      <c r="F46" s="461"/>
      <c r="G46" s="461"/>
      <c r="H46" s="461"/>
      <c r="I46" s="156"/>
      <c r="J46" s="212"/>
      <c r="K46" s="476">
        <v>11695</v>
      </c>
      <c r="L46" s="476"/>
      <c r="M46" s="212"/>
      <c r="N46" s="379"/>
    </row>
    <row r="47" spans="1:14" ht="16.5" customHeight="1" x14ac:dyDescent="0.15">
      <c r="A47" s="163"/>
      <c r="B47" s="161"/>
      <c r="C47" s="161"/>
      <c r="D47" s="161"/>
      <c r="E47" s="161"/>
      <c r="F47" s="161"/>
      <c r="G47" s="153"/>
      <c r="H47" s="153"/>
      <c r="I47" s="153"/>
      <c r="K47" s="163"/>
      <c r="L47" s="163"/>
      <c r="M47" s="163"/>
      <c r="N47" s="164" t="s">
        <v>477</v>
      </c>
    </row>
    <row r="48" spans="1:14" ht="21" customHeight="1" x14ac:dyDescent="0.15">
      <c r="J48" s="165"/>
      <c r="K48" s="165"/>
      <c r="L48" s="165"/>
      <c r="M48" s="165"/>
      <c r="N48" s="165"/>
    </row>
    <row r="49" spans="10:14" ht="21" customHeight="1" x14ac:dyDescent="0.15">
      <c r="J49" s="165"/>
      <c r="K49" s="165"/>
      <c r="L49" s="165"/>
      <c r="M49" s="165"/>
      <c r="N49" s="165"/>
    </row>
    <row r="50" spans="10:14" x14ac:dyDescent="0.15">
      <c r="J50" s="165"/>
      <c r="K50" s="165"/>
      <c r="L50" s="165"/>
      <c r="M50" s="165"/>
      <c r="N50" s="165"/>
    </row>
    <row r="51" spans="10:14" x14ac:dyDescent="0.15">
      <c r="J51" s="165"/>
      <c r="K51" s="165"/>
      <c r="L51" s="165"/>
      <c r="M51" s="165"/>
      <c r="N51" s="165"/>
    </row>
    <row r="52" spans="10:14" x14ac:dyDescent="0.15">
      <c r="J52" s="165"/>
      <c r="K52" s="165"/>
      <c r="L52" s="165"/>
      <c r="M52" s="165"/>
      <c r="N52" s="165"/>
    </row>
    <row r="53" spans="10:14" x14ac:dyDescent="0.15">
      <c r="J53" s="165"/>
      <c r="K53" s="165"/>
      <c r="L53" s="165"/>
      <c r="M53" s="165"/>
      <c r="N53" s="165"/>
    </row>
    <row r="54" spans="10:14" x14ac:dyDescent="0.15">
      <c r="J54" s="165"/>
      <c r="K54" s="165"/>
      <c r="L54" s="165"/>
      <c r="M54" s="165"/>
      <c r="N54" s="165"/>
    </row>
    <row r="55" spans="10:14" x14ac:dyDescent="0.15">
      <c r="J55" s="165"/>
      <c r="K55" s="165"/>
      <c r="L55" s="165"/>
      <c r="M55" s="165"/>
      <c r="N55" s="165"/>
    </row>
    <row r="56" spans="10:14" x14ac:dyDescent="0.15">
      <c r="J56" s="165"/>
      <c r="K56" s="165"/>
      <c r="L56" s="165"/>
      <c r="M56" s="165"/>
      <c r="N56" s="165"/>
    </row>
    <row r="57" spans="10:14" x14ac:dyDescent="0.15">
      <c r="J57" s="165"/>
      <c r="K57" s="165"/>
      <c r="L57" s="165"/>
      <c r="M57" s="165"/>
      <c r="N57" s="165"/>
    </row>
    <row r="58" spans="10:14" x14ac:dyDescent="0.15">
      <c r="J58" s="165"/>
      <c r="K58" s="165"/>
      <c r="L58" s="165"/>
      <c r="M58" s="165"/>
      <c r="N58" s="165"/>
    </row>
    <row r="59" spans="10:14" x14ac:dyDescent="0.15">
      <c r="J59" s="165"/>
      <c r="K59" s="165"/>
      <c r="L59" s="165"/>
      <c r="M59" s="165"/>
      <c r="N59" s="165"/>
    </row>
    <row r="60" spans="10:14" x14ac:dyDescent="0.15">
      <c r="J60" s="165"/>
      <c r="K60" s="165"/>
      <c r="L60" s="165"/>
      <c r="M60" s="165"/>
      <c r="N60" s="165"/>
    </row>
    <row r="61" spans="10:14" x14ac:dyDescent="0.15">
      <c r="J61" s="165"/>
      <c r="K61" s="165"/>
      <c r="L61" s="165"/>
      <c r="M61" s="165"/>
      <c r="N61" s="165"/>
    </row>
    <row r="62" spans="10:14" x14ac:dyDescent="0.15">
      <c r="J62" s="165"/>
      <c r="K62" s="165"/>
      <c r="L62" s="165"/>
      <c r="M62" s="165"/>
      <c r="N62" s="165"/>
    </row>
    <row r="63" spans="10:14" x14ac:dyDescent="0.15">
      <c r="J63" s="165"/>
      <c r="K63" s="165"/>
      <c r="L63" s="165"/>
      <c r="M63" s="165"/>
      <c r="N63" s="165"/>
    </row>
    <row r="64" spans="10:14" x14ac:dyDescent="0.15">
      <c r="J64" s="165"/>
      <c r="K64" s="165"/>
      <c r="L64" s="165"/>
      <c r="M64" s="165"/>
      <c r="N64" s="165"/>
    </row>
    <row r="65" spans="10:14" x14ac:dyDescent="0.15">
      <c r="J65" s="165"/>
      <c r="K65" s="165"/>
      <c r="L65" s="165"/>
      <c r="M65" s="165"/>
      <c r="N65" s="165"/>
    </row>
    <row r="66" spans="10:14" x14ac:dyDescent="0.15">
      <c r="J66" s="165"/>
      <c r="K66" s="165"/>
      <c r="L66" s="165"/>
      <c r="M66" s="165"/>
      <c r="N66" s="165"/>
    </row>
    <row r="67" spans="10:14" x14ac:dyDescent="0.15">
      <c r="J67" s="165"/>
      <c r="K67" s="165"/>
      <c r="L67" s="165"/>
      <c r="M67" s="165"/>
      <c r="N67" s="165"/>
    </row>
    <row r="68" spans="10:14" x14ac:dyDescent="0.15">
      <c r="J68" s="165"/>
      <c r="K68" s="165"/>
      <c r="L68" s="165"/>
      <c r="M68" s="165"/>
      <c r="N68" s="165"/>
    </row>
    <row r="69" spans="10:14" x14ac:dyDescent="0.15">
      <c r="J69" s="165"/>
      <c r="K69" s="165"/>
      <c r="L69" s="165"/>
      <c r="M69" s="165"/>
      <c r="N69" s="165"/>
    </row>
    <row r="70" spans="10:14" x14ac:dyDescent="0.15">
      <c r="J70" s="165"/>
      <c r="K70" s="165"/>
      <c r="L70" s="165"/>
      <c r="M70" s="165"/>
      <c r="N70" s="165"/>
    </row>
    <row r="71" spans="10:14" x14ac:dyDescent="0.15">
      <c r="J71" s="165"/>
      <c r="K71" s="165"/>
      <c r="L71" s="165"/>
      <c r="M71" s="165"/>
      <c r="N71" s="165"/>
    </row>
    <row r="72" spans="10:14" x14ac:dyDescent="0.15">
      <c r="J72" s="165"/>
      <c r="K72" s="165"/>
      <c r="L72" s="165"/>
      <c r="M72" s="165"/>
      <c r="N72" s="165"/>
    </row>
    <row r="73" spans="10:14" x14ac:dyDescent="0.15">
      <c r="J73" s="165"/>
      <c r="K73" s="165"/>
      <c r="L73" s="165"/>
      <c r="M73" s="165"/>
      <c r="N73" s="165"/>
    </row>
    <row r="74" spans="10:14" x14ac:dyDescent="0.15">
      <c r="J74" s="165"/>
      <c r="K74" s="165"/>
      <c r="L74" s="165"/>
      <c r="M74" s="165"/>
      <c r="N74" s="165"/>
    </row>
    <row r="75" spans="10:14" x14ac:dyDescent="0.15">
      <c r="J75" s="165"/>
      <c r="K75" s="165"/>
      <c r="L75" s="165"/>
      <c r="M75" s="165"/>
      <c r="N75" s="165"/>
    </row>
    <row r="76" spans="10:14" x14ac:dyDescent="0.15">
      <c r="J76" s="165"/>
      <c r="K76" s="165"/>
      <c r="L76" s="165"/>
      <c r="M76" s="165"/>
      <c r="N76" s="165"/>
    </row>
    <row r="77" spans="10:14" x14ac:dyDescent="0.15">
      <c r="J77" s="165"/>
      <c r="K77" s="165"/>
      <c r="L77" s="165"/>
      <c r="M77" s="165"/>
      <c r="N77" s="165"/>
    </row>
    <row r="78" spans="10:14" x14ac:dyDescent="0.15">
      <c r="J78" s="165"/>
      <c r="K78" s="165"/>
      <c r="L78" s="165"/>
      <c r="M78" s="165"/>
      <c r="N78" s="165"/>
    </row>
    <row r="79" spans="10:14" x14ac:dyDescent="0.15">
      <c r="J79" s="165"/>
      <c r="K79" s="165"/>
      <c r="L79" s="165"/>
      <c r="M79" s="165"/>
      <c r="N79" s="165"/>
    </row>
    <row r="80" spans="10:14" x14ac:dyDescent="0.15">
      <c r="J80" s="165"/>
      <c r="K80" s="165"/>
      <c r="L80" s="165"/>
      <c r="M80" s="165"/>
      <c r="N80" s="165"/>
    </row>
    <row r="81" spans="10:14" x14ac:dyDescent="0.15">
      <c r="J81" s="165"/>
      <c r="K81" s="165"/>
      <c r="L81" s="165"/>
      <c r="M81" s="165"/>
      <c r="N81" s="165"/>
    </row>
    <row r="82" spans="10:14" x14ac:dyDescent="0.15">
      <c r="J82" s="165"/>
      <c r="K82" s="165"/>
      <c r="L82" s="165"/>
      <c r="M82" s="165"/>
      <c r="N82" s="165"/>
    </row>
    <row r="83" spans="10:14" x14ac:dyDescent="0.15">
      <c r="J83" s="165"/>
      <c r="K83" s="165"/>
      <c r="L83" s="165"/>
      <c r="M83" s="165"/>
      <c r="N83" s="165"/>
    </row>
    <row r="84" spans="10:14" x14ac:dyDescent="0.15">
      <c r="J84" s="165"/>
      <c r="K84" s="165"/>
      <c r="L84" s="165"/>
      <c r="M84" s="165"/>
      <c r="N84" s="165"/>
    </row>
    <row r="85" spans="10:14" x14ac:dyDescent="0.15">
      <c r="J85" s="165"/>
      <c r="K85" s="165"/>
      <c r="L85" s="165"/>
      <c r="M85" s="165"/>
      <c r="N85" s="165"/>
    </row>
    <row r="86" spans="10:14" x14ac:dyDescent="0.15">
      <c r="J86" s="165"/>
      <c r="K86" s="165"/>
      <c r="L86" s="165"/>
      <c r="M86" s="165"/>
      <c r="N86" s="165"/>
    </row>
    <row r="87" spans="10:14" x14ac:dyDescent="0.15">
      <c r="J87" s="165"/>
      <c r="K87" s="165"/>
      <c r="L87" s="165"/>
      <c r="M87" s="165"/>
      <c r="N87" s="165"/>
    </row>
    <row r="88" spans="10:14" x14ac:dyDescent="0.15">
      <c r="J88" s="165"/>
      <c r="K88" s="165"/>
      <c r="L88" s="165"/>
      <c r="M88" s="165"/>
      <c r="N88" s="165"/>
    </row>
    <row r="89" spans="10:14" x14ac:dyDescent="0.15">
      <c r="J89" s="165"/>
      <c r="K89" s="165"/>
      <c r="L89" s="165"/>
      <c r="M89" s="165"/>
      <c r="N89" s="165"/>
    </row>
    <row r="90" spans="10:14" x14ac:dyDescent="0.15">
      <c r="J90" s="165"/>
      <c r="K90" s="165"/>
      <c r="L90" s="165"/>
      <c r="M90" s="165"/>
      <c r="N90" s="165"/>
    </row>
    <row r="91" spans="10:14" x14ac:dyDescent="0.15">
      <c r="J91" s="165"/>
      <c r="K91" s="165"/>
      <c r="L91" s="165"/>
      <c r="M91" s="165"/>
      <c r="N91" s="165"/>
    </row>
    <row r="92" spans="10:14" x14ac:dyDescent="0.15">
      <c r="J92" s="165"/>
      <c r="K92" s="165"/>
      <c r="L92" s="165"/>
      <c r="M92" s="165"/>
      <c r="N92" s="165"/>
    </row>
    <row r="93" spans="10:14" x14ac:dyDescent="0.15">
      <c r="J93" s="165"/>
      <c r="K93" s="165"/>
      <c r="L93" s="165"/>
      <c r="M93" s="165"/>
      <c r="N93" s="165"/>
    </row>
    <row r="94" spans="10:14" x14ac:dyDescent="0.15">
      <c r="J94" s="165"/>
      <c r="K94" s="165"/>
      <c r="L94" s="165"/>
      <c r="M94" s="165"/>
      <c r="N94" s="165"/>
    </row>
    <row r="95" spans="10:14" x14ac:dyDescent="0.15">
      <c r="J95" s="165"/>
      <c r="K95" s="165"/>
      <c r="L95" s="165"/>
      <c r="M95" s="165"/>
      <c r="N95" s="165"/>
    </row>
    <row r="96" spans="10:14" x14ac:dyDescent="0.15">
      <c r="J96" s="165"/>
      <c r="K96" s="165"/>
      <c r="L96" s="165"/>
      <c r="M96" s="165"/>
      <c r="N96" s="165"/>
    </row>
    <row r="97" spans="10:14" x14ac:dyDescent="0.15">
      <c r="J97" s="165"/>
      <c r="K97" s="165"/>
      <c r="L97" s="165"/>
      <c r="M97" s="165"/>
      <c r="N97" s="165"/>
    </row>
    <row r="98" spans="10:14" x14ac:dyDescent="0.15">
      <c r="J98" s="165"/>
      <c r="K98" s="165"/>
      <c r="L98" s="165"/>
      <c r="M98" s="165"/>
      <c r="N98" s="165"/>
    </row>
    <row r="99" spans="10:14" x14ac:dyDescent="0.15">
      <c r="J99" s="165"/>
      <c r="K99" s="165"/>
      <c r="L99" s="165"/>
      <c r="M99" s="165"/>
      <c r="N99" s="165"/>
    </row>
    <row r="100" spans="10:14" x14ac:dyDescent="0.15">
      <c r="J100" s="165"/>
      <c r="K100" s="165"/>
      <c r="L100" s="165"/>
      <c r="M100" s="165"/>
      <c r="N100" s="165"/>
    </row>
    <row r="101" spans="10:14" x14ac:dyDescent="0.15">
      <c r="J101" s="165"/>
      <c r="K101" s="165"/>
      <c r="L101" s="165"/>
      <c r="M101" s="165"/>
      <c r="N101" s="165"/>
    </row>
    <row r="102" spans="10:14" x14ac:dyDescent="0.15">
      <c r="J102" s="165"/>
      <c r="K102" s="165"/>
      <c r="L102" s="165"/>
      <c r="M102" s="165"/>
      <c r="N102" s="165"/>
    </row>
    <row r="103" spans="10:14" x14ac:dyDescent="0.15">
      <c r="J103" s="165"/>
      <c r="K103" s="165"/>
      <c r="L103" s="165"/>
      <c r="M103" s="165"/>
      <c r="N103" s="165"/>
    </row>
    <row r="104" spans="10:14" x14ac:dyDescent="0.15">
      <c r="J104" s="165"/>
      <c r="K104" s="165"/>
      <c r="L104" s="165"/>
      <c r="M104" s="165"/>
      <c r="N104" s="165"/>
    </row>
    <row r="105" spans="10:14" x14ac:dyDescent="0.15">
      <c r="J105" s="165"/>
      <c r="K105" s="165"/>
      <c r="L105" s="165"/>
      <c r="M105" s="165"/>
      <c r="N105" s="165"/>
    </row>
    <row r="106" spans="10:14" x14ac:dyDescent="0.15">
      <c r="J106" s="165"/>
      <c r="K106" s="165"/>
      <c r="L106" s="165"/>
      <c r="M106" s="165"/>
      <c r="N106" s="165"/>
    </row>
    <row r="107" spans="10:14" x14ac:dyDescent="0.15">
      <c r="J107" s="165"/>
      <c r="K107" s="165"/>
      <c r="L107" s="165"/>
      <c r="M107" s="165"/>
      <c r="N107" s="165"/>
    </row>
    <row r="108" spans="10:14" x14ac:dyDescent="0.15">
      <c r="J108" s="165"/>
      <c r="K108" s="165"/>
      <c r="L108" s="165"/>
      <c r="M108" s="165"/>
      <c r="N108" s="165"/>
    </row>
    <row r="109" spans="10:14" x14ac:dyDescent="0.15">
      <c r="J109" s="165"/>
      <c r="K109" s="165"/>
      <c r="L109" s="165"/>
      <c r="M109" s="165"/>
      <c r="N109" s="165"/>
    </row>
    <row r="110" spans="10:14" x14ac:dyDescent="0.15">
      <c r="J110" s="165"/>
      <c r="K110" s="165"/>
      <c r="L110" s="165"/>
      <c r="M110" s="165"/>
      <c r="N110" s="165"/>
    </row>
    <row r="111" spans="10:14" x14ac:dyDescent="0.15">
      <c r="J111" s="165"/>
      <c r="K111" s="165"/>
      <c r="L111" s="165"/>
      <c r="M111" s="165"/>
      <c r="N111" s="165"/>
    </row>
    <row r="112" spans="10:14" x14ac:dyDescent="0.15">
      <c r="J112" s="165"/>
      <c r="K112" s="165"/>
      <c r="L112" s="165"/>
      <c r="M112" s="165"/>
      <c r="N112" s="165"/>
    </row>
    <row r="113" spans="10:14" x14ac:dyDescent="0.15">
      <c r="J113" s="165"/>
      <c r="K113" s="165"/>
      <c r="L113" s="165"/>
      <c r="M113" s="165"/>
      <c r="N113" s="165"/>
    </row>
    <row r="114" spans="10:14" x14ac:dyDescent="0.15">
      <c r="J114" s="165"/>
      <c r="K114" s="165"/>
      <c r="L114" s="165"/>
      <c r="M114" s="165"/>
      <c r="N114" s="165"/>
    </row>
    <row r="115" spans="10:14" x14ac:dyDescent="0.15">
      <c r="J115" s="165"/>
      <c r="K115" s="165"/>
      <c r="L115" s="165"/>
      <c r="M115" s="165"/>
      <c r="N115" s="165"/>
    </row>
    <row r="116" spans="10:14" x14ac:dyDescent="0.15">
      <c r="J116" s="165"/>
      <c r="K116" s="165"/>
      <c r="L116" s="165"/>
      <c r="M116" s="165"/>
      <c r="N116" s="165"/>
    </row>
    <row r="117" spans="10:14" x14ac:dyDescent="0.15">
      <c r="J117" s="165"/>
      <c r="K117" s="165"/>
      <c r="L117" s="165"/>
      <c r="M117" s="165"/>
      <c r="N117" s="165"/>
    </row>
    <row r="118" spans="10:14" x14ac:dyDescent="0.15">
      <c r="J118" s="165"/>
      <c r="K118" s="165"/>
      <c r="L118" s="165"/>
      <c r="M118" s="165"/>
      <c r="N118" s="165"/>
    </row>
    <row r="119" spans="10:14" x14ac:dyDescent="0.15">
      <c r="J119" s="165"/>
      <c r="K119" s="165"/>
      <c r="L119" s="165"/>
      <c r="M119" s="165"/>
      <c r="N119" s="165"/>
    </row>
    <row r="120" spans="10:14" x14ac:dyDescent="0.15">
      <c r="J120" s="165"/>
      <c r="K120" s="165"/>
      <c r="L120" s="165"/>
      <c r="M120" s="165"/>
      <c r="N120" s="165"/>
    </row>
    <row r="121" spans="10:14" x14ac:dyDescent="0.15">
      <c r="J121" s="165"/>
      <c r="K121" s="165"/>
      <c r="L121" s="165"/>
      <c r="M121" s="165"/>
      <c r="N121" s="165"/>
    </row>
    <row r="122" spans="10:14" x14ac:dyDescent="0.15">
      <c r="J122" s="165"/>
      <c r="K122" s="165"/>
      <c r="L122" s="165"/>
      <c r="M122" s="165"/>
      <c r="N122" s="165"/>
    </row>
    <row r="123" spans="10:14" x14ac:dyDescent="0.15">
      <c r="J123" s="165"/>
      <c r="K123" s="165"/>
      <c r="L123" s="165"/>
      <c r="M123" s="165"/>
      <c r="N123" s="165"/>
    </row>
    <row r="124" spans="10:14" x14ac:dyDescent="0.15">
      <c r="J124" s="165"/>
      <c r="K124" s="165"/>
      <c r="L124" s="165"/>
      <c r="M124" s="165"/>
      <c r="N124" s="165"/>
    </row>
    <row r="125" spans="10:14" x14ac:dyDescent="0.15">
      <c r="J125" s="165"/>
      <c r="K125" s="165"/>
      <c r="L125" s="165"/>
      <c r="M125" s="165"/>
      <c r="N125" s="165"/>
    </row>
    <row r="126" spans="10:14" x14ac:dyDescent="0.15">
      <c r="J126" s="165"/>
      <c r="K126" s="165"/>
      <c r="L126" s="165"/>
      <c r="M126" s="165"/>
      <c r="N126" s="165"/>
    </row>
    <row r="127" spans="10:14" x14ac:dyDescent="0.15">
      <c r="J127" s="165"/>
      <c r="K127" s="165"/>
      <c r="L127" s="165"/>
      <c r="M127" s="165"/>
      <c r="N127" s="165"/>
    </row>
    <row r="128" spans="10:14" x14ac:dyDescent="0.15">
      <c r="J128" s="165"/>
      <c r="K128" s="165"/>
      <c r="L128" s="165"/>
      <c r="M128" s="165"/>
      <c r="N128" s="165"/>
    </row>
    <row r="129" spans="10:14" x14ac:dyDescent="0.15">
      <c r="J129" s="165"/>
      <c r="K129" s="165"/>
      <c r="L129" s="165"/>
      <c r="M129" s="165"/>
      <c r="N129" s="165"/>
    </row>
    <row r="130" spans="10:14" x14ac:dyDescent="0.15">
      <c r="J130" s="165"/>
      <c r="K130" s="165"/>
      <c r="L130" s="165"/>
      <c r="M130" s="165"/>
      <c r="N130" s="165"/>
    </row>
    <row r="131" spans="10:14" x14ac:dyDescent="0.15">
      <c r="J131" s="165"/>
      <c r="K131" s="165"/>
      <c r="L131" s="165"/>
      <c r="M131" s="165"/>
      <c r="N131" s="165"/>
    </row>
    <row r="132" spans="10:14" x14ac:dyDescent="0.15">
      <c r="J132" s="165"/>
      <c r="K132" s="165"/>
      <c r="L132" s="165"/>
      <c r="M132" s="165"/>
      <c r="N132" s="165"/>
    </row>
    <row r="133" spans="10:14" x14ac:dyDescent="0.15">
      <c r="J133" s="165"/>
      <c r="K133" s="165"/>
      <c r="L133" s="165"/>
      <c r="M133" s="165"/>
      <c r="N133" s="165"/>
    </row>
    <row r="134" spans="10:14" x14ac:dyDescent="0.15">
      <c r="J134" s="165"/>
      <c r="K134" s="165"/>
      <c r="L134" s="165"/>
      <c r="M134" s="165"/>
      <c r="N134" s="165"/>
    </row>
    <row r="135" spans="10:14" x14ac:dyDescent="0.15">
      <c r="J135" s="165"/>
      <c r="K135" s="165"/>
      <c r="L135" s="165"/>
      <c r="M135" s="165"/>
      <c r="N135" s="165"/>
    </row>
    <row r="136" spans="10:14" x14ac:dyDescent="0.15">
      <c r="J136" s="165"/>
      <c r="K136" s="165"/>
      <c r="L136" s="165"/>
      <c r="M136" s="165"/>
      <c r="N136" s="165"/>
    </row>
    <row r="137" spans="10:14" x14ac:dyDescent="0.15">
      <c r="J137" s="165"/>
      <c r="K137" s="165"/>
      <c r="L137" s="165"/>
      <c r="M137" s="165"/>
      <c r="N137" s="165"/>
    </row>
    <row r="138" spans="10:14" x14ac:dyDescent="0.15">
      <c r="J138" s="165"/>
      <c r="K138" s="165"/>
      <c r="L138" s="165"/>
      <c r="M138" s="165"/>
      <c r="N138" s="165"/>
    </row>
    <row r="139" spans="10:14" x14ac:dyDescent="0.15">
      <c r="J139" s="165"/>
      <c r="K139" s="165"/>
      <c r="L139" s="165"/>
      <c r="M139" s="165"/>
      <c r="N139" s="165"/>
    </row>
    <row r="140" spans="10:14" x14ac:dyDescent="0.15">
      <c r="J140" s="165"/>
      <c r="K140" s="165"/>
      <c r="L140" s="165"/>
      <c r="M140" s="165"/>
      <c r="N140" s="165"/>
    </row>
    <row r="141" spans="10:14" x14ac:dyDescent="0.15">
      <c r="J141" s="165"/>
      <c r="K141" s="165"/>
      <c r="L141" s="165"/>
      <c r="M141" s="165"/>
      <c r="N141" s="165"/>
    </row>
    <row r="142" spans="10:14" x14ac:dyDescent="0.15">
      <c r="J142" s="165"/>
      <c r="K142" s="165"/>
      <c r="L142" s="165"/>
      <c r="M142" s="165"/>
      <c r="N142" s="165"/>
    </row>
    <row r="143" spans="10:14" x14ac:dyDescent="0.15">
      <c r="J143" s="165"/>
      <c r="K143" s="165"/>
      <c r="L143" s="165"/>
      <c r="M143" s="165"/>
      <c r="N143" s="165"/>
    </row>
    <row r="144" spans="10:14" x14ac:dyDescent="0.15">
      <c r="J144" s="165"/>
      <c r="K144" s="165"/>
      <c r="L144" s="165"/>
      <c r="M144" s="165"/>
      <c r="N144" s="165"/>
    </row>
    <row r="145" spans="10:14" x14ac:dyDescent="0.15">
      <c r="J145" s="165"/>
      <c r="K145" s="165"/>
      <c r="L145" s="165"/>
      <c r="M145" s="165"/>
      <c r="N145" s="165"/>
    </row>
    <row r="146" spans="10:14" x14ac:dyDescent="0.15">
      <c r="J146" s="165"/>
      <c r="K146" s="165"/>
      <c r="L146" s="165"/>
      <c r="M146" s="165"/>
      <c r="N146" s="165"/>
    </row>
    <row r="147" spans="10:14" x14ac:dyDescent="0.15">
      <c r="J147" s="165"/>
      <c r="K147" s="165"/>
      <c r="L147" s="165"/>
      <c r="M147" s="165"/>
      <c r="N147" s="165"/>
    </row>
    <row r="148" spans="10:14" x14ac:dyDescent="0.15">
      <c r="J148" s="165"/>
      <c r="K148" s="165"/>
      <c r="L148" s="165"/>
      <c r="M148" s="165"/>
      <c r="N148" s="165"/>
    </row>
    <row r="149" spans="10:14" x14ac:dyDescent="0.15">
      <c r="J149" s="165"/>
      <c r="K149" s="165"/>
      <c r="L149" s="165"/>
      <c r="M149" s="165"/>
      <c r="N149" s="165"/>
    </row>
    <row r="150" spans="10:14" x14ac:dyDescent="0.15">
      <c r="J150" s="165"/>
      <c r="K150" s="165"/>
      <c r="L150" s="165"/>
      <c r="M150" s="165"/>
      <c r="N150" s="165"/>
    </row>
    <row r="151" spans="10:14" x14ac:dyDescent="0.15">
      <c r="J151" s="165"/>
      <c r="K151" s="165"/>
      <c r="L151" s="165"/>
      <c r="M151" s="165"/>
      <c r="N151" s="165"/>
    </row>
    <row r="152" spans="10:14" x14ac:dyDescent="0.15">
      <c r="J152" s="165"/>
      <c r="K152" s="165"/>
      <c r="L152" s="165"/>
      <c r="M152" s="165"/>
      <c r="N152" s="165"/>
    </row>
    <row r="153" spans="10:14" x14ac:dyDescent="0.15">
      <c r="J153" s="165"/>
      <c r="K153" s="165"/>
      <c r="L153" s="165"/>
      <c r="M153" s="165"/>
      <c r="N153" s="165"/>
    </row>
    <row r="154" spans="10:14" x14ac:dyDescent="0.15">
      <c r="J154" s="165"/>
      <c r="K154" s="165"/>
      <c r="L154" s="165"/>
      <c r="M154" s="165"/>
      <c r="N154" s="165"/>
    </row>
    <row r="155" spans="10:14" x14ac:dyDescent="0.15">
      <c r="J155" s="165"/>
      <c r="K155" s="165"/>
      <c r="L155" s="165"/>
      <c r="M155" s="165"/>
      <c r="N155" s="165"/>
    </row>
    <row r="156" spans="10:14" x14ac:dyDescent="0.15">
      <c r="J156" s="165"/>
      <c r="K156" s="165"/>
      <c r="L156" s="165"/>
      <c r="M156" s="165"/>
      <c r="N156" s="165"/>
    </row>
    <row r="157" spans="10:14" x14ac:dyDescent="0.15">
      <c r="J157" s="165"/>
      <c r="K157" s="165"/>
      <c r="L157" s="165"/>
      <c r="M157" s="165"/>
      <c r="N157" s="165"/>
    </row>
    <row r="158" spans="10:14" x14ac:dyDescent="0.15">
      <c r="J158" s="165"/>
      <c r="K158" s="165"/>
      <c r="L158" s="165"/>
      <c r="M158" s="165"/>
      <c r="N158" s="165"/>
    </row>
    <row r="159" spans="10:14" x14ac:dyDescent="0.15">
      <c r="J159" s="165"/>
      <c r="K159" s="165"/>
      <c r="L159" s="165"/>
      <c r="M159" s="165"/>
      <c r="N159" s="165"/>
    </row>
    <row r="160" spans="10:14" x14ac:dyDescent="0.15">
      <c r="J160" s="165"/>
      <c r="K160" s="165"/>
      <c r="L160" s="165"/>
      <c r="M160" s="165"/>
      <c r="N160" s="165"/>
    </row>
    <row r="161" spans="10:14" x14ac:dyDescent="0.15">
      <c r="J161" s="165"/>
      <c r="K161" s="165"/>
      <c r="L161" s="165"/>
      <c r="M161" s="165"/>
      <c r="N161" s="165"/>
    </row>
    <row r="162" spans="10:14" x14ac:dyDescent="0.15">
      <c r="J162" s="165"/>
      <c r="K162" s="165"/>
      <c r="L162" s="165"/>
      <c r="M162" s="165"/>
      <c r="N162" s="165"/>
    </row>
    <row r="163" spans="10:14" x14ac:dyDescent="0.15">
      <c r="J163" s="165"/>
      <c r="K163" s="165"/>
      <c r="L163" s="165"/>
      <c r="M163" s="165"/>
      <c r="N163" s="165"/>
    </row>
    <row r="164" spans="10:14" x14ac:dyDescent="0.15">
      <c r="J164" s="165"/>
      <c r="K164" s="165"/>
      <c r="L164" s="165"/>
      <c r="M164" s="165"/>
      <c r="N164" s="165"/>
    </row>
    <row r="165" spans="10:14" x14ac:dyDescent="0.15">
      <c r="J165" s="165"/>
      <c r="K165" s="165"/>
      <c r="L165" s="165"/>
      <c r="M165" s="165"/>
      <c r="N165" s="165"/>
    </row>
    <row r="166" spans="10:14" x14ac:dyDescent="0.15">
      <c r="J166" s="165"/>
      <c r="K166" s="165"/>
      <c r="L166" s="165"/>
      <c r="M166" s="165"/>
      <c r="N166" s="165"/>
    </row>
    <row r="167" spans="10:14" x14ac:dyDescent="0.15">
      <c r="J167" s="165"/>
      <c r="K167" s="165"/>
      <c r="L167" s="165"/>
      <c r="M167" s="165"/>
      <c r="N167" s="165"/>
    </row>
    <row r="168" spans="10:14" x14ac:dyDescent="0.15">
      <c r="J168" s="165"/>
      <c r="K168" s="165"/>
      <c r="L168" s="165"/>
      <c r="M168" s="165"/>
      <c r="N168" s="165"/>
    </row>
    <row r="169" spans="10:14" x14ac:dyDescent="0.15">
      <c r="J169" s="165"/>
      <c r="K169" s="165"/>
      <c r="L169" s="165"/>
      <c r="M169" s="165"/>
      <c r="N169" s="165"/>
    </row>
    <row r="170" spans="10:14" x14ac:dyDescent="0.15">
      <c r="J170" s="165"/>
      <c r="K170" s="165"/>
      <c r="L170" s="165"/>
      <c r="M170" s="165"/>
      <c r="N170" s="165"/>
    </row>
    <row r="171" spans="10:14" x14ac:dyDescent="0.15">
      <c r="J171" s="165"/>
      <c r="K171" s="165"/>
      <c r="L171" s="165"/>
      <c r="M171" s="165"/>
      <c r="N171" s="165"/>
    </row>
    <row r="172" spans="10:14" x14ac:dyDescent="0.15">
      <c r="J172" s="165"/>
      <c r="K172" s="165"/>
      <c r="L172" s="165"/>
      <c r="M172" s="165"/>
      <c r="N172" s="165"/>
    </row>
    <row r="173" spans="10:14" x14ac:dyDescent="0.15">
      <c r="J173" s="165"/>
      <c r="K173" s="165"/>
      <c r="L173" s="165"/>
      <c r="M173" s="165"/>
      <c r="N173" s="165"/>
    </row>
    <row r="174" spans="10:14" x14ac:dyDescent="0.15">
      <c r="J174" s="165"/>
      <c r="K174" s="165"/>
      <c r="L174" s="165"/>
      <c r="M174" s="165"/>
      <c r="N174" s="165"/>
    </row>
    <row r="175" spans="10:14" x14ac:dyDescent="0.15">
      <c r="J175" s="165"/>
      <c r="K175" s="165"/>
      <c r="L175" s="165"/>
      <c r="M175" s="165"/>
      <c r="N175" s="165"/>
    </row>
    <row r="176" spans="10:14" x14ac:dyDescent="0.15">
      <c r="J176" s="165"/>
      <c r="K176" s="165"/>
      <c r="L176" s="165"/>
      <c r="M176" s="165"/>
      <c r="N176" s="165"/>
    </row>
    <row r="177" spans="10:14" x14ac:dyDescent="0.15">
      <c r="J177" s="165"/>
      <c r="K177" s="165"/>
      <c r="L177" s="165"/>
      <c r="M177" s="165"/>
      <c r="N177" s="165"/>
    </row>
    <row r="178" spans="10:14" x14ac:dyDescent="0.15">
      <c r="J178" s="165"/>
      <c r="K178" s="165"/>
      <c r="L178" s="165"/>
      <c r="M178" s="165"/>
      <c r="N178" s="165"/>
    </row>
    <row r="179" spans="10:14" x14ac:dyDescent="0.15">
      <c r="J179" s="165"/>
      <c r="K179" s="165"/>
      <c r="L179" s="165"/>
      <c r="M179" s="165"/>
      <c r="N179" s="165"/>
    </row>
    <row r="180" spans="10:14" x14ac:dyDescent="0.15">
      <c r="J180" s="165"/>
      <c r="K180" s="165"/>
      <c r="L180" s="165"/>
      <c r="M180" s="165"/>
      <c r="N180" s="165"/>
    </row>
    <row r="181" spans="10:14" x14ac:dyDescent="0.15">
      <c r="J181" s="165"/>
      <c r="K181" s="165"/>
      <c r="L181" s="165"/>
      <c r="M181" s="165"/>
      <c r="N181" s="165"/>
    </row>
    <row r="182" spans="10:14" x14ac:dyDescent="0.15">
      <c r="J182" s="165"/>
      <c r="K182" s="165"/>
      <c r="L182" s="165"/>
      <c r="M182" s="165"/>
      <c r="N182" s="165"/>
    </row>
    <row r="183" spans="10:14" x14ac:dyDescent="0.15">
      <c r="J183" s="165"/>
      <c r="K183" s="165"/>
      <c r="L183" s="165"/>
      <c r="M183" s="165"/>
      <c r="N183" s="165"/>
    </row>
    <row r="184" spans="10:14" x14ac:dyDescent="0.15">
      <c r="J184" s="165"/>
      <c r="K184" s="165"/>
      <c r="L184" s="165"/>
      <c r="M184" s="165"/>
      <c r="N184" s="165"/>
    </row>
    <row r="185" spans="10:14" x14ac:dyDescent="0.15">
      <c r="J185" s="165"/>
      <c r="K185" s="165"/>
      <c r="L185" s="165"/>
      <c r="M185" s="165"/>
      <c r="N185" s="165"/>
    </row>
    <row r="186" spans="10:14" x14ac:dyDescent="0.15">
      <c r="J186" s="165"/>
      <c r="K186" s="165"/>
      <c r="L186" s="165"/>
      <c r="M186" s="165"/>
      <c r="N186" s="165"/>
    </row>
    <row r="187" spans="10:14" x14ac:dyDescent="0.15">
      <c r="J187" s="165"/>
      <c r="K187" s="165"/>
      <c r="L187" s="165"/>
      <c r="M187" s="165"/>
      <c r="N187" s="165"/>
    </row>
    <row r="188" spans="10:14" x14ac:dyDescent="0.15">
      <c r="J188" s="165"/>
      <c r="K188" s="165"/>
      <c r="L188" s="165"/>
      <c r="M188" s="165"/>
      <c r="N188" s="165"/>
    </row>
    <row r="189" spans="10:14" x14ac:dyDescent="0.15">
      <c r="J189" s="165"/>
      <c r="K189" s="165"/>
      <c r="L189" s="165"/>
      <c r="M189" s="165"/>
      <c r="N189" s="165"/>
    </row>
    <row r="190" spans="10:14" x14ac:dyDescent="0.15">
      <c r="J190" s="165"/>
      <c r="K190" s="165"/>
      <c r="L190" s="165"/>
      <c r="M190" s="165"/>
      <c r="N190" s="165"/>
    </row>
    <row r="191" spans="10:14" x14ac:dyDescent="0.15">
      <c r="J191" s="165"/>
      <c r="K191" s="165"/>
      <c r="L191" s="165"/>
      <c r="M191" s="165"/>
      <c r="N191" s="165"/>
    </row>
    <row r="192" spans="10:14" x14ac:dyDescent="0.15">
      <c r="J192" s="165"/>
      <c r="K192" s="165"/>
      <c r="L192" s="165"/>
      <c r="M192" s="165"/>
      <c r="N192" s="165"/>
    </row>
    <row r="193" spans="10:14" x14ac:dyDescent="0.15">
      <c r="J193" s="165"/>
      <c r="K193" s="165"/>
      <c r="L193" s="165"/>
      <c r="M193" s="165"/>
      <c r="N193" s="165"/>
    </row>
    <row r="194" spans="10:14" x14ac:dyDescent="0.15">
      <c r="J194" s="165"/>
      <c r="K194" s="165"/>
      <c r="L194" s="165"/>
      <c r="M194" s="165"/>
      <c r="N194" s="165"/>
    </row>
    <row r="195" spans="10:14" x14ac:dyDescent="0.15">
      <c r="J195" s="165"/>
      <c r="K195" s="165"/>
      <c r="L195" s="165"/>
      <c r="M195" s="165"/>
      <c r="N195" s="165"/>
    </row>
    <row r="196" spans="10:14" x14ac:dyDescent="0.15">
      <c r="J196" s="165"/>
      <c r="K196" s="165"/>
      <c r="L196" s="165"/>
      <c r="M196" s="165"/>
      <c r="N196" s="165"/>
    </row>
    <row r="197" spans="10:14" x14ac:dyDescent="0.15">
      <c r="J197" s="165"/>
      <c r="K197" s="165"/>
      <c r="L197" s="165"/>
      <c r="M197" s="165"/>
      <c r="N197" s="165"/>
    </row>
    <row r="198" spans="10:14" x14ac:dyDescent="0.15">
      <c r="J198" s="165"/>
      <c r="K198" s="165"/>
      <c r="L198" s="165"/>
      <c r="M198" s="165"/>
      <c r="N198" s="165"/>
    </row>
    <row r="199" spans="10:14" x14ac:dyDescent="0.15">
      <c r="J199" s="165"/>
      <c r="K199" s="165"/>
      <c r="L199" s="165"/>
      <c r="M199" s="165"/>
      <c r="N199" s="165"/>
    </row>
    <row r="200" spans="10:14" x14ac:dyDescent="0.15">
      <c r="J200" s="165"/>
      <c r="K200" s="165"/>
      <c r="L200" s="165"/>
      <c r="M200" s="165"/>
      <c r="N200" s="165"/>
    </row>
    <row r="201" spans="10:14" x14ac:dyDescent="0.15">
      <c r="J201" s="165"/>
      <c r="K201" s="165"/>
      <c r="L201" s="165"/>
      <c r="M201" s="165"/>
      <c r="N201" s="165"/>
    </row>
    <row r="202" spans="10:14" x14ac:dyDescent="0.15">
      <c r="J202" s="165"/>
      <c r="K202" s="165"/>
      <c r="L202" s="165"/>
      <c r="M202" s="165"/>
      <c r="N202" s="165"/>
    </row>
    <row r="203" spans="10:14" x14ac:dyDescent="0.15">
      <c r="J203" s="165"/>
      <c r="K203" s="165"/>
      <c r="L203" s="165"/>
      <c r="M203" s="165"/>
      <c r="N203" s="165"/>
    </row>
    <row r="204" spans="10:14" x14ac:dyDescent="0.15">
      <c r="J204" s="165"/>
      <c r="K204" s="165"/>
      <c r="L204" s="165"/>
      <c r="M204" s="165"/>
      <c r="N204" s="165"/>
    </row>
    <row r="205" spans="10:14" x14ac:dyDescent="0.15">
      <c r="J205" s="165"/>
      <c r="K205" s="165"/>
      <c r="L205" s="165"/>
      <c r="M205" s="165"/>
      <c r="N205" s="165"/>
    </row>
    <row r="206" spans="10:14" x14ac:dyDescent="0.15">
      <c r="J206" s="165"/>
      <c r="K206" s="165"/>
      <c r="L206" s="165"/>
      <c r="M206" s="165"/>
      <c r="N206" s="165"/>
    </row>
    <row r="207" spans="10:14" x14ac:dyDescent="0.15">
      <c r="J207" s="165"/>
      <c r="K207" s="165"/>
      <c r="L207" s="165"/>
      <c r="M207" s="165"/>
      <c r="N207" s="165"/>
    </row>
    <row r="208" spans="10:14" x14ac:dyDescent="0.15">
      <c r="J208" s="165"/>
      <c r="K208" s="165"/>
      <c r="L208" s="165"/>
      <c r="M208" s="165"/>
      <c r="N208" s="165"/>
    </row>
    <row r="209" spans="10:14" x14ac:dyDescent="0.15">
      <c r="J209" s="165"/>
      <c r="K209" s="165"/>
      <c r="L209" s="165"/>
      <c r="M209" s="165"/>
      <c r="N209" s="165"/>
    </row>
    <row r="210" spans="10:14" x14ac:dyDescent="0.15">
      <c r="J210" s="165"/>
      <c r="K210" s="165"/>
      <c r="L210" s="165"/>
      <c r="M210" s="165"/>
      <c r="N210" s="165"/>
    </row>
    <row r="211" spans="10:14" x14ac:dyDescent="0.15">
      <c r="J211" s="165"/>
      <c r="K211" s="165"/>
      <c r="L211" s="165"/>
      <c r="M211" s="165"/>
      <c r="N211" s="165"/>
    </row>
    <row r="212" spans="10:14" x14ac:dyDescent="0.15">
      <c r="J212" s="165"/>
      <c r="K212" s="165"/>
      <c r="L212" s="165"/>
      <c r="M212" s="165"/>
      <c r="N212" s="165"/>
    </row>
    <row r="213" spans="10:14" x14ac:dyDescent="0.15">
      <c r="J213" s="165"/>
      <c r="K213" s="165"/>
      <c r="L213" s="165"/>
      <c r="M213" s="165"/>
      <c r="N213" s="165"/>
    </row>
    <row r="214" spans="10:14" x14ac:dyDescent="0.15">
      <c r="J214" s="165"/>
      <c r="K214" s="165"/>
      <c r="L214" s="165"/>
      <c r="M214" s="165"/>
      <c r="N214" s="165"/>
    </row>
    <row r="215" spans="10:14" x14ac:dyDescent="0.15">
      <c r="J215" s="165"/>
      <c r="K215" s="165"/>
      <c r="L215" s="165"/>
      <c r="M215" s="165"/>
      <c r="N215" s="165"/>
    </row>
    <row r="216" spans="10:14" x14ac:dyDescent="0.15">
      <c r="J216" s="165"/>
      <c r="K216" s="165"/>
      <c r="L216" s="165"/>
      <c r="M216" s="165"/>
      <c r="N216" s="165"/>
    </row>
    <row r="217" spans="10:14" x14ac:dyDescent="0.15">
      <c r="J217" s="165"/>
      <c r="K217" s="165"/>
      <c r="L217" s="165"/>
      <c r="M217" s="165"/>
      <c r="N217" s="165"/>
    </row>
    <row r="218" spans="10:14" x14ac:dyDescent="0.15">
      <c r="J218" s="165"/>
      <c r="K218" s="165"/>
      <c r="L218" s="165"/>
      <c r="M218" s="165"/>
      <c r="N218" s="165"/>
    </row>
    <row r="219" spans="10:14" x14ac:dyDescent="0.15">
      <c r="J219" s="165"/>
      <c r="K219" s="165"/>
      <c r="L219" s="165"/>
      <c r="M219" s="165"/>
      <c r="N219" s="165"/>
    </row>
    <row r="220" spans="10:14" x14ac:dyDescent="0.15">
      <c r="J220" s="165"/>
      <c r="K220" s="165"/>
      <c r="L220" s="165"/>
      <c r="M220" s="165"/>
      <c r="N220" s="165"/>
    </row>
    <row r="221" spans="10:14" x14ac:dyDescent="0.15">
      <c r="J221" s="165"/>
      <c r="K221" s="165"/>
      <c r="L221" s="165"/>
      <c r="M221" s="165"/>
      <c r="N221" s="165"/>
    </row>
    <row r="222" spans="10:14" x14ac:dyDescent="0.15">
      <c r="J222" s="165"/>
      <c r="K222" s="165"/>
      <c r="L222" s="165"/>
      <c r="M222" s="165"/>
      <c r="N222" s="165"/>
    </row>
    <row r="223" spans="10:14" x14ac:dyDescent="0.15">
      <c r="J223" s="165"/>
      <c r="K223" s="165"/>
      <c r="L223" s="165"/>
      <c r="M223" s="165"/>
      <c r="N223" s="165"/>
    </row>
    <row r="224" spans="10:14" x14ac:dyDescent="0.15">
      <c r="J224" s="165"/>
      <c r="K224" s="165"/>
      <c r="L224" s="165"/>
      <c r="M224" s="165"/>
      <c r="N224" s="165"/>
    </row>
    <row r="225" spans="10:14" x14ac:dyDescent="0.15">
      <c r="J225" s="165"/>
      <c r="K225" s="165"/>
      <c r="L225" s="165"/>
      <c r="M225" s="165"/>
      <c r="N225" s="165"/>
    </row>
    <row r="226" spans="10:14" x14ac:dyDescent="0.15">
      <c r="J226" s="165"/>
      <c r="K226" s="165"/>
      <c r="L226" s="165"/>
      <c r="M226" s="165"/>
      <c r="N226" s="165"/>
    </row>
    <row r="227" spans="10:14" x14ac:dyDescent="0.15">
      <c r="J227" s="165"/>
      <c r="K227" s="165"/>
      <c r="L227" s="165"/>
      <c r="M227" s="165"/>
      <c r="N227" s="165"/>
    </row>
    <row r="228" spans="10:14" x14ac:dyDescent="0.15">
      <c r="J228" s="165"/>
      <c r="K228" s="165"/>
      <c r="L228" s="165"/>
      <c r="M228" s="165"/>
      <c r="N228" s="165"/>
    </row>
    <row r="229" spans="10:14" x14ac:dyDescent="0.15">
      <c r="J229" s="165"/>
      <c r="K229" s="165"/>
      <c r="L229" s="165"/>
      <c r="M229" s="165"/>
      <c r="N229" s="165"/>
    </row>
    <row r="230" spans="10:14" x14ac:dyDescent="0.15">
      <c r="J230" s="165"/>
      <c r="K230" s="165"/>
      <c r="L230" s="165"/>
      <c r="M230" s="165"/>
      <c r="N230" s="165"/>
    </row>
    <row r="231" spans="10:14" x14ac:dyDescent="0.15">
      <c r="J231" s="165"/>
      <c r="K231" s="165"/>
      <c r="L231" s="165"/>
      <c r="M231" s="165"/>
      <c r="N231" s="165"/>
    </row>
  </sheetData>
  <mergeCells count="95">
    <mergeCell ref="C18:D18"/>
    <mergeCell ref="H18:I18"/>
    <mergeCell ref="L18:M18"/>
    <mergeCell ref="A1:N1"/>
    <mergeCell ref="A21:N21"/>
    <mergeCell ref="C12:D12"/>
    <mergeCell ref="H12:I12"/>
    <mergeCell ref="N4:N5"/>
    <mergeCell ref="H7:I7"/>
    <mergeCell ref="L8:M8"/>
    <mergeCell ref="C8:D8"/>
    <mergeCell ref="C10:D10"/>
    <mergeCell ref="H8:I8"/>
    <mergeCell ref="L12:M12"/>
    <mergeCell ref="L10:M10"/>
    <mergeCell ref="C9:D9"/>
    <mergeCell ref="C29:H29"/>
    <mergeCell ref="B32:B38"/>
    <mergeCell ref="A24:I25"/>
    <mergeCell ref="C27:H27"/>
    <mergeCell ref="C26:H26"/>
    <mergeCell ref="A26:A40"/>
    <mergeCell ref="D39:H39"/>
    <mergeCell ref="D34:H34"/>
    <mergeCell ref="D30:H30"/>
    <mergeCell ref="D32:H32"/>
    <mergeCell ref="K29:L29"/>
    <mergeCell ref="A4:B5"/>
    <mergeCell ref="C4:D5"/>
    <mergeCell ref="E4:E5"/>
    <mergeCell ref="L4:M5"/>
    <mergeCell ref="F4:F5"/>
    <mergeCell ref="G4:G5"/>
    <mergeCell ref="H4:I5"/>
    <mergeCell ref="L6:M6"/>
    <mergeCell ref="C6:D6"/>
    <mergeCell ref="J4:J5"/>
    <mergeCell ref="K4:K5"/>
    <mergeCell ref="H6:I6"/>
    <mergeCell ref="C7:D7"/>
    <mergeCell ref="H10:I10"/>
    <mergeCell ref="L7:M7"/>
    <mergeCell ref="A44:A46"/>
    <mergeCell ref="C44:H44"/>
    <mergeCell ref="D46:H46"/>
    <mergeCell ref="K46:L46"/>
    <mergeCell ref="L11:M11"/>
    <mergeCell ref="C17:D17"/>
    <mergeCell ref="H17:I17"/>
    <mergeCell ref="L17:M17"/>
    <mergeCell ref="C28:H28"/>
    <mergeCell ref="K28:L28"/>
    <mergeCell ref="D40:H40"/>
    <mergeCell ref="K40:L40"/>
    <mergeCell ref="K42:L42"/>
    <mergeCell ref="M42:N42"/>
    <mergeCell ref="D33:H33"/>
    <mergeCell ref="A42:H42"/>
    <mergeCell ref="H13:I13"/>
    <mergeCell ref="L13:M13"/>
    <mergeCell ref="C14:D14"/>
    <mergeCell ref="L14:M14"/>
    <mergeCell ref="C15:D15"/>
    <mergeCell ref="H9:I9"/>
    <mergeCell ref="D31:H31"/>
    <mergeCell ref="K31:L31"/>
    <mergeCell ref="L9:M9"/>
    <mergeCell ref="H11:I11"/>
    <mergeCell ref="C11:D11"/>
    <mergeCell ref="H15:I15"/>
    <mergeCell ref="L15:M15"/>
    <mergeCell ref="C16:D16"/>
    <mergeCell ref="H16:I16"/>
    <mergeCell ref="L16:M16"/>
    <mergeCell ref="K27:L27"/>
    <mergeCell ref="K26:L26"/>
    <mergeCell ref="J24:N25"/>
    <mergeCell ref="H14:I14"/>
    <mergeCell ref="C13:D13"/>
    <mergeCell ref="K44:L44"/>
    <mergeCell ref="D45:H45"/>
    <mergeCell ref="K45:L45"/>
    <mergeCell ref="K30:L30"/>
    <mergeCell ref="D35:H35"/>
    <mergeCell ref="D37:H37"/>
    <mergeCell ref="K37:L37"/>
    <mergeCell ref="D36:H36"/>
    <mergeCell ref="K39:L39"/>
    <mergeCell ref="K33:L33"/>
    <mergeCell ref="K35:L35"/>
    <mergeCell ref="K34:L34"/>
    <mergeCell ref="D38:H38"/>
    <mergeCell ref="K38:L38"/>
    <mergeCell ref="K36:L36"/>
    <mergeCell ref="K32:L32"/>
  </mergeCells>
  <phoneticPr fontId="8"/>
  <pageMargins left="0.70866141732283472" right="0.70866141732283472" top="0.78740157480314965" bottom="0.78740157480314965" header="0.51181102362204722" footer="0"/>
  <pageSetup paperSize="9"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zoomScale="85" zoomScaleNormal="85" workbookViewId="0">
      <selection activeCell="A59" sqref="A59"/>
    </sheetView>
  </sheetViews>
  <sheetFormatPr defaultRowHeight="13.5" x14ac:dyDescent="0.15"/>
  <cols>
    <col min="1" max="1" width="2.25" style="82" customWidth="1"/>
    <col min="2" max="2" width="10.625" style="81" customWidth="1"/>
    <col min="3" max="3" width="2.25" style="81" customWidth="1"/>
    <col min="4" max="4" width="7.375" style="81" customWidth="1"/>
    <col min="5" max="5" width="2.25" style="81" customWidth="1"/>
    <col min="6" max="6" width="10.625" style="81" customWidth="1"/>
    <col min="7" max="7" width="2.25" style="81" customWidth="1"/>
    <col min="8" max="8" width="7.375" style="81" customWidth="1"/>
    <col min="9" max="9" width="2.25" style="81" customWidth="1"/>
    <col min="10" max="10" width="10.625" style="81" customWidth="1"/>
    <col min="11" max="11" width="2.25" style="81" customWidth="1"/>
    <col min="12" max="12" width="7.375" style="81" customWidth="1"/>
    <col min="13" max="13" width="2.25" style="81" customWidth="1"/>
    <col min="14" max="14" width="10.625" style="81" customWidth="1"/>
    <col min="15" max="15" width="2.25" style="81" customWidth="1"/>
    <col min="16" max="16" width="7.375" style="81" customWidth="1"/>
    <col min="17" max="16384" width="9" style="81"/>
  </cols>
  <sheetData>
    <row r="1" spans="1:16" ht="24" x14ac:dyDescent="0.15">
      <c r="A1" s="532" t="s">
        <v>637</v>
      </c>
      <c r="B1" s="532"/>
      <c r="C1" s="532"/>
      <c r="D1" s="532"/>
      <c r="E1" s="532"/>
      <c r="F1" s="532"/>
      <c r="G1" s="532"/>
      <c r="H1" s="532"/>
      <c r="I1" s="532"/>
      <c r="J1" s="532"/>
      <c r="K1" s="532"/>
      <c r="L1" s="532"/>
      <c r="M1" s="532"/>
      <c r="N1" s="532"/>
      <c r="O1" s="532"/>
      <c r="P1" s="532"/>
    </row>
    <row r="2" spans="1:16" ht="4.5" customHeight="1" x14ac:dyDescent="0.15"/>
    <row r="3" spans="1:16" x14ac:dyDescent="0.15">
      <c r="A3" s="83" t="s">
        <v>462</v>
      </c>
      <c r="B3" s="83"/>
      <c r="C3" s="83"/>
      <c r="D3" s="82"/>
      <c r="E3" s="82"/>
      <c r="F3" s="82"/>
      <c r="G3" s="82"/>
      <c r="H3" s="82"/>
      <c r="I3" s="82"/>
      <c r="J3" s="82"/>
      <c r="K3" s="82"/>
      <c r="L3" s="82"/>
      <c r="M3" s="536"/>
      <c r="N3" s="536"/>
      <c r="O3" s="536"/>
      <c r="P3" s="536"/>
    </row>
    <row r="4" spans="1:16" ht="21" customHeight="1" x14ac:dyDescent="0.15">
      <c r="A4" s="528" t="s">
        <v>132</v>
      </c>
      <c r="B4" s="516"/>
      <c r="C4" s="516"/>
      <c r="D4" s="105" t="s">
        <v>133</v>
      </c>
      <c r="E4" s="516" t="s">
        <v>132</v>
      </c>
      <c r="F4" s="516"/>
      <c r="G4" s="516"/>
      <c r="H4" s="105" t="s">
        <v>133</v>
      </c>
      <c r="I4" s="516" t="s">
        <v>132</v>
      </c>
      <c r="J4" s="516"/>
      <c r="K4" s="516"/>
      <c r="L4" s="105" t="s">
        <v>133</v>
      </c>
      <c r="M4" s="516" t="s">
        <v>132</v>
      </c>
      <c r="N4" s="516"/>
      <c r="O4" s="516"/>
      <c r="P4" s="84" t="s">
        <v>133</v>
      </c>
    </row>
    <row r="5" spans="1:16" ht="3" customHeight="1" x14ac:dyDescent="0.15">
      <c r="A5" s="85"/>
      <c r="B5" s="86"/>
      <c r="C5" s="85"/>
      <c r="D5" s="85"/>
      <c r="E5" s="87"/>
      <c r="F5" s="85"/>
      <c r="G5" s="85"/>
      <c r="H5" s="88"/>
      <c r="I5" s="85"/>
      <c r="J5" s="85"/>
      <c r="K5" s="85"/>
      <c r="L5" s="88"/>
      <c r="M5" s="85"/>
      <c r="N5" s="85"/>
      <c r="O5" s="85"/>
      <c r="P5" s="85"/>
    </row>
    <row r="6" spans="1:16" ht="14.25" customHeight="1" x14ac:dyDescent="0.15">
      <c r="B6" s="89"/>
      <c r="C6" s="82"/>
      <c r="D6" s="82"/>
      <c r="E6" s="535" t="s">
        <v>171</v>
      </c>
      <c r="F6" s="523"/>
      <c r="G6" s="521">
        <f>SUM(H8:H17)</f>
        <v>1277.8999999999999</v>
      </c>
      <c r="H6" s="522"/>
      <c r="I6" s="90" t="s">
        <v>420</v>
      </c>
      <c r="J6" s="89" t="s">
        <v>195</v>
      </c>
      <c r="K6" s="82"/>
      <c r="L6" s="91">
        <v>222.5</v>
      </c>
      <c r="M6" s="90"/>
      <c r="N6" s="89" t="s">
        <v>371</v>
      </c>
      <c r="O6" s="82"/>
      <c r="P6" s="82">
        <v>29</v>
      </c>
    </row>
    <row r="7" spans="1:16" ht="14.25" customHeight="1" x14ac:dyDescent="0.15">
      <c r="A7" s="523" t="s">
        <v>319</v>
      </c>
      <c r="B7" s="523"/>
      <c r="C7" s="521">
        <f>C9+C31+G6+G20+G37+C47+G49+K33+K43+O18</f>
        <v>21384</v>
      </c>
      <c r="D7" s="521"/>
      <c r="E7" s="519"/>
      <c r="F7" s="520"/>
      <c r="G7" s="514"/>
      <c r="H7" s="515"/>
      <c r="I7" s="90" t="s">
        <v>420</v>
      </c>
      <c r="J7" s="89" t="s">
        <v>197</v>
      </c>
      <c r="K7" s="82"/>
      <c r="L7" s="91">
        <v>114.7</v>
      </c>
      <c r="M7" s="90"/>
      <c r="N7" s="89" t="s">
        <v>318</v>
      </c>
      <c r="O7" s="82"/>
      <c r="P7" s="82">
        <v>94.1</v>
      </c>
    </row>
    <row r="8" spans="1:16" ht="14.25" customHeight="1" x14ac:dyDescent="0.15">
      <c r="A8" s="82" t="s">
        <v>421</v>
      </c>
      <c r="B8" s="89" t="s">
        <v>421</v>
      </c>
      <c r="C8" s="82" t="s">
        <v>421</v>
      </c>
      <c r="D8" s="82" t="s">
        <v>421</v>
      </c>
      <c r="E8" s="90"/>
      <c r="F8" s="89" t="s">
        <v>176</v>
      </c>
      <c r="G8" s="82"/>
      <c r="H8" s="91">
        <v>146.19999999999999</v>
      </c>
      <c r="I8" s="90"/>
      <c r="J8" s="89" t="s">
        <v>199</v>
      </c>
      <c r="K8" s="82"/>
      <c r="L8" s="82">
        <v>127.8</v>
      </c>
      <c r="M8" s="90"/>
      <c r="N8" s="89" t="s">
        <v>320</v>
      </c>
      <c r="O8" s="82"/>
      <c r="P8" s="82">
        <v>90.8</v>
      </c>
    </row>
    <row r="9" spans="1:16" ht="14.25" customHeight="1" x14ac:dyDescent="0.15">
      <c r="A9" s="518" t="s">
        <v>142</v>
      </c>
      <c r="B9" s="518"/>
      <c r="C9" s="512">
        <f>SUM(D11:D28)</f>
        <v>623.5</v>
      </c>
      <c r="D9" s="524"/>
      <c r="E9" s="90"/>
      <c r="F9" s="89" t="s">
        <v>179</v>
      </c>
      <c r="G9" s="82"/>
      <c r="H9" s="91">
        <v>50.7</v>
      </c>
      <c r="I9" s="90"/>
      <c r="J9" s="89" t="s">
        <v>201</v>
      </c>
      <c r="K9" s="82"/>
      <c r="L9" s="82">
        <v>172.5</v>
      </c>
      <c r="M9" s="90"/>
      <c r="N9" s="89" t="s">
        <v>321</v>
      </c>
      <c r="O9" s="82"/>
      <c r="P9" s="82">
        <v>121.4</v>
      </c>
    </row>
    <row r="10" spans="1:16" ht="14.25" customHeight="1" x14ac:dyDescent="0.15">
      <c r="A10" s="520"/>
      <c r="B10" s="520"/>
      <c r="C10" s="514"/>
      <c r="D10" s="514"/>
      <c r="E10" s="90"/>
      <c r="F10" s="89" t="s">
        <v>182</v>
      </c>
      <c r="G10" s="82"/>
      <c r="H10" s="91">
        <v>45.1</v>
      </c>
      <c r="I10" s="90" t="s">
        <v>420</v>
      </c>
      <c r="J10" s="89" t="s">
        <v>203</v>
      </c>
      <c r="K10" s="82"/>
      <c r="L10" s="82">
        <v>79.5</v>
      </c>
      <c r="M10" s="90"/>
      <c r="N10" s="89" t="s">
        <v>322</v>
      </c>
      <c r="O10" s="82"/>
      <c r="P10" s="82">
        <v>141.30000000000001</v>
      </c>
    </row>
    <row r="11" spans="1:16" ht="14.25" customHeight="1" x14ac:dyDescent="0.15">
      <c r="A11" s="82" t="s">
        <v>455</v>
      </c>
      <c r="B11" s="89" t="s">
        <v>147</v>
      </c>
      <c r="C11" s="82"/>
      <c r="D11" s="82">
        <v>26.2</v>
      </c>
      <c r="E11" s="90"/>
      <c r="F11" s="89" t="s">
        <v>185</v>
      </c>
      <c r="G11" s="82"/>
      <c r="H11" s="91">
        <v>52.3</v>
      </c>
      <c r="I11" s="90" t="s">
        <v>420</v>
      </c>
      <c r="J11" s="89" t="s">
        <v>204</v>
      </c>
      <c r="K11" s="82"/>
      <c r="L11" s="82">
        <v>349.3</v>
      </c>
      <c r="M11" s="90"/>
      <c r="N11" s="89" t="s">
        <v>323</v>
      </c>
      <c r="O11" s="82"/>
      <c r="P11" s="82">
        <v>167.2</v>
      </c>
    </row>
    <row r="12" spans="1:16" ht="14.25" customHeight="1" x14ac:dyDescent="0.15">
      <c r="A12" s="82" t="s">
        <v>455</v>
      </c>
      <c r="B12" s="89" t="s">
        <v>150</v>
      </c>
      <c r="C12" s="82"/>
      <c r="D12" s="82">
        <v>7.2</v>
      </c>
      <c r="E12" s="92"/>
      <c r="F12" s="89" t="s">
        <v>188</v>
      </c>
      <c r="G12" s="82"/>
      <c r="H12" s="91">
        <v>82.5</v>
      </c>
      <c r="I12" s="90" t="s">
        <v>420</v>
      </c>
      <c r="J12" s="89" t="s">
        <v>206</v>
      </c>
      <c r="K12" s="82"/>
      <c r="L12" s="82">
        <v>86.7</v>
      </c>
      <c r="M12" s="90"/>
      <c r="N12" s="89" t="s">
        <v>324</v>
      </c>
      <c r="O12" s="82"/>
      <c r="P12" s="82">
        <v>120.1</v>
      </c>
    </row>
    <row r="13" spans="1:16" ht="14.25" customHeight="1" x14ac:dyDescent="0.15">
      <c r="A13" s="82" t="s">
        <v>455</v>
      </c>
      <c r="B13" s="89" t="s">
        <v>153</v>
      </c>
      <c r="C13" s="82"/>
      <c r="D13" s="82">
        <v>26.2</v>
      </c>
      <c r="E13" s="90"/>
      <c r="F13" s="89" t="s">
        <v>191</v>
      </c>
      <c r="G13" s="82"/>
      <c r="H13" s="91">
        <v>115.6</v>
      </c>
      <c r="I13" s="90" t="s">
        <v>420</v>
      </c>
      <c r="J13" s="89" t="s">
        <v>209</v>
      </c>
      <c r="K13" s="82"/>
      <c r="L13" s="82">
        <v>94.5</v>
      </c>
      <c r="M13" s="90"/>
      <c r="N13" s="89" t="s">
        <v>325</v>
      </c>
      <c r="O13" s="82"/>
      <c r="P13" s="82">
        <v>152.30000000000001</v>
      </c>
    </row>
    <row r="14" spans="1:16" ht="14.25" customHeight="1" x14ac:dyDescent="0.15">
      <c r="A14" s="82" t="s">
        <v>455</v>
      </c>
      <c r="B14" s="89" t="s">
        <v>156</v>
      </c>
      <c r="C14" s="82"/>
      <c r="D14" s="82">
        <v>5.2</v>
      </c>
      <c r="E14" s="90"/>
      <c r="F14" s="89" t="s">
        <v>194</v>
      </c>
      <c r="G14" s="82"/>
      <c r="H14" s="91">
        <v>285.89999999999998</v>
      </c>
      <c r="I14" s="90"/>
      <c r="J14" s="89" t="s">
        <v>211</v>
      </c>
      <c r="K14" s="82"/>
      <c r="L14" s="82">
        <v>123.2</v>
      </c>
      <c r="M14" s="90"/>
      <c r="N14" s="89" t="s">
        <v>326</v>
      </c>
      <c r="O14" s="82"/>
      <c r="P14" s="82">
        <v>38.5</v>
      </c>
    </row>
    <row r="15" spans="1:16" ht="14.25" customHeight="1" x14ac:dyDescent="0.15">
      <c r="A15" s="82" t="s">
        <v>455</v>
      </c>
      <c r="B15" s="89" t="s">
        <v>160</v>
      </c>
      <c r="C15" s="82"/>
      <c r="D15" s="82">
        <v>2.4</v>
      </c>
      <c r="E15" s="90" t="s">
        <v>420</v>
      </c>
      <c r="F15" s="89" t="s">
        <v>196</v>
      </c>
      <c r="G15" s="82"/>
      <c r="H15" s="91">
        <v>145.69999999999999</v>
      </c>
      <c r="I15" s="90"/>
      <c r="J15" s="89" t="s">
        <v>214</v>
      </c>
      <c r="K15" s="82"/>
      <c r="L15" s="82">
        <v>83.5</v>
      </c>
      <c r="M15" s="90"/>
      <c r="N15" s="89" t="s">
        <v>327</v>
      </c>
      <c r="O15" s="82"/>
      <c r="P15" s="82">
        <v>6.3</v>
      </c>
    </row>
    <row r="16" spans="1:16" ht="14.25" customHeight="1" x14ac:dyDescent="0.15">
      <c r="A16" s="82" t="s">
        <v>455</v>
      </c>
      <c r="B16" s="89" t="s">
        <v>164</v>
      </c>
      <c r="C16" s="82"/>
      <c r="D16" s="82">
        <v>23</v>
      </c>
      <c r="E16" s="90" t="s">
        <v>420</v>
      </c>
      <c r="F16" s="89" t="s">
        <v>198</v>
      </c>
      <c r="G16" s="82"/>
      <c r="H16" s="91">
        <v>126.8</v>
      </c>
      <c r="I16" s="90"/>
      <c r="J16" s="89" t="s">
        <v>217</v>
      </c>
      <c r="K16" s="82"/>
      <c r="L16" s="82">
        <v>275.8</v>
      </c>
      <c r="M16" s="90"/>
      <c r="N16" s="89" t="s">
        <v>507</v>
      </c>
      <c r="O16" s="82"/>
      <c r="P16" s="93">
        <v>132</v>
      </c>
    </row>
    <row r="17" spans="1:16" ht="14.25" customHeight="1" x14ac:dyDescent="0.15">
      <c r="A17" s="82" t="s">
        <v>455</v>
      </c>
      <c r="B17" s="89" t="s">
        <v>166</v>
      </c>
      <c r="C17" s="82"/>
      <c r="D17" s="82">
        <v>13.3</v>
      </c>
      <c r="E17" s="90"/>
      <c r="F17" s="89" t="s">
        <v>200</v>
      </c>
      <c r="G17" s="82"/>
      <c r="H17" s="91">
        <v>227.1</v>
      </c>
      <c r="I17" s="90"/>
      <c r="J17" s="89" t="s">
        <v>220</v>
      </c>
      <c r="K17" s="82"/>
      <c r="L17" s="82">
        <v>219.4</v>
      </c>
      <c r="M17" s="90"/>
      <c r="N17" s="89"/>
    </row>
    <row r="18" spans="1:16" ht="14.25" customHeight="1" x14ac:dyDescent="0.15">
      <c r="A18" s="82" t="s">
        <v>455</v>
      </c>
      <c r="B18" s="89" t="s">
        <v>168</v>
      </c>
      <c r="C18" s="82"/>
      <c r="D18" s="82">
        <v>42.3</v>
      </c>
      <c r="E18" s="90"/>
      <c r="F18" s="89"/>
      <c r="G18" s="82"/>
      <c r="H18" s="91"/>
      <c r="I18" s="90"/>
      <c r="J18" s="89" t="s">
        <v>223</v>
      </c>
      <c r="K18" s="82"/>
      <c r="L18" s="82">
        <v>179.2</v>
      </c>
      <c r="M18" s="525" t="s">
        <v>328</v>
      </c>
      <c r="N18" s="526"/>
      <c r="O18" s="512">
        <f>SUM(P20:P48)</f>
        <v>5057.0000000000018</v>
      </c>
      <c r="P18" s="512"/>
    </row>
    <row r="19" spans="1:16" ht="14.25" customHeight="1" x14ac:dyDescent="0.15">
      <c r="A19" s="82" t="s">
        <v>455</v>
      </c>
      <c r="B19" s="89" t="s">
        <v>170</v>
      </c>
      <c r="C19" s="82"/>
      <c r="D19" s="82">
        <v>4.0999999999999996</v>
      </c>
      <c r="E19" s="90"/>
      <c r="F19" s="82"/>
      <c r="G19" s="82"/>
      <c r="H19" s="91"/>
      <c r="I19" s="90" t="s">
        <v>420</v>
      </c>
      <c r="J19" s="89" t="s">
        <v>226</v>
      </c>
      <c r="K19" s="82"/>
      <c r="L19" s="82">
        <v>13.3</v>
      </c>
      <c r="M19" s="519"/>
      <c r="N19" s="520"/>
      <c r="O19" s="527"/>
      <c r="P19" s="527"/>
    </row>
    <row r="20" spans="1:16" ht="14.25" customHeight="1" x14ac:dyDescent="0.15">
      <c r="A20" s="82" t="s">
        <v>455</v>
      </c>
      <c r="B20" s="89" t="s">
        <v>174</v>
      </c>
      <c r="C20" s="82"/>
      <c r="D20" s="82">
        <v>6.5</v>
      </c>
      <c r="E20" s="517" t="s">
        <v>208</v>
      </c>
      <c r="F20" s="518"/>
      <c r="G20" s="512">
        <f>SUM(H22:H34)</f>
        <v>2150.9999999999995</v>
      </c>
      <c r="H20" s="513"/>
      <c r="I20" s="90"/>
      <c r="J20" s="89" t="s">
        <v>229</v>
      </c>
      <c r="K20" s="82"/>
      <c r="L20" s="82">
        <v>130.9</v>
      </c>
      <c r="M20" s="90"/>
      <c r="N20" s="89" t="s">
        <v>329</v>
      </c>
      <c r="O20" s="82"/>
      <c r="P20" s="82">
        <v>447.2</v>
      </c>
    </row>
    <row r="21" spans="1:16" ht="14.25" customHeight="1" x14ac:dyDescent="0.15">
      <c r="A21" s="82" t="s">
        <v>455</v>
      </c>
      <c r="B21" s="89" t="s">
        <v>175</v>
      </c>
      <c r="C21" s="82"/>
      <c r="D21" s="82">
        <v>12.9</v>
      </c>
      <c r="E21" s="519"/>
      <c r="F21" s="520"/>
      <c r="G21" s="514"/>
      <c r="H21" s="515"/>
      <c r="I21" s="90"/>
      <c r="J21" s="89" t="s">
        <v>232</v>
      </c>
      <c r="K21" s="82"/>
      <c r="L21" s="82">
        <v>414.7</v>
      </c>
      <c r="M21" s="90"/>
      <c r="N21" s="89" t="s">
        <v>330</v>
      </c>
      <c r="O21" s="82"/>
      <c r="P21" s="82">
        <v>265</v>
      </c>
    </row>
    <row r="22" spans="1:16" ht="14.25" customHeight="1" x14ac:dyDescent="0.15">
      <c r="A22" s="82" t="s">
        <v>455</v>
      </c>
      <c r="B22" s="89" t="s">
        <v>178</v>
      </c>
      <c r="C22" s="82"/>
      <c r="D22" s="82">
        <v>50.8</v>
      </c>
      <c r="E22" s="90"/>
      <c r="F22" s="89" t="s">
        <v>213</v>
      </c>
      <c r="G22" s="82"/>
      <c r="H22" s="91">
        <v>310.89999999999998</v>
      </c>
      <c r="I22" s="90"/>
      <c r="J22" s="89" t="s">
        <v>235</v>
      </c>
      <c r="K22" s="82"/>
      <c r="L22" s="82">
        <v>133.9</v>
      </c>
      <c r="M22" s="90"/>
      <c r="N22" s="89" t="s">
        <v>331</v>
      </c>
      <c r="O22" s="82"/>
      <c r="P22" s="82">
        <v>69.400000000000006</v>
      </c>
    </row>
    <row r="23" spans="1:16" ht="14.25" customHeight="1" x14ac:dyDescent="0.15">
      <c r="A23" s="82" t="s">
        <v>420</v>
      </c>
      <c r="B23" s="89" t="s">
        <v>181</v>
      </c>
      <c r="C23" s="82"/>
      <c r="D23" s="82">
        <v>102.6</v>
      </c>
      <c r="E23" s="90"/>
      <c r="F23" s="89" t="s">
        <v>216</v>
      </c>
      <c r="G23" s="82"/>
      <c r="H23" s="91">
        <v>364</v>
      </c>
      <c r="I23" s="90"/>
      <c r="J23" s="89" t="s">
        <v>238</v>
      </c>
      <c r="K23" s="82"/>
      <c r="L23" s="82">
        <v>111.7</v>
      </c>
      <c r="M23" s="90"/>
      <c r="N23" s="89" t="s">
        <v>332</v>
      </c>
      <c r="O23" s="82"/>
      <c r="P23" s="82">
        <v>90.9</v>
      </c>
    </row>
    <row r="24" spans="1:16" ht="14.25" customHeight="1" x14ac:dyDescent="0.15">
      <c r="A24" s="82" t="s">
        <v>420</v>
      </c>
      <c r="B24" s="89" t="s">
        <v>184</v>
      </c>
      <c r="C24" s="82"/>
      <c r="D24" s="82">
        <v>61.4</v>
      </c>
      <c r="E24" s="90"/>
      <c r="F24" s="89" t="s">
        <v>219</v>
      </c>
      <c r="G24" s="82"/>
      <c r="H24" s="91">
        <v>245.4</v>
      </c>
      <c r="I24" s="90"/>
      <c r="J24" s="89" t="s">
        <v>240</v>
      </c>
      <c r="K24" s="82"/>
      <c r="L24" s="82">
        <v>118.8</v>
      </c>
      <c r="M24" s="90"/>
      <c r="N24" s="89" t="s">
        <v>333</v>
      </c>
      <c r="O24" s="82"/>
      <c r="P24" s="82">
        <v>146.1</v>
      </c>
    </row>
    <row r="25" spans="1:16" ht="14.25" customHeight="1" x14ac:dyDescent="0.15">
      <c r="A25" s="82" t="s">
        <v>420</v>
      </c>
      <c r="B25" s="89" t="s">
        <v>187</v>
      </c>
      <c r="C25" s="82"/>
      <c r="D25" s="82">
        <v>50.9</v>
      </c>
      <c r="E25" s="90"/>
      <c r="F25" s="89" t="s">
        <v>222</v>
      </c>
      <c r="G25" s="82"/>
      <c r="H25" s="91">
        <v>251.8</v>
      </c>
      <c r="I25" s="90"/>
      <c r="J25" s="89" t="s">
        <v>242</v>
      </c>
      <c r="K25" s="82"/>
      <c r="L25" s="82">
        <v>95.6</v>
      </c>
      <c r="M25" s="90"/>
      <c r="N25" s="89" t="s">
        <v>334</v>
      </c>
      <c r="O25" s="82"/>
      <c r="P25" s="82">
        <v>305.89999999999998</v>
      </c>
    </row>
    <row r="26" spans="1:16" ht="14.25" customHeight="1" x14ac:dyDescent="0.15">
      <c r="A26" s="82" t="s">
        <v>455</v>
      </c>
      <c r="B26" s="89" t="s">
        <v>190</v>
      </c>
      <c r="C26" s="117"/>
      <c r="D26" s="82">
        <v>105.9</v>
      </c>
      <c r="E26" s="90"/>
      <c r="F26" s="89" t="s">
        <v>225</v>
      </c>
      <c r="G26" s="82"/>
      <c r="H26" s="91">
        <v>144.80000000000001</v>
      </c>
      <c r="I26" s="90"/>
      <c r="J26" s="89" t="s">
        <v>244</v>
      </c>
      <c r="K26" s="82"/>
      <c r="L26" s="104">
        <v>111.7</v>
      </c>
      <c r="M26" s="90"/>
      <c r="N26" s="89" t="s">
        <v>335</v>
      </c>
      <c r="O26" s="82"/>
      <c r="P26" s="82">
        <v>156.6</v>
      </c>
    </row>
    <row r="27" spans="1:16" ht="14.25" customHeight="1" x14ac:dyDescent="0.15">
      <c r="A27" s="82" t="s">
        <v>455</v>
      </c>
      <c r="B27" s="48" t="s">
        <v>306</v>
      </c>
      <c r="C27" s="82"/>
      <c r="D27" s="82">
        <v>37</v>
      </c>
      <c r="E27" s="90"/>
      <c r="F27" s="89" t="s">
        <v>228</v>
      </c>
      <c r="G27" s="82"/>
      <c r="H27" s="91">
        <v>49.5</v>
      </c>
      <c r="I27" s="82" t="s">
        <v>455</v>
      </c>
      <c r="J27" s="47" t="s">
        <v>134</v>
      </c>
      <c r="K27" s="94"/>
      <c r="L27" s="82">
        <v>32.200000000000003</v>
      </c>
      <c r="M27" s="90"/>
      <c r="N27" s="89" t="s">
        <v>336</v>
      </c>
      <c r="O27" s="82"/>
      <c r="P27" s="82">
        <v>110.7</v>
      </c>
    </row>
    <row r="28" spans="1:16" ht="14.25" customHeight="1" x14ac:dyDescent="0.15">
      <c r="A28" s="82" t="s">
        <v>455</v>
      </c>
      <c r="B28" s="89" t="s">
        <v>193</v>
      </c>
      <c r="C28" s="94"/>
      <c r="D28" s="82">
        <v>45.6</v>
      </c>
      <c r="E28" s="90"/>
      <c r="F28" s="89" t="s">
        <v>231</v>
      </c>
      <c r="G28" s="82"/>
      <c r="H28" s="91">
        <v>193.1</v>
      </c>
      <c r="I28" s="82" t="s">
        <v>455</v>
      </c>
      <c r="J28" s="48" t="s">
        <v>137</v>
      </c>
      <c r="K28" s="94"/>
      <c r="L28" s="82">
        <v>29.9</v>
      </c>
      <c r="M28" s="90"/>
      <c r="N28" s="89" t="s">
        <v>337</v>
      </c>
      <c r="O28" s="82"/>
      <c r="P28" s="82">
        <v>105.7</v>
      </c>
    </row>
    <row r="29" spans="1:16" ht="14.25" customHeight="1" x14ac:dyDescent="0.15">
      <c r="B29" s="89"/>
      <c r="C29" s="94"/>
      <c r="D29" s="82"/>
      <c r="E29" s="90"/>
      <c r="F29" s="89" t="s">
        <v>234</v>
      </c>
      <c r="G29" s="82"/>
      <c r="H29" s="91">
        <v>67.8</v>
      </c>
      <c r="I29" s="82" t="s">
        <v>455</v>
      </c>
      <c r="J29" s="89" t="s">
        <v>138</v>
      </c>
      <c r="K29" s="82"/>
      <c r="L29" s="82">
        <v>51</v>
      </c>
      <c r="M29" s="90"/>
      <c r="N29" s="89" t="s">
        <v>338</v>
      </c>
      <c r="O29" s="82"/>
      <c r="P29" s="82">
        <v>232.9</v>
      </c>
    </row>
    <row r="30" spans="1:16" ht="14.25" customHeight="1" x14ac:dyDescent="0.15">
      <c r="B30" s="89"/>
      <c r="C30" s="82"/>
      <c r="D30" s="82"/>
      <c r="E30" s="90"/>
      <c r="F30" s="89" t="s">
        <v>237</v>
      </c>
      <c r="G30" s="82"/>
      <c r="H30" s="91">
        <v>172.8</v>
      </c>
      <c r="I30" s="82" t="s">
        <v>455</v>
      </c>
      <c r="J30" s="89" t="s">
        <v>141</v>
      </c>
      <c r="K30" s="82"/>
      <c r="L30" s="82">
        <v>6.1</v>
      </c>
      <c r="M30" s="90"/>
      <c r="N30" s="89" t="s">
        <v>339</v>
      </c>
      <c r="O30" s="82"/>
      <c r="P30" s="82">
        <v>20.9</v>
      </c>
    </row>
    <row r="31" spans="1:16" ht="14.25" customHeight="1" x14ac:dyDescent="0.15">
      <c r="A31" s="518" t="s">
        <v>202</v>
      </c>
      <c r="B31" s="518"/>
      <c r="C31" s="512">
        <f>SUM(D33:D45)</f>
        <v>1737.7</v>
      </c>
      <c r="D31" s="512"/>
      <c r="E31" s="90"/>
      <c r="F31" s="89" t="s">
        <v>239</v>
      </c>
      <c r="G31" s="82"/>
      <c r="H31" s="91">
        <v>188.7</v>
      </c>
      <c r="I31" s="90"/>
      <c r="J31" s="89"/>
      <c r="K31" s="82"/>
      <c r="L31" s="82"/>
      <c r="M31" s="90"/>
      <c r="N31" s="89" t="s">
        <v>340</v>
      </c>
      <c r="O31" s="82"/>
      <c r="P31" s="82">
        <v>107.1</v>
      </c>
    </row>
    <row r="32" spans="1:16" ht="14.25" customHeight="1" x14ac:dyDescent="0.15">
      <c r="A32" s="520"/>
      <c r="B32" s="520"/>
      <c r="C32" s="514"/>
      <c r="D32" s="514"/>
      <c r="E32" s="90"/>
      <c r="F32" s="89" t="s">
        <v>241</v>
      </c>
      <c r="G32" s="82"/>
      <c r="H32" s="91">
        <v>34.299999999999997</v>
      </c>
      <c r="I32" s="95"/>
      <c r="J32" s="96"/>
      <c r="K32" s="96"/>
      <c r="L32" s="97"/>
      <c r="M32" s="90"/>
      <c r="N32" s="89" t="s">
        <v>341</v>
      </c>
      <c r="O32" s="82"/>
      <c r="P32" s="82">
        <v>64.3</v>
      </c>
    </row>
    <row r="33" spans="1:16" ht="14.25" customHeight="1" x14ac:dyDescent="0.15">
      <c r="B33" s="89" t="s">
        <v>205</v>
      </c>
      <c r="C33" s="82"/>
      <c r="D33" s="82">
        <v>141.30000000000001</v>
      </c>
      <c r="E33" s="90" t="s">
        <v>455</v>
      </c>
      <c r="F33" s="89" t="s">
        <v>243</v>
      </c>
      <c r="G33" s="82"/>
      <c r="H33" s="91">
        <v>74.3</v>
      </c>
      <c r="I33" s="517" t="s">
        <v>418</v>
      </c>
      <c r="J33" s="533"/>
      <c r="K33" s="512">
        <f>SUM(L35:L40)</f>
        <v>479.2</v>
      </c>
      <c r="L33" s="513"/>
      <c r="M33" s="90"/>
      <c r="N33" s="89" t="s">
        <v>342</v>
      </c>
      <c r="O33" s="82"/>
      <c r="P33" s="82">
        <v>81.8</v>
      </c>
    </row>
    <row r="34" spans="1:16" ht="14.25" customHeight="1" x14ac:dyDescent="0.15">
      <c r="B34" s="89" t="s">
        <v>207</v>
      </c>
      <c r="C34" s="82"/>
      <c r="D34" s="82">
        <v>218.6</v>
      </c>
      <c r="E34" s="90" t="s">
        <v>455</v>
      </c>
      <c r="F34" s="89" t="s">
        <v>417</v>
      </c>
      <c r="G34" s="82"/>
      <c r="H34" s="91">
        <v>53.6</v>
      </c>
      <c r="I34" s="529" t="s">
        <v>453</v>
      </c>
      <c r="J34" s="534"/>
      <c r="K34" s="527"/>
      <c r="L34" s="531"/>
      <c r="M34" s="90"/>
      <c r="N34" s="89" t="s">
        <v>343</v>
      </c>
      <c r="O34" s="82"/>
      <c r="P34" s="82">
        <v>102.4</v>
      </c>
    </row>
    <row r="35" spans="1:16" ht="14.25" customHeight="1" x14ac:dyDescent="0.15">
      <c r="B35" s="89" t="s">
        <v>210</v>
      </c>
      <c r="C35" s="82"/>
      <c r="D35" s="82">
        <v>286.10000000000002</v>
      </c>
      <c r="E35" s="90"/>
      <c r="F35" s="89"/>
      <c r="G35" s="82"/>
      <c r="H35" s="91"/>
      <c r="I35" s="82" t="s">
        <v>455</v>
      </c>
      <c r="J35" s="89" t="s">
        <v>159</v>
      </c>
      <c r="K35" s="82"/>
      <c r="L35" s="82">
        <v>27.3</v>
      </c>
      <c r="M35" s="90"/>
      <c r="N35" s="89" t="s">
        <v>344</v>
      </c>
      <c r="O35" s="82"/>
      <c r="P35" s="82">
        <v>91.4</v>
      </c>
    </row>
    <row r="36" spans="1:16" ht="14.25" customHeight="1" x14ac:dyDescent="0.15">
      <c r="A36" s="82" t="s">
        <v>420</v>
      </c>
      <c r="B36" s="89" t="s">
        <v>212</v>
      </c>
      <c r="C36" s="82"/>
      <c r="D36" s="82">
        <v>270.39999999999998</v>
      </c>
      <c r="E36" s="95"/>
      <c r="F36" s="96"/>
      <c r="G36" s="96"/>
      <c r="H36" s="97"/>
      <c r="I36" s="82" t="s">
        <v>455</v>
      </c>
      <c r="J36" s="89" t="s">
        <v>163</v>
      </c>
      <c r="K36" s="82"/>
      <c r="L36" s="82">
        <v>66</v>
      </c>
      <c r="M36" s="90"/>
      <c r="N36" s="89" t="s">
        <v>345</v>
      </c>
      <c r="O36" s="82"/>
      <c r="P36" s="82">
        <v>303.89999999999998</v>
      </c>
    </row>
    <row r="37" spans="1:16" ht="14.25" customHeight="1" x14ac:dyDescent="0.15">
      <c r="B37" s="89" t="s">
        <v>215</v>
      </c>
      <c r="C37" s="82"/>
      <c r="D37" s="82">
        <v>224.5</v>
      </c>
      <c r="E37" s="525" t="s">
        <v>136</v>
      </c>
      <c r="F37" s="526"/>
      <c r="G37" s="512">
        <f>SUM(H39:H46)</f>
        <v>1402.5</v>
      </c>
      <c r="H37" s="513"/>
      <c r="I37" s="82" t="s">
        <v>455</v>
      </c>
      <c r="J37" s="89" t="s">
        <v>165</v>
      </c>
      <c r="K37" s="82"/>
      <c r="L37" s="82">
        <v>92.5</v>
      </c>
      <c r="M37" s="90"/>
      <c r="N37" s="89" t="s">
        <v>346</v>
      </c>
      <c r="O37" s="82"/>
      <c r="P37" s="82">
        <v>123.6</v>
      </c>
    </row>
    <row r="38" spans="1:16" ht="14.25" customHeight="1" x14ac:dyDescent="0.15">
      <c r="A38" s="82" t="s">
        <v>420</v>
      </c>
      <c r="B38" s="89" t="s">
        <v>218</v>
      </c>
      <c r="C38" s="89"/>
      <c r="D38" s="82">
        <v>66.400000000000006</v>
      </c>
      <c r="E38" s="519"/>
      <c r="F38" s="520"/>
      <c r="G38" s="514"/>
      <c r="H38" s="515"/>
      <c r="I38" s="82" t="s">
        <v>455</v>
      </c>
      <c r="J38" s="89" t="s">
        <v>167</v>
      </c>
      <c r="K38" s="82"/>
      <c r="L38" s="82">
        <v>61.5</v>
      </c>
      <c r="M38" s="90"/>
      <c r="N38" s="89" t="s">
        <v>347</v>
      </c>
      <c r="O38" s="82"/>
      <c r="P38" s="82">
        <v>99.1</v>
      </c>
    </row>
    <row r="39" spans="1:16" ht="14.25" customHeight="1" x14ac:dyDescent="0.15">
      <c r="A39" s="82" t="s">
        <v>420</v>
      </c>
      <c r="B39" s="89" t="s">
        <v>221</v>
      </c>
      <c r="C39" s="82"/>
      <c r="D39" s="82">
        <v>55.9</v>
      </c>
      <c r="E39" s="90"/>
      <c r="F39" s="89" t="s">
        <v>140</v>
      </c>
      <c r="G39" s="82"/>
      <c r="H39" s="91">
        <v>192</v>
      </c>
      <c r="I39" s="82" t="s">
        <v>455</v>
      </c>
      <c r="J39" s="89" t="s">
        <v>169</v>
      </c>
      <c r="K39" s="82"/>
      <c r="L39" s="82">
        <v>119.6</v>
      </c>
      <c r="M39" s="90"/>
      <c r="N39" s="89" t="s">
        <v>348</v>
      </c>
      <c r="O39" s="82"/>
      <c r="P39" s="82">
        <v>489</v>
      </c>
    </row>
    <row r="40" spans="1:16" ht="14.25" customHeight="1" x14ac:dyDescent="0.15">
      <c r="A40" s="82" t="s">
        <v>420</v>
      </c>
      <c r="B40" s="89" t="s">
        <v>224</v>
      </c>
      <c r="C40" s="82"/>
      <c r="D40" s="82">
        <v>74.099999999999994</v>
      </c>
      <c r="E40" s="90"/>
      <c r="F40" s="89" t="s">
        <v>144</v>
      </c>
      <c r="G40" s="82"/>
      <c r="H40" s="91">
        <v>368.2</v>
      </c>
      <c r="I40" s="82" t="s">
        <v>455</v>
      </c>
      <c r="J40" s="89" t="s">
        <v>173</v>
      </c>
      <c r="K40" s="82"/>
      <c r="L40" s="82">
        <v>112.3</v>
      </c>
      <c r="M40" s="90"/>
      <c r="N40" s="89" t="s">
        <v>349</v>
      </c>
      <c r="O40" s="82"/>
      <c r="P40" s="82">
        <v>121.3</v>
      </c>
    </row>
    <row r="41" spans="1:16" ht="14.25" customHeight="1" x14ac:dyDescent="0.15">
      <c r="A41" s="82" t="s">
        <v>420</v>
      </c>
      <c r="B41" s="89" t="s">
        <v>227</v>
      </c>
      <c r="C41" s="82"/>
      <c r="D41" s="82">
        <v>62.3</v>
      </c>
      <c r="E41" s="90" t="s">
        <v>420</v>
      </c>
      <c r="F41" s="89" t="s">
        <v>146</v>
      </c>
      <c r="G41" s="82"/>
      <c r="H41" s="91">
        <v>279</v>
      </c>
      <c r="I41" s="90"/>
      <c r="J41" s="89"/>
      <c r="K41" s="82"/>
      <c r="L41" s="104"/>
      <c r="M41" s="90"/>
      <c r="N41" s="89" t="s">
        <v>350</v>
      </c>
      <c r="O41" s="82"/>
      <c r="P41" s="82">
        <v>252.4</v>
      </c>
    </row>
    <row r="42" spans="1:16" ht="14.25" customHeight="1" x14ac:dyDescent="0.15">
      <c r="A42" s="82" t="s">
        <v>455</v>
      </c>
      <c r="B42" s="89" t="s">
        <v>230</v>
      </c>
      <c r="C42" s="82"/>
      <c r="D42" s="82">
        <v>134.1</v>
      </c>
      <c r="E42" s="90"/>
      <c r="F42" s="89" t="s">
        <v>149</v>
      </c>
      <c r="G42" s="82"/>
      <c r="H42" s="91">
        <v>30.2</v>
      </c>
      <c r="I42" s="95"/>
      <c r="J42" s="98"/>
      <c r="K42" s="96"/>
      <c r="L42" s="99"/>
      <c r="M42" s="90"/>
      <c r="N42" s="89" t="s">
        <v>351</v>
      </c>
      <c r="O42" s="82"/>
      <c r="P42" s="82">
        <v>536.4</v>
      </c>
    </row>
    <row r="43" spans="1:16" ht="14.25" customHeight="1" x14ac:dyDescent="0.15">
      <c r="A43" s="82" t="s">
        <v>420</v>
      </c>
      <c r="B43" s="89" t="s">
        <v>233</v>
      </c>
      <c r="C43" s="82"/>
      <c r="D43" s="82">
        <v>50.4</v>
      </c>
      <c r="E43" s="90"/>
      <c r="F43" s="89" t="s">
        <v>152</v>
      </c>
      <c r="G43" s="82"/>
      <c r="H43" s="91">
        <v>201.3</v>
      </c>
      <c r="I43" s="517" t="s">
        <v>353</v>
      </c>
      <c r="J43" s="518"/>
      <c r="K43" s="512">
        <f>SUM(L45:L56,P6:P16)</f>
        <v>3200.0000000000005</v>
      </c>
      <c r="L43" s="513"/>
      <c r="M43" s="90"/>
      <c r="N43" s="89" t="s">
        <v>352</v>
      </c>
      <c r="O43" s="82"/>
      <c r="P43" s="82">
        <v>55.4</v>
      </c>
    </row>
    <row r="44" spans="1:16" ht="14.25" customHeight="1" x14ac:dyDescent="0.15">
      <c r="A44" s="82" t="s">
        <v>455</v>
      </c>
      <c r="B44" s="89" t="s">
        <v>236</v>
      </c>
      <c r="C44" s="94"/>
      <c r="D44" s="82">
        <v>117.3</v>
      </c>
      <c r="E44" s="90"/>
      <c r="F44" s="89" t="s">
        <v>155</v>
      </c>
      <c r="G44" s="82"/>
      <c r="H44" s="91">
        <v>124.8</v>
      </c>
      <c r="I44" s="529"/>
      <c r="J44" s="530"/>
      <c r="K44" s="527"/>
      <c r="L44" s="531"/>
      <c r="M44" s="90"/>
      <c r="N44" s="89" t="s">
        <v>354</v>
      </c>
      <c r="O44" s="82"/>
      <c r="P44" s="82">
        <v>116.8</v>
      </c>
    </row>
    <row r="45" spans="1:16" ht="14.25" customHeight="1" x14ac:dyDescent="0.15">
      <c r="A45" s="82" t="s">
        <v>455</v>
      </c>
      <c r="B45" s="89" t="s">
        <v>468</v>
      </c>
      <c r="C45" s="94"/>
      <c r="D45" s="82">
        <v>36.299999999999997</v>
      </c>
      <c r="E45" s="90"/>
      <c r="F45" s="89" t="s">
        <v>158</v>
      </c>
      <c r="G45" s="82"/>
      <c r="H45" s="91">
        <v>106.3</v>
      </c>
      <c r="I45" s="82"/>
      <c r="J45" s="89" t="s">
        <v>356</v>
      </c>
      <c r="K45" s="82"/>
      <c r="L45" s="82">
        <v>208.8</v>
      </c>
      <c r="M45" s="90"/>
      <c r="N45" s="89" t="s">
        <v>355</v>
      </c>
      <c r="O45" s="82"/>
      <c r="P45" s="82">
        <v>213.8</v>
      </c>
    </row>
    <row r="46" spans="1:16" ht="14.25" customHeight="1" x14ac:dyDescent="0.15">
      <c r="B46" s="82"/>
      <c r="C46" s="82"/>
      <c r="D46" s="82"/>
      <c r="E46" s="90"/>
      <c r="F46" s="89" t="s">
        <v>162</v>
      </c>
      <c r="G46" s="82"/>
      <c r="H46" s="91">
        <v>100.7</v>
      </c>
      <c r="I46" s="82"/>
      <c r="J46" s="89" t="s">
        <v>358</v>
      </c>
      <c r="K46" s="82"/>
      <c r="L46" s="82">
        <v>92.2</v>
      </c>
      <c r="M46" s="90"/>
      <c r="N46" s="48" t="s">
        <v>357</v>
      </c>
      <c r="O46" s="82"/>
      <c r="P46" s="82">
        <v>177.3</v>
      </c>
    </row>
    <row r="47" spans="1:16" ht="14.25" customHeight="1" x14ac:dyDescent="0.15">
      <c r="A47" s="518" t="s">
        <v>135</v>
      </c>
      <c r="B47" s="526"/>
      <c r="C47" s="512">
        <f>SUM(D49:D56)</f>
        <v>1599.3000000000002</v>
      </c>
      <c r="D47" s="524"/>
      <c r="E47" s="90"/>
      <c r="F47" s="89"/>
      <c r="G47" s="82"/>
      <c r="H47" s="91"/>
      <c r="I47" s="82"/>
      <c r="J47" s="89" t="s">
        <v>360</v>
      </c>
      <c r="K47" s="82"/>
      <c r="L47" s="82">
        <v>202.2</v>
      </c>
      <c r="M47" s="90"/>
      <c r="N47" s="89" t="s">
        <v>359</v>
      </c>
      <c r="O47" s="82"/>
      <c r="P47" s="82">
        <v>163.6</v>
      </c>
    </row>
    <row r="48" spans="1:16" ht="14.25" customHeight="1" x14ac:dyDescent="0.15">
      <c r="A48" s="520"/>
      <c r="B48" s="520"/>
      <c r="C48" s="514"/>
      <c r="D48" s="514"/>
      <c r="E48" s="95"/>
      <c r="F48" s="96"/>
      <c r="G48" s="96"/>
      <c r="H48" s="97"/>
      <c r="I48" s="90"/>
      <c r="J48" s="89" t="s">
        <v>362</v>
      </c>
      <c r="K48" s="82"/>
      <c r="L48" s="82">
        <v>189.2</v>
      </c>
      <c r="M48" s="90"/>
      <c r="N48" s="89" t="s">
        <v>361</v>
      </c>
      <c r="O48" s="82"/>
      <c r="P48" s="82">
        <v>6.1</v>
      </c>
    </row>
    <row r="49" spans="1:16" ht="14.25" customHeight="1" x14ac:dyDescent="0.15">
      <c r="A49" s="82" t="s">
        <v>703</v>
      </c>
      <c r="B49" s="89" t="s">
        <v>139</v>
      </c>
      <c r="C49" s="82"/>
      <c r="D49" s="82">
        <v>321.8</v>
      </c>
      <c r="E49" s="517" t="s">
        <v>172</v>
      </c>
      <c r="F49" s="518"/>
      <c r="G49" s="512">
        <f>SUM(H51:H56,L6:L30)</f>
        <v>3855.8999999999996</v>
      </c>
      <c r="H49" s="513"/>
      <c r="I49" s="82"/>
      <c r="J49" s="89" t="s">
        <v>363</v>
      </c>
      <c r="K49" s="82"/>
      <c r="L49" s="82">
        <v>89.3</v>
      </c>
      <c r="M49" s="90"/>
      <c r="N49" s="89"/>
      <c r="O49" s="82"/>
      <c r="P49" s="82"/>
    </row>
    <row r="50" spans="1:16" ht="14.25" customHeight="1" x14ac:dyDescent="0.15">
      <c r="B50" s="89" t="s">
        <v>143</v>
      </c>
      <c r="C50" s="82"/>
      <c r="D50" s="82">
        <v>423.6</v>
      </c>
      <c r="E50" s="529"/>
      <c r="F50" s="530"/>
      <c r="G50" s="527"/>
      <c r="H50" s="531"/>
      <c r="I50" s="82"/>
      <c r="J50" s="89" t="s">
        <v>364</v>
      </c>
      <c r="K50" s="82"/>
      <c r="L50" s="82">
        <v>466.4</v>
      </c>
      <c r="M50" s="90"/>
      <c r="N50" s="89"/>
      <c r="O50" s="82"/>
      <c r="P50" s="82"/>
    </row>
    <row r="51" spans="1:16" ht="14.25" customHeight="1" x14ac:dyDescent="0.15">
      <c r="A51" s="94"/>
      <c r="B51" s="89" t="s">
        <v>145</v>
      </c>
      <c r="C51" s="82"/>
      <c r="D51" s="82">
        <v>115.5</v>
      </c>
      <c r="E51" s="90"/>
      <c r="F51" s="89" t="s">
        <v>177</v>
      </c>
      <c r="G51" s="82"/>
      <c r="H51" s="91">
        <v>233.9</v>
      </c>
      <c r="I51" s="82"/>
      <c r="J51" s="89" t="s">
        <v>365</v>
      </c>
      <c r="K51" s="82"/>
      <c r="L51" s="82">
        <v>54.9</v>
      </c>
      <c r="M51" s="90"/>
      <c r="N51" s="89"/>
      <c r="O51" s="82"/>
      <c r="P51" s="82"/>
    </row>
    <row r="52" spans="1:16" ht="14.25" customHeight="1" x14ac:dyDescent="0.15">
      <c r="B52" s="89" t="s">
        <v>148</v>
      </c>
      <c r="C52" s="82"/>
      <c r="D52" s="82">
        <v>116.4</v>
      </c>
      <c r="E52" s="90"/>
      <c r="F52" s="89" t="s">
        <v>180</v>
      </c>
      <c r="G52" s="82"/>
      <c r="H52" s="91">
        <v>75.3</v>
      </c>
      <c r="I52" s="82"/>
      <c r="J52" s="89" t="s">
        <v>366</v>
      </c>
      <c r="K52" s="82"/>
      <c r="L52" s="82">
        <v>203.9</v>
      </c>
      <c r="M52" s="90"/>
      <c r="N52" s="89"/>
      <c r="O52" s="82"/>
      <c r="P52" s="82"/>
    </row>
    <row r="53" spans="1:16" ht="14.25" customHeight="1" x14ac:dyDescent="0.15">
      <c r="B53" s="89" t="s">
        <v>151</v>
      </c>
      <c r="C53" s="82"/>
      <c r="D53" s="82">
        <v>284.3</v>
      </c>
      <c r="E53" s="90"/>
      <c r="F53" s="89" t="s">
        <v>183</v>
      </c>
      <c r="G53" s="82"/>
      <c r="H53" s="91">
        <v>52.3</v>
      </c>
      <c r="I53" s="82"/>
      <c r="J53" s="48" t="s">
        <v>367</v>
      </c>
      <c r="K53" s="82"/>
      <c r="L53" s="82">
        <v>24.4</v>
      </c>
      <c r="M53" s="90"/>
      <c r="N53" s="89"/>
      <c r="O53" s="82"/>
      <c r="P53" s="82"/>
    </row>
    <row r="54" spans="1:16" ht="14.25" customHeight="1" x14ac:dyDescent="0.15">
      <c r="B54" s="89" t="s">
        <v>154</v>
      </c>
      <c r="C54" s="82"/>
      <c r="D54" s="82">
        <v>179.7</v>
      </c>
      <c r="E54" s="90"/>
      <c r="F54" s="89" t="s">
        <v>186</v>
      </c>
      <c r="G54" s="82"/>
      <c r="H54" s="91">
        <v>31.6</v>
      </c>
      <c r="I54" s="82"/>
      <c r="J54" s="89" t="s">
        <v>368</v>
      </c>
      <c r="K54" s="82"/>
      <c r="L54" s="82">
        <v>116.9</v>
      </c>
      <c r="M54" s="90"/>
      <c r="N54" s="89"/>
      <c r="O54" s="82"/>
      <c r="P54" s="82"/>
    </row>
    <row r="55" spans="1:16" ht="14.25" customHeight="1" x14ac:dyDescent="0.15">
      <c r="B55" s="89" t="s">
        <v>157</v>
      </c>
      <c r="C55" s="82"/>
      <c r="D55" s="82">
        <v>132.19999999999999</v>
      </c>
      <c r="E55" s="90"/>
      <c r="F55" s="89" t="s">
        <v>189</v>
      </c>
      <c r="G55" s="82"/>
      <c r="H55" s="91">
        <v>29.4</v>
      </c>
      <c r="I55" s="82"/>
      <c r="J55" s="89" t="s">
        <v>369</v>
      </c>
      <c r="K55" s="82"/>
      <c r="L55" s="82">
        <v>124.6</v>
      </c>
      <c r="M55" s="90"/>
      <c r="N55" s="89"/>
      <c r="O55" s="82"/>
      <c r="P55" s="82"/>
    </row>
    <row r="56" spans="1:16" ht="14.25" customHeight="1" x14ac:dyDescent="0.15">
      <c r="B56" s="89" t="s">
        <v>161</v>
      </c>
      <c r="C56" s="82"/>
      <c r="D56" s="82">
        <v>25.8</v>
      </c>
      <c r="E56" s="90" t="s">
        <v>420</v>
      </c>
      <c r="F56" s="89" t="s">
        <v>192</v>
      </c>
      <c r="G56" s="82"/>
      <c r="H56" s="91">
        <v>55</v>
      </c>
      <c r="I56" s="82"/>
      <c r="J56" s="89" t="s">
        <v>370</v>
      </c>
      <c r="K56" s="82"/>
      <c r="L56" s="91">
        <v>334.2</v>
      </c>
      <c r="M56" s="82"/>
      <c r="N56" s="89"/>
      <c r="O56" s="82"/>
      <c r="P56" s="82"/>
    </row>
    <row r="57" spans="1:16" ht="3" customHeight="1" x14ac:dyDescent="0.15">
      <c r="A57" s="96"/>
      <c r="B57" s="100"/>
      <c r="C57" s="96"/>
      <c r="D57" s="96"/>
      <c r="E57" s="95"/>
      <c r="F57" s="96"/>
      <c r="G57" s="96"/>
      <c r="H57" s="97"/>
      <c r="I57" s="96"/>
      <c r="J57" s="96"/>
      <c r="K57" s="96"/>
      <c r="L57" s="97"/>
      <c r="M57" s="96"/>
      <c r="N57" s="96"/>
      <c r="O57" s="96"/>
      <c r="P57" s="96"/>
    </row>
    <row r="58" spans="1:16" x14ac:dyDescent="0.15">
      <c r="A58" s="38" t="s">
        <v>566</v>
      </c>
      <c r="B58" s="94"/>
      <c r="C58" s="94"/>
      <c r="D58" s="101"/>
      <c r="E58" s="85"/>
      <c r="F58" s="86"/>
      <c r="G58" s="85"/>
      <c r="H58" s="85"/>
      <c r="I58" s="85"/>
      <c r="J58" s="85"/>
      <c r="K58" s="85"/>
      <c r="L58" s="85"/>
      <c r="M58" s="82"/>
      <c r="O58" s="85"/>
      <c r="P58" s="102" t="s">
        <v>565</v>
      </c>
    </row>
    <row r="59" spans="1:16" x14ac:dyDescent="0.15">
      <c r="C59" s="94"/>
      <c r="D59" s="94"/>
      <c r="E59" s="94"/>
      <c r="F59" s="94"/>
      <c r="G59" s="94"/>
      <c r="H59" s="82"/>
      <c r="I59" s="82"/>
      <c r="J59" s="82"/>
      <c r="K59" s="82"/>
      <c r="L59" s="82"/>
    </row>
    <row r="60" spans="1:16" x14ac:dyDescent="0.15">
      <c r="E60" s="94"/>
      <c r="F60" s="94"/>
      <c r="G60" s="94"/>
      <c r="H60" s="94"/>
      <c r="I60" s="82"/>
      <c r="J60" s="82"/>
      <c r="K60" s="82"/>
      <c r="L60" s="82"/>
    </row>
  </sheetData>
  <mergeCells count="29">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 ref="G20:H21"/>
    <mergeCell ref="M4:O4"/>
    <mergeCell ref="E20:F21"/>
    <mergeCell ref="A9:B10"/>
    <mergeCell ref="G6:H7"/>
    <mergeCell ref="A7:B7"/>
    <mergeCell ref="C9:D10"/>
    <mergeCell ref="I4:K4"/>
    <mergeCell ref="M18:N19"/>
    <mergeCell ref="O18:P19"/>
    <mergeCell ref="C7:D7"/>
    <mergeCell ref="A4:C4"/>
    <mergeCell ref="E4:G4"/>
  </mergeCells>
  <phoneticPr fontId="3"/>
  <pageMargins left="0.6692913385826772" right="0.6692913385826772" top="0.59055118110236227" bottom="0.59055118110236227" header="0.51181102362204722" footer="0"/>
  <pageSetup paperSize="9"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