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0"/>
  <workbookPr codeName="ThisWorkbook"/>
  <mc:AlternateContent xmlns:mc="http://schemas.openxmlformats.org/markup-compatibility/2006">
    <mc:Choice Requires="x15">
      <x15ac:absPath xmlns:x15ac="http://schemas.microsoft.com/office/spreadsheetml/2010/11/ac" url="W:\統計班\041市統計\統計書\R1\03.原稿\03.最終稿\01.原本データ\"/>
    </mc:Choice>
  </mc:AlternateContent>
  <xr:revisionPtr revIDLastSave="0" documentId="13_ncr:1_{32D40078-2FE9-43DE-887F-C8BDA5B3CCC2}" xr6:coauthVersionLast="36" xr6:coauthVersionMax="36" xr10:uidLastSave="{00000000-0000-0000-0000-000000000000}"/>
  <bookViews>
    <workbookView xWindow="-15" yWindow="5025" windowWidth="21630" windowHeight="5040" activeTab="4" xr2:uid="{00000000-000D-0000-FFFF-FFFF00000000}"/>
  </bookViews>
  <sheets>
    <sheet name=" ７  運輸・通信" sheetId="15" r:id="rId1"/>
    <sheet name="76" sheetId="2" r:id="rId2"/>
    <sheet name="77" sheetId="3" r:id="rId3"/>
    <sheet name="78" sheetId="17" r:id="rId4"/>
    <sheet name="79 " sheetId="18" r:id="rId5"/>
    <sheet name="80" sheetId="12" r:id="rId6"/>
    <sheet name="81" sheetId="13" r:id="rId7"/>
    <sheet name="82" sheetId="7" r:id="rId8"/>
  </sheets>
  <definedNames>
    <definedName name="_xlnm.Print_Area" localSheetId="1">'76'!$A$1:$J$55</definedName>
  </definedNames>
  <calcPr calcId="191029"/>
</workbook>
</file>

<file path=xl/calcChain.xml><?xml version="1.0" encoding="utf-8"?>
<calcChain xmlns="http://schemas.openxmlformats.org/spreadsheetml/2006/main">
  <c r="Q40" i="2" l="1"/>
  <c r="M40" i="2" s="1"/>
  <c r="P40" i="2"/>
  <c r="O40" i="2"/>
  <c r="N40" i="2"/>
  <c r="M37" i="2"/>
  <c r="N37" i="2"/>
  <c r="O37" i="2"/>
  <c r="P37" i="2"/>
  <c r="Q37" i="2"/>
  <c r="N38" i="2"/>
  <c r="O38" i="2"/>
  <c r="P38" i="2"/>
  <c r="Q38" i="2"/>
  <c r="M38" i="2" s="1"/>
  <c r="M39" i="2"/>
  <c r="N39" i="2"/>
  <c r="O39" i="2"/>
  <c r="P39" i="2"/>
  <c r="Q39" i="2"/>
  <c r="M9" i="2"/>
  <c r="N9" i="2"/>
  <c r="O9" i="2"/>
  <c r="P9" i="2"/>
  <c r="Q9" i="2"/>
  <c r="N10" i="2"/>
  <c r="O10" i="2"/>
  <c r="P10" i="2"/>
  <c r="Q10" i="2"/>
  <c r="M10" i="2" s="1"/>
  <c r="M11" i="2"/>
  <c r="N11" i="2"/>
  <c r="O11" i="2"/>
  <c r="P11" i="2"/>
  <c r="Q11" i="2"/>
  <c r="U27" i="7" l="1"/>
  <c r="W27" i="7"/>
  <c r="Y27" i="7"/>
  <c r="U24" i="7"/>
  <c r="W24" i="7"/>
  <c r="Y24" i="7"/>
  <c r="U21" i="7"/>
  <c r="W21" i="7"/>
  <c r="Y21" i="7"/>
  <c r="U15" i="7"/>
  <c r="W15" i="7"/>
  <c r="Y15" i="7"/>
  <c r="U12" i="7"/>
  <c r="W12" i="7"/>
  <c r="Y12" i="7"/>
  <c r="B24" i="13"/>
  <c r="C24" i="13"/>
  <c r="D24" i="13"/>
  <c r="D19" i="13" s="1"/>
  <c r="E24" i="13"/>
  <c r="F24" i="13"/>
  <c r="G24" i="13"/>
  <c r="H24" i="13"/>
  <c r="I24" i="13"/>
  <c r="J24" i="13"/>
  <c r="K24" i="13"/>
  <c r="L24" i="13"/>
  <c r="B20" i="13"/>
  <c r="C20" i="13"/>
  <c r="D20" i="13"/>
  <c r="E20" i="13"/>
  <c r="F20" i="13"/>
  <c r="F19" i="13" s="1"/>
  <c r="G20" i="13"/>
  <c r="G19" i="13" s="1"/>
  <c r="H20" i="13"/>
  <c r="I20" i="13"/>
  <c r="J20" i="13"/>
  <c r="K20" i="13"/>
  <c r="L20" i="13"/>
  <c r="L19" i="13" s="1"/>
  <c r="A24" i="13"/>
  <c r="A20" i="13"/>
  <c r="J22" i="12"/>
  <c r="G24" i="12"/>
  <c r="H24" i="12"/>
  <c r="I24" i="12"/>
  <c r="A19" i="13" l="1"/>
  <c r="I19" i="13"/>
  <c r="K19" i="13"/>
  <c r="C19" i="13"/>
  <c r="H19" i="13"/>
  <c r="J19" i="13"/>
  <c r="B19" i="13"/>
  <c r="E19" i="13"/>
  <c r="O28" i="3"/>
  <c r="O29" i="3"/>
  <c r="O27" i="3"/>
  <c r="O26" i="3"/>
  <c r="D28" i="3"/>
  <c r="D29" i="3"/>
  <c r="D30" i="3"/>
  <c r="D31" i="3"/>
  <c r="D32" i="3"/>
  <c r="D33" i="3"/>
  <c r="D34" i="3"/>
  <c r="D35" i="3"/>
  <c r="D27" i="3"/>
  <c r="D26" i="3"/>
  <c r="J11" i="12" l="1"/>
  <c r="J27" i="12" l="1"/>
  <c r="J26" i="12"/>
  <c r="J25" i="12"/>
  <c r="J23" i="12"/>
  <c r="J21" i="12"/>
  <c r="J9" i="12"/>
  <c r="J10" i="12"/>
  <c r="J8" i="12"/>
  <c r="J7" i="12" l="1"/>
  <c r="J6" i="12" s="1"/>
  <c r="J24" i="12"/>
  <c r="J20" i="12"/>
  <c r="J19" i="12" l="1"/>
  <c r="K19" i="12" s="1"/>
  <c r="G7" i="12"/>
  <c r="G6" i="12" s="1"/>
  <c r="AA5" i="7"/>
  <c r="B14" i="3"/>
  <c r="K26" i="12"/>
  <c r="K21" i="12"/>
  <c r="K25" i="12"/>
  <c r="I20" i="12"/>
  <c r="I19" i="12" s="1"/>
  <c r="H20" i="12"/>
  <c r="H19" i="12" s="1"/>
  <c r="G20" i="12"/>
  <c r="G19" i="12" s="1"/>
  <c r="F20" i="12"/>
  <c r="I7" i="12"/>
  <c r="I6" i="12" s="1"/>
  <c r="H7" i="12"/>
  <c r="H6" i="12" s="1"/>
  <c r="B16" i="3"/>
  <c r="B15" i="3"/>
  <c r="B17" i="3"/>
  <c r="L7" i="13"/>
  <c r="K7" i="13"/>
  <c r="J7" i="13"/>
  <c r="J6" i="13" s="1"/>
  <c r="I7" i="13"/>
  <c r="I6" i="13" s="1"/>
  <c r="H7" i="13"/>
  <c r="G7" i="13"/>
  <c r="G6" i="13" s="1"/>
  <c r="F7" i="13"/>
  <c r="F6" i="13" s="1"/>
  <c r="E7" i="13"/>
  <c r="E6" i="13" s="1"/>
  <c r="D7" i="13"/>
  <c r="C7" i="13"/>
  <c r="C6" i="13" s="1"/>
  <c r="B7" i="13"/>
  <c r="B6" i="13" s="1"/>
  <c r="A7" i="13"/>
  <c r="A6" i="13" s="1"/>
  <c r="L6" i="13"/>
  <c r="K6" i="13"/>
  <c r="H6" i="13"/>
  <c r="D6" i="13"/>
  <c r="F24" i="12"/>
  <c r="F19" i="12" s="1"/>
  <c r="F7" i="12"/>
  <c r="F6" i="12" s="1"/>
  <c r="K9" i="12"/>
  <c r="K11" i="12"/>
  <c r="E35" i="12"/>
  <c r="D35" i="12"/>
  <c r="C35" i="12"/>
  <c r="J36" i="12"/>
  <c r="J37" i="12"/>
  <c r="K37" i="12" s="1"/>
  <c r="L35" i="13"/>
  <c r="K35" i="13"/>
  <c r="J35" i="13"/>
  <c r="I35" i="13"/>
  <c r="H35" i="13"/>
  <c r="G35" i="13"/>
  <c r="F35" i="13"/>
  <c r="E35" i="13"/>
  <c r="D35" i="13"/>
  <c r="C35" i="13"/>
  <c r="B35" i="13"/>
  <c r="A35" i="13"/>
  <c r="Q36" i="2"/>
  <c r="M36" i="2" s="1"/>
  <c r="P36" i="2"/>
  <c r="O36" i="2"/>
  <c r="N36" i="2"/>
  <c r="S27" i="7"/>
  <c r="S24" i="7"/>
  <c r="S21" i="7"/>
  <c r="S15" i="7"/>
  <c r="S12" i="7"/>
  <c r="K27" i="12"/>
  <c r="K23" i="12"/>
  <c r="B11" i="3"/>
  <c r="B12" i="3"/>
  <c r="B13" i="3"/>
  <c r="C24" i="12"/>
  <c r="C19" i="12" s="1"/>
  <c r="Q8" i="2"/>
  <c r="M8" i="2" s="1"/>
  <c r="P8" i="2"/>
  <c r="O8" i="2"/>
  <c r="N8" i="2"/>
  <c r="E24" i="12"/>
  <c r="D24" i="12"/>
  <c r="D19" i="12" s="1"/>
  <c r="AA12" i="7"/>
  <c r="AA15" i="7"/>
  <c r="AA21" i="7"/>
  <c r="AA24" i="7"/>
  <c r="AA27" i="7"/>
  <c r="Q27" i="7"/>
  <c r="B10" i="3"/>
  <c r="B9" i="3"/>
  <c r="B8" i="3"/>
  <c r="B7" i="3"/>
  <c r="Q34" i="2"/>
  <c r="Q35" i="2"/>
  <c r="M35" i="2"/>
  <c r="Q33" i="2"/>
  <c r="M33" i="2" s="1"/>
  <c r="Q12" i="2"/>
  <c r="M12" i="2" s="1"/>
  <c r="Q7" i="2"/>
  <c r="M7" i="2" s="1"/>
  <c r="Q6" i="2"/>
  <c r="Q5" i="2"/>
  <c r="M5" i="2" s="1"/>
  <c r="I12" i="7"/>
  <c r="K12" i="7"/>
  <c r="M12" i="7"/>
  <c r="O12" i="7"/>
  <c r="Q12" i="7"/>
  <c r="G12" i="7"/>
  <c r="I15" i="7"/>
  <c r="K15" i="7"/>
  <c r="M15" i="7"/>
  <c r="O15" i="7"/>
  <c r="Q15" i="7"/>
  <c r="G15" i="7"/>
  <c r="K18" i="7"/>
  <c r="M18" i="7"/>
  <c r="O18" i="7"/>
  <c r="Q18" i="7"/>
  <c r="I18" i="7"/>
  <c r="O27" i="7"/>
  <c r="Q24" i="7"/>
  <c r="O24" i="7"/>
  <c r="K21" i="7"/>
  <c r="M21" i="7"/>
  <c r="O21" i="7"/>
  <c r="Q21" i="7"/>
  <c r="I21" i="7"/>
  <c r="D20" i="12"/>
  <c r="E20" i="12"/>
  <c r="E19" i="12" s="1"/>
  <c r="D7" i="12"/>
  <c r="D6" i="12" s="1"/>
  <c r="E7" i="12"/>
  <c r="E6" i="12" s="1"/>
  <c r="P7" i="2"/>
  <c r="O7" i="2"/>
  <c r="N7" i="2"/>
  <c r="P12" i="2"/>
  <c r="O12" i="2"/>
  <c r="N12" i="2"/>
  <c r="P6" i="2"/>
  <c r="O6" i="2"/>
  <c r="N6" i="2"/>
  <c r="M6" i="2"/>
  <c r="P5" i="2"/>
  <c r="O5" i="2"/>
  <c r="N5" i="2"/>
  <c r="P35" i="2"/>
  <c r="O35" i="2"/>
  <c r="N35" i="2"/>
  <c r="P34" i="2"/>
  <c r="O34" i="2"/>
  <c r="N34" i="2"/>
  <c r="M34" i="2"/>
  <c r="C20" i="12"/>
  <c r="C7" i="12"/>
  <c r="C6" i="12" s="1"/>
  <c r="N33" i="2"/>
  <c r="O33" i="2"/>
  <c r="P33" i="2"/>
  <c r="K8" i="12"/>
  <c r="K10" i="12"/>
  <c r="K20" i="12"/>
  <c r="K22" i="12"/>
  <c r="K24" i="12"/>
  <c r="K6" i="12"/>
  <c r="K7" i="12"/>
  <c r="K36" i="12" l="1"/>
  <c r="J35" i="12"/>
  <c r="K35" i="12" s="1"/>
</calcChain>
</file>

<file path=xl/sharedStrings.xml><?xml version="1.0" encoding="utf-8"?>
<sst xmlns="http://schemas.openxmlformats.org/spreadsheetml/2006/main" count="401" uniqueCount="203">
  <si>
    <t>日本人</t>
  </si>
  <si>
    <t>外国人</t>
  </si>
  <si>
    <t>通過</t>
  </si>
  <si>
    <t>（ｋｍ）</t>
  </si>
  <si>
    <t>運行回数</t>
  </si>
  <si>
    <t>べ人数</t>
  </si>
  <si>
    <t>国際線</t>
    <rPh sb="0" eb="3">
      <t>コクサイセン</t>
    </rPh>
    <phoneticPr fontId="3"/>
  </si>
  <si>
    <t>国際線計</t>
    <rPh sb="0" eb="3">
      <t>コクサイセン</t>
    </rPh>
    <rPh sb="3" eb="4">
      <t>ケイ</t>
    </rPh>
    <phoneticPr fontId="3"/>
  </si>
  <si>
    <t>日本人</t>
    <rPh sb="0" eb="3">
      <t>ニホンジン</t>
    </rPh>
    <phoneticPr fontId="3"/>
  </si>
  <si>
    <t>外国人</t>
    <rPh sb="0" eb="3">
      <t>ガイコクジン</t>
    </rPh>
    <phoneticPr fontId="3"/>
  </si>
  <si>
    <t>通過</t>
    <rPh sb="0" eb="2">
      <t>ツウカ</t>
    </rPh>
    <phoneticPr fontId="3"/>
  </si>
  <si>
    <t>旅客便</t>
    <rPh sb="0" eb="2">
      <t>リョキャク</t>
    </rPh>
    <rPh sb="2" eb="3">
      <t>ビン</t>
    </rPh>
    <phoneticPr fontId="3"/>
  </si>
  <si>
    <t>貨物便</t>
    <rPh sb="0" eb="3">
      <t>カモツビン</t>
    </rPh>
    <phoneticPr fontId="3"/>
  </si>
  <si>
    <t>その他</t>
    <rPh sb="2" eb="3">
      <t>タ</t>
    </rPh>
    <phoneticPr fontId="3"/>
  </si>
  <si>
    <t>総数</t>
    <rPh sb="0" eb="2">
      <t>ソウスウ</t>
    </rPh>
    <phoneticPr fontId="3"/>
  </si>
  <si>
    <t>貨物自動車</t>
    <rPh sb="0" eb="2">
      <t>カモツ</t>
    </rPh>
    <rPh sb="2" eb="5">
      <t>ジドウシャ</t>
    </rPh>
    <phoneticPr fontId="3"/>
  </si>
  <si>
    <t>乗用車</t>
    <rPh sb="0" eb="3">
      <t>ジョウヨウシャ</t>
    </rPh>
    <phoneticPr fontId="3"/>
  </si>
  <si>
    <t>軽自動車</t>
    <rPh sb="0" eb="4">
      <t>ケイジドウシャ</t>
    </rPh>
    <phoneticPr fontId="3"/>
  </si>
  <si>
    <t>二輪車</t>
    <rPh sb="0" eb="3">
      <t>ニリンシャ</t>
    </rPh>
    <phoneticPr fontId="3"/>
  </si>
  <si>
    <t>普通</t>
    <rPh sb="0" eb="2">
      <t>フツウ</t>
    </rPh>
    <phoneticPr fontId="3"/>
  </si>
  <si>
    <t>小型</t>
    <rPh sb="0" eb="2">
      <t>コガタ</t>
    </rPh>
    <phoneticPr fontId="3"/>
  </si>
  <si>
    <t>被けん
引　車</t>
    <rPh sb="0" eb="1">
      <t>ヒ</t>
    </rPh>
    <rPh sb="1" eb="5">
      <t>ケンイン</t>
    </rPh>
    <rPh sb="6" eb="7">
      <t>シャ</t>
    </rPh>
    <phoneticPr fontId="3"/>
  </si>
  <si>
    <t>乗用</t>
    <rPh sb="0" eb="2">
      <t>ジョウヨウ</t>
    </rPh>
    <phoneticPr fontId="3"/>
  </si>
  <si>
    <t>貨物</t>
    <rPh sb="0" eb="2">
      <t>カモツ</t>
    </rPh>
    <phoneticPr fontId="3"/>
  </si>
  <si>
    <t>５０cc
超</t>
    <rPh sb="5" eb="6">
      <t>チョウエツ</t>
    </rPh>
    <phoneticPr fontId="3"/>
  </si>
  <si>
    <t>計</t>
    <rPh sb="0" eb="1">
      <t>ケイ</t>
    </rPh>
    <phoneticPr fontId="3"/>
  </si>
  <si>
    <t>単　独</t>
    <rPh sb="0" eb="3">
      <t>タンドク</t>
    </rPh>
    <phoneticPr fontId="3"/>
  </si>
  <si>
    <t>共　同</t>
    <rPh sb="0" eb="3">
      <t>キョウドウ</t>
    </rPh>
    <phoneticPr fontId="3"/>
  </si>
  <si>
    <t>ビル電話</t>
    <rPh sb="2" eb="4">
      <t>デンワ</t>
    </rPh>
    <phoneticPr fontId="3"/>
  </si>
  <si>
    <t>卓 上 型</t>
    <rPh sb="0" eb="5">
      <t>タクジョウガタ</t>
    </rPh>
    <phoneticPr fontId="3"/>
  </si>
  <si>
    <t>昭和</t>
    <rPh sb="0" eb="2">
      <t>ショウワ</t>
    </rPh>
    <phoneticPr fontId="3"/>
  </si>
  <si>
    <t>平成</t>
    <rPh sb="0" eb="2">
      <t>ヘイセイ</t>
    </rPh>
    <phoneticPr fontId="3"/>
  </si>
  <si>
    <t>昭和30</t>
    <rPh sb="0" eb="2">
      <t>ショウワ</t>
    </rPh>
    <phoneticPr fontId="3"/>
  </si>
  <si>
    <t>区分</t>
    <rPh sb="0" eb="2">
      <t>クブン</t>
    </rPh>
    <phoneticPr fontId="3"/>
  </si>
  <si>
    <t>運　　　行　　　路　　　線</t>
    <rPh sb="0" eb="5">
      <t>ウンコウ</t>
    </rPh>
    <rPh sb="8" eb="9">
      <t>ロ</t>
    </rPh>
    <rPh sb="12" eb="13">
      <t>ケイロ</t>
    </rPh>
    <phoneticPr fontId="3"/>
  </si>
  <si>
    <t>路線延長</t>
    <rPh sb="0" eb="2">
      <t>ロセン</t>
    </rPh>
    <rPh sb="2" eb="4">
      <t>エンチョウ</t>
    </rPh>
    <phoneticPr fontId="3"/>
  </si>
  <si>
    <t>１日往復</t>
    <rPh sb="1" eb="2">
      <t>ニチ</t>
    </rPh>
    <rPh sb="2" eb="4">
      <t>オウフク</t>
    </rPh>
    <phoneticPr fontId="3"/>
  </si>
  <si>
    <t xml:space="preserve"> </t>
    <phoneticPr fontId="3"/>
  </si>
  <si>
    <t>うち市内</t>
    <rPh sb="2" eb="4">
      <t>シナイ</t>
    </rPh>
    <phoneticPr fontId="3"/>
  </si>
  <si>
    <t>年間延</t>
    <rPh sb="2" eb="3">
      <t>ノ</t>
    </rPh>
    <phoneticPr fontId="3"/>
  </si>
  <si>
    <t>うち定期券</t>
    <rPh sb="2" eb="5">
      <t>テイキケン</t>
    </rPh>
    <phoneticPr fontId="3"/>
  </si>
  <si>
    <t>延　　長</t>
    <phoneticPr fontId="3"/>
  </si>
  <si>
    <t>ＪＲバス関東</t>
    <rPh sb="4" eb="6">
      <t>カントウ</t>
    </rPh>
    <phoneticPr fontId="3"/>
  </si>
  <si>
    <t>成田～吉岡～佐原</t>
    <rPh sb="0" eb="2">
      <t>ナリタ</t>
    </rPh>
    <rPh sb="3" eb="5">
      <t>ヨシオカ</t>
    </rPh>
    <rPh sb="6" eb="8">
      <t>サワラ</t>
    </rPh>
    <phoneticPr fontId="3"/>
  </si>
  <si>
    <t>成田～七栄～住野～八街</t>
    <rPh sb="0" eb="2">
      <t>ナリタ</t>
    </rPh>
    <rPh sb="3" eb="4">
      <t>ナナ</t>
    </rPh>
    <rPh sb="4" eb="5">
      <t>エイ</t>
    </rPh>
    <rPh sb="6" eb="8">
      <t>スミノ</t>
    </rPh>
    <rPh sb="9" eb="11">
      <t>ヤチマタ</t>
    </rPh>
    <phoneticPr fontId="3"/>
  </si>
  <si>
    <t>日吉台～成田～西中～成田ニュータウン</t>
    <rPh sb="0" eb="2">
      <t>ヒヨシ</t>
    </rPh>
    <rPh sb="2" eb="3">
      <t>ダイ</t>
    </rPh>
    <rPh sb="4" eb="6">
      <t>ナリタ</t>
    </rPh>
    <rPh sb="7" eb="8">
      <t>ニシ</t>
    </rPh>
    <rPh sb="8" eb="9">
      <t>チュウ</t>
    </rPh>
    <rPh sb="10" eb="12">
      <t>ナリタ</t>
    </rPh>
    <phoneticPr fontId="3"/>
  </si>
  <si>
    <t>成田駅西口～美郷台～大谷津球場～竜角寺台</t>
    <rPh sb="0" eb="2">
      <t>ナリタ</t>
    </rPh>
    <rPh sb="2" eb="3">
      <t>エキ</t>
    </rPh>
    <rPh sb="3" eb="5">
      <t>ニシグチ</t>
    </rPh>
    <rPh sb="6" eb="8">
      <t>ミサト</t>
    </rPh>
    <rPh sb="8" eb="9">
      <t>ダイ</t>
    </rPh>
    <rPh sb="10" eb="11">
      <t>オオ</t>
    </rPh>
    <rPh sb="11" eb="13">
      <t>ヤツ</t>
    </rPh>
    <rPh sb="13" eb="15">
      <t>キュウジョウ</t>
    </rPh>
    <rPh sb="16" eb="17">
      <t>リュウ</t>
    </rPh>
    <rPh sb="17" eb="18">
      <t>カク</t>
    </rPh>
    <rPh sb="18" eb="19">
      <t>ジ</t>
    </rPh>
    <rPh sb="19" eb="20">
      <t>ダイ</t>
    </rPh>
    <phoneticPr fontId="3"/>
  </si>
  <si>
    <t>成田駅西口～成田ニュータウン</t>
    <rPh sb="0" eb="2">
      <t>ナリタ</t>
    </rPh>
    <rPh sb="2" eb="3">
      <t>エキ</t>
    </rPh>
    <rPh sb="3" eb="5">
      <t>ニシグチ</t>
    </rPh>
    <rPh sb="6" eb="8">
      <t>ナリタ</t>
    </rPh>
    <phoneticPr fontId="3"/>
  </si>
  <si>
    <t>定期券利用者</t>
    <rPh sb="0" eb="3">
      <t>テイキケン</t>
    </rPh>
    <rPh sb="3" eb="6">
      <t>リヨウシャ</t>
    </rPh>
    <phoneticPr fontId="3"/>
  </si>
  <si>
    <t>資料　ＪＲ東日本千葉支社</t>
    <rPh sb="0" eb="2">
      <t>シリョウ</t>
    </rPh>
    <rPh sb="5" eb="8">
      <t>ヒガシニホン</t>
    </rPh>
    <rPh sb="8" eb="10">
      <t>チバ</t>
    </rPh>
    <rPh sb="10" eb="12">
      <t>シシャ</t>
    </rPh>
    <phoneticPr fontId="3"/>
  </si>
  <si>
    <t>昭和31</t>
    <rPh sb="0" eb="2">
      <t>ショウワ</t>
    </rPh>
    <phoneticPr fontId="3"/>
  </si>
  <si>
    <t>成田駅</t>
    <rPh sb="0" eb="2">
      <t>ナリタ</t>
    </rPh>
    <rPh sb="2" eb="3">
      <t>エキ</t>
    </rPh>
    <phoneticPr fontId="3"/>
  </si>
  <si>
    <t>乗車数</t>
    <rPh sb="0" eb="2">
      <t>ジョウシャ</t>
    </rPh>
    <rPh sb="2" eb="3">
      <t>スウ</t>
    </rPh>
    <phoneticPr fontId="3"/>
  </si>
  <si>
    <t>降車数</t>
    <rPh sb="0" eb="2">
      <t>コウシャ</t>
    </rPh>
    <rPh sb="2" eb="3">
      <t>スウ</t>
    </rPh>
    <phoneticPr fontId="3"/>
  </si>
  <si>
    <t>資料　京成電鉄(株)</t>
    <rPh sb="0" eb="2">
      <t>シリョウ</t>
    </rPh>
    <rPh sb="3" eb="5">
      <t>ケイセイ</t>
    </rPh>
    <rPh sb="5" eb="7">
      <t>デンテツ</t>
    </rPh>
    <rPh sb="8" eb="9">
      <t>カブ</t>
    </rPh>
    <phoneticPr fontId="3"/>
  </si>
  <si>
    <t>その他</t>
    <rPh sb="0" eb="3">
      <t>ソノタ</t>
    </rPh>
    <phoneticPr fontId="3"/>
  </si>
  <si>
    <t>合　　　計</t>
    <rPh sb="0" eb="5">
      <t>ゴウケイ</t>
    </rPh>
    <phoneticPr fontId="3"/>
  </si>
  <si>
    <t>通　過</t>
    <rPh sb="0" eb="3">
      <t>ツウカ</t>
    </rPh>
    <phoneticPr fontId="3"/>
  </si>
  <si>
    <t>国　内　線</t>
    <rPh sb="0" eb="5">
      <t>コクナイセン</t>
    </rPh>
    <phoneticPr fontId="3"/>
  </si>
  <si>
    <t>旅客便</t>
    <rPh sb="0" eb="2">
      <t>リョカク</t>
    </rPh>
    <rPh sb="2" eb="3">
      <t>ビン</t>
    </rPh>
    <phoneticPr fontId="3"/>
  </si>
  <si>
    <t>国内線</t>
    <rPh sb="0" eb="3">
      <t>コクナイセン</t>
    </rPh>
    <phoneticPr fontId="3"/>
  </si>
  <si>
    <t>１日平均(ｔ)</t>
    <rPh sb="1" eb="2">
      <t>ニチ</t>
    </rPh>
    <rPh sb="2" eb="4">
      <t>ヘイキン</t>
    </rPh>
    <phoneticPr fontId="3"/>
  </si>
  <si>
    <t>積　　　込</t>
    <rPh sb="0" eb="5">
      <t>ツミコ</t>
    </rPh>
    <phoneticPr fontId="3"/>
  </si>
  <si>
    <t>取　　　卸</t>
    <rPh sb="0" eb="1">
      <t>ト</t>
    </rPh>
    <rPh sb="4" eb="5">
      <t>オロシ</t>
    </rPh>
    <phoneticPr fontId="3"/>
  </si>
  <si>
    <t>旅客数</t>
    <rPh sb="0" eb="2">
      <t>リョカク</t>
    </rPh>
    <rPh sb="2" eb="3">
      <t>スウ</t>
    </rPh>
    <phoneticPr fontId="3"/>
  </si>
  <si>
    <t>航空機発着回数</t>
    <rPh sb="0" eb="3">
      <t>コウクウキ</t>
    </rPh>
    <rPh sb="3" eb="5">
      <t>ハッチャク</t>
    </rPh>
    <rPh sb="5" eb="7">
      <t>カイスウ</t>
    </rPh>
    <phoneticPr fontId="3"/>
  </si>
  <si>
    <t>貨物取扱量</t>
    <rPh sb="0" eb="2">
      <t>カモツ</t>
    </rPh>
    <rPh sb="2" eb="5">
      <t>トリアツカイリョウ</t>
    </rPh>
    <phoneticPr fontId="3"/>
  </si>
  <si>
    <t>多古本線</t>
    <rPh sb="0" eb="2">
      <t>タコ</t>
    </rPh>
    <rPh sb="2" eb="3">
      <t>ホン</t>
    </rPh>
    <rPh sb="3" eb="4">
      <t>セン</t>
    </rPh>
    <phoneticPr fontId="3"/>
  </si>
  <si>
    <t>加　　入　　電　　話</t>
    <rPh sb="0" eb="1">
      <t>クワ</t>
    </rPh>
    <rPh sb="3" eb="4">
      <t>イ</t>
    </rPh>
    <rPh sb="6" eb="7">
      <t>デン</t>
    </rPh>
    <rPh sb="9" eb="10">
      <t>ハナシ</t>
    </rPh>
    <phoneticPr fontId="3"/>
  </si>
  <si>
    <t>資料　成田国際空港（株）</t>
    <rPh sb="0" eb="2">
      <t>シリョウ</t>
    </rPh>
    <rPh sb="3" eb="5">
      <t>ナリタ</t>
    </rPh>
    <rPh sb="5" eb="7">
      <t>コクサイ</t>
    </rPh>
    <rPh sb="7" eb="9">
      <t>クウコウ</t>
    </rPh>
    <rPh sb="9" eb="12">
      <t>カブ</t>
    </rPh>
    <phoneticPr fontId="3"/>
  </si>
  <si>
    <t xml:space="preserve">昭和50 </t>
    <rPh sb="0" eb="2">
      <t>ショウワ</t>
    </rPh>
    <phoneticPr fontId="3"/>
  </si>
  <si>
    <t>大栄支所～赤池～多古</t>
    <rPh sb="0" eb="2">
      <t>ダイエイ</t>
    </rPh>
    <rPh sb="2" eb="4">
      <t>シショ</t>
    </rPh>
    <rPh sb="5" eb="7">
      <t>アカイケ</t>
    </rPh>
    <rPh sb="8" eb="10">
      <t>タコ</t>
    </rPh>
    <phoneticPr fontId="3"/>
  </si>
  <si>
    <t>成田駅</t>
    <rPh sb="0" eb="1">
      <t>シゲル</t>
    </rPh>
    <rPh sb="1" eb="2">
      <t>タ</t>
    </rPh>
    <rPh sb="2" eb="3">
      <t>エキ</t>
    </rPh>
    <phoneticPr fontId="3"/>
  </si>
  <si>
    <t>久住駅</t>
    <rPh sb="0" eb="1">
      <t>ヒサシ</t>
    </rPh>
    <rPh sb="1" eb="2">
      <t>ジュウ</t>
    </rPh>
    <rPh sb="2" eb="3">
      <t>エキ</t>
    </rPh>
    <phoneticPr fontId="3"/>
  </si>
  <si>
    <t>滑河駅</t>
    <rPh sb="0" eb="1">
      <t>ナメラ</t>
    </rPh>
    <rPh sb="1" eb="2">
      <t>カワ</t>
    </rPh>
    <rPh sb="2" eb="3">
      <t>エキ</t>
    </rPh>
    <phoneticPr fontId="3"/>
  </si>
  <si>
    <t>千　　　葉　　　交　　　通　　　バ　　　ス</t>
    <rPh sb="0" eb="1">
      <t>セン</t>
    </rPh>
    <rPh sb="4" eb="5">
      <t>ハ</t>
    </rPh>
    <rPh sb="8" eb="9">
      <t>コウ</t>
    </rPh>
    <rPh sb="12" eb="13">
      <t>ツウ</t>
    </rPh>
    <phoneticPr fontId="3"/>
  </si>
  <si>
    <t>公　　衆　　電　　話</t>
    <rPh sb="0" eb="1">
      <t>コウ</t>
    </rPh>
    <rPh sb="3" eb="4">
      <t>シュウ</t>
    </rPh>
    <rPh sb="6" eb="7">
      <t>デン</t>
    </rPh>
    <rPh sb="9" eb="10">
      <t>ハナシ</t>
    </rPh>
    <phoneticPr fontId="3"/>
  </si>
  <si>
    <t>…</t>
  </si>
  <si>
    <t>京成成田駅～公津の杜～宗吾霊堂</t>
    <rPh sb="0" eb="2">
      <t>ケイセイ</t>
    </rPh>
    <rPh sb="2" eb="4">
      <t>ナリタ</t>
    </rPh>
    <rPh sb="4" eb="5">
      <t>エキ</t>
    </rPh>
    <rPh sb="6" eb="10">
      <t>コウヅノモリ</t>
    </rPh>
    <rPh sb="11" eb="13">
      <t>ソウゴ</t>
    </rPh>
    <rPh sb="13" eb="15">
      <t>レイドウ</t>
    </rPh>
    <phoneticPr fontId="3"/>
  </si>
  <si>
    <t>成田～久能～両国</t>
    <rPh sb="0" eb="2">
      <t>ナリタ</t>
    </rPh>
    <rPh sb="3" eb="5">
      <t>クノウ</t>
    </rPh>
    <rPh sb="6" eb="8">
      <t>リョウゴク</t>
    </rPh>
    <phoneticPr fontId="3"/>
  </si>
  <si>
    <t>成田空港～栗源～ジェイフィルム</t>
    <rPh sb="0" eb="2">
      <t>ナリタ</t>
    </rPh>
    <rPh sb="2" eb="4">
      <t>クウコウ</t>
    </rPh>
    <rPh sb="5" eb="6">
      <t>クリ</t>
    </rPh>
    <rPh sb="6" eb="7">
      <t>ゲン</t>
    </rPh>
    <phoneticPr fontId="3"/>
  </si>
  <si>
    <t>昭和53</t>
    <rPh sb="0" eb="2">
      <t>ショウワ</t>
    </rPh>
    <phoneticPr fontId="3"/>
  </si>
  <si>
    <t>成田駅西口～加良部～はなのき台</t>
    <rPh sb="0" eb="2">
      <t>ナリタ</t>
    </rPh>
    <rPh sb="2" eb="3">
      <t>エキ</t>
    </rPh>
    <rPh sb="3" eb="5">
      <t>ニシグチ</t>
    </rPh>
    <rPh sb="6" eb="9">
      <t>カラベ</t>
    </rPh>
    <rPh sb="14" eb="15">
      <t>ダイ</t>
    </rPh>
    <phoneticPr fontId="3"/>
  </si>
  <si>
    <t>平成 7</t>
    <rPh sb="0" eb="2">
      <t>ヘイセイ</t>
    </rPh>
    <phoneticPr fontId="3"/>
  </si>
  <si>
    <t>５０cc
以下</t>
    <phoneticPr fontId="3"/>
  </si>
  <si>
    <t>ISDN</t>
    <phoneticPr fontId="3"/>
  </si>
  <si>
    <t>資料　東京税関成田航空貨物出張所</t>
    <rPh sb="0" eb="2">
      <t>シリョウ</t>
    </rPh>
    <rPh sb="3" eb="5">
      <t>トウキョウ</t>
    </rPh>
    <rPh sb="5" eb="7">
      <t>ゼイカン</t>
    </rPh>
    <rPh sb="7" eb="9">
      <t>ナリタ</t>
    </rPh>
    <rPh sb="9" eb="11">
      <t>コウクウ</t>
    </rPh>
    <rPh sb="11" eb="13">
      <t>カモツ</t>
    </rPh>
    <rPh sb="13" eb="14">
      <t>シュツ</t>
    </rPh>
    <rPh sb="14" eb="15">
      <t>チョウ</t>
    </rPh>
    <rPh sb="15" eb="16">
      <t>トコロ</t>
    </rPh>
    <phoneticPr fontId="3"/>
  </si>
  <si>
    <t>運輸・通信</t>
    <rPh sb="0" eb="2">
      <t>ウンユ</t>
    </rPh>
    <rPh sb="3" eb="5">
      <t>ツウシン</t>
    </rPh>
    <phoneticPr fontId="3"/>
  </si>
  <si>
    <t>給油量</t>
    <rPh sb="0" eb="1">
      <t>キュウ</t>
    </rPh>
    <rPh sb="1" eb="2">
      <t>アブラ</t>
    </rPh>
    <rPh sb="2" eb="3">
      <t>リョウ</t>
    </rPh>
    <phoneticPr fontId="3"/>
  </si>
  <si>
    <t>－</t>
  </si>
  <si>
    <t>カード</t>
    <phoneticPr fontId="3"/>
  </si>
  <si>
    <t>1/1000（千回）</t>
    <rPh sb="7" eb="8">
      <t>セン</t>
    </rPh>
    <rPh sb="8" eb="9">
      <t>カイ</t>
    </rPh>
    <phoneticPr fontId="3"/>
  </si>
  <si>
    <t>1/1000（百万人）</t>
    <rPh sb="7" eb="10">
      <t>ヒャクマンニン</t>
    </rPh>
    <phoneticPr fontId="3"/>
  </si>
  <si>
    <t xml:space="preserve">（注）回転翼機を除く。 </t>
    <rPh sb="1" eb="2">
      <t>チュウ</t>
    </rPh>
    <rPh sb="3" eb="5">
      <t>カイテン</t>
    </rPh>
    <rPh sb="5" eb="6">
      <t>ヨク</t>
    </rPh>
    <rPh sb="6" eb="7">
      <t>キ</t>
    </rPh>
    <rPh sb="8" eb="9">
      <t>ノゾ</t>
    </rPh>
    <phoneticPr fontId="3"/>
  </si>
  <si>
    <t xml:space="preserve">           年度
区分</t>
    <rPh sb="11" eb="13">
      <t>ネンド</t>
    </rPh>
    <rPh sb="14" eb="16">
      <t>クブン</t>
    </rPh>
    <phoneticPr fontId="3"/>
  </si>
  <si>
    <t>…</t>
    <phoneticPr fontId="3"/>
  </si>
  <si>
    <t xml:space="preserve">   年度
区分</t>
    <rPh sb="3" eb="5">
      <t>ネンド</t>
    </rPh>
    <rPh sb="6" eb="8">
      <t>クブン</t>
    </rPh>
    <phoneticPr fontId="3"/>
  </si>
  <si>
    <t>（各年3月31日）</t>
    <rPh sb="1" eb="3">
      <t>カクネン</t>
    </rPh>
    <rPh sb="4" eb="5">
      <t>ガツ</t>
    </rPh>
    <rPh sb="7" eb="8">
      <t>ニチ</t>
    </rPh>
    <phoneticPr fontId="3"/>
  </si>
  <si>
    <t>（注）隣接一部市町村を含む。</t>
    <rPh sb="1" eb="2">
      <t>チュウ</t>
    </rPh>
    <rPh sb="3" eb="5">
      <t>リンセツ</t>
    </rPh>
    <rPh sb="5" eb="7">
      <t>イチブ</t>
    </rPh>
    <rPh sb="7" eb="10">
      <t>シチョウソン</t>
    </rPh>
    <rPh sb="11" eb="12">
      <t>フク</t>
    </rPh>
    <phoneticPr fontId="3"/>
  </si>
  <si>
    <t>　　　平成12年までは“ISDN”は“単独”に加算されている。</t>
    <rPh sb="3" eb="5">
      <t>ヘイセイ</t>
    </rPh>
    <rPh sb="7" eb="8">
      <t>ネン</t>
    </rPh>
    <rPh sb="19" eb="21">
      <t>タンドク</t>
    </rPh>
    <rPh sb="23" eb="25">
      <t>カサン</t>
    </rPh>
    <phoneticPr fontId="3"/>
  </si>
  <si>
    <t>乗合自動車</t>
    <rPh sb="0" eb="2">
      <t>ノリアイ</t>
    </rPh>
    <rPh sb="2" eb="5">
      <t>ジドウシャ</t>
    </rPh>
    <phoneticPr fontId="3"/>
  </si>
  <si>
    <t>小型二輪車</t>
    <rPh sb="0" eb="2">
      <t>コガタ</t>
    </rPh>
    <rPh sb="2" eb="5">
      <t>ニリンシャ</t>
    </rPh>
    <phoneticPr fontId="3"/>
  </si>
  <si>
    <t>小型特殊車</t>
    <rPh sb="0" eb="2">
      <t>コガタ</t>
    </rPh>
    <rPh sb="2" eb="5">
      <t>トクシュシャ</t>
    </rPh>
    <phoneticPr fontId="3"/>
  </si>
  <si>
    <t>び大型特殊車
特種用途車及</t>
    <rPh sb="1" eb="3">
      <t>オオガタ</t>
    </rPh>
    <rPh sb="3" eb="6">
      <t>トクシュシャ</t>
    </rPh>
    <phoneticPr fontId="3"/>
  </si>
  <si>
    <t>資料　ＪＲバス関東(株)八日市場支店，</t>
    <rPh sb="0" eb="2">
      <t>シリョウ</t>
    </rPh>
    <rPh sb="7" eb="9">
      <t>カントウ</t>
    </rPh>
    <rPh sb="10" eb="11">
      <t>カブ</t>
    </rPh>
    <rPh sb="12" eb="16">
      <t>ヨウカイチバ</t>
    </rPh>
    <rPh sb="16" eb="18">
      <t>シテン</t>
    </rPh>
    <phoneticPr fontId="3"/>
  </si>
  <si>
    <t>成田空港駅</t>
    <rPh sb="2" eb="4">
      <t>クウコウ</t>
    </rPh>
    <rPh sb="4" eb="5">
      <t>エキ</t>
    </rPh>
    <phoneticPr fontId="3"/>
  </si>
  <si>
    <t>東成田駅</t>
    <phoneticPr fontId="3"/>
  </si>
  <si>
    <t>公津の杜駅</t>
    <phoneticPr fontId="3"/>
  </si>
  <si>
    <t>成田湯川駅</t>
    <rPh sb="0" eb="2">
      <t>ナリタ</t>
    </rPh>
    <phoneticPr fontId="3"/>
  </si>
  <si>
    <t>下総松崎駅</t>
    <phoneticPr fontId="3"/>
  </si>
  <si>
    <t>成田空港駅</t>
    <phoneticPr fontId="3"/>
  </si>
  <si>
    <t>空港第２
ビル駅</t>
    <phoneticPr fontId="3"/>
  </si>
  <si>
    <t>京成成田駅～イオンモール成田</t>
    <rPh sb="0" eb="2">
      <t>ケイセイ</t>
    </rPh>
    <rPh sb="2" eb="4">
      <t>ナリタ</t>
    </rPh>
    <rPh sb="4" eb="5">
      <t>エキ</t>
    </rPh>
    <rPh sb="12" eb="14">
      <t>ナリタ</t>
    </rPh>
    <phoneticPr fontId="3"/>
  </si>
  <si>
    <t>成田駅～日吉台小学校～ファミリータウン富里</t>
    <rPh sb="0" eb="2">
      <t>ナリタ</t>
    </rPh>
    <rPh sb="2" eb="3">
      <t>エキ</t>
    </rPh>
    <rPh sb="4" eb="7">
      <t>ヒヨシダイ</t>
    </rPh>
    <rPh sb="7" eb="10">
      <t>ショウガッコウ</t>
    </rPh>
    <rPh sb="19" eb="21">
      <t>トミサト</t>
    </rPh>
    <phoneticPr fontId="3"/>
  </si>
  <si>
    <t>成田駅～日吉台～ベイシア富里</t>
    <rPh sb="0" eb="2">
      <t>ナリタ</t>
    </rPh>
    <rPh sb="2" eb="3">
      <t>エキ</t>
    </rPh>
    <rPh sb="4" eb="7">
      <t>ヒヨシダイ</t>
    </rPh>
    <rPh sb="12" eb="14">
      <t>トミサト</t>
    </rPh>
    <phoneticPr fontId="3"/>
  </si>
  <si>
    <t>（単位：人）</t>
    <rPh sb="4" eb="5">
      <t>ヒト</t>
    </rPh>
    <phoneticPr fontId="3"/>
  </si>
  <si>
    <t>（単位：回）</t>
    <rPh sb="4" eb="5">
      <t>カイ</t>
    </rPh>
    <phoneticPr fontId="3"/>
  </si>
  <si>
    <t>（単位：ｔ）</t>
    <phoneticPr fontId="3"/>
  </si>
  <si>
    <t>（単位：千人）</t>
    <rPh sb="4" eb="6">
      <t>センニン</t>
    </rPh>
    <phoneticPr fontId="3"/>
  </si>
  <si>
    <t>（単位：kｌ)</t>
    <phoneticPr fontId="3"/>
  </si>
  <si>
    <t>　　　平成17年より｢公衆電話」は計のみの掲載。</t>
    <rPh sb="3" eb="5">
      <t>ヘイセイ</t>
    </rPh>
    <rPh sb="7" eb="8">
      <t>ネン</t>
    </rPh>
    <rPh sb="17" eb="18">
      <t>ケイ</t>
    </rPh>
    <rPh sb="21" eb="23">
      <t>ケイサイ</t>
    </rPh>
    <phoneticPr fontId="3"/>
  </si>
  <si>
    <t>（注）昭和60年度の成田空港駅の数値は東成田駅に含む。</t>
    <rPh sb="1" eb="2">
      <t>チュウ</t>
    </rPh>
    <rPh sb="3" eb="5">
      <t>ショウワ</t>
    </rPh>
    <rPh sb="7" eb="9">
      <t>ネンド</t>
    </rPh>
    <rPh sb="19" eb="20">
      <t>ヒガシ</t>
    </rPh>
    <rPh sb="20" eb="22">
      <t>ナリタ</t>
    </rPh>
    <rPh sb="22" eb="23">
      <t>エキ</t>
    </rPh>
    <rPh sb="24" eb="25">
      <t>フク</t>
    </rPh>
    <phoneticPr fontId="3"/>
  </si>
  <si>
    <t>　　　ひかり電話の数値は含まない。</t>
    <rPh sb="6" eb="8">
      <t>デンワ</t>
    </rPh>
    <rPh sb="9" eb="11">
      <t>スウチ</t>
    </rPh>
    <rPh sb="12" eb="13">
      <t>フク</t>
    </rPh>
    <phoneticPr fontId="3"/>
  </si>
  <si>
    <t>　　　NTT東日本以外の通信事業者が独自に提供する電話サービスの数値は含まない。</t>
    <rPh sb="6" eb="7">
      <t>ヒガシ</t>
    </rPh>
    <rPh sb="7" eb="9">
      <t>ニホン</t>
    </rPh>
    <rPh sb="9" eb="11">
      <t>イガイ</t>
    </rPh>
    <rPh sb="12" eb="14">
      <t>ツウシン</t>
    </rPh>
    <rPh sb="14" eb="17">
      <t>ジギョウシャ</t>
    </rPh>
    <rPh sb="18" eb="20">
      <t>ドクジ</t>
    </rPh>
    <rPh sb="21" eb="23">
      <t>テイキョウ</t>
    </rPh>
    <rPh sb="25" eb="27">
      <t>デンワ</t>
    </rPh>
    <rPh sb="32" eb="34">
      <t>スウチ</t>
    </rPh>
    <rPh sb="35" eb="36">
      <t>フク</t>
    </rPh>
    <phoneticPr fontId="3"/>
  </si>
  <si>
    <t>　　　空港第２ビル駅は，平成4年12月3日開業。公津の杜駅は，平成6年4月1日開業。成田湯川駅は，平成22年7月17日開業。</t>
    <rPh sb="3" eb="5">
      <t>クウコウ</t>
    </rPh>
    <rPh sb="5" eb="6">
      <t>ダイ</t>
    </rPh>
    <rPh sb="9" eb="10">
      <t>エキ</t>
    </rPh>
    <rPh sb="12" eb="14">
      <t>ヘイセイ</t>
    </rPh>
    <rPh sb="15" eb="16">
      <t>ネン</t>
    </rPh>
    <rPh sb="18" eb="19">
      <t>ゲツ</t>
    </rPh>
    <rPh sb="20" eb="21">
      <t>ニチ</t>
    </rPh>
    <rPh sb="21" eb="23">
      <t>カイギョウ</t>
    </rPh>
    <rPh sb="24" eb="25">
      <t>コウ</t>
    </rPh>
    <rPh sb="25" eb="26">
      <t>ツ</t>
    </rPh>
    <rPh sb="27" eb="28">
      <t>モリ</t>
    </rPh>
    <rPh sb="28" eb="29">
      <t>エキ</t>
    </rPh>
    <rPh sb="31" eb="33">
      <t>ヘイセイ</t>
    </rPh>
    <rPh sb="34" eb="35">
      <t>ネン</t>
    </rPh>
    <rPh sb="36" eb="37">
      <t>ガツ</t>
    </rPh>
    <rPh sb="38" eb="39">
      <t>ニチ</t>
    </rPh>
    <rPh sb="39" eb="41">
      <t>カイギョウ</t>
    </rPh>
    <rPh sb="42" eb="44">
      <t>ナリタ</t>
    </rPh>
    <rPh sb="44" eb="46">
      <t>ユカワ</t>
    </rPh>
    <phoneticPr fontId="3"/>
  </si>
  <si>
    <t>利　用　客</t>
    <phoneticPr fontId="3"/>
  </si>
  <si>
    <t xml:space="preserve">千葉交通(株)                         </t>
    <phoneticPr fontId="3"/>
  </si>
  <si>
    <t>平成7</t>
    <phoneticPr fontId="3"/>
  </si>
  <si>
    <t xml:space="preserve"> ７  運輸・通信</t>
    <phoneticPr fontId="3"/>
  </si>
  <si>
    <t>貨物便</t>
    <rPh sb="0" eb="3">
      <t>カモツビン</t>
    </rPh>
    <phoneticPr fontId="2"/>
  </si>
  <si>
    <t>全国軽自動車協会連合会　　　　　　　　</t>
    <rPh sb="0" eb="11">
      <t>ゼンコクケイジドウシャキョウカイレンゴウカイ</t>
    </rPh>
    <phoneticPr fontId="3"/>
  </si>
  <si>
    <t>昭和53</t>
  </si>
  <si>
    <t>平成 7</t>
  </si>
  <si>
    <t>１日平均</t>
  </si>
  <si>
    <t>…</t>
    <phoneticPr fontId="3"/>
  </si>
  <si>
    <t>資料　ＮＴＴ東日本 千葉事業部</t>
    <rPh sb="0" eb="2">
      <t>シリョウ</t>
    </rPh>
    <rPh sb="6" eb="9">
      <t>ヒガシニホン</t>
    </rPh>
    <rPh sb="10" eb="12">
      <t>チバ</t>
    </rPh>
    <rPh sb="12" eb="14">
      <t>ジギョウ</t>
    </rPh>
    <rPh sb="14" eb="15">
      <t>ブ</t>
    </rPh>
    <phoneticPr fontId="3"/>
  </si>
  <si>
    <t>4月</t>
  </si>
  <si>
    <t>ボックス</t>
    <phoneticPr fontId="3"/>
  </si>
  <si>
    <t>１日平均(人)</t>
  </si>
  <si>
    <t>１日平均(回)</t>
  </si>
  <si>
    <t>７-１　車種別自動車保有台数</t>
    <rPh sb="4" eb="7">
      <t>シャシュベツ</t>
    </rPh>
    <rPh sb="7" eb="10">
      <t>ジドウシャ</t>
    </rPh>
    <rPh sb="10" eb="12">
      <t>ホユウ</t>
    </rPh>
    <rPh sb="12" eb="14">
      <t>ダイスウ</t>
    </rPh>
    <phoneticPr fontId="3"/>
  </si>
  <si>
    <t>７-２　電話施設の状況</t>
    <rPh sb="4" eb="6">
      <t>デンワ</t>
    </rPh>
    <rPh sb="6" eb="8">
      <t>シセツ</t>
    </rPh>
    <rPh sb="9" eb="11">
      <t>ジョウキョウ</t>
    </rPh>
    <phoneticPr fontId="3"/>
  </si>
  <si>
    <t>７-３　定期バスの運行及び利用状況</t>
    <rPh sb="4" eb="6">
      <t>テイキ</t>
    </rPh>
    <rPh sb="9" eb="11">
      <t>ウンコウ</t>
    </rPh>
    <rPh sb="11" eb="12">
      <t>オヨ</t>
    </rPh>
    <rPh sb="13" eb="15">
      <t>リヨウ</t>
    </rPh>
    <rPh sb="15" eb="17">
      <t>ジョウキョウ</t>
    </rPh>
    <phoneticPr fontId="3"/>
  </si>
  <si>
    <t>７-７　成田国際空港</t>
    <rPh sb="4" eb="6">
      <t>ナリタ</t>
    </rPh>
    <rPh sb="6" eb="8">
      <t>コクサイ</t>
    </rPh>
    <rPh sb="8" eb="10">
      <t>クウコウ</t>
    </rPh>
    <phoneticPr fontId="3"/>
  </si>
  <si>
    <t>成田～三里塚～航空科学博物館</t>
    <rPh sb="0" eb="2">
      <t>ナリタ</t>
    </rPh>
    <rPh sb="3" eb="6">
      <t>サンリヅカ</t>
    </rPh>
    <rPh sb="7" eb="9">
      <t>コウクウ</t>
    </rPh>
    <rPh sb="9" eb="11">
      <t>カガク</t>
    </rPh>
    <rPh sb="11" eb="14">
      <t>ハクブツカン</t>
    </rPh>
    <phoneticPr fontId="3"/>
  </si>
  <si>
    <t>成田～三里塚
　　　　～多古台バスターミナル～八日市場</t>
    <rPh sb="0" eb="2">
      <t>ナリタ</t>
    </rPh>
    <rPh sb="3" eb="5">
      <t>サンリ</t>
    </rPh>
    <rPh sb="5" eb="6">
      <t>ヅカ</t>
    </rPh>
    <rPh sb="12" eb="14">
      <t>タコ</t>
    </rPh>
    <rPh sb="14" eb="15">
      <t>ダイ</t>
    </rPh>
    <rPh sb="23" eb="27">
      <t>ヨウカイチバ</t>
    </rPh>
    <phoneticPr fontId="3"/>
  </si>
  <si>
    <t>成田～さくらの山～貨物管理ビル</t>
    <rPh sb="0" eb="2">
      <t>ナリタ</t>
    </rPh>
    <rPh sb="7" eb="8">
      <t>ヤマ</t>
    </rPh>
    <rPh sb="9" eb="11">
      <t>カモツ</t>
    </rPh>
    <rPh sb="11" eb="13">
      <t>カンリ</t>
    </rPh>
    <phoneticPr fontId="3"/>
  </si>
  <si>
    <t>成田～貨物管理ビル</t>
    <rPh sb="0" eb="2">
      <t>ナリタ</t>
    </rPh>
    <rPh sb="3" eb="5">
      <t>カモツ</t>
    </rPh>
    <rPh sb="5" eb="7">
      <t>カンリ</t>
    </rPh>
    <phoneticPr fontId="3"/>
  </si>
  <si>
    <t>成田～多古台バスターミナル</t>
    <rPh sb="0" eb="2">
      <t>ナリタ</t>
    </rPh>
    <rPh sb="3" eb="5">
      <t>タコ</t>
    </rPh>
    <rPh sb="5" eb="6">
      <t>ダイ</t>
    </rPh>
    <phoneticPr fontId="3"/>
  </si>
  <si>
    <t>１７　成田国際空港国際線旅客数</t>
    <rPh sb="3" eb="5">
      <t>ナリタ</t>
    </rPh>
    <rPh sb="5" eb="7">
      <t>コクサイ</t>
    </rPh>
    <rPh sb="7" eb="9">
      <t>クウコウ</t>
    </rPh>
    <rPh sb="9" eb="12">
      <t>コクサイセン</t>
    </rPh>
    <rPh sb="12" eb="15">
      <t>リョカクスウ</t>
    </rPh>
    <phoneticPr fontId="3"/>
  </si>
  <si>
    <t>１８　成田国際空港国際線発着回数</t>
    <rPh sb="3" eb="5">
      <t>ナリタ</t>
    </rPh>
    <rPh sb="5" eb="7">
      <t>コクサイ</t>
    </rPh>
    <rPh sb="7" eb="9">
      <t>クウコウ</t>
    </rPh>
    <rPh sb="9" eb="12">
      <t>コクサイセン</t>
    </rPh>
    <rPh sb="12" eb="14">
      <t>ハッチャク</t>
    </rPh>
    <rPh sb="14" eb="16">
      <t>カイスウ</t>
    </rPh>
    <phoneticPr fontId="3"/>
  </si>
  <si>
    <t>…</t>
    <phoneticPr fontId="3"/>
  </si>
  <si>
    <t>…</t>
    <phoneticPr fontId="3"/>
  </si>
  <si>
    <t>７-６　成田国際空港</t>
    <rPh sb="4" eb="6">
      <t>ナリタ</t>
    </rPh>
    <rPh sb="6" eb="8">
      <t>コクサイ</t>
    </rPh>
    <rPh sb="8" eb="10">
      <t>クウコウ</t>
    </rPh>
    <phoneticPr fontId="3"/>
  </si>
  <si>
    <t>７-４　成田市コミュニティバスの運行及び利用状況</t>
    <rPh sb="4" eb="7">
      <t>ナリタシ</t>
    </rPh>
    <rPh sb="16" eb="18">
      <t>ウンコウ</t>
    </rPh>
    <rPh sb="18" eb="19">
      <t>オヨ</t>
    </rPh>
    <rPh sb="20" eb="22">
      <t>リヨウ</t>
    </rPh>
    <rPh sb="22" eb="24">
      <t>ジョウキョウ</t>
    </rPh>
    <phoneticPr fontId="3"/>
  </si>
  <si>
    <t>資料　交通防犯課</t>
    <rPh sb="0" eb="2">
      <t>シリョウ</t>
    </rPh>
    <rPh sb="3" eb="5">
      <t>コウツウ</t>
    </rPh>
    <rPh sb="5" eb="7">
      <t>ボウハン</t>
    </rPh>
    <rPh sb="7" eb="8">
      <t>カ</t>
    </rPh>
    <phoneticPr fontId="3"/>
  </si>
  <si>
    <t>大室小泉ルート</t>
    <rPh sb="0" eb="2">
      <t>オオムロ</t>
    </rPh>
    <rPh sb="2" eb="4">
      <t>コイズミ</t>
    </rPh>
    <phoneticPr fontId="6"/>
  </si>
  <si>
    <t>遠山ルート</t>
    <rPh sb="0" eb="2">
      <t>トオヤマ</t>
    </rPh>
    <phoneticPr fontId="6"/>
  </si>
  <si>
    <t>水掛ルート</t>
    <rPh sb="0" eb="2">
      <t>ミズカケ</t>
    </rPh>
    <phoneticPr fontId="6"/>
  </si>
  <si>
    <t>豊住ルート</t>
    <rPh sb="0" eb="2">
      <t>トヨスミ</t>
    </rPh>
    <phoneticPr fontId="6"/>
  </si>
  <si>
    <t>しもふさ循環ルート</t>
    <rPh sb="4" eb="6">
      <t>ジュンカン</t>
    </rPh>
    <phoneticPr fontId="6"/>
  </si>
  <si>
    <t>津富浦ルート</t>
    <rPh sb="0" eb="1">
      <t>ツ</t>
    </rPh>
    <rPh sb="1" eb="2">
      <t>トミ</t>
    </rPh>
    <rPh sb="2" eb="3">
      <t>ウラ</t>
    </rPh>
    <phoneticPr fontId="6"/>
  </si>
  <si>
    <t>北須賀ルート</t>
    <rPh sb="0" eb="3">
      <t>キタスカ</t>
    </rPh>
    <phoneticPr fontId="6"/>
  </si>
  <si>
    <t>成田駅～七栄～本城台団地
　　　　　　　　　　　　　　　～プロロジスパーク成田</t>
    <rPh sb="0" eb="2">
      <t>ナリタ</t>
    </rPh>
    <rPh sb="2" eb="3">
      <t>エキ</t>
    </rPh>
    <rPh sb="4" eb="6">
      <t>ナナエイ</t>
    </rPh>
    <rPh sb="7" eb="9">
      <t>ホンジョウ</t>
    </rPh>
    <rPh sb="9" eb="10">
      <t>ダイ</t>
    </rPh>
    <rPh sb="10" eb="12">
      <t>ダンチ</t>
    </rPh>
    <rPh sb="37" eb="39">
      <t>ナリタ</t>
    </rPh>
    <phoneticPr fontId="3"/>
  </si>
  <si>
    <t>南三里塚～保健福祉館</t>
    <rPh sb="0" eb="1">
      <t>ミナミ</t>
    </rPh>
    <rPh sb="5" eb="7">
      <t>ホケン</t>
    </rPh>
    <rPh sb="7" eb="9">
      <t>フクシ</t>
    </rPh>
    <phoneticPr fontId="3"/>
  </si>
  <si>
    <t>滑河駅～保健福祉館</t>
    <rPh sb="0" eb="2">
      <t>ナメガワ</t>
    </rPh>
    <rPh sb="2" eb="3">
      <t>エキ</t>
    </rPh>
    <rPh sb="4" eb="6">
      <t>ホケン</t>
    </rPh>
    <rPh sb="6" eb="8">
      <t>フクシ</t>
    </rPh>
    <phoneticPr fontId="3"/>
  </si>
  <si>
    <t>安西～保健福祉館</t>
    <rPh sb="0" eb="2">
      <t>アンサイ</t>
    </rPh>
    <rPh sb="3" eb="5">
      <t>ホケン</t>
    </rPh>
    <rPh sb="5" eb="7">
      <t>フクシ</t>
    </rPh>
    <phoneticPr fontId="3"/>
  </si>
  <si>
    <t>滑河駅～（下総地区循環）～滑河駅</t>
    <rPh sb="0" eb="3">
      <t>ナメガワエキ</t>
    </rPh>
    <rPh sb="5" eb="7">
      <t>シモウサ</t>
    </rPh>
    <rPh sb="7" eb="9">
      <t>チク</t>
    </rPh>
    <rPh sb="9" eb="11">
      <t>ジュンカン</t>
    </rPh>
    <rPh sb="13" eb="16">
      <t>ナメガワエキ</t>
    </rPh>
    <phoneticPr fontId="3"/>
  </si>
  <si>
    <t>起　　　点　　　～　　　終　　　点</t>
    <rPh sb="0" eb="1">
      <t>キ</t>
    </rPh>
    <rPh sb="4" eb="5">
      <t>テン</t>
    </rPh>
    <rPh sb="12" eb="13">
      <t>オワリ</t>
    </rPh>
    <rPh sb="16" eb="17">
      <t>テン</t>
    </rPh>
    <phoneticPr fontId="3"/>
  </si>
  <si>
    <t>運　行　路　線</t>
    <rPh sb="0" eb="1">
      <t>ウン</t>
    </rPh>
    <rPh sb="2" eb="3">
      <t>イキ</t>
    </rPh>
    <rPh sb="4" eb="5">
      <t>ロ</t>
    </rPh>
    <rPh sb="6" eb="7">
      <t>ケイロ</t>
    </rPh>
    <phoneticPr fontId="3"/>
  </si>
  <si>
    <t>成井回転場～保健福祉館</t>
    <rPh sb="0" eb="2">
      <t>ナルイ</t>
    </rPh>
    <rPh sb="2" eb="4">
      <t>カイテン</t>
    </rPh>
    <rPh sb="4" eb="5">
      <t>ジョウ</t>
    </rPh>
    <rPh sb="6" eb="8">
      <t>ホケン</t>
    </rPh>
    <rPh sb="8" eb="10">
      <t>フクシ</t>
    </rPh>
    <phoneticPr fontId="3"/>
  </si>
  <si>
    <t>甚兵衛渡し～成田市役所</t>
    <rPh sb="0" eb="3">
      <t>ジンベエ</t>
    </rPh>
    <rPh sb="3" eb="4">
      <t>ワタ</t>
    </rPh>
    <rPh sb="6" eb="11">
      <t>ナリタシヤクショ</t>
    </rPh>
    <phoneticPr fontId="3"/>
  </si>
  <si>
    <r>
      <t xml:space="preserve"> </t>
    </r>
    <r>
      <rPr>
        <sz val="11"/>
        <rFont val="ＭＳ Ｐ明朝"/>
        <family val="1"/>
        <charset val="128"/>
      </rPr>
      <t xml:space="preserve">                        年度
区分</t>
    </r>
    <rPh sb="25" eb="27">
      <t>ネンド</t>
    </rPh>
    <rPh sb="28" eb="30">
      <t>クブン</t>
    </rPh>
    <phoneticPr fontId="3"/>
  </si>
  <si>
    <r>
      <t xml:space="preserve"> </t>
    </r>
    <r>
      <rPr>
        <sz val="11"/>
        <rFont val="ＭＳ Ｐ明朝"/>
        <family val="1"/>
        <charset val="128"/>
      </rPr>
      <t xml:space="preserve">  区分
年</t>
    </r>
    <rPh sb="3" eb="5">
      <t>クブン</t>
    </rPh>
    <rPh sb="6" eb="7">
      <t>ネン</t>
    </rPh>
    <phoneticPr fontId="3"/>
  </si>
  <si>
    <r>
      <t xml:space="preserve"> 資料　関東運輸局千葉運輸支局，市民税課</t>
    </r>
    <r>
      <rPr>
        <sz val="11"/>
        <rFont val="ＭＳ Ｐ明朝"/>
        <family val="1"/>
        <charset val="128"/>
      </rPr>
      <t>，</t>
    </r>
    <rPh sb="1" eb="3">
      <t>シリョウ</t>
    </rPh>
    <rPh sb="4" eb="6">
      <t>カントウ</t>
    </rPh>
    <rPh sb="6" eb="9">
      <t>ウンユキョク</t>
    </rPh>
    <rPh sb="9" eb="11">
      <t>チバ</t>
    </rPh>
    <rPh sb="11" eb="13">
      <t>ウンユ</t>
    </rPh>
    <rPh sb="13" eb="15">
      <t>シキョク</t>
    </rPh>
    <rPh sb="16" eb="18">
      <t>シミン</t>
    </rPh>
    <rPh sb="18" eb="19">
      <t>ゼイ</t>
    </rPh>
    <rPh sb="19" eb="20">
      <t>カ</t>
    </rPh>
    <phoneticPr fontId="3"/>
  </si>
  <si>
    <r>
      <t xml:space="preserve"> </t>
    </r>
    <r>
      <rPr>
        <sz val="11"/>
        <rFont val="ＭＳ Ｐ明朝"/>
        <family val="1"/>
        <charset val="128"/>
      </rPr>
      <t xml:space="preserve">                区分
年</t>
    </r>
    <rPh sb="17" eb="19">
      <t>クブン</t>
    </rPh>
    <rPh sb="20" eb="21">
      <t>ネン</t>
    </rPh>
    <phoneticPr fontId="3"/>
  </si>
  <si>
    <t xml:space="preserve">平成  7 </t>
    <rPh sb="0" eb="2">
      <t>ヘイセイ</t>
    </rPh>
    <phoneticPr fontId="3"/>
  </si>
  <si>
    <t>（平成30年度）</t>
    <rPh sb="1" eb="3">
      <t>ヘイセイ</t>
    </rPh>
    <rPh sb="5" eb="7">
      <t>ネンド</t>
    </rPh>
    <phoneticPr fontId="3"/>
  </si>
  <si>
    <t>平　　　成　　　３　　　０　　　年　　　度　　　月　　　別　　　内　　　訳</t>
    <phoneticPr fontId="3"/>
  </si>
  <si>
    <t>平　　　成　　　３　　　０　　　年　　　度　　　月　　　別　　　内　　　訳</t>
    <phoneticPr fontId="3"/>
  </si>
  <si>
    <t>平　　　成　　　３　　　０　　　年　　　度　　　月　　　別　　　内　　　訳</t>
    <phoneticPr fontId="3"/>
  </si>
  <si>
    <t>成田湯川駅～公津の杜駅</t>
    <rPh sb="0" eb="2">
      <t>ナリタ</t>
    </rPh>
    <rPh sb="2" eb="4">
      <t>ユカワ</t>
    </rPh>
    <rPh sb="4" eb="5">
      <t>エキ</t>
    </rPh>
    <rPh sb="6" eb="8">
      <t>コウヅ</t>
    </rPh>
    <rPh sb="9" eb="10">
      <t>モリ</t>
    </rPh>
    <rPh sb="10" eb="11">
      <t>エキ</t>
    </rPh>
    <phoneticPr fontId="3"/>
  </si>
  <si>
    <t>７-５　成田市オンデマンド交通利用状況</t>
    <rPh sb="4" eb="7">
      <t>ナリタシ</t>
    </rPh>
    <rPh sb="13" eb="15">
      <t>コウツウ</t>
    </rPh>
    <rPh sb="15" eb="17">
      <t>リヨウ</t>
    </rPh>
    <rPh sb="17" eb="19">
      <t>ジョウキョウ</t>
    </rPh>
    <phoneticPr fontId="3"/>
  </si>
  <si>
    <t xml:space="preserve">                         年度
区分</t>
    <rPh sb="25" eb="27">
      <t>ネンド</t>
    </rPh>
    <rPh sb="28" eb="30">
      <t>クブン</t>
    </rPh>
    <phoneticPr fontId="3"/>
  </si>
  <si>
    <t>　　　　　　　 　  年度
　区分</t>
    <rPh sb="11" eb="13">
      <t>ネンド</t>
    </rPh>
    <rPh sb="15" eb="17">
      <t>クブン</t>
    </rPh>
    <phoneticPr fontId="3"/>
  </si>
  <si>
    <t>保健福祉館～
　（大室・小泉地区経由）保健福祉館</t>
    <rPh sb="0" eb="2">
      <t>ホケン</t>
    </rPh>
    <rPh sb="2" eb="4">
      <t>フクシ</t>
    </rPh>
    <rPh sb="4" eb="5">
      <t>カン</t>
    </rPh>
    <rPh sb="9" eb="11">
      <t>オオムロ</t>
    </rPh>
    <rPh sb="12" eb="14">
      <t>コイズミ</t>
    </rPh>
    <rPh sb="14" eb="16">
      <t>チク</t>
    </rPh>
    <rPh sb="16" eb="18">
      <t>ケイユ</t>
    </rPh>
    <rPh sb="19" eb="21">
      <t>ホケン</t>
    </rPh>
    <rPh sb="21" eb="23">
      <t>フクシ</t>
    </rPh>
    <rPh sb="23" eb="24">
      <t>カン</t>
    </rPh>
    <phoneticPr fontId="3"/>
  </si>
  <si>
    <t>乗降場数</t>
    <rPh sb="0" eb="2">
      <t>ジョウコウ</t>
    </rPh>
    <rPh sb="2" eb="3">
      <t>ジョウ</t>
    </rPh>
    <rPh sb="3" eb="4">
      <t>スウ</t>
    </rPh>
    <phoneticPr fontId="6"/>
  </si>
  <si>
    <t>運行車両台数</t>
    <rPh sb="0" eb="2">
      <t>ウンコウ</t>
    </rPh>
    <rPh sb="2" eb="4">
      <t>シャリョウ</t>
    </rPh>
    <rPh sb="4" eb="6">
      <t>ダイスウ</t>
    </rPh>
    <phoneticPr fontId="6"/>
  </si>
  <si>
    <t>運行日数</t>
    <rPh sb="0" eb="2">
      <t>ウンコウ</t>
    </rPh>
    <rPh sb="2" eb="4">
      <t>ニッスウ</t>
    </rPh>
    <phoneticPr fontId="6"/>
  </si>
  <si>
    <t>登録率</t>
    <rPh sb="0" eb="2">
      <t>トウロク</t>
    </rPh>
    <rPh sb="2" eb="3">
      <t>リツ</t>
    </rPh>
    <phoneticPr fontId="6"/>
  </si>
  <si>
    <t>利用率</t>
    <rPh sb="0" eb="3">
      <t>リヨウリツ</t>
    </rPh>
    <phoneticPr fontId="6"/>
  </si>
  <si>
    <t>日平均（人）</t>
    <rPh sb="0" eb="1">
      <t>ヒ</t>
    </rPh>
    <rPh sb="1" eb="3">
      <t>ヘイキン</t>
    </rPh>
    <rPh sb="4" eb="5">
      <t>ヒト</t>
    </rPh>
    <phoneticPr fontId="6"/>
  </si>
  <si>
    <t>延べ利用者数（人）</t>
    <rPh sb="0" eb="1">
      <t>ノ</t>
    </rPh>
    <rPh sb="2" eb="4">
      <t>リヨウ</t>
    </rPh>
    <rPh sb="4" eb="5">
      <t>シャ</t>
    </rPh>
    <rPh sb="5" eb="6">
      <t>スウ</t>
    </rPh>
    <rPh sb="7" eb="8">
      <t>ヒト</t>
    </rPh>
    <phoneticPr fontId="6"/>
  </si>
  <si>
    <t>利用者数（人）</t>
    <rPh sb="0" eb="3">
      <t>リヨウシャ</t>
    </rPh>
    <rPh sb="3" eb="4">
      <t>スウ</t>
    </rPh>
    <phoneticPr fontId="6"/>
  </si>
  <si>
    <t>登録者数（人）</t>
    <rPh sb="0" eb="3">
      <t>トウロクシャ</t>
    </rPh>
    <rPh sb="3" eb="4">
      <t>スウ</t>
    </rPh>
    <phoneticPr fontId="6"/>
  </si>
  <si>
    <t>対象者数（人）</t>
    <rPh sb="0" eb="3">
      <t>タイショウシャ</t>
    </rPh>
    <rPh sb="3" eb="4">
      <t>スウ</t>
    </rPh>
    <phoneticPr fontId="6"/>
  </si>
  <si>
    <t>資料　高齢者福祉課</t>
    <rPh sb="0" eb="2">
      <t>シリョウ</t>
    </rPh>
    <rPh sb="3" eb="6">
      <t>コウレイシャ</t>
    </rPh>
    <rPh sb="6" eb="8">
      <t>フクシ</t>
    </rPh>
    <rPh sb="8" eb="9">
      <t>カ</t>
    </rPh>
    <phoneticPr fontId="3"/>
  </si>
  <si>
    <t>平成25</t>
    <rPh sb="0" eb="2">
      <t>ヘイセイ</t>
    </rPh>
    <phoneticPr fontId="6"/>
  </si>
  <si>
    <t>７-８　成田国際空港</t>
    <rPh sb="4" eb="6">
      <t>ナリタ</t>
    </rPh>
    <rPh sb="6" eb="8">
      <t>コクサイ</t>
    </rPh>
    <rPh sb="8" eb="10">
      <t>クウコウ</t>
    </rPh>
    <phoneticPr fontId="3"/>
  </si>
  <si>
    <t>７-９　航空機燃料供給状況</t>
    <rPh sb="4" eb="7">
      <t>コウクウキ</t>
    </rPh>
    <rPh sb="7" eb="9">
      <t>ネンリョウ</t>
    </rPh>
    <rPh sb="9" eb="11">
      <t>キョウキュウ</t>
    </rPh>
    <rPh sb="11" eb="13">
      <t>ジョウキョウ</t>
    </rPh>
    <phoneticPr fontId="3"/>
  </si>
  <si>
    <t>７-１０　ＪＲ東日本旅客輸送状況（年間乗車数）</t>
    <rPh sb="7" eb="10">
      <t>ヒガシニホン</t>
    </rPh>
    <rPh sb="10" eb="12">
      <t>リョカク</t>
    </rPh>
    <rPh sb="12" eb="14">
      <t>ユソウ</t>
    </rPh>
    <rPh sb="14" eb="16">
      <t>ジョウキョウ</t>
    </rPh>
    <rPh sb="17" eb="19">
      <t>ネンカン</t>
    </rPh>
    <rPh sb="19" eb="21">
      <t>ジョウシャ</t>
    </rPh>
    <rPh sb="21" eb="22">
      <t>スウ</t>
    </rPh>
    <phoneticPr fontId="3"/>
  </si>
  <si>
    <t>７-１１　京成電鉄旅客輸送状況（年間乗降車数）</t>
    <rPh sb="5" eb="7">
      <t>ケイセイ</t>
    </rPh>
    <rPh sb="7" eb="9">
      <t>デンテツ</t>
    </rPh>
    <rPh sb="9" eb="11">
      <t>リョカク</t>
    </rPh>
    <rPh sb="11" eb="13">
      <t>ユソウ</t>
    </rPh>
    <rPh sb="13" eb="15">
      <t>ジョウキョウ</t>
    </rPh>
    <rPh sb="16" eb="18">
      <t>ネンカン</t>
    </rPh>
    <rPh sb="18" eb="21">
      <t>ジョウシャ</t>
    </rPh>
    <rPh sb="21" eb="22">
      <t>スウ</t>
    </rPh>
    <phoneticPr fontId="3"/>
  </si>
  <si>
    <t>－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</si>
</sst>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 * #,##0_ ;_ * \-#,##0_ ;_ * &quot;-&quot;_ ;_ @_ "/>
    <numFmt numFmtId="176" formatCode="#,##0_ "/>
    <numFmt numFmtId="177" formatCode="#,##0_);[Red]\(#,##0\)"/>
    <numFmt numFmtId="178" formatCode="0_ "/>
    <numFmt numFmtId="179" formatCode="#,##0.0_ "/>
    <numFmt numFmtId="180" formatCode="0_);[Red]\(0\)"/>
    <numFmt numFmtId="181" formatCode="0.0%"/>
    <numFmt numFmtId="182" formatCode="#,##0.00_);[Red]\(#,##0.00\)"/>
  </numFmts>
  <fonts count="20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9.5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56"/>
      <name val="ＭＳ Ｐゴシック"/>
      <family val="3"/>
      <charset val="128"/>
      <scheme val="minor"/>
    </font>
    <font>
      <sz val="46"/>
      <name val="ＭＳ Ｐゴシック"/>
      <family val="3"/>
      <charset val="128"/>
      <scheme val="minor"/>
    </font>
    <font>
      <sz val="20"/>
      <color theme="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>
      <left/>
      <right style="hair">
        <color indexed="64"/>
      </right>
      <top style="thin">
        <color indexed="64"/>
      </top>
      <bottom/>
      <diagonal/>
    </border>
    <border diagonalDown="1">
      <left/>
      <right style="hair">
        <color indexed="64"/>
      </right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/>
      <top/>
      <bottom style="hair">
        <color indexed="64"/>
      </bottom>
      <diagonal style="thin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thin">
        <color indexed="64"/>
      </diagonal>
    </border>
  </borders>
  <cellStyleXfs count="37">
    <xf numFmtId="0" fontId="0" fillId="0" borderId="0"/>
    <xf numFmtId="38" fontId="8" fillId="0" borderId="0" applyFont="0" applyFill="0" applyBorder="0" applyAlignment="0" applyProtection="0"/>
    <xf numFmtId="0" fontId="16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41">
    <xf numFmtId="0" fontId="0" fillId="0" borderId="0" xfId="0"/>
    <xf numFmtId="0" fontId="5" fillId="0" borderId="0" xfId="33" applyFont="1" applyAlignment="1">
      <alignment vertical="center"/>
    </xf>
    <xf numFmtId="176" fontId="11" fillId="0" borderId="0" xfId="34" applyNumberFormat="1" applyFont="1" applyAlignment="1">
      <alignment horizontal="right" vertical="center"/>
    </xf>
    <xf numFmtId="0" fontId="5" fillId="0" borderId="0" xfId="34" applyFont="1" applyAlignment="1">
      <alignment vertical="center"/>
    </xf>
    <xf numFmtId="176" fontId="7" fillId="0" borderId="0" xfId="34" applyNumberFormat="1" applyFont="1" applyAlignment="1">
      <alignment horizontal="right" vertical="center"/>
    </xf>
    <xf numFmtId="0" fontId="12" fillId="0" borderId="0" xfId="34" applyFont="1" applyAlignment="1">
      <alignment horizontal="right" vertical="center"/>
    </xf>
    <xf numFmtId="0" fontId="2" fillId="0" borderId="1" xfId="34" applyFont="1" applyBorder="1" applyAlignment="1">
      <alignment horizontal="center" vertical="center"/>
    </xf>
    <xf numFmtId="176" fontId="7" fillId="0" borderId="2" xfId="34" applyNumberFormat="1" applyFont="1" applyBorder="1" applyAlignment="1">
      <alignment horizontal="right" vertical="center"/>
    </xf>
    <xf numFmtId="176" fontId="7" fillId="0" borderId="3" xfId="34" applyNumberFormat="1" applyFont="1" applyBorder="1" applyAlignment="1">
      <alignment horizontal="right" vertical="center"/>
    </xf>
    <xf numFmtId="176" fontId="7" fillId="0" borderId="0" xfId="34" applyNumberFormat="1" applyFont="1" applyBorder="1" applyAlignment="1">
      <alignment vertical="center"/>
    </xf>
    <xf numFmtId="176" fontId="7" fillId="0" borderId="3" xfId="34" applyNumberFormat="1" applyFont="1" applyBorder="1" applyAlignment="1">
      <alignment vertical="center"/>
    </xf>
    <xf numFmtId="0" fontId="0" fillId="0" borderId="0" xfId="33" applyFont="1" applyAlignment="1">
      <alignment horizontal="right" vertical="center"/>
    </xf>
    <xf numFmtId="0" fontId="12" fillId="0" borderId="0" xfId="33" applyFont="1" applyAlignment="1">
      <alignment horizontal="centerContinuous" vertical="center"/>
    </xf>
    <xf numFmtId="0" fontId="0" fillId="0" borderId="0" xfId="34" applyFont="1" applyAlignment="1">
      <alignment horizontal="left" vertical="center"/>
    </xf>
    <xf numFmtId="0" fontId="0" fillId="0" borderId="0" xfId="0" applyFont="1" applyAlignment="1">
      <alignment vertical="center"/>
    </xf>
    <xf numFmtId="0" fontId="14" fillId="0" borderId="0" xfId="0" applyFont="1" applyFill="1" applyAlignment="1">
      <alignment horizontal="left" vertical="center"/>
    </xf>
    <xf numFmtId="0" fontId="17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0" fillId="0" borderId="0" xfId="0" applyFont="1" applyFill="1" applyAlignment="1">
      <alignment vertical="center"/>
    </xf>
    <xf numFmtId="0" fontId="0" fillId="0" borderId="0" xfId="34" applyFont="1"/>
    <xf numFmtId="0" fontId="0" fillId="0" borderId="0" xfId="34" applyFont="1" applyFill="1"/>
    <xf numFmtId="0" fontId="0" fillId="0" borderId="4" xfId="34" applyFont="1" applyFill="1" applyBorder="1" applyAlignment="1">
      <alignment horizontal="center" vertical="center"/>
    </xf>
    <xf numFmtId="0" fontId="0" fillId="0" borderId="1" xfId="34" applyFont="1" applyFill="1" applyBorder="1" applyAlignment="1">
      <alignment horizontal="center" vertical="center"/>
    </xf>
    <xf numFmtId="0" fontId="0" fillId="0" borderId="5" xfId="34" applyFont="1" applyFill="1" applyBorder="1" applyAlignment="1">
      <alignment horizontal="center" vertical="center"/>
    </xf>
    <xf numFmtId="176" fontId="0" fillId="0" borderId="0" xfId="34" applyNumberFormat="1" applyFont="1"/>
    <xf numFmtId="176" fontId="0" fillId="0" borderId="0" xfId="34" applyNumberFormat="1" applyFont="1" applyFill="1" applyAlignment="1">
      <alignment horizontal="right" vertical="center"/>
    </xf>
    <xf numFmtId="176" fontId="0" fillId="0" borderId="0" xfId="34" applyNumberFormat="1" applyFont="1" applyAlignment="1">
      <alignment horizontal="right" vertical="center"/>
    </xf>
    <xf numFmtId="176" fontId="0" fillId="0" borderId="0" xfId="34" applyNumberFormat="1" applyFont="1" applyFill="1" applyBorder="1" applyAlignment="1">
      <alignment horizontal="right" vertical="center"/>
    </xf>
    <xf numFmtId="176" fontId="0" fillId="0" borderId="0" xfId="34" applyNumberFormat="1" applyFont="1" applyBorder="1" applyAlignment="1">
      <alignment horizontal="right" vertical="center"/>
    </xf>
    <xf numFmtId="0" fontId="0" fillId="0" borderId="0" xfId="34" applyFont="1" applyFill="1" applyAlignment="1">
      <alignment horizontal="right" vertical="center"/>
    </xf>
    <xf numFmtId="176" fontId="0" fillId="0" borderId="0" xfId="34" applyNumberFormat="1" applyFont="1" applyFill="1"/>
    <xf numFmtId="38" fontId="0" fillId="0" borderId="0" xfId="1" applyFont="1" applyFill="1" applyAlignment="1">
      <alignment horizontal="center" vertical="center"/>
    </xf>
    <xf numFmtId="38" fontId="0" fillId="0" borderId="0" xfId="34" applyNumberFormat="1" applyFont="1"/>
    <xf numFmtId="38" fontId="0" fillId="0" borderId="0" xfId="34" applyNumberFormat="1" applyFont="1" applyFill="1"/>
    <xf numFmtId="0" fontId="0" fillId="0" borderId="0" xfId="34" applyFont="1" applyAlignment="1">
      <alignment vertical="center"/>
    </xf>
    <xf numFmtId="0" fontId="0" fillId="0" borderId="1" xfId="34" applyFont="1" applyBorder="1" applyAlignment="1">
      <alignment horizontal="center" vertical="center"/>
    </xf>
    <xf numFmtId="0" fontId="0" fillId="0" borderId="0" xfId="33" applyFont="1" applyAlignment="1">
      <alignment vertical="center"/>
    </xf>
    <xf numFmtId="0" fontId="0" fillId="0" borderId="0" xfId="33" applyFont="1" applyAlignment="1">
      <alignment horizontal="left" vertical="center"/>
    </xf>
    <xf numFmtId="0" fontId="0" fillId="0" borderId="9" xfId="33" applyFont="1" applyBorder="1" applyAlignment="1">
      <alignment horizontal="right" vertical="center"/>
    </xf>
    <xf numFmtId="0" fontId="0" fillId="0" borderId="8" xfId="33" applyFont="1" applyBorder="1" applyAlignment="1">
      <alignment vertical="center"/>
    </xf>
    <xf numFmtId="0" fontId="0" fillId="0" borderId="10" xfId="33" applyFont="1" applyBorder="1" applyAlignment="1">
      <alignment horizontal="center" vertical="center"/>
    </xf>
    <xf numFmtId="0" fontId="0" fillId="0" borderId="13" xfId="33" applyFont="1" applyBorder="1" applyAlignment="1">
      <alignment horizontal="center" vertical="center"/>
    </xf>
    <xf numFmtId="0" fontId="0" fillId="0" borderId="15" xfId="31" applyFont="1" applyBorder="1" applyAlignment="1">
      <alignment horizontal="left" vertical="center"/>
    </xf>
    <xf numFmtId="0" fontId="0" fillId="0" borderId="0" xfId="33" applyFont="1" applyAlignment="1">
      <alignment horizontal="center"/>
    </xf>
    <xf numFmtId="0" fontId="0" fillId="0" borderId="0" xfId="33" applyFont="1"/>
    <xf numFmtId="0" fontId="0" fillId="0" borderId="0" xfId="33" applyFont="1" applyAlignment="1"/>
    <xf numFmtId="0" fontId="0" fillId="0" borderId="0" xfId="0" applyFont="1" applyAlignment="1">
      <alignment horizontal="center" vertical="center"/>
    </xf>
    <xf numFmtId="0" fontId="0" fillId="0" borderId="0" xfId="33" applyFont="1" applyAlignment="1">
      <alignment horizontal="center" vertical="center"/>
    </xf>
    <xf numFmtId="177" fontId="0" fillId="0" borderId="0" xfId="33" applyNumberFormat="1" applyFont="1" applyAlignment="1">
      <alignment horizontal="right" vertical="center"/>
    </xf>
    <xf numFmtId="177" fontId="0" fillId="0" borderId="0" xfId="33" applyNumberFormat="1" applyFont="1" applyBorder="1" applyAlignment="1">
      <alignment horizontal="right" vertical="center"/>
    </xf>
    <xf numFmtId="0" fontId="0" fillId="0" borderId="0" xfId="33" applyFont="1" applyFill="1"/>
    <xf numFmtId="176" fontId="0" fillId="0" borderId="0" xfId="0" applyNumberFormat="1" applyFont="1"/>
    <xf numFmtId="176" fontId="0" fillId="0" borderId="0" xfId="32" applyNumberFormat="1" applyFont="1" applyBorder="1"/>
    <xf numFmtId="176" fontId="0" fillId="0" borderId="0" xfId="32" applyNumberFormat="1" applyFont="1" applyFill="1" applyBorder="1"/>
    <xf numFmtId="176" fontId="0" fillId="0" borderId="0" xfId="32" applyNumberFormat="1" applyFont="1"/>
    <xf numFmtId="176" fontId="0" fillId="0" borderId="0" xfId="32" applyNumberFormat="1" applyFont="1" applyBorder="1" applyAlignment="1">
      <alignment wrapText="1"/>
    </xf>
    <xf numFmtId="176" fontId="0" fillId="0" borderId="0" xfId="32" applyNumberFormat="1" applyFont="1" applyFill="1" applyBorder="1" applyAlignment="1">
      <alignment wrapText="1"/>
    </xf>
    <xf numFmtId="176" fontId="0" fillId="0" borderId="0" xfId="32" applyNumberFormat="1" applyFont="1" applyFill="1" applyBorder="1" applyAlignment="1">
      <alignment horizontal="center"/>
    </xf>
    <xf numFmtId="0" fontId="0" fillId="0" borderId="0" xfId="33" applyFont="1" applyFill="1" applyBorder="1" applyAlignment="1">
      <alignment vertical="center"/>
    </xf>
    <xf numFmtId="0" fontId="0" fillId="0" borderId="0" xfId="33" applyFont="1" applyFill="1" applyAlignment="1">
      <alignment vertical="center"/>
    </xf>
    <xf numFmtId="0" fontId="0" fillId="0" borderId="0" xfId="33" applyFont="1" applyFill="1" applyAlignment="1">
      <alignment horizontal="right" vertical="center"/>
    </xf>
    <xf numFmtId="0" fontId="0" fillId="0" borderId="0" xfId="33" applyFont="1" applyFill="1" applyBorder="1" applyAlignment="1">
      <alignment horizontal="right" vertical="center"/>
    </xf>
    <xf numFmtId="0" fontId="5" fillId="0" borderId="15" xfId="33" applyFont="1" applyFill="1" applyBorder="1" applyAlignment="1">
      <alignment horizontal="left" vertical="center"/>
    </xf>
    <xf numFmtId="0" fontId="0" fillId="0" borderId="15" xfId="33" applyFont="1" applyFill="1" applyBorder="1" applyAlignment="1">
      <alignment horizontal="left" vertical="center"/>
    </xf>
    <xf numFmtId="0" fontId="5" fillId="0" borderId="0" xfId="33" applyFont="1" applyFill="1" applyAlignment="1">
      <alignment horizontal="left" vertical="center"/>
    </xf>
    <xf numFmtId="176" fontId="0" fillId="0" borderId="0" xfId="33" applyNumberFormat="1" applyFont="1" applyAlignment="1">
      <alignment horizontal="right" vertical="center"/>
    </xf>
    <xf numFmtId="176" fontId="5" fillId="0" borderId="0" xfId="33" applyNumberFormat="1" applyFont="1" applyAlignment="1">
      <alignment horizontal="right" vertical="center"/>
    </xf>
    <xf numFmtId="0" fontId="0" fillId="0" borderId="0" xfId="33" applyFont="1" applyBorder="1" applyAlignment="1">
      <alignment horizontal="center" vertical="center"/>
    </xf>
    <xf numFmtId="0" fontId="0" fillId="0" borderId="0" xfId="33" applyFont="1" applyFill="1" applyAlignment="1">
      <alignment horizontal="left" vertical="center"/>
    </xf>
    <xf numFmtId="176" fontId="7" fillId="0" borderId="0" xfId="34" applyNumberFormat="1" applyFont="1" applyFill="1" applyBorder="1" applyAlignment="1">
      <alignment horizontal="right" vertical="center"/>
    </xf>
    <xf numFmtId="176" fontId="7" fillId="0" borderId="3" xfId="34" applyNumberFormat="1" applyFont="1" applyFill="1" applyBorder="1" applyAlignment="1">
      <alignment horizontal="right" vertical="center"/>
    </xf>
    <xf numFmtId="176" fontId="7" fillId="0" borderId="0" xfId="34" applyNumberFormat="1" applyFont="1" applyFill="1" applyAlignment="1">
      <alignment horizontal="right" vertical="center"/>
    </xf>
    <xf numFmtId="176" fontId="11" fillId="0" borderId="0" xfId="34" applyNumberFormat="1" applyFont="1" applyFill="1" applyAlignment="1">
      <alignment horizontal="right" vertical="center"/>
    </xf>
    <xf numFmtId="179" fontId="0" fillId="0" borderId="0" xfId="33" applyNumberFormat="1" applyFont="1" applyFill="1" applyAlignment="1">
      <alignment horizontal="right" vertical="center"/>
    </xf>
    <xf numFmtId="179" fontId="0" fillId="0" borderId="3" xfId="33" applyNumberFormat="1" applyFont="1" applyFill="1" applyBorder="1" applyAlignment="1">
      <alignment horizontal="right" vertical="center"/>
    </xf>
    <xf numFmtId="179" fontId="0" fillId="0" borderId="3" xfId="33" applyNumberFormat="1" applyFont="1" applyBorder="1" applyAlignment="1">
      <alignment horizontal="right" vertical="center"/>
    </xf>
    <xf numFmtId="179" fontId="0" fillId="0" borderId="12" xfId="33" applyNumberFormat="1" applyFont="1" applyFill="1" applyBorder="1" applyAlignment="1">
      <alignment horizontal="right" vertical="center"/>
    </xf>
    <xf numFmtId="179" fontId="0" fillId="0" borderId="15" xfId="33" applyNumberFormat="1" applyFont="1" applyFill="1" applyBorder="1" applyAlignment="1">
      <alignment horizontal="right" vertical="center"/>
    </xf>
    <xf numFmtId="179" fontId="0" fillId="0" borderId="2" xfId="33" applyNumberFormat="1" applyFont="1" applyFill="1" applyBorder="1" applyAlignment="1">
      <alignment horizontal="right" vertical="center"/>
    </xf>
    <xf numFmtId="176" fontId="0" fillId="3" borderId="0" xfId="32" applyNumberFormat="1" applyFont="1" applyFill="1" applyBorder="1" applyAlignment="1">
      <alignment wrapText="1"/>
    </xf>
    <xf numFmtId="176" fontId="0" fillId="3" borderId="0" xfId="32" applyNumberFormat="1" applyFont="1" applyFill="1" applyBorder="1"/>
    <xf numFmtId="0" fontId="19" fillId="2" borderId="0" xfId="0" applyFont="1" applyFill="1" applyAlignment="1">
      <alignment horizontal="left" vertical="center"/>
    </xf>
    <xf numFmtId="176" fontId="0" fillId="0" borderId="0" xfId="33" applyNumberFormat="1" applyFont="1" applyAlignment="1">
      <alignment horizontal="right" vertical="center"/>
    </xf>
    <xf numFmtId="176" fontId="5" fillId="0" borderId="0" xfId="33" applyNumberFormat="1" applyFont="1" applyAlignment="1">
      <alignment horizontal="right" vertical="center"/>
    </xf>
    <xf numFmtId="0" fontId="0" fillId="0" borderId="0" xfId="33" applyFont="1" applyBorder="1" applyAlignment="1">
      <alignment horizontal="center" vertical="center"/>
    </xf>
    <xf numFmtId="178" fontId="1" fillId="0" borderId="3" xfId="33" applyNumberFormat="1" applyFont="1" applyFill="1" applyBorder="1" applyAlignment="1">
      <alignment horizontal="right" vertical="center"/>
    </xf>
    <xf numFmtId="176" fontId="5" fillId="0" borderId="3" xfId="33" applyNumberFormat="1" applyFont="1" applyFill="1" applyBorder="1" applyAlignment="1">
      <alignment horizontal="right" vertical="center"/>
    </xf>
    <xf numFmtId="176" fontId="5" fillId="0" borderId="3" xfId="30" applyNumberFormat="1" applyFont="1" applyFill="1" applyBorder="1" applyAlignment="1">
      <alignment horizontal="right" vertical="center"/>
    </xf>
    <xf numFmtId="0" fontId="1" fillId="0" borderId="0" xfId="33" applyFont="1" applyFill="1" applyBorder="1" applyAlignment="1">
      <alignment horizontal="center"/>
    </xf>
    <xf numFmtId="0" fontId="1" fillId="0" borderId="0" xfId="33" applyFont="1" applyFill="1" applyBorder="1"/>
    <xf numFmtId="0" fontId="1" fillId="0" borderId="3" xfId="33" applyFont="1" applyFill="1" applyBorder="1" applyAlignment="1">
      <alignment horizontal="center" vertical="center"/>
    </xf>
    <xf numFmtId="177" fontId="1" fillId="0" borderId="3" xfId="33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33" applyFont="1" applyFill="1"/>
    <xf numFmtId="38" fontId="0" fillId="0" borderId="0" xfId="35" applyFont="1" applyFill="1" applyBorder="1" applyAlignment="1">
      <alignment horizontal="right" vertical="center"/>
    </xf>
    <xf numFmtId="38" fontId="0" fillId="0" borderId="3" xfId="35" applyFont="1" applyFill="1" applyBorder="1" applyAlignment="1">
      <alignment horizontal="right" vertical="center"/>
    </xf>
    <xf numFmtId="176" fontId="0" fillId="0" borderId="0" xfId="33" applyNumberFormat="1" applyFont="1" applyFill="1" applyAlignment="1">
      <alignment horizontal="right" vertical="center"/>
    </xf>
    <xf numFmtId="176" fontId="0" fillId="0" borderId="3" xfId="33" applyNumberFormat="1" applyFont="1" applyFill="1" applyBorder="1" applyAlignment="1">
      <alignment horizontal="right" vertical="center"/>
    </xf>
    <xf numFmtId="0" fontId="0" fillId="0" borderId="6" xfId="34" applyFont="1" applyFill="1" applyBorder="1" applyAlignment="1">
      <alignment vertical="center"/>
    </xf>
    <xf numFmtId="0" fontId="0" fillId="0" borderId="5" xfId="34" applyFont="1" applyFill="1" applyBorder="1" applyAlignment="1">
      <alignment horizontal="center" vertical="center" shrinkToFit="1"/>
    </xf>
    <xf numFmtId="0" fontId="0" fillId="0" borderId="0" xfId="34" applyFont="1" applyFill="1" applyAlignment="1">
      <alignment vertical="center"/>
    </xf>
    <xf numFmtId="0" fontId="12" fillId="0" borderId="0" xfId="34" applyFont="1" applyFill="1" applyAlignment="1">
      <alignment horizontal="right" vertical="center"/>
    </xf>
    <xf numFmtId="0" fontId="0" fillId="0" borderId="6" xfId="0" applyFont="1" applyFill="1" applyBorder="1" applyAlignment="1">
      <alignment vertical="center"/>
    </xf>
    <xf numFmtId="0" fontId="0" fillId="0" borderId="6" xfId="33" applyFont="1" applyFill="1" applyBorder="1" applyAlignment="1">
      <alignment horizontal="center" vertical="center"/>
    </xf>
    <xf numFmtId="0" fontId="0" fillId="0" borderId="0" xfId="31" applyFont="1" applyBorder="1" applyAlignment="1">
      <alignment horizontal="left" vertical="center"/>
    </xf>
    <xf numFmtId="0" fontId="0" fillId="0" borderId="0" xfId="33" applyFont="1" applyBorder="1" applyAlignment="1">
      <alignment vertical="center"/>
    </xf>
    <xf numFmtId="0" fontId="0" fillId="0" borderId="9" xfId="33" applyFont="1" applyBorder="1" applyAlignment="1">
      <alignment vertical="center"/>
    </xf>
    <xf numFmtId="176" fontId="0" fillId="0" borderId="0" xfId="33" applyNumberFormat="1" applyFont="1" applyFill="1" applyBorder="1" applyAlignment="1">
      <alignment horizontal="right" vertical="center"/>
    </xf>
    <xf numFmtId="0" fontId="0" fillId="0" borderId="14" xfId="33" applyFont="1" applyBorder="1" applyAlignment="1">
      <alignment horizontal="center" vertical="center"/>
    </xf>
    <xf numFmtId="0" fontId="0" fillId="0" borderId="12" xfId="33" applyFont="1" applyBorder="1" applyAlignment="1">
      <alignment horizontal="center" vertical="center"/>
    </xf>
    <xf numFmtId="0" fontId="0" fillId="0" borderId="2" xfId="33" applyFont="1" applyBorder="1" applyAlignment="1">
      <alignment horizontal="center" vertical="center"/>
    </xf>
    <xf numFmtId="0" fontId="0" fillId="0" borderId="11" xfId="33" applyFont="1" applyBorder="1" applyAlignment="1">
      <alignment horizontal="center" vertical="center"/>
    </xf>
    <xf numFmtId="0" fontId="0" fillId="0" borderId="1" xfId="33" applyFont="1" applyBorder="1" applyAlignment="1">
      <alignment horizontal="left" vertical="center"/>
    </xf>
    <xf numFmtId="0" fontId="0" fillId="0" borderId="1" xfId="33" applyFont="1" applyBorder="1" applyAlignment="1">
      <alignment horizontal="left" vertical="center" wrapText="1" shrinkToFit="1"/>
    </xf>
    <xf numFmtId="0" fontId="0" fillId="0" borderId="7" xfId="33" applyFont="1" applyBorder="1" applyAlignment="1">
      <alignment horizontal="center" vertical="center"/>
    </xf>
    <xf numFmtId="0" fontId="0" fillId="0" borderId="8" xfId="33" applyFont="1" applyBorder="1" applyAlignment="1">
      <alignment horizontal="center" vertical="center"/>
    </xf>
    <xf numFmtId="0" fontId="0" fillId="0" borderId="0" xfId="33" applyFont="1" applyBorder="1" applyAlignment="1">
      <alignment horizontal="center" vertical="center"/>
    </xf>
    <xf numFmtId="0" fontId="0" fillId="0" borderId="3" xfId="33" applyFont="1" applyBorder="1" applyAlignment="1">
      <alignment horizontal="center" vertical="center"/>
    </xf>
    <xf numFmtId="176" fontId="0" fillId="0" borderId="15" xfId="33" applyNumberFormat="1" applyFont="1" applyFill="1" applyBorder="1" applyAlignment="1">
      <alignment horizontal="right" vertical="center"/>
    </xf>
    <xf numFmtId="179" fontId="0" fillId="0" borderId="15" xfId="33" applyNumberFormat="1" applyFont="1" applyBorder="1" applyAlignment="1">
      <alignment horizontal="right" vertical="center"/>
    </xf>
    <xf numFmtId="179" fontId="0" fillId="0" borderId="0" xfId="33" applyNumberFormat="1" applyFont="1" applyBorder="1" applyAlignment="1">
      <alignment horizontal="right" vertical="center"/>
    </xf>
    <xf numFmtId="179" fontId="0" fillId="0" borderId="11" xfId="33" applyNumberFormat="1" applyFont="1" applyFill="1" applyBorder="1" applyAlignment="1">
      <alignment horizontal="right" vertical="center"/>
    </xf>
    <xf numFmtId="179" fontId="0" fillId="0" borderId="0" xfId="33" applyNumberFormat="1" applyFont="1" applyFill="1" applyBorder="1" applyAlignment="1">
      <alignment horizontal="right" vertical="center"/>
    </xf>
    <xf numFmtId="179" fontId="0" fillId="0" borderId="11" xfId="33" applyNumberFormat="1" applyFont="1" applyBorder="1" applyAlignment="1">
      <alignment horizontal="right" vertical="center"/>
    </xf>
    <xf numFmtId="179" fontId="0" fillId="0" borderId="12" xfId="33" applyNumberFormat="1" applyFont="1" applyBorder="1" applyAlignment="1">
      <alignment horizontal="right" vertical="center"/>
    </xf>
    <xf numFmtId="0" fontId="18" fillId="0" borderId="8" xfId="0" applyFont="1" applyBorder="1" applyAlignment="1">
      <alignment horizontal="distributed" vertical="center" indent="1"/>
    </xf>
    <xf numFmtId="0" fontId="18" fillId="0" borderId="0" xfId="0" applyFont="1" applyBorder="1" applyAlignment="1">
      <alignment horizontal="distributed" vertical="center" indent="1"/>
    </xf>
    <xf numFmtId="0" fontId="18" fillId="0" borderId="9" xfId="0" applyFont="1" applyBorder="1" applyAlignment="1">
      <alignment horizontal="distributed" vertical="center" indent="1"/>
    </xf>
    <xf numFmtId="176" fontId="4" fillId="0" borderId="0" xfId="32" applyNumberFormat="1" applyFont="1" applyAlignment="1">
      <alignment horizontal="center" vertical="center"/>
    </xf>
    <xf numFmtId="176" fontId="1" fillId="0" borderId="3" xfId="33" applyNumberFormat="1" applyFont="1" applyFill="1" applyBorder="1" applyAlignment="1">
      <alignment horizontal="right" vertical="center"/>
    </xf>
    <xf numFmtId="176" fontId="0" fillId="0" borderId="0" xfId="33" applyNumberFormat="1" applyFont="1" applyFill="1" applyBorder="1" applyAlignment="1">
      <alignment horizontal="right" vertical="center"/>
    </xf>
    <xf numFmtId="176" fontId="0" fillId="0" borderId="25" xfId="33" applyNumberFormat="1" applyFont="1" applyFill="1" applyBorder="1" applyAlignment="1">
      <alignment horizontal="right" vertical="center"/>
    </xf>
    <xf numFmtId="176" fontId="2" fillId="0" borderId="11" xfId="33" applyNumberFormat="1" applyFont="1" applyBorder="1" applyAlignment="1">
      <alignment horizontal="right" vertical="center"/>
    </xf>
    <xf numFmtId="176" fontId="2" fillId="0" borderId="0" xfId="33" applyNumberFormat="1" applyFont="1" applyBorder="1" applyAlignment="1">
      <alignment horizontal="right" vertical="center"/>
    </xf>
    <xf numFmtId="176" fontId="2" fillId="0" borderId="2" xfId="33" applyNumberFormat="1" applyFont="1" applyFill="1" applyBorder="1" applyAlignment="1">
      <alignment horizontal="right" vertical="center"/>
    </xf>
    <xf numFmtId="176" fontId="2" fillId="0" borderId="3" xfId="33" applyNumberFormat="1" applyFont="1" applyFill="1" applyBorder="1" applyAlignment="1">
      <alignment horizontal="right" vertical="center"/>
    </xf>
    <xf numFmtId="176" fontId="2" fillId="0" borderId="11" xfId="33" applyNumberFormat="1" applyFont="1" applyFill="1" applyBorder="1" applyAlignment="1">
      <alignment horizontal="right" vertical="center"/>
    </xf>
    <xf numFmtId="176" fontId="2" fillId="0" borderId="0" xfId="33" applyNumberFormat="1" applyFont="1" applyFill="1" applyBorder="1" applyAlignment="1">
      <alignment horizontal="right" vertical="center"/>
    </xf>
    <xf numFmtId="41" fontId="0" fillId="0" borderId="0" xfId="33" applyNumberFormat="1" applyFont="1" applyBorder="1" applyAlignment="1">
      <alignment horizontal="right" vertical="center"/>
    </xf>
    <xf numFmtId="41" fontId="1" fillId="0" borderId="3" xfId="33" applyNumberFormat="1" applyFont="1" applyFill="1" applyBorder="1" applyAlignment="1">
      <alignment horizontal="right" vertical="center"/>
    </xf>
    <xf numFmtId="176" fontId="0" fillId="0" borderId="0" xfId="33" applyNumberFormat="1" applyFont="1" applyBorder="1" applyAlignment="1">
      <alignment horizontal="right" vertical="center"/>
    </xf>
    <xf numFmtId="0" fontId="0" fillId="0" borderId="22" xfId="33" applyFont="1" applyBorder="1" applyAlignment="1">
      <alignment horizontal="center" vertical="center"/>
    </xf>
    <xf numFmtId="0" fontId="0" fillId="0" borderId="6" xfId="33" applyFont="1" applyBorder="1" applyAlignment="1">
      <alignment horizontal="center" vertical="center"/>
    </xf>
    <xf numFmtId="176" fontId="5" fillId="0" borderId="0" xfId="33" applyNumberFormat="1" applyFont="1" applyAlignment="1">
      <alignment horizontal="right" vertical="center"/>
    </xf>
    <xf numFmtId="0" fontId="0" fillId="0" borderId="5" xfId="33" applyFont="1" applyBorder="1" applyAlignment="1">
      <alignment horizontal="center" vertical="center"/>
    </xf>
    <xf numFmtId="0" fontId="0" fillId="0" borderId="26" xfId="33" applyFont="1" applyBorder="1" applyAlignment="1">
      <alignment horizontal="center" vertical="center"/>
    </xf>
    <xf numFmtId="176" fontId="5" fillId="0" borderId="3" xfId="33" applyNumberFormat="1" applyFont="1" applyFill="1" applyBorder="1" applyAlignment="1">
      <alignment horizontal="right" vertical="center"/>
    </xf>
    <xf numFmtId="0" fontId="2" fillId="0" borderId="5" xfId="33" applyFont="1" applyBorder="1" applyAlignment="1">
      <alignment horizontal="center" vertical="center"/>
    </xf>
    <xf numFmtId="0" fontId="2" fillId="0" borderId="4" xfId="33" applyFont="1" applyBorder="1" applyAlignment="1">
      <alignment horizontal="center" vertical="center"/>
    </xf>
    <xf numFmtId="0" fontId="0" fillId="0" borderId="4" xfId="33" applyFont="1" applyBorder="1" applyAlignment="1">
      <alignment horizontal="center" vertical="center"/>
    </xf>
    <xf numFmtId="176" fontId="0" fillId="0" borderId="15" xfId="33" applyNumberFormat="1" applyFont="1" applyBorder="1" applyAlignment="1">
      <alignment horizontal="right" vertical="center"/>
    </xf>
    <xf numFmtId="176" fontId="2" fillId="0" borderId="12" xfId="33" applyNumberFormat="1" applyFont="1" applyBorder="1" applyAlignment="1">
      <alignment horizontal="right" vertical="center"/>
    </xf>
    <xf numFmtId="176" fontId="2" fillId="0" borderId="15" xfId="33" applyNumberFormat="1" applyFont="1" applyBorder="1" applyAlignment="1">
      <alignment horizontal="right" vertical="center"/>
    </xf>
    <xf numFmtId="176" fontId="5" fillId="0" borderId="3" xfId="30" applyNumberFormat="1" applyFont="1" applyFill="1" applyBorder="1" applyAlignment="1">
      <alignment horizontal="right" vertical="center"/>
    </xf>
    <xf numFmtId="176" fontId="10" fillId="0" borderId="11" xfId="33" applyNumberFormat="1" applyFont="1" applyBorder="1" applyAlignment="1">
      <alignment horizontal="right" vertical="center"/>
    </xf>
    <xf numFmtId="176" fontId="10" fillId="0" borderId="0" xfId="33" applyNumberFormat="1" applyFont="1" applyBorder="1" applyAlignment="1">
      <alignment horizontal="right" vertical="center"/>
    </xf>
    <xf numFmtId="0" fontId="0" fillId="0" borderId="16" xfId="33" applyFont="1" applyBorder="1" applyAlignment="1">
      <alignment horizontal="left" vertical="justify" wrapText="1"/>
    </xf>
    <xf numFmtId="0" fontId="0" fillId="0" borderId="17" xfId="33" applyFont="1" applyBorder="1" applyAlignment="1">
      <alignment horizontal="left" vertical="justify"/>
    </xf>
    <xf numFmtId="0" fontId="0" fillId="0" borderId="18" xfId="33" applyFont="1" applyBorder="1" applyAlignment="1">
      <alignment horizontal="left" vertical="justify"/>
    </xf>
    <xf numFmtId="0" fontId="2" fillId="0" borderId="19" xfId="33" applyFont="1" applyBorder="1" applyAlignment="1">
      <alignment horizontal="center" vertical="center"/>
    </xf>
    <xf numFmtId="0" fontId="2" fillId="0" borderId="1" xfId="33" applyFont="1" applyBorder="1" applyAlignment="1">
      <alignment horizontal="center" vertical="center"/>
    </xf>
    <xf numFmtId="0" fontId="0" fillId="0" borderId="1" xfId="33" applyFont="1" applyBorder="1" applyAlignment="1">
      <alignment horizontal="center" vertical="center"/>
    </xf>
    <xf numFmtId="0" fontId="0" fillId="0" borderId="12" xfId="33" applyFont="1" applyBorder="1" applyAlignment="1">
      <alignment horizontal="center" vertical="center" wrapText="1"/>
    </xf>
    <xf numFmtId="0" fontId="0" fillId="0" borderId="20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21" xfId="0" applyFont="1" applyBorder="1" applyAlignment="1">
      <alignment vertical="center"/>
    </xf>
    <xf numFmtId="0" fontId="9" fillId="0" borderId="10" xfId="33" applyFont="1" applyBorder="1" applyAlignment="1">
      <alignment horizontal="center" vertical="center" textRotation="255" wrapText="1"/>
    </xf>
    <xf numFmtId="0" fontId="9" fillId="0" borderId="13" xfId="33" applyFont="1" applyBorder="1" applyAlignment="1">
      <alignment horizontal="center" vertical="center" textRotation="255" wrapText="1"/>
    </xf>
    <xf numFmtId="0" fontId="9" fillId="0" borderId="14" xfId="33" applyFont="1" applyBorder="1" applyAlignment="1">
      <alignment horizontal="center" vertical="center" textRotation="255" wrapText="1"/>
    </xf>
    <xf numFmtId="176" fontId="5" fillId="0" borderId="15" xfId="33" applyNumberFormat="1" applyFont="1" applyBorder="1" applyAlignment="1">
      <alignment horizontal="right" vertical="center"/>
    </xf>
    <xf numFmtId="0" fontId="0" fillId="0" borderId="12" xfId="33" applyFont="1" applyBorder="1" applyAlignment="1">
      <alignment horizontal="center" vertical="center"/>
    </xf>
    <xf numFmtId="0" fontId="0" fillId="0" borderId="2" xfId="33" applyFont="1" applyBorder="1" applyAlignment="1">
      <alignment horizontal="center" vertical="center"/>
    </xf>
    <xf numFmtId="0" fontId="5" fillId="0" borderId="10" xfId="33" applyFont="1" applyBorder="1" applyAlignment="1">
      <alignment horizontal="center" vertical="center" textRotation="255" wrapText="1"/>
    </xf>
    <xf numFmtId="0" fontId="5" fillId="0" borderId="13" xfId="33" applyFont="1" applyBorder="1" applyAlignment="1">
      <alignment horizontal="center" vertical="center" textRotation="255" wrapText="1"/>
    </xf>
    <xf numFmtId="0" fontId="5" fillId="0" borderId="14" xfId="33" applyFont="1" applyBorder="1" applyAlignment="1">
      <alignment horizontal="center" vertical="center" textRotation="255" wrapText="1"/>
    </xf>
    <xf numFmtId="0" fontId="0" fillId="0" borderId="23" xfId="33" applyFont="1" applyBorder="1" applyAlignment="1">
      <alignment horizontal="center" vertical="center"/>
    </xf>
    <xf numFmtId="0" fontId="0" fillId="0" borderId="24" xfId="33" applyFont="1" applyBorder="1" applyAlignment="1">
      <alignment horizontal="center" vertical="center" wrapText="1"/>
    </xf>
    <xf numFmtId="0" fontId="0" fillId="0" borderId="14" xfId="33" applyFont="1" applyBorder="1" applyAlignment="1">
      <alignment horizontal="center" vertical="center" wrapText="1"/>
    </xf>
    <xf numFmtId="0" fontId="0" fillId="0" borderId="11" xfId="33" applyFont="1" applyBorder="1" applyAlignment="1">
      <alignment horizontal="center" vertical="center"/>
    </xf>
    <xf numFmtId="0" fontId="0" fillId="0" borderId="25" xfId="0" applyFont="1" applyBorder="1" applyAlignment="1">
      <alignment vertical="center"/>
    </xf>
    <xf numFmtId="0" fontId="4" fillId="0" borderId="0" xfId="33" applyFont="1" applyFill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176" fontId="10" fillId="0" borderId="12" xfId="33" applyNumberFormat="1" applyFont="1" applyBorder="1" applyAlignment="1">
      <alignment horizontal="right" vertical="center"/>
    </xf>
    <xf numFmtId="176" fontId="10" fillId="0" borderId="15" xfId="33" applyNumberFormat="1" applyFont="1" applyBorder="1" applyAlignment="1">
      <alignment horizontal="right" vertical="center"/>
    </xf>
    <xf numFmtId="0" fontId="0" fillId="0" borderId="14" xfId="33" applyFont="1" applyBorder="1" applyAlignment="1">
      <alignment horizontal="center" vertical="center"/>
    </xf>
    <xf numFmtId="0" fontId="5" fillId="0" borderId="12" xfId="33" applyFont="1" applyBorder="1" applyAlignment="1">
      <alignment horizontal="center" vertical="center" wrapText="1"/>
    </xf>
    <xf numFmtId="0" fontId="5" fillId="0" borderId="20" xfId="0" applyFont="1" applyBorder="1" applyAlignment="1">
      <alignment vertical="center"/>
    </xf>
    <xf numFmtId="0" fontId="5" fillId="0" borderId="2" xfId="33" applyFont="1" applyBorder="1" applyAlignment="1">
      <alignment horizontal="center" vertical="center" wrapText="1"/>
    </xf>
    <xf numFmtId="0" fontId="5" fillId="0" borderId="21" xfId="0" applyFont="1" applyBorder="1" applyAlignment="1">
      <alignment vertical="center"/>
    </xf>
    <xf numFmtId="0" fontId="5" fillId="0" borderId="7" xfId="33" applyFont="1" applyBorder="1" applyAlignment="1">
      <alignment horizontal="center" vertical="center" textRotation="255" wrapText="1"/>
    </xf>
    <xf numFmtId="0" fontId="5" fillId="0" borderId="8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176" fontId="10" fillId="0" borderId="2" xfId="33" applyNumberFormat="1" applyFont="1" applyFill="1" applyBorder="1" applyAlignment="1">
      <alignment horizontal="right" vertical="center"/>
    </xf>
    <xf numFmtId="176" fontId="10" fillId="0" borderId="3" xfId="33" applyNumberFormat="1" applyFont="1" applyFill="1" applyBorder="1" applyAlignment="1">
      <alignment horizontal="right" vertical="center"/>
    </xf>
    <xf numFmtId="0" fontId="4" fillId="0" borderId="0" xfId="33" applyFont="1" applyAlignment="1">
      <alignment horizontal="center" vertical="center"/>
    </xf>
    <xf numFmtId="0" fontId="0" fillId="0" borderId="27" xfId="33" applyFont="1" applyBorder="1" applyAlignment="1">
      <alignment horizontal="left" vertical="justify" wrapText="1"/>
    </xf>
    <xf numFmtId="0" fontId="0" fillId="0" borderId="27" xfId="33" applyFont="1" applyBorder="1" applyAlignment="1">
      <alignment horizontal="left" vertical="justify"/>
    </xf>
    <xf numFmtId="0" fontId="0" fillId="0" borderId="16" xfId="33" applyFont="1" applyBorder="1" applyAlignment="1">
      <alignment horizontal="left" vertical="justify"/>
    </xf>
    <xf numFmtId="0" fontId="0" fillId="0" borderId="28" xfId="33" applyFont="1" applyBorder="1" applyAlignment="1">
      <alignment horizontal="left" vertical="justify"/>
    </xf>
    <xf numFmtId="176" fontId="0" fillId="0" borderId="0" xfId="33" applyNumberFormat="1" applyFont="1" applyAlignment="1">
      <alignment horizontal="right" vertical="center"/>
    </xf>
    <xf numFmtId="41" fontId="0" fillId="0" borderId="15" xfId="33" applyNumberFormat="1" applyFont="1" applyBorder="1" applyAlignment="1">
      <alignment horizontal="right" vertical="center"/>
    </xf>
    <xf numFmtId="41" fontId="0" fillId="0" borderId="0" xfId="33" applyNumberFormat="1" applyFont="1" applyAlignment="1">
      <alignment horizontal="right" vertical="center"/>
    </xf>
    <xf numFmtId="0" fontId="15" fillId="0" borderId="5" xfId="33" applyFont="1" applyBorder="1" applyAlignment="1">
      <alignment horizontal="center" vertical="center"/>
    </xf>
    <xf numFmtId="0" fontId="15" fillId="0" borderId="4" xfId="33" applyFont="1" applyBorder="1" applyAlignment="1">
      <alignment horizontal="center" vertical="center"/>
    </xf>
    <xf numFmtId="0" fontId="0" fillId="0" borderId="8" xfId="33" applyFont="1" applyBorder="1" applyAlignment="1">
      <alignment horizontal="center" vertical="center" textRotation="255"/>
    </xf>
    <xf numFmtId="0" fontId="0" fillId="0" borderId="0" xfId="33" applyFont="1" applyBorder="1" applyAlignment="1">
      <alignment horizontal="center" vertical="center" textRotation="255"/>
    </xf>
    <xf numFmtId="0" fontId="0" fillId="0" borderId="3" xfId="33" applyFont="1" applyBorder="1" applyAlignment="1">
      <alignment horizontal="center" vertical="center" textRotation="255"/>
    </xf>
    <xf numFmtId="0" fontId="0" fillId="0" borderId="7" xfId="33" applyFont="1" applyBorder="1" applyAlignment="1">
      <alignment horizontal="center" vertical="center"/>
    </xf>
    <xf numFmtId="0" fontId="0" fillId="0" borderId="29" xfId="33" applyFont="1" applyBorder="1" applyAlignment="1">
      <alignment horizontal="center" vertical="center"/>
    </xf>
    <xf numFmtId="0" fontId="0" fillId="0" borderId="25" xfId="33" applyFont="1" applyBorder="1" applyAlignment="1">
      <alignment horizontal="center" vertical="center"/>
    </xf>
    <xf numFmtId="0" fontId="0" fillId="0" borderId="21" xfId="33" applyFont="1" applyBorder="1" applyAlignment="1">
      <alignment horizontal="center" vertical="center"/>
    </xf>
    <xf numFmtId="0" fontId="0" fillId="0" borderId="20" xfId="33" applyFont="1" applyFill="1" applyBorder="1" applyAlignment="1">
      <alignment horizontal="center" vertical="center" textRotation="255"/>
    </xf>
    <xf numFmtId="0" fontId="0" fillId="0" borderId="25" xfId="33" applyFont="1" applyFill="1" applyBorder="1" applyAlignment="1">
      <alignment horizontal="center" vertical="center" textRotation="255"/>
    </xf>
    <xf numFmtId="0" fontId="0" fillId="0" borderId="21" xfId="33" applyFont="1" applyFill="1" applyBorder="1" applyAlignment="1">
      <alignment horizontal="center" vertical="center" textRotation="255"/>
    </xf>
    <xf numFmtId="0" fontId="0" fillId="0" borderId="24" xfId="33" applyFont="1" applyBorder="1" applyAlignment="1">
      <alignment horizontal="center" vertical="center" textRotation="255"/>
    </xf>
    <xf numFmtId="0" fontId="0" fillId="0" borderId="13" xfId="33" applyFont="1" applyBorder="1" applyAlignment="1">
      <alignment horizontal="center" vertical="center" textRotation="255"/>
    </xf>
    <xf numFmtId="0" fontId="0" fillId="0" borderId="14" xfId="33" applyFont="1" applyBorder="1" applyAlignment="1">
      <alignment horizontal="center" vertical="center" textRotation="255"/>
    </xf>
    <xf numFmtId="0" fontId="0" fillId="0" borderId="1" xfId="33" applyFont="1" applyBorder="1" applyAlignment="1">
      <alignment horizontal="left" vertical="center"/>
    </xf>
    <xf numFmtId="0" fontId="0" fillId="0" borderId="20" xfId="33" applyFont="1" applyFill="1" applyBorder="1" applyAlignment="1">
      <alignment horizontal="distributed" vertical="center" textRotation="255"/>
    </xf>
    <xf numFmtId="0" fontId="0" fillId="0" borderId="25" xfId="0" applyFont="1" applyFill="1" applyBorder="1" applyAlignment="1">
      <alignment vertical="center"/>
    </xf>
    <xf numFmtId="0" fontId="0" fillId="0" borderId="21" xfId="0" applyFont="1" applyFill="1" applyBorder="1" applyAlignment="1">
      <alignment vertical="center"/>
    </xf>
    <xf numFmtId="0" fontId="0" fillId="0" borderId="5" xfId="33" applyFont="1" applyBorder="1" applyAlignment="1">
      <alignment horizontal="left" vertical="center"/>
    </xf>
    <xf numFmtId="0" fontId="0" fillId="0" borderId="4" xfId="33" applyFont="1" applyBorder="1" applyAlignment="1">
      <alignment horizontal="left" vertical="center"/>
    </xf>
    <xf numFmtId="0" fontId="0" fillId="0" borderId="1" xfId="33" applyFont="1" applyBorder="1" applyAlignment="1">
      <alignment horizontal="left" vertical="center" wrapText="1" shrinkToFit="1"/>
    </xf>
    <xf numFmtId="0" fontId="0" fillId="0" borderId="1" xfId="33" applyFont="1" applyBorder="1" applyAlignment="1">
      <alignment horizontal="left" vertical="center" shrinkToFit="1"/>
    </xf>
    <xf numFmtId="0" fontId="0" fillId="0" borderId="12" xfId="33" applyFont="1" applyBorder="1" applyAlignment="1">
      <alignment vertical="center"/>
    </xf>
    <xf numFmtId="0" fontId="0" fillId="0" borderId="15" xfId="33" applyFont="1" applyBorder="1" applyAlignment="1">
      <alignment vertical="center"/>
    </xf>
    <xf numFmtId="0" fontId="0" fillId="0" borderId="20" xfId="33" applyFont="1" applyBorder="1" applyAlignment="1">
      <alignment vertical="center"/>
    </xf>
    <xf numFmtId="0" fontId="0" fillId="0" borderId="15" xfId="33" applyFont="1" applyBorder="1" applyAlignment="1">
      <alignment horizontal="left" vertical="center" shrinkToFit="1"/>
    </xf>
    <xf numFmtId="0" fontId="0" fillId="0" borderId="20" xfId="33" applyFont="1" applyBorder="1" applyAlignment="1">
      <alignment horizontal="left" vertical="center" shrinkToFit="1"/>
    </xf>
    <xf numFmtId="0" fontId="0" fillId="0" borderId="8" xfId="33" applyFont="1" applyBorder="1" applyAlignment="1">
      <alignment horizontal="center" vertical="center"/>
    </xf>
    <xf numFmtId="0" fontId="0" fillId="0" borderId="0" xfId="33" applyFont="1" applyBorder="1" applyAlignment="1">
      <alignment horizontal="center" vertical="center"/>
    </xf>
    <xf numFmtId="0" fontId="0" fillId="0" borderId="3" xfId="33" applyFont="1" applyBorder="1" applyAlignment="1">
      <alignment horizontal="center" vertical="center"/>
    </xf>
    <xf numFmtId="0" fontId="0" fillId="0" borderId="12" xfId="33" applyFont="1" applyBorder="1" applyAlignment="1">
      <alignment vertical="center" wrapText="1"/>
    </xf>
    <xf numFmtId="0" fontId="0" fillId="0" borderId="26" xfId="33" applyFont="1" applyBorder="1" applyAlignment="1">
      <alignment horizontal="center" vertical="center" shrinkToFit="1"/>
    </xf>
    <xf numFmtId="0" fontId="0" fillId="0" borderId="4" xfId="33" applyFont="1" applyBorder="1" applyAlignment="1">
      <alignment horizontal="center" vertical="center" shrinkToFit="1"/>
    </xf>
    <xf numFmtId="179" fontId="0" fillId="0" borderId="0" xfId="33" applyNumberFormat="1" applyFont="1" applyBorder="1" applyAlignment="1">
      <alignment horizontal="right" vertical="center"/>
    </xf>
    <xf numFmtId="179" fontId="0" fillId="0" borderId="3" xfId="33" applyNumberFormat="1" applyFont="1" applyFill="1" applyBorder="1" applyAlignment="1">
      <alignment vertical="center"/>
    </xf>
    <xf numFmtId="179" fontId="0" fillId="0" borderId="0" xfId="33" applyNumberFormat="1" applyFont="1" applyFill="1" applyBorder="1" applyAlignment="1">
      <alignment horizontal="right" vertical="center"/>
    </xf>
    <xf numFmtId="0" fontId="5" fillId="0" borderId="31" xfId="33" applyFont="1" applyFill="1" applyBorder="1" applyAlignment="1">
      <alignment vertical="distributed" wrapText="1"/>
    </xf>
    <xf numFmtId="0" fontId="5" fillId="0" borderId="30" xfId="33" applyFont="1" applyFill="1" applyBorder="1" applyAlignment="1">
      <alignment vertical="distributed" wrapText="1"/>
    </xf>
    <xf numFmtId="0" fontId="5" fillId="0" borderId="32" xfId="33" applyFont="1" applyFill="1" applyBorder="1" applyAlignment="1">
      <alignment vertical="distributed" wrapText="1"/>
    </xf>
    <xf numFmtId="0" fontId="5" fillId="0" borderId="33" xfId="33" applyFont="1" applyFill="1" applyBorder="1" applyAlignment="1">
      <alignment vertical="distributed" wrapText="1"/>
    </xf>
    <xf numFmtId="179" fontId="0" fillId="0" borderId="2" xfId="33" applyNumberFormat="1" applyFont="1" applyFill="1" applyBorder="1" applyAlignment="1">
      <alignment vertical="center"/>
    </xf>
    <xf numFmtId="179" fontId="0" fillId="0" borderId="11" xfId="33" applyNumberFormat="1" applyFont="1" applyFill="1" applyBorder="1" applyAlignment="1">
      <alignment horizontal="right" vertical="center"/>
    </xf>
    <xf numFmtId="179" fontId="0" fillId="0" borderId="11" xfId="33" applyNumberFormat="1" applyFont="1" applyBorder="1" applyAlignment="1">
      <alignment horizontal="right" vertical="center"/>
    </xf>
    <xf numFmtId="179" fontId="0" fillId="0" borderId="12" xfId="33" applyNumberFormat="1" applyFont="1" applyBorder="1" applyAlignment="1">
      <alignment horizontal="right" vertical="center"/>
    </xf>
    <xf numFmtId="179" fontId="0" fillId="0" borderId="15" xfId="33" applyNumberFormat="1" applyFont="1" applyBorder="1" applyAlignment="1">
      <alignment horizontal="right" vertical="center"/>
    </xf>
    <xf numFmtId="176" fontId="0" fillId="0" borderId="15" xfId="33" applyNumberFormat="1" applyFont="1" applyFill="1" applyBorder="1" applyAlignment="1">
      <alignment horizontal="right" vertical="center"/>
    </xf>
    <xf numFmtId="0" fontId="0" fillId="0" borderId="15" xfId="33" applyFont="1" applyBorder="1" applyAlignment="1">
      <alignment horizontal="center" vertical="center"/>
    </xf>
    <xf numFmtId="176" fontId="0" fillId="0" borderId="3" xfId="33" applyNumberFormat="1" applyFont="1" applyBorder="1" applyAlignment="1">
      <alignment horizontal="right" vertical="center"/>
    </xf>
    <xf numFmtId="180" fontId="0" fillId="0" borderId="0" xfId="35" applyNumberFormat="1" applyFont="1" applyFill="1" applyBorder="1" applyAlignment="1">
      <alignment horizontal="right" vertical="center"/>
    </xf>
    <xf numFmtId="177" fontId="0" fillId="0" borderId="11" xfId="33" applyNumberFormat="1" applyFont="1" applyBorder="1" applyAlignment="1">
      <alignment horizontal="right" vertical="center" wrapText="1"/>
    </xf>
    <xf numFmtId="177" fontId="0" fillId="0" borderId="0" xfId="33" applyNumberFormat="1" applyFont="1" applyBorder="1" applyAlignment="1">
      <alignment horizontal="right" vertical="center" wrapText="1"/>
    </xf>
    <xf numFmtId="177" fontId="0" fillId="0" borderId="0" xfId="33" applyNumberFormat="1" applyFont="1" applyBorder="1" applyAlignment="1">
      <alignment horizontal="right" vertical="center"/>
    </xf>
    <xf numFmtId="177" fontId="0" fillId="0" borderId="0" xfId="33" applyNumberFormat="1" applyFont="1" applyFill="1" applyBorder="1" applyAlignment="1">
      <alignment horizontal="right" vertical="center"/>
    </xf>
    <xf numFmtId="177" fontId="0" fillId="0" borderId="15" xfId="33" applyNumberFormat="1" applyFont="1" applyBorder="1" applyAlignment="1">
      <alignment horizontal="right" vertical="center"/>
    </xf>
    <xf numFmtId="181" fontId="0" fillId="0" borderId="11" xfId="36" applyNumberFormat="1" applyFont="1" applyBorder="1" applyAlignment="1">
      <alignment horizontal="right" vertical="center" wrapText="1"/>
    </xf>
    <xf numFmtId="181" fontId="0" fillId="0" borderId="0" xfId="36" applyNumberFormat="1" applyFont="1" applyBorder="1" applyAlignment="1">
      <alignment horizontal="right" vertical="center" wrapText="1"/>
    </xf>
    <xf numFmtId="181" fontId="0" fillId="0" borderId="0" xfId="33" applyNumberFormat="1" applyFont="1" applyBorder="1" applyAlignment="1">
      <alignment horizontal="right" vertical="center"/>
    </xf>
    <xf numFmtId="181" fontId="0" fillId="0" borderId="0" xfId="33" applyNumberFormat="1" applyFont="1" applyFill="1" applyBorder="1" applyAlignment="1">
      <alignment horizontal="right" vertical="center"/>
    </xf>
    <xf numFmtId="181" fontId="0" fillId="0" borderId="0" xfId="36" applyNumberFormat="1" applyFont="1" applyBorder="1" applyAlignment="1">
      <alignment horizontal="right" vertical="center"/>
    </xf>
    <xf numFmtId="181" fontId="0" fillId="0" borderId="0" xfId="36" applyNumberFormat="1" applyFont="1" applyFill="1" applyBorder="1" applyAlignment="1">
      <alignment horizontal="right" vertical="center"/>
    </xf>
    <xf numFmtId="182" fontId="0" fillId="0" borderId="3" xfId="33" applyNumberFormat="1" applyFont="1" applyBorder="1" applyAlignment="1">
      <alignment horizontal="right" vertical="center"/>
    </xf>
    <xf numFmtId="182" fontId="0" fillId="0" borderId="3" xfId="33" applyNumberFormat="1" applyFont="1" applyFill="1" applyBorder="1" applyAlignment="1">
      <alignment horizontal="right" vertical="center"/>
    </xf>
    <xf numFmtId="182" fontId="0" fillId="0" borderId="11" xfId="33" applyNumberFormat="1" applyFont="1" applyBorder="1" applyAlignment="1">
      <alignment horizontal="right" vertical="center"/>
    </xf>
    <xf numFmtId="182" fontId="0" fillId="0" borderId="0" xfId="33" applyNumberFormat="1" applyFont="1" applyBorder="1" applyAlignment="1">
      <alignment horizontal="right" vertical="center"/>
    </xf>
    <xf numFmtId="0" fontId="0" fillId="0" borderId="7" xfId="34" applyFont="1" applyBorder="1" applyAlignment="1">
      <alignment horizontal="center" vertical="center"/>
    </xf>
    <xf numFmtId="0" fontId="0" fillId="0" borderId="2" xfId="34" applyFont="1" applyBorder="1" applyAlignment="1">
      <alignment horizontal="center" vertical="center"/>
    </xf>
    <xf numFmtId="0" fontId="0" fillId="0" borderId="26" xfId="34" applyFont="1" applyBorder="1" applyAlignment="1">
      <alignment horizontal="center" vertical="center"/>
    </xf>
    <xf numFmtId="0" fontId="0" fillId="0" borderId="4" xfId="34" applyFont="1" applyBorder="1" applyAlignment="1">
      <alignment horizontal="center" vertical="center"/>
    </xf>
    <xf numFmtId="0" fontId="0" fillId="0" borderId="27" xfId="34" applyFont="1" applyBorder="1" applyAlignment="1">
      <alignment horizontal="left" vertical="distributed" wrapText="1"/>
    </xf>
    <xf numFmtId="0" fontId="0" fillId="0" borderId="16" xfId="34" applyFont="1" applyBorder="1" applyAlignment="1">
      <alignment horizontal="left" vertical="distributed"/>
    </xf>
    <xf numFmtId="0" fontId="0" fillId="0" borderId="28" xfId="34" applyFont="1" applyBorder="1" applyAlignment="1">
      <alignment horizontal="left" vertical="distributed"/>
    </xf>
    <xf numFmtId="0" fontId="0" fillId="0" borderId="18" xfId="34" applyFont="1" applyBorder="1" applyAlignment="1">
      <alignment horizontal="left" vertical="distributed"/>
    </xf>
    <xf numFmtId="0" fontId="0" fillId="0" borderId="10" xfId="34" applyFont="1" applyBorder="1" applyAlignment="1">
      <alignment horizontal="center" vertical="center"/>
    </xf>
    <xf numFmtId="0" fontId="0" fillId="0" borderId="14" xfId="34" applyFont="1" applyBorder="1" applyAlignment="1">
      <alignment horizontal="center" vertical="center"/>
    </xf>
    <xf numFmtId="0" fontId="2" fillId="0" borderId="26" xfId="34" applyFont="1" applyBorder="1" applyAlignment="1">
      <alignment horizontal="center" vertical="center"/>
    </xf>
    <xf numFmtId="0" fontId="2" fillId="0" borderId="4" xfId="34" applyFont="1" applyBorder="1" applyAlignment="1">
      <alignment horizontal="center" vertical="center"/>
    </xf>
    <xf numFmtId="0" fontId="0" fillId="0" borderId="7" xfId="34" applyFont="1" applyFill="1" applyBorder="1" applyAlignment="1">
      <alignment horizontal="center" vertical="center"/>
    </xf>
    <xf numFmtId="0" fontId="0" fillId="0" borderId="2" xfId="34" applyFont="1" applyFill="1" applyBorder="1" applyAlignment="1">
      <alignment horizontal="center" vertical="center"/>
    </xf>
    <xf numFmtId="0" fontId="0" fillId="0" borderId="14" xfId="34" applyFont="1" applyFill="1" applyBorder="1" applyAlignment="1">
      <alignment horizontal="center" vertical="center"/>
    </xf>
    <xf numFmtId="0" fontId="4" fillId="0" borderId="0" xfId="34" applyFont="1" applyFill="1" applyAlignment="1">
      <alignment horizontal="right" vertical="center"/>
    </xf>
    <xf numFmtId="0" fontId="0" fillId="0" borderId="20" xfId="34" applyFont="1" applyBorder="1" applyAlignment="1">
      <alignment horizontal="center" vertical="center" textRotation="255"/>
    </xf>
    <xf numFmtId="0" fontId="0" fillId="0" borderId="25" xfId="34" applyFont="1" applyBorder="1" applyAlignment="1">
      <alignment horizontal="center" vertical="center" textRotation="255"/>
    </xf>
    <xf numFmtId="0" fontId="0" fillId="0" borderId="21" xfId="34" applyFont="1" applyBorder="1" applyAlignment="1">
      <alignment horizontal="center" vertical="center" textRotation="255"/>
    </xf>
    <xf numFmtId="0" fontId="4" fillId="0" borderId="0" xfId="34" applyFont="1" applyAlignment="1">
      <alignment horizontal="right" vertical="center"/>
    </xf>
    <xf numFmtId="0" fontId="0" fillId="0" borderId="6" xfId="34" applyFont="1" applyFill="1" applyBorder="1" applyAlignment="1">
      <alignment horizontal="center" vertical="center"/>
    </xf>
    <xf numFmtId="0" fontId="4" fillId="0" borderId="0" xfId="34" applyFont="1" applyFill="1" applyAlignment="1">
      <alignment horizontal="left" vertical="center"/>
    </xf>
    <xf numFmtId="41" fontId="2" fillId="0" borderId="0" xfId="33" applyNumberFormat="1" applyFont="1" applyFill="1" applyAlignment="1">
      <alignment horizontal="right" vertical="center"/>
    </xf>
    <xf numFmtId="41" fontId="0" fillId="0" borderId="0" xfId="33" applyNumberFormat="1" applyFont="1" applyFill="1" applyAlignment="1">
      <alignment horizontal="right" vertical="center"/>
    </xf>
    <xf numFmtId="41" fontId="0" fillId="0" borderId="0" xfId="33" applyNumberFormat="1" applyFont="1" applyFill="1" applyBorder="1" applyAlignment="1">
      <alignment horizontal="right" vertical="center"/>
    </xf>
    <xf numFmtId="0" fontId="0" fillId="0" borderId="7" xfId="33" applyFont="1" applyFill="1" applyBorder="1" applyAlignment="1">
      <alignment horizontal="center" vertical="center"/>
    </xf>
    <xf numFmtId="0" fontId="0" fillId="0" borderId="29" xfId="33" applyFont="1" applyFill="1" applyBorder="1" applyAlignment="1">
      <alignment horizontal="center" vertical="center"/>
    </xf>
    <xf numFmtId="0" fontId="0" fillId="0" borderId="2" xfId="33" applyFont="1" applyFill="1" applyBorder="1" applyAlignment="1">
      <alignment horizontal="center" vertical="center"/>
    </xf>
    <xf numFmtId="0" fontId="0" fillId="0" borderId="21" xfId="33" applyFont="1" applyFill="1" applyBorder="1" applyAlignment="1">
      <alignment horizontal="center" vertical="center"/>
    </xf>
    <xf numFmtId="41" fontId="2" fillId="0" borderId="12" xfId="33" applyNumberFormat="1" applyFont="1" applyFill="1" applyBorder="1" applyAlignment="1">
      <alignment horizontal="right" vertical="center"/>
    </xf>
    <xf numFmtId="41" fontId="2" fillId="0" borderId="15" xfId="33" applyNumberFormat="1" applyFont="1" applyFill="1" applyBorder="1" applyAlignment="1">
      <alignment horizontal="right" vertical="center"/>
    </xf>
    <xf numFmtId="41" fontId="2" fillId="0" borderId="0" xfId="33" applyNumberFormat="1" applyFont="1" applyFill="1" applyBorder="1" applyAlignment="1">
      <alignment horizontal="right" vertical="center"/>
    </xf>
    <xf numFmtId="41" fontId="0" fillId="0" borderId="11" xfId="33" applyNumberFormat="1" applyFont="1" applyFill="1" applyBorder="1" applyAlignment="1">
      <alignment horizontal="right" vertical="center"/>
    </xf>
    <xf numFmtId="41" fontId="2" fillId="0" borderId="11" xfId="33" applyNumberFormat="1" applyFont="1" applyFill="1" applyBorder="1" applyAlignment="1">
      <alignment horizontal="right" vertical="center"/>
    </xf>
    <xf numFmtId="41" fontId="0" fillId="0" borderId="3" xfId="33" applyNumberFormat="1" applyFont="1" applyFill="1" applyBorder="1" applyAlignment="1">
      <alignment horizontal="right" vertical="center"/>
    </xf>
    <xf numFmtId="0" fontId="0" fillId="0" borderId="26" xfId="33" applyFont="1" applyFill="1" applyBorder="1" applyAlignment="1">
      <alignment horizontal="center" vertical="center"/>
    </xf>
    <xf numFmtId="0" fontId="0" fillId="0" borderId="8" xfId="33" applyFont="1" applyFill="1" applyBorder="1" applyAlignment="1">
      <alignment horizontal="center" vertical="center"/>
    </xf>
    <xf numFmtId="0" fontId="0" fillId="0" borderId="3" xfId="33" applyFont="1" applyFill="1" applyBorder="1" applyAlignment="1">
      <alignment horizontal="center" vertical="center"/>
    </xf>
    <xf numFmtId="176" fontId="0" fillId="0" borderId="5" xfId="33" applyNumberFormat="1" applyFont="1" applyFill="1" applyBorder="1" applyAlignment="1">
      <alignment horizontal="right" vertical="center"/>
    </xf>
    <xf numFmtId="176" fontId="0" fillId="0" borderId="26" xfId="33" applyNumberFormat="1" applyFont="1" applyFill="1" applyBorder="1" applyAlignment="1">
      <alignment horizontal="right" vertical="center"/>
    </xf>
    <xf numFmtId="0" fontId="5" fillId="0" borderId="27" xfId="33" applyFont="1" applyFill="1" applyBorder="1" applyAlignment="1">
      <alignment horizontal="left" vertical="distributed" wrapText="1"/>
    </xf>
    <xf numFmtId="0" fontId="5" fillId="0" borderId="16" xfId="33" applyFont="1" applyFill="1" applyBorder="1" applyAlignment="1">
      <alignment horizontal="left" vertical="distributed" wrapText="1"/>
    </xf>
    <xf numFmtId="0" fontId="5" fillId="0" borderId="28" xfId="33" applyFont="1" applyFill="1" applyBorder="1" applyAlignment="1">
      <alignment horizontal="left" vertical="distributed" wrapText="1"/>
    </xf>
    <xf numFmtId="0" fontId="5" fillId="0" borderId="18" xfId="33" applyFont="1" applyFill="1" applyBorder="1" applyAlignment="1">
      <alignment horizontal="left" vertical="distributed" wrapText="1"/>
    </xf>
    <xf numFmtId="0" fontId="5" fillId="0" borderId="15" xfId="33" applyFont="1" applyFill="1" applyBorder="1" applyAlignment="1">
      <alignment horizontal="distributed" vertical="center" wrapText="1"/>
    </xf>
    <xf numFmtId="0" fontId="5" fillId="0" borderId="20" xfId="33" applyFont="1" applyFill="1" applyBorder="1" applyAlignment="1">
      <alignment horizontal="distributed" vertical="center" wrapText="1"/>
    </xf>
    <xf numFmtId="0" fontId="5" fillId="0" borderId="0" xfId="33" applyFont="1" applyFill="1" applyBorder="1" applyAlignment="1">
      <alignment horizontal="distributed" vertical="center" wrapText="1"/>
    </xf>
    <xf numFmtId="0" fontId="5" fillId="0" borderId="25" xfId="33" applyFont="1" applyFill="1" applyBorder="1" applyAlignment="1">
      <alignment horizontal="distributed" vertical="center" wrapText="1"/>
    </xf>
    <xf numFmtId="0" fontId="0" fillId="0" borderId="5" xfId="33" applyFont="1" applyFill="1" applyBorder="1" applyAlignment="1">
      <alignment horizontal="center" vertical="center" shrinkToFit="1"/>
    </xf>
    <xf numFmtId="0" fontId="0" fillId="0" borderId="26" xfId="33" applyFont="1" applyFill="1" applyBorder="1" applyAlignment="1">
      <alignment horizontal="center" vertical="center" shrinkToFit="1"/>
    </xf>
    <xf numFmtId="41" fontId="0" fillId="0" borderId="12" xfId="33" applyNumberFormat="1" applyFont="1" applyFill="1" applyBorder="1" applyAlignment="1">
      <alignment horizontal="right" vertical="center"/>
    </xf>
    <xf numFmtId="41" fontId="0" fillId="0" borderId="15" xfId="33" applyNumberFormat="1" applyFont="1" applyFill="1" applyBorder="1" applyAlignment="1">
      <alignment horizontal="right" vertical="center"/>
    </xf>
    <xf numFmtId="0" fontId="0" fillId="0" borderId="5" xfId="33" applyFont="1" applyFill="1" applyBorder="1" applyAlignment="1">
      <alignment horizontal="distributed" vertical="center"/>
    </xf>
    <xf numFmtId="0" fontId="0" fillId="0" borderId="26" xfId="33" applyFont="1" applyFill="1" applyBorder="1" applyAlignment="1">
      <alignment horizontal="distributed" vertical="center"/>
    </xf>
    <xf numFmtId="0" fontId="0" fillId="0" borderId="4" xfId="33" applyFont="1" applyFill="1" applyBorder="1" applyAlignment="1">
      <alignment horizontal="distributed" vertical="center"/>
    </xf>
    <xf numFmtId="0" fontId="0" fillId="0" borderId="27" xfId="33" applyFont="1" applyFill="1" applyBorder="1" applyAlignment="1">
      <alignment horizontal="left" vertical="distributed" wrapText="1"/>
    </xf>
    <xf numFmtId="0" fontId="0" fillId="0" borderId="16" xfId="33" applyFont="1" applyFill="1" applyBorder="1" applyAlignment="1">
      <alignment horizontal="left" vertical="distributed" wrapText="1"/>
    </xf>
    <xf numFmtId="0" fontId="0" fillId="0" borderId="28" xfId="33" applyFont="1" applyFill="1" applyBorder="1" applyAlignment="1">
      <alignment horizontal="left" vertical="distributed" wrapText="1"/>
    </xf>
    <xf numFmtId="0" fontId="0" fillId="0" borderId="18" xfId="33" applyFont="1" applyFill="1" applyBorder="1" applyAlignment="1">
      <alignment horizontal="left" vertical="distributed" wrapText="1"/>
    </xf>
    <xf numFmtId="0" fontId="7" fillId="0" borderId="5" xfId="33" applyFont="1" applyFill="1" applyBorder="1" applyAlignment="1">
      <alignment horizontal="distributed" vertical="center"/>
    </xf>
    <xf numFmtId="0" fontId="7" fillId="0" borderId="26" xfId="33" applyFont="1" applyFill="1" applyBorder="1" applyAlignment="1">
      <alignment horizontal="distributed" vertical="center"/>
    </xf>
    <xf numFmtId="0" fontId="7" fillId="0" borderId="4" xfId="33" applyFont="1" applyFill="1" applyBorder="1" applyAlignment="1">
      <alignment horizontal="distributed" vertical="center"/>
    </xf>
    <xf numFmtId="41" fontId="0" fillId="0" borderId="2" xfId="33" applyNumberFormat="1" applyFont="1" applyFill="1" applyBorder="1" applyAlignment="1">
      <alignment horizontal="right" vertical="center"/>
    </xf>
    <xf numFmtId="0" fontId="2" fillId="0" borderId="5" xfId="33" applyFont="1" applyFill="1" applyBorder="1" applyAlignment="1">
      <alignment horizontal="distributed" vertical="center"/>
    </xf>
    <xf numFmtId="0" fontId="2" fillId="0" borderId="26" xfId="33" applyFont="1" applyFill="1" applyBorder="1" applyAlignment="1">
      <alignment horizontal="distributed" vertical="center"/>
    </xf>
    <xf numFmtId="0" fontId="2" fillId="0" borderId="4" xfId="33" applyFont="1" applyFill="1" applyBorder="1" applyAlignment="1">
      <alignment horizontal="distributed" vertical="center"/>
    </xf>
    <xf numFmtId="0" fontId="5" fillId="0" borderId="26" xfId="33" applyFont="1" applyFill="1" applyBorder="1" applyAlignment="1">
      <alignment horizontal="distributed" vertical="center" wrapText="1"/>
    </xf>
    <xf numFmtId="0" fontId="5" fillId="0" borderId="4" xfId="33" applyFont="1" applyFill="1" applyBorder="1" applyAlignment="1">
      <alignment horizontal="distributed" vertical="center" wrapText="1"/>
    </xf>
    <xf numFmtId="0" fontId="0" fillId="0" borderId="0" xfId="33" applyFont="1" applyFill="1" applyAlignment="1">
      <alignment horizontal="left" vertical="center"/>
    </xf>
    <xf numFmtId="0" fontId="5" fillId="0" borderId="3" xfId="33" applyFont="1" applyFill="1" applyBorder="1" applyAlignment="1">
      <alignment horizontal="distributed" vertical="center" wrapText="1"/>
    </xf>
    <xf numFmtId="0" fontId="5" fillId="0" borderId="21" xfId="33" applyFont="1" applyFill="1" applyBorder="1" applyAlignment="1">
      <alignment horizontal="distributed" vertical="center" wrapText="1"/>
    </xf>
  </cellXfs>
  <cellStyles count="37">
    <cellStyle name="パーセント" xfId="36" builtinId="5"/>
    <cellStyle name="桁区切り" xfId="35" builtinId="6"/>
    <cellStyle name="桁区切り 2" xfId="1" xr:uid="{00000000-0005-0000-0000-000001000000}"/>
    <cellStyle name="標準" xfId="0" builtinId="0"/>
    <cellStyle name="標準 2" xfId="2" xr:uid="{00000000-0005-0000-0000-000003000000}"/>
    <cellStyle name="標準 2 10" xfId="3" xr:uid="{00000000-0005-0000-0000-000004000000}"/>
    <cellStyle name="標準 2 11" xfId="4" xr:uid="{00000000-0005-0000-0000-000005000000}"/>
    <cellStyle name="標準 2 12" xfId="5" xr:uid="{00000000-0005-0000-0000-000006000000}"/>
    <cellStyle name="標準 2 13" xfId="6" xr:uid="{00000000-0005-0000-0000-000007000000}"/>
    <cellStyle name="標準 2 14" xfId="7" xr:uid="{00000000-0005-0000-0000-000008000000}"/>
    <cellStyle name="標準 2 15" xfId="8" xr:uid="{00000000-0005-0000-0000-000009000000}"/>
    <cellStyle name="標準 2 16" xfId="9" xr:uid="{00000000-0005-0000-0000-00000A000000}"/>
    <cellStyle name="標準 2 17" xfId="10" xr:uid="{00000000-0005-0000-0000-00000B000000}"/>
    <cellStyle name="標準 2 18" xfId="11" xr:uid="{00000000-0005-0000-0000-00000C000000}"/>
    <cellStyle name="標準 2 19" xfId="12" xr:uid="{00000000-0005-0000-0000-00000D000000}"/>
    <cellStyle name="標準 2 2" xfId="13" xr:uid="{00000000-0005-0000-0000-00000E000000}"/>
    <cellStyle name="標準 2 4" xfId="14" xr:uid="{00000000-0005-0000-0000-00000F000000}"/>
    <cellStyle name="標準 2 5" xfId="15" xr:uid="{00000000-0005-0000-0000-000010000000}"/>
    <cellStyle name="標準 2 6" xfId="16" xr:uid="{00000000-0005-0000-0000-000011000000}"/>
    <cellStyle name="標準 2 7" xfId="17" xr:uid="{00000000-0005-0000-0000-000012000000}"/>
    <cellStyle name="標準 2 8" xfId="18" xr:uid="{00000000-0005-0000-0000-000013000000}"/>
    <cellStyle name="標準 2 9" xfId="19" xr:uid="{00000000-0005-0000-0000-000014000000}"/>
    <cellStyle name="標準 3" xfId="20" xr:uid="{00000000-0005-0000-0000-000015000000}"/>
    <cellStyle name="標準 3 2" xfId="21" xr:uid="{00000000-0005-0000-0000-000016000000}"/>
    <cellStyle name="標準 3 3" xfId="22" xr:uid="{00000000-0005-0000-0000-000017000000}"/>
    <cellStyle name="標準 3 4" xfId="23" xr:uid="{00000000-0005-0000-0000-000018000000}"/>
    <cellStyle name="標準 3 5" xfId="24" xr:uid="{00000000-0005-0000-0000-000019000000}"/>
    <cellStyle name="標準 3 6" xfId="25" xr:uid="{00000000-0005-0000-0000-00001A000000}"/>
    <cellStyle name="標準 3 7" xfId="26" xr:uid="{00000000-0005-0000-0000-00001B000000}"/>
    <cellStyle name="標準 3 8" xfId="27" xr:uid="{00000000-0005-0000-0000-00001C000000}"/>
    <cellStyle name="標準 3 9" xfId="28" xr:uid="{00000000-0005-0000-0000-00001D000000}"/>
    <cellStyle name="標準 4" xfId="29" xr:uid="{00000000-0005-0000-0000-00001E000000}"/>
    <cellStyle name="標準_61" xfId="30" xr:uid="{00000000-0005-0000-0000-00001F000000}"/>
    <cellStyle name="標準_⑦６１～６８ページ" xfId="31" xr:uid="{00000000-0005-0000-0000-000020000000}"/>
    <cellStyle name="標準_⑧６９～７７ページ" xfId="32" xr:uid="{00000000-0005-0000-0000-000021000000}"/>
    <cellStyle name="標準_資料郵送分データ" xfId="33" xr:uid="{00000000-0005-0000-0000-000022000000}"/>
    <cellStyle name="標準_成田空港" xfId="34" xr:uid="{00000000-0005-0000-0000-000023000000}"/>
  </cellStyles>
  <dxfs count="0"/>
  <tableStyles count="0" defaultTableStyle="TableStyleMedium9" defaultPivotStyle="PivotStyleLight16"/>
  <colors>
    <mruColors>
      <color rgb="FF28721C"/>
      <color rgb="FF3FAF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923144769505437E-2"/>
          <c:y val="8.2660173680415491E-2"/>
          <c:w val="0.95507685523049457"/>
          <c:h val="0.791213373970393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'76'!$N$4</c:f>
              <c:strCache>
                <c:ptCount val="1"/>
                <c:pt idx="0">
                  <c:v>日本人</c:v>
                </c:pt>
              </c:strCache>
            </c:strRef>
          </c:tx>
          <c:spPr>
            <a:solidFill>
              <a:srgbClr val="CC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'76'!$L$5:$L$12</c:f>
              <c:strCache>
                <c:ptCount val="8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22 </c:v>
                </c:pt>
                <c:pt idx="4">
                  <c:v>27 </c:v>
                </c:pt>
                <c:pt idx="5">
                  <c:v>28 </c:v>
                </c:pt>
                <c:pt idx="6">
                  <c:v>29 </c:v>
                </c:pt>
                <c:pt idx="7">
                  <c:v>30 </c:v>
                </c:pt>
              </c:strCache>
            </c:strRef>
          </c:cat>
          <c:val>
            <c:numRef>
              <c:f>'76'!$N$5:$N$12</c:f>
              <c:numCache>
                <c:formatCode>#,##0_ </c:formatCode>
                <c:ptCount val="8"/>
                <c:pt idx="0">
                  <c:v>3.9209999999999998</c:v>
                </c:pt>
                <c:pt idx="1">
                  <c:v>17.391999999999999</c:v>
                </c:pt>
                <c:pt idx="2">
                  <c:v>19.045000000000002</c:v>
                </c:pt>
                <c:pt idx="3">
                  <c:v>16.699000000000002</c:v>
                </c:pt>
                <c:pt idx="4">
                  <c:v>13.109</c:v>
                </c:pt>
                <c:pt idx="5">
                  <c:v>13.489000000000001</c:v>
                </c:pt>
                <c:pt idx="6">
                  <c:v>13.7</c:v>
                </c:pt>
                <c:pt idx="7">
                  <c:v>14.382999999999999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AF-4C6F-B022-61EAC4F9F732}"/>
            </c:ext>
          </c:extLst>
        </c:ser>
        <c:ser>
          <c:idx val="1"/>
          <c:order val="1"/>
          <c:tx>
            <c:strRef>
              <c:f>'76'!$O$4</c:f>
              <c:strCache>
                <c:ptCount val="1"/>
                <c:pt idx="0">
                  <c:v>外国人</c:v>
                </c:pt>
              </c:strCache>
            </c:strRef>
          </c:tx>
          <c:spPr>
            <a:solidFill>
              <a:srgbClr val="66FF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'76'!$L$5:$L$12</c:f>
              <c:strCache>
                <c:ptCount val="8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22 </c:v>
                </c:pt>
                <c:pt idx="4">
                  <c:v>27 </c:v>
                </c:pt>
                <c:pt idx="5">
                  <c:v>28 </c:v>
                </c:pt>
                <c:pt idx="6">
                  <c:v>29 </c:v>
                </c:pt>
                <c:pt idx="7">
                  <c:v>30 </c:v>
                </c:pt>
              </c:strCache>
            </c:strRef>
          </c:cat>
          <c:val>
            <c:numRef>
              <c:f>'76'!$O$5:$O$12</c:f>
              <c:numCache>
                <c:formatCode>#,##0_ </c:formatCode>
                <c:ptCount val="8"/>
                <c:pt idx="0">
                  <c:v>1.357</c:v>
                </c:pt>
                <c:pt idx="1">
                  <c:v>4.6040000000000001</c:v>
                </c:pt>
                <c:pt idx="2">
                  <c:v>8.0660000000000007</c:v>
                </c:pt>
                <c:pt idx="3">
                  <c:v>8.42</c:v>
                </c:pt>
                <c:pt idx="4">
                  <c:v>12.901</c:v>
                </c:pt>
                <c:pt idx="5">
                  <c:v>14.3</c:v>
                </c:pt>
                <c:pt idx="6">
                  <c:v>15.941000000000001</c:v>
                </c:pt>
                <c:pt idx="7">
                  <c:v>17.728999999999999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AF-4C6F-B022-61EAC4F9F732}"/>
            </c:ext>
          </c:extLst>
        </c:ser>
        <c:ser>
          <c:idx val="2"/>
          <c:order val="2"/>
          <c:tx>
            <c:strRef>
              <c:f>'76'!$P$4</c:f>
              <c:strCache>
                <c:ptCount val="1"/>
                <c:pt idx="0">
                  <c:v>通過</c:v>
                </c:pt>
              </c:strCache>
            </c:strRef>
          </c:tx>
          <c:spPr>
            <a:solidFill>
              <a:srgbClr val="28721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'76'!$L$5:$L$12</c:f>
              <c:strCache>
                <c:ptCount val="8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22 </c:v>
                </c:pt>
                <c:pt idx="4">
                  <c:v>27 </c:v>
                </c:pt>
                <c:pt idx="5">
                  <c:v>28 </c:v>
                </c:pt>
                <c:pt idx="6">
                  <c:v>29 </c:v>
                </c:pt>
                <c:pt idx="7">
                  <c:v>30 </c:v>
                </c:pt>
              </c:strCache>
            </c:strRef>
          </c:cat>
          <c:val>
            <c:numRef>
              <c:f>'76'!$P$5:$P$12</c:f>
              <c:numCache>
                <c:formatCode>#,##0_ </c:formatCode>
                <c:ptCount val="8"/>
                <c:pt idx="0">
                  <c:v>1.361</c:v>
                </c:pt>
                <c:pt idx="1">
                  <c:v>3.7789999999999999</c:v>
                </c:pt>
                <c:pt idx="2">
                  <c:v>6.452</c:v>
                </c:pt>
                <c:pt idx="3">
                  <c:v>5.71</c:v>
                </c:pt>
                <c:pt idx="4">
                  <c:v>5.0469999999999997</c:v>
                </c:pt>
                <c:pt idx="5">
                  <c:v>4.6210000000000004</c:v>
                </c:pt>
                <c:pt idx="6">
                  <c:v>3.8370000000000002</c:v>
                </c:pt>
                <c:pt idx="7">
                  <c:v>3.7589999999999999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3AF-4C6F-B022-61EAC4F9F7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96195712"/>
        <c:axId val="96197632"/>
      </c:barChart>
      <c:catAx>
        <c:axId val="961957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Ｐゴシック"/>
                  </a:defRPr>
                </a:pPr>
                <a:r>
                  <a:rPr lang="en-US" altLang="ja-JP"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</a:rPr>
                  <a:t>(</a:t>
                </a: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</a:rPr>
                  <a:t>単位：百万人</a:t>
                </a:r>
                <a:r>
                  <a:rPr lang="en-US" altLang="ja-JP"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1.3642603617637227E-3"/>
              <c:y val="1.5152619811412461E-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961976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6197632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明朝"/>
                  </a:defRPr>
                </a:pPr>
                <a:r>
                  <a:rPr lang="ja-JP" altLang="en-US" sz="1000">
                    <a:latin typeface="ＭＳ Ｐ明朝" pitchFamily="18" charset="-128"/>
                    <a:ea typeface="ＭＳ Ｐ明朝" pitchFamily="18" charset="-128"/>
                  </a:rPr>
                  <a:t>（年度）</a:t>
                </a:r>
              </a:p>
            </c:rich>
          </c:tx>
          <c:layout>
            <c:manualLayout>
              <c:xMode val="edge"/>
              <c:yMode val="edge"/>
              <c:x val="0.93392726315714603"/>
              <c:y val="0.95056308933605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96195712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87691014232976972"/>
          <c:y val="8.4183921454262655E-4"/>
          <c:w val="0.12075980339855896"/>
          <c:h val="0.1292930397589190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明朝" pitchFamily="18" charset="-128"/>
              <a:ea typeface="ＭＳ Ｐ明朝" pitchFamily="18" charset="-128"/>
              <a:cs typeface="ＭＳ 明朝"/>
            </a:defRPr>
          </a:pPr>
          <a:endParaRPr lang="ja-JP"/>
        </a:p>
      </c:txPr>
    </c:legend>
    <c:plotVisOnly val="0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525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554379374880169E-2"/>
          <c:y val="8.4235442791873241E-2"/>
          <c:w val="0.94604343156292459"/>
          <c:h val="0.7896381355108389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'76'!$N$32</c:f>
              <c:strCache>
                <c:ptCount val="1"/>
                <c:pt idx="0">
                  <c:v>旅客便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'76'!$L$33:$L$40</c:f>
              <c:strCache>
                <c:ptCount val="8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22 </c:v>
                </c:pt>
                <c:pt idx="4">
                  <c:v>27 </c:v>
                </c:pt>
                <c:pt idx="5">
                  <c:v>28 </c:v>
                </c:pt>
                <c:pt idx="6">
                  <c:v>29 </c:v>
                </c:pt>
                <c:pt idx="7">
                  <c:v>30 </c:v>
                </c:pt>
              </c:strCache>
            </c:strRef>
          </c:cat>
          <c:val>
            <c:numRef>
              <c:f>'76'!$N$33:$N$40</c:f>
              <c:numCache>
                <c:formatCode>#,##0_ </c:formatCode>
                <c:ptCount val="8"/>
                <c:pt idx="0">
                  <c:v>37.923000000000002</c:v>
                </c:pt>
                <c:pt idx="1">
                  <c:v>99.605000000000004</c:v>
                </c:pt>
                <c:pt idx="2">
                  <c:v>145.928</c:v>
                </c:pt>
                <c:pt idx="3">
                  <c:v>147.61699999999999</c:v>
                </c:pt>
                <c:pt idx="4">
                  <c:v>157.71299999999999</c:v>
                </c:pt>
                <c:pt idx="5">
                  <c:v>167.334</c:v>
                </c:pt>
                <c:pt idx="6">
                  <c:v>171.73099999999999</c:v>
                </c:pt>
                <c:pt idx="7">
                  <c:v>178.11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83-436E-A71F-91351B9F410C}"/>
            </c:ext>
          </c:extLst>
        </c:ser>
        <c:ser>
          <c:idx val="1"/>
          <c:order val="1"/>
          <c:tx>
            <c:strRef>
              <c:f>'76'!$O$32</c:f>
              <c:strCache>
                <c:ptCount val="1"/>
                <c:pt idx="0">
                  <c:v>貨物便</c:v>
                </c:pt>
              </c:strCache>
            </c:strRef>
          </c:tx>
          <c:spPr>
            <a:solidFill>
              <a:srgbClr val="33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'76'!$L$33:$L$40</c:f>
              <c:strCache>
                <c:ptCount val="8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22 </c:v>
                </c:pt>
                <c:pt idx="4">
                  <c:v>27 </c:v>
                </c:pt>
                <c:pt idx="5">
                  <c:v>28 </c:v>
                </c:pt>
                <c:pt idx="6">
                  <c:v>29 </c:v>
                </c:pt>
                <c:pt idx="7">
                  <c:v>30 </c:v>
                </c:pt>
              </c:strCache>
            </c:strRef>
          </c:cat>
          <c:val>
            <c:numRef>
              <c:f>'76'!$O$33:$O$40</c:f>
              <c:numCache>
                <c:formatCode>#,##0_ </c:formatCode>
                <c:ptCount val="8"/>
                <c:pt idx="0">
                  <c:v>9.0289999999999999</c:v>
                </c:pt>
                <c:pt idx="1">
                  <c:v>17.28</c:v>
                </c:pt>
                <c:pt idx="2">
                  <c:v>26.702999999999999</c:v>
                </c:pt>
                <c:pt idx="3">
                  <c:v>21.84</c:v>
                </c:pt>
                <c:pt idx="4">
                  <c:v>23.8</c:v>
                </c:pt>
                <c:pt idx="5">
                  <c:v>23.51</c:v>
                </c:pt>
                <c:pt idx="6">
                  <c:v>24.631</c:v>
                </c:pt>
                <c:pt idx="7">
                  <c:v>23.308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83-436E-A71F-91351B9F410C}"/>
            </c:ext>
          </c:extLst>
        </c:ser>
        <c:ser>
          <c:idx val="2"/>
          <c:order val="2"/>
          <c:tx>
            <c:strRef>
              <c:f>'76'!$P$32</c:f>
              <c:strCache>
                <c:ptCount val="1"/>
                <c:pt idx="0">
                  <c:v>その他</c:v>
                </c:pt>
              </c:strCache>
            </c:strRef>
          </c:tx>
          <c:spPr>
            <a:solidFill>
              <a:srgbClr val="00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'76'!$L$33:$L$40</c:f>
              <c:strCache>
                <c:ptCount val="8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22 </c:v>
                </c:pt>
                <c:pt idx="4">
                  <c:v>27 </c:v>
                </c:pt>
                <c:pt idx="5">
                  <c:v>28 </c:v>
                </c:pt>
                <c:pt idx="6">
                  <c:v>29 </c:v>
                </c:pt>
                <c:pt idx="7">
                  <c:v>30 </c:v>
                </c:pt>
              </c:strCache>
            </c:strRef>
          </c:cat>
          <c:val>
            <c:numRef>
              <c:f>'76'!$P$33:$P$40</c:f>
              <c:numCache>
                <c:formatCode>#,##0_ </c:formatCode>
                <c:ptCount val="8"/>
                <c:pt idx="0">
                  <c:v>0.97199999999999998</c:v>
                </c:pt>
                <c:pt idx="1">
                  <c:v>2.11</c:v>
                </c:pt>
                <c:pt idx="2">
                  <c:v>2.665</c:v>
                </c:pt>
                <c:pt idx="3">
                  <c:v>2.2669999999999999</c:v>
                </c:pt>
                <c:pt idx="4">
                  <c:v>2.1219999999999999</c:v>
                </c:pt>
                <c:pt idx="5">
                  <c:v>2.5830000000000002</c:v>
                </c:pt>
                <c:pt idx="6">
                  <c:v>2.552</c:v>
                </c:pt>
                <c:pt idx="7">
                  <c:v>2.948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83-436E-A71F-91351B9F41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96585600"/>
        <c:axId val="96931840"/>
      </c:barChart>
      <c:catAx>
        <c:axId val="965856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明朝"/>
                  </a:defRPr>
                </a:pPr>
                <a:r>
                  <a:rPr lang="ja-JP" altLang="en-US" sz="1000">
                    <a:latin typeface="ＭＳ Ｐ明朝" pitchFamily="18" charset="-128"/>
                    <a:ea typeface="ＭＳ Ｐ明朝" pitchFamily="18" charset="-128"/>
                  </a:rPr>
                  <a:t>（年度）</a:t>
                </a:r>
              </a:p>
            </c:rich>
          </c:tx>
          <c:layout>
            <c:manualLayout>
              <c:xMode val="edge"/>
              <c:yMode val="edge"/>
              <c:x val="0.93378415096486922"/>
              <c:y val="0.9488257023427626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969318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6931840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明朝"/>
                  </a:defRPr>
                </a:pPr>
                <a:r>
                  <a:rPr lang="ja-JP" altLang="en-US" sz="1000">
                    <a:latin typeface="ＭＳ Ｐ明朝" pitchFamily="18" charset="-128"/>
                    <a:ea typeface="ＭＳ Ｐ明朝" pitchFamily="18" charset="-128"/>
                  </a:rPr>
                  <a:t>（単位：千回）</a:t>
                </a:r>
              </a:p>
            </c:rich>
          </c:tx>
          <c:layout>
            <c:manualLayout>
              <c:xMode val="edge"/>
              <c:yMode val="edge"/>
              <c:x val="1.3733649147515097E-3"/>
              <c:y val="2.5157966365315448E-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9658560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90389276543684072"/>
          <c:y val="9.4488188976377954E-4"/>
          <c:w val="9.3750008891165026E-2"/>
          <c:h val="0.1212724798289102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明朝" pitchFamily="18" charset="-128"/>
              <a:ea typeface="ＭＳ Ｐ明朝" pitchFamily="18" charset="-128"/>
              <a:cs typeface="ＭＳ 明朝"/>
            </a:defRPr>
          </a:pPr>
          <a:endParaRPr lang="ja-JP"/>
        </a:p>
      </c:txPr>
    </c:legend>
    <c:plotVisOnly val="0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525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</xdr:col>
      <xdr:colOff>0</xdr:colOff>
      <xdr:row>26</xdr:row>
      <xdr:rowOff>0</xdr:rowOff>
    </xdr:to>
    <xdr:graphicFrame macro="">
      <xdr:nvGraphicFramePr>
        <xdr:cNvPr id="1537" name="Chart 1">
          <a:extLst>
            <a:ext uri="{FF2B5EF4-FFF2-40B4-BE49-F238E27FC236}">
              <a16:creationId xmlns:a16="http://schemas.microsoft.com/office/drawing/2014/main" id="{00000000-0008-0000-0100-00000106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30</xdr:row>
      <xdr:rowOff>0</xdr:rowOff>
    </xdr:from>
    <xdr:to>
      <xdr:col>10</xdr:col>
      <xdr:colOff>0</xdr:colOff>
      <xdr:row>54</xdr:row>
      <xdr:rowOff>0</xdr:rowOff>
    </xdr:to>
    <xdr:graphicFrame macro="">
      <xdr:nvGraphicFramePr>
        <xdr:cNvPr id="1538" name="Chart 2">
          <a:extLst>
            <a:ext uri="{FF2B5EF4-FFF2-40B4-BE49-F238E27FC236}">
              <a16:creationId xmlns:a16="http://schemas.microsoft.com/office/drawing/2014/main" id="{00000000-0008-0000-0100-00000206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4</xdr:row>
      <xdr:rowOff>19050</xdr:rowOff>
    </xdr:from>
    <xdr:to>
      <xdr:col>6</xdr:col>
      <xdr:colOff>161925</xdr:colOff>
      <xdr:row>5</xdr:row>
      <xdr:rowOff>209550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15BAF865-9F2D-4AEE-97C2-1E552B3CC429}"/>
            </a:ext>
          </a:extLst>
        </xdr:cNvPr>
        <xdr:cNvSpPr>
          <a:spLocks/>
        </xdr:cNvSpPr>
      </xdr:nvSpPr>
      <xdr:spPr bwMode="auto">
        <a:xfrm>
          <a:off x="5772150" y="885825"/>
          <a:ext cx="47625" cy="428625"/>
        </a:xfrm>
        <a:prstGeom prst="leftBracket">
          <a:avLst>
            <a:gd name="adj" fmla="val 75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676275</xdr:colOff>
      <xdr:row>4</xdr:row>
      <xdr:rowOff>19050</xdr:rowOff>
    </xdr:from>
    <xdr:to>
      <xdr:col>6</xdr:col>
      <xdr:colOff>723900</xdr:colOff>
      <xdr:row>5</xdr:row>
      <xdr:rowOff>219075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CA612502-011E-4B93-BE2E-D4B41D4F422A}"/>
            </a:ext>
          </a:extLst>
        </xdr:cNvPr>
        <xdr:cNvSpPr>
          <a:spLocks/>
        </xdr:cNvSpPr>
      </xdr:nvSpPr>
      <xdr:spPr bwMode="auto">
        <a:xfrm>
          <a:off x="6334125" y="885825"/>
          <a:ext cx="47625" cy="438150"/>
        </a:xfrm>
        <a:prstGeom prst="rightBracket">
          <a:avLst>
            <a:gd name="adj" fmla="val 7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114300</xdr:colOff>
      <xdr:row>4</xdr:row>
      <xdr:rowOff>19050</xdr:rowOff>
    </xdr:from>
    <xdr:to>
      <xdr:col>13</xdr:col>
      <xdr:colOff>161925</xdr:colOff>
      <xdr:row>5</xdr:row>
      <xdr:rowOff>209550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A041FF09-FA02-456A-839B-7B960C2AE880}"/>
            </a:ext>
          </a:extLst>
        </xdr:cNvPr>
        <xdr:cNvSpPr>
          <a:spLocks/>
        </xdr:cNvSpPr>
      </xdr:nvSpPr>
      <xdr:spPr bwMode="auto">
        <a:xfrm>
          <a:off x="5505450" y="885825"/>
          <a:ext cx="47625" cy="428625"/>
        </a:xfrm>
        <a:prstGeom prst="leftBracket">
          <a:avLst>
            <a:gd name="adj" fmla="val 75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15</xdr:col>
      <xdr:colOff>114300</xdr:colOff>
      <xdr:row>4</xdr:row>
      <xdr:rowOff>19050</xdr:rowOff>
    </xdr:from>
    <xdr:to>
      <xdr:col>15</xdr:col>
      <xdr:colOff>161925</xdr:colOff>
      <xdr:row>5</xdr:row>
      <xdr:rowOff>219075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17EB3FF7-BAB4-4805-8F25-CFFABF4E1D57}"/>
            </a:ext>
          </a:extLst>
        </xdr:cNvPr>
        <xdr:cNvSpPr>
          <a:spLocks/>
        </xdr:cNvSpPr>
      </xdr:nvSpPr>
      <xdr:spPr bwMode="auto">
        <a:xfrm>
          <a:off x="6115050" y="885825"/>
          <a:ext cx="47625" cy="438150"/>
        </a:xfrm>
        <a:prstGeom prst="rightBracket">
          <a:avLst>
            <a:gd name="adj" fmla="val 7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54"/>
  <sheetViews>
    <sheetView zoomScaleNormal="100" workbookViewId="0">
      <selection activeCell="E8" sqref="E8"/>
    </sheetView>
  </sheetViews>
  <sheetFormatPr defaultRowHeight="13.5" x14ac:dyDescent="0.15"/>
  <cols>
    <col min="1" max="5" width="9" style="14"/>
    <col min="6" max="6" width="13.75" style="14" customWidth="1"/>
    <col min="7" max="7" width="36" style="14" bestFit="1" customWidth="1"/>
    <col min="8" max="16384" width="9" style="14"/>
  </cols>
  <sheetData>
    <row r="1" spans="1:7" ht="3.75" customHeight="1" x14ac:dyDescent="0.15"/>
    <row r="2" spans="1:7" ht="34.5" customHeight="1" x14ac:dyDescent="0.15">
      <c r="G2" s="15"/>
    </row>
    <row r="3" spans="1:7" ht="18.75" customHeight="1" x14ac:dyDescent="0.15">
      <c r="G3" s="15"/>
    </row>
    <row r="4" spans="1:7" ht="34.5" customHeight="1" x14ac:dyDescent="0.15">
      <c r="G4" s="15"/>
    </row>
    <row r="5" spans="1:7" ht="18.75" customHeight="1" x14ac:dyDescent="0.15">
      <c r="G5" s="15"/>
    </row>
    <row r="6" spans="1:7" ht="34.5" customHeight="1" x14ac:dyDescent="0.15">
      <c r="G6" s="15"/>
    </row>
    <row r="7" spans="1:7" ht="18.75" customHeight="1" x14ac:dyDescent="0.15">
      <c r="G7" s="15"/>
    </row>
    <row r="8" spans="1:7" ht="34.5" customHeight="1" x14ac:dyDescent="0.15">
      <c r="G8" s="15"/>
    </row>
    <row r="9" spans="1:7" ht="18.75" customHeight="1" x14ac:dyDescent="0.15">
      <c r="G9" s="15"/>
    </row>
    <row r="10" spans="1:7" ht="34.5" customHeight="1" x14ac:dyDescent="0.15">
      <c r="A10" s="125" t="s">
        <v>87</v>
      </c>
      <c r="B10" s="125"/>
      <c r="C10" s="125"/>
      <c r="D10" s="125"/>
      <c r="E10" s="125"/>
      <c r="F10" s="16"/>
      <c r="G10" s="15"/>
    </row>
    <row r="11" spans="1:7" ht="18.75" customHeight="1" x14ac:dyDescent="0.15">
      <c r="A11" s="126"/>
      <c r="B11" s="126"/>
      <c r="C11" s="126"/>
      <c r="D11" s="126"/>
      <c r="E11" s="126"/>
      <c r="F11" s="16"/>
      <c r="G11" s="15"/>
    </row>
    <row r="12" spans="1:7" ht="34.5" customHeight="1" x14ac:dyDescent="0.15">
      <c r="A12" s="126"/>
      <c r="B12" s="126"/>
      <c r="C12" s="126"/>
      <c r="D12" s="126"/>
      <c r="E12" s="126"/>
      <c r="F12" s="16"/>
      <c r="G12" s="15"/>
    </row>
    <row r="13" spans="1:7" ht="18.75" customHeight="1" x14ac:dyDescent="0.15">
      <c r="A13" s="127"/>
      <c r="B13" s="127"/>
      <c r="C13" s="127"/>
      <c r="D13" s="127"/>
      <c r="E13" s="127"/>
      <c r="F13" s="16"/>
      <c r="G13" s="17"/>
    </row>
    <row r="14" spans="1:7" ht="34.5" customHeight="1" x14ac:dyDescent="0.15">
      <c r="G14" s="81" t="s">
        <v>128</v>
      </c>
    </row>
    <row r="15" spans="1:7" ht="18.75" customHeight="1" x14ac:dyDescent="0.15">
      <c r="G15" s="17"/>
    </row>
    <row r="16" spans="1:7" ht="34.5" customHeight="1" x14ac:dyDescent="0.15">
      <c r="G16" s="15"/>
    </row>
    <row r="17" spans="7:7" ht="18.75" customHeight="1" x14ac:dyDescent="0.15">
      <c r="G17" s="15"/>
    </row>
    <row r="18" spans="7:7" ht="34.5" customHeight="1" x14ac:dyDescent="0.15">
      <c r="G18" s="15"/>
    </row>
    <row r="19" spans="7:7" ht="18.75" customHeight="1" x14ac:dyDescent="0.15">
      <c r="G19" s="15"/>
    </row>
    <row r="20" spans="7:7" ht="34.5" customHeight="1" x14ac:dyDescent="0.15">
      <c r="G20" s="15"/>
    </row>
    <row r="21" spans="7:7" ht="18.75" customHeight="1" x14ac:dyDescent="0.15">
      <c r="G21" s="15"/>
    </row>
    <row r="22" spans="7:7" ht="34.5" customHeight="1" x14ac:dyDescent="0.15">
      <c r="G22" s="15"/>
    </row>
    <row r="23" spans="7:7" ht="18.75" customHeight="1" x14ac:dyDescent="0.15">
      <c r="G23" s="15"/>
    </row>
    <row r="24" spans="7:7" ht="34.5" customHeight="1" x14ac:dyDescent="0.15">
      <c r="G24" s="15"/>
    </row>
    <row r="25" spans="7:7" ht="18.75" customHeight="1" x14ac:dyDescent="0.15">
      <c r="G25" s="15"/>
    </row>
    <row r="26" spans="7:7" ht="34.5" customHeight="1" x14ac:dyDescent="0.15">
      <c r="G26" s="15"/>
    </row>
    <row r="27" spans="7:7" ht="18.75" customHeight="1" x14ac:dyDescent="0.15">
      <c r="G27" s="15"/>
    </row>
    <row r="28" spans="7:7" ht="34.5" customHeight="1" x14ac:dyDescent="0.15">
      <c r="G28" s="15"/>
    </row>
    <row r="29" spans="7:7" ht="18.75" customHeight="1" x14ac:dyDescent="0.15">
      <c r="G29" s="15"/>
    </row>
    <row r="30" spans="7:7" ht="34.5" customHeight="1" x14ac:dyDescent="0.15">
      <c r="G30" s="15"/>
    </row>
    <row r="31" spans="7:7" x14ac:dyDescent="0.15">
      <c r="G31" s="18"/>
    </row>
    <row r="32" spans="7:7" x14ac:dyDescent="0.15">
      <c r="G32" s="18"/>
    </row>
    <row r="33" spans="7:7" x14ac:dyDescent="0.15">
      <c r="G33" s="18"/>
    </row>
    <row r="34" spans="7:7" x14ac:dyDescent="0.15">
      <c r="G34" s="18"/>
    </row>
    <row r="35" spans="7:7" x14ac:dyDescent="0.15">
      <c r="G35" s="18"/>
    </row>
    <row r="36" spans="7:7" x14ac:dyDescent="0.15">
      <c r="G36" s="18"/>
    </row>
    <row r="37" spans="7:7" x14ac:dyDescent="0.15">
      <c r="G37" s="18"/>
    </row>
    <row r="38" spans="7:7" x14ac:dyDescent="0.15">
      <c r="G38" s="18"/>
    </row>
    <row r="39" spans="7:7" x14ac:dyDescent="0.15">
      <c r="G39" s="18"/>
    </row>
    <row r="40" spans="7:7" x14ac:dyDescent="0.15">
      <c r="G40" s="18"/>
    </row>
    <row r="41" spans="7:7" x14ac:dyDescent="0.15">
      <c r="G41" s="18"/>
    </row>
    <row r="42" spans="7:7" x14ac:dyDescent="0.15">
      <c r="G42" s="18"/>
    </row>
    <row r="43" spans="7:7" x14ac:dyDescent="0.15">
      <c r="G43" s="18"/>
    </row>
    <row r="44" spans="7:7" x14ac:dyDescent="0.15">
      <c r="G44" s="18"/>
    </row>
    <row r="45" spans="7:7" x14ac:dyDescent="0.15">
      <c r="G45" s="18"/>
    </row>
    <row r="46" spans="7:7" x14ac:dyDescent="0.15">
      <c r="G46" s="18"/>
    </row>
    <row r="47" spans="7:7" x14ac:dyDescent="0.15">
      <c r="G47" s="18"/>
    </row>
    <row r="48" spans="7:7" x14ac:dyDescent="0.15">
      <c r="G48" s="18"/>
    </row>
    <row r="49" spans="7:7" x14ac:dyDescent="0.15">
      <c r="G49" s="18"/>
    </row>
    <row r="50" spans="7:7" x14ac:dyDescent="0.15">
      <c r="G50" s="18"/>
    </row>
    <row r="51" spans="7:7" x14ac:dyDescent="0.15">
      <c r="G51" s="18"/>
    </row>
    <row r="52" spans="7:7" x14ac:dyDescent="0.15">
      <c r="G52" s="18"/>
    </row>
    <row r="53" spans="7:7" x14ac:dyDescent="0.15">
      <c r="G53" s="18"/>
    </row>
    <row r="54" spans="7:7" x14ac:dyDescent="0.15">
      <c r="G54" s="18"/>
    </row>
  </sheetData>
  <mergeCells count="1">
    <mergeCell ref="A10:E13"/>
  </mergeCells>
  <phoneticPr fontId="3"/>
  <pageMargins left="0.78740157480314965" right="0" top="0.78740157480314965" bottom="0.78740157480314965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Y46"/>
  <sheetViews>
    <sheetView zoomScaleNormal="100" workbookViewId="0">
      <selection activeCell="W18" sqref="W18"/>
    </sheetView>
  </sheetViews>
  <sheetFormatPr defaultRowHeight="13.5" x14ac:dyDescent="0.15"/>
  <cols>
    <col min="1" max="4" width="9" style="54"/>
    <col min="5" max="6" width="10.125" style="54" customWidth="1"/>
    <col min="7" max="9" width="9" style="54"/>
    <col min="10" max="10" width="9" style="54" customWidth="1"/>
    <col min="11" max="11" width="2.25" style="51" customWidth="1"/>
    <col min="12" max="12" width="7.375" style="52" hidden="1" customWidth="1"/>
    <col min="13" max="13" width="15.75" style="52" hidden="1" customWidth="1"/>
    <col min="14" max="15" width="7.25" style="52" hidden="1" customWidth="1"/>
    <col min="16" max="16" width="7" style="52" hidden="1" customWidth="1"/>
    <col min="17" max="17" width="12.875" style="53" hidden="1" customWidth="1"/>
    <col min="18" max="18" width="12.875" style="52" hidden="1" customWidth="1"/>
    <col min="19" max="19" width="11.5" style="52" hidden="1" customWidth="1"/>
    <col min="20" max="20" width="10.375" style="52" hidden="1" customWidth="1"/>
    <col min="21" max="21" width="9" style="52" customWidth="1"/>
    <col min="22" max="16384" width="9" style="54"/>
  </cols>
  <sheetData>
    <row r="1" spans="1:25" ht="24" x14ac:dyDescent="0.15">
      <c r="A1" s="128" t="s">
        <v>149</v>
      </c>
      <c r="B1" s="128"/>
      <c r="C1" s="128"/>
      <c r="D1" s="128"/>
      <c r="E1" s="128"/>
      <c r="F1" s="128"/>
      <c r="G1" s="128"/>
      <c r="H1" s="128"/>
      <c r="I1" s="128"/>
      <c r="J1" s="128"/>
    </row>
    <row r="2" spans="1:25" ht="16.5" customHeight="1" x14ac:dyDescent="0.15"/>
    <row r="3" spans="1:25" x14ac:dyDescent="0.15">
      <c r="M3" s="55" t="s">
        <v>92</v>
      </c>
      <c r="N3" s="55"/>
      <c r="O3" s="55"/>
      <c r="P3" s="55"/>
      <c r="Q3" s="56"/>
      <c r="R3" s="53"/>
      <c r="S3" s="53"/>
      <c r="T3" s="53"/>
    </row>
    <row r="4" spans="1:25" x14ac:dyDescent="0.15">
      <c r="M4" s="53" t="s">
        <v>7</v>
      </c>
      <c r="N4" s="52" t="s">
        <v>0</v>
      </c>
      <c r="O4" s="52" t="s">
        <v>1</v>
      </c>
      <c r="P4" s="52" t="s">
        <v>2</v>
      </c>
      <c r="Q4" s="53" t="s">
        <v>7</v>
      </c>
      <c r="R4" s="57" t="s">
        <v>8</v>
      </c>
      <c r="S4" s="57" t="s">
        <v>9</v>
      </c>
      <c r="T4" s="57" t="s">
        <v>10</v>
      </c>
    </row>
    <row r="5" spans="1:25" x14ac:dyDescent="0.15">
      <c r="L5" s="79" t="s">
        <v>81</v>
      </c>
      <c r="M5" s="52">
        <f t="shared" ref="M5:P7" si="0">ROUND(Q5/1000,0)/1000</f>
        <v>6.6379999999999999</v>
      </c>
      <c r="N5" s="52">
        <f t="shared" si="0"/>
        <v>3.9209999999999998</v>
      </c>
      <c r="O5" s="52">
        <f t="shared" si="0"/>
        <v>1.357</v>
      </c>
      <c r="P5" s="52">
        <f t="shared" si="0"/>
        <v>1.361</v>
      </c>
      <c r="Q5" s="53">
        <f t="shared" ref="Q5:Q12" si="1">SUM(R5:T5)</f>
        <v>6638258</v>
      </c>
      <c r="R5" s="80">
        <v>3920975</v>
      </c>
      <c r="S5" s="80">
        <v>1356671</v>
      </c>
      <c r="T5" s="80">
        <v>1360612</v>
      </c>
    </row>
    <row r="6" spans="1:25" x14ac:dyDescent="0.15">
      <c r="L6" s="80" t="s">
        <v>127</v>
      </c>
      <c r="M6" s="52">
        <f t="shared" si="0"/>
        <v>25.776</v>
      </c>
      <c r="N6" s="52">
        <f t="shared" si="0"/>
        <v>17.391999999999999</v>
      </c>
      <c r="O6" s="52">
        <f t="shared" si="0"/>
        <v>4.6040000000000001</v>
      </c>
      <c r="P6" s="52">
        <f t="shared" si="0"/>
        <v>3.7789999999999999</v>
      </c>
      <c r="Q6" s="53">
        <f t="shared" si="1"/>
        <v>25775895</v>
      </c>
      <c r="R6" s="80">
        <v>17392270</v>
      </c>
      <c r="S6" s="80">
        <v>4604157</v>
      </c>
      <c r="T6" s="80">
        <v>3779468</v>
      </c>
    </row>
    <row r="7" spans="1:25" x14ac:dyDescent="0.15">
      <c r="L7" s="80">
        <v>17</v>
      </c>
      <c r="M7" s="52">
        <f t="shared" si="0"/>
        <v>33.563000000000002</v>
      </c>
      <c r="N7" s="52">
        <f t="shared" si="0"/>
        <v>19.045000000000002</v>
      </c>
      <c r="O7" s="52">
        <f t="shared" si="0"/>
        <v>8.0660000000000007</v>
      </c>
      <c r="P7" s="52">
        <f t="shared" si="0"/>
        <v>6.452</v>
      </c>
      <c r="Q7" s="53">
        <f t="shared" si="1"/>
        <v>33563088</v>
      </c>
      <c r="R7" s="80">
        <v>19045443</v>
      </c>
      <c r="S7" s="80">
        <v>8066003</v>
      </c>
      <c r="T7" s="80">
        <v>6451642</v>
      </c>
    </row>
    <row r="8" spans="1:25" x14ac:dyDescent="0.15">
      <c r="L8" s="80">
        <v>22</v>
      </c>
      <c r="M8" s="52">
        <f>ROUND(Q8/1000,0)/1000</f>
        <v>30.829000000000001</v>
      </c>
      <c r="N8" s="52">
        <f>ROUND(R8/1000,0)/1000</f>
        <v>16.699000000000002</v>
      </c>
      <c r="O8" s="52">
        <f>ROUND(S8/1000,0)/1000</f>
        <v>8.42</v>
      </c>
      <c r="P8" s="52">
        <f>ROUND(T8/1000,0)/1000</f>
        <v>5.71</v>
      </c>
      <c r="Q8" s="53">
        <f t="shared" si="1"/>
        <v>30829076</v>
      </c>
      <c r="R8" s="80">
        <v>16698680</v>
      </c>
      <c r="S8" s="80">
        <v>8420072</v>
      </c>
      <c r="T8" s="80">
        <v>5710324</v>
      </c>
    </row>
    <row r="9" spans="1:25" x14ac:dyDescent="0.15">
      <c r="L9" s="80">
        <v>27</v>
      </c>
      <c r="M9" s="52">
        <f t="shared" ref="M9:M11" si="2">ROUND(Q9/1000,0)/1000</f>
        <v>31.056000000000001</v>
      </c>
      <c r="N9" s="52">
        <f t="shared" ref="N9:N11" si="3">ROUND(R9/1000,0)/1000</f>
        <v>13.109</v>
      </c>
      <c r="O9" s="52">
        <f t="shared" ref="O9:O11" si="4">ROUND(S9/1000,0)/1000</f>
        <v>12.901</v>
      </c>
      <c r="P9" s="52">
        <f t="shared" ref="P9:P11" si="5">ROUND(T9/1000,0)/1000</f>
        <v>5.0469999999999997</v>
      </c>
      <c r="Q9" s="53">
        <f t="shared" ref="Q9:Q11" si="6">SUM(R9:T9)</f>
        <v>31055837</v>
      </c>
      <c r="R9" s="80">
        <v>13108670</v>
      </c>
      <c r="S9" s="80">
        <v>12900667</v>
      </c>
      <c r="T9" s="80">
        <v>5046500</v>
      </c>
    </row>
    <row r="10" spans="1:25" x14ac:dyDescent="0.15">
      <c r="L10" s="80">
        <v>28</v>
      </c>
      <c r="M10" s="52">
        <f t="shared" si="2"/>
        <v>32.409999999999997</v>
      </c>
      <c r="N10" s="52">
        <f t="shared" si="3"/>
        <v>13.489000000000001</v>
      </c>
      <c r="O10" s="52">
        <f t="shared" si="4"/>
        <v>14.3</v>
      </c>
      <c r="P10" s="52">
        <f t="shared" si="5"/>
        <v>4.6210000000000004</v>
      </c>
      <c r="Q10" s="53">
        <f t="shared" si="6"/>
        <v>32410284</v>
      </c>
      <c r="R10" s="80">
        <v>13489372</v>
      </c>
      <c r="S10" s="80">
        <v>14299658</v>
      </c>
      <c r="T10" s="80">
        <v>4621254</v>
      </c>
    </row>
    <row r="11" spans="1:25" x14ac:dyDescent="0.15">
      <c r="L11" s="80">
        <v>29</v>
      </c>
      <c r="M11" s="52">
        <f t="shared" si="2"/>
        <v>33.478999999999999</v>
      </c>
      <c r="N11" s="52">
        <f t="shared" si="3"/>
        <v>13.7</v>
      </c>
      <c r="O11" s="52">
        <f t="shared" si="4"/>
        <v>15.941000000000001</v>
      </c>
      <c r="P11" s="52">
        <f t="shared" si="5"/>
        <v>3.8370000000000002</v>
      </c>
      <c r="Q11" s="53">
        <f t="shared" si="6"/>
        <v>33479210</v>
      </c>
      <c r="R11" s="80">
        <v>13700419</v>
      </c>
      <c r="S11" s="80">
        <v>15941475</v>
      </c>
      <c r="T11" s="80">
        <v>3837316</v>
      </c>
    </row>
    <row r="12" spans="1:25" x14ac:dyDescent="0.15">
      <c r="L12" s="80">
        <v>30</v>
      </c>
      <c r="M12" s="52">
        <f t="shared" ref="M12:O12" si="7">ROUND(Q12/1000,0)/1000</f>
        <v>35.871000000000002</v>
      </c>
      <c r="N12" s="52">
        <f t="shared" si="7"/>
        <v>14.382999999999999</v>
      </c>
      <c r="O12" s="52">
        <f t="shared" si="7"/>
        <v>17.728999999999999</v>
      </c>
      <c r="P12" s="52">
        <f>ROUND(T12/1000,0)/1000</f>
        <v>3.7589999999999999</v>
      </c>
      <c r="Q12" s="53">
        <f t="shared" si="1"/>
        <v>35870691</v>
      </c>
      <c r="R12" s="80">
        <v>14383005</v>
      </c>
      <c r="S12" s="80">
        <v>17729028</v>
      </c>
      <c r="T12" s="80">
        <v>3758658</v>
      </c>
    </row>
    <row r="14" spans="1:25" x14ac:dyDescent="0.15">
      <c r="V14" s="52"/>
      <c r="W14" s="52"/>
      <c r="X14" s="52"/>
      <c r="Y14" s="52"/>
    </row>
    <row r="15" spans="1:25" x14ac:dyDescent="0.15">
      <c r="V15" s="52"/>
      <c r="W15" s="52"/>
      <c r="X15" s="52"/>
      <c r="Y15" s="52"/>
    </row>
    <row r="16" spans="1:25" x14ac:dyDescent="0.15">
      <c r="V16" s="52"/>
      <c r="W16" s="52"/>
      <c r="X16" s="52"/>
      <c r="Y16" s="52"/>
    </row>
    <row r="17" spans="1:24" x14ac:dyDescent="0.15">
      <c r="V17" s="52"/>
      <c r="W17" s="52"/>
      <c r="X17" s="52"/>
    </row>
    <row r="18" spans="1:24" x14ac:dyDescent="0.15">
      <c r="V18" s="52"/>
      <c r="W18" s="52"/>
      <c r="X18" s="52"/>
    </row>
    <row r="27" spans="1:24" ht="16.5" customHeight="1" x14ac:dyDescent="0.15"/>
    <row r="28" spans="1:24" ht="39" customHeight="1" x14ac:dyDescent="0.15"/>
    <row r="29" spans="1:24" ht="24" x14ac:dyDescent="0.15">
      <c r="A29" s="128" t="s">
        <v>150</v>
      </c>
      <c r="B29" s="128"/>
      <c r="C29" s="128"/>
      <c r="D29" s="128"/>
      <c r="E29" s="128"/>
      <c r="F29" s="128"/>
      <c r="G29" s="128"/>
      <c r="H29" s="128"/>
      <c r="I29" s="128"/>
      <c r="J29" s="128"/>
    </row>
    <row r="30" spans="1:24" ht="16.5" customHeight="1" x14ac:dyDescent="0.15"/>
    <row r="31" spans="1:24" x14ac:dyDescent="0.15">
      <c r="L31" s="53"/>
      <c r="M31" s="56" t="s">
        <v>91</v>
      </c>
      <c r="N31" s="56"/>
      <c r="O31" s="56"/>
      <c r="P31" s="56"/>
      <c r="Q31" s="56"/>
      <c r="R31" s="53"/>
      <c r="S31" s="53"/>
      <c r="T31" s="53"/>
    </row>
    <row r="32" spans="1:24" x14ac:dyDescent="0.15">
      <c r="L32" s="53"/>
      <c r="M32" s="53" t="s">
        <v>7</v>
      </c>
      <c r="N32" s="53" t="s">
        <v>11</v>
      </c>
      <c r="O32" s="53" t="s">
        <v>12</v>
      </c>
      <c r="P32" s="53" t="s">
        <v>13</v>
      </c>
      <c r="Q32" s="53" t="s">
        <v>7</v>
      </c>
      <c r="R32" s="53" t="s">
        <v>11</v>
      </c>
      <c r="S32" s="53" t="s">
        <v>12</v>
      </c>
      <c r="T32" s="53" t="s">
        <v>13</v>
      </c>
    </row>
    <row r="33" spans="12:20" x14ac:dyDescent="0.15">
      <c r="L33" s="79" t="s">
        <v>81</v>
      </c>
      <c r="M33" s="52">
        <f t="shared" ref="M33:P36" si="8">Q33/1000</f>
        <v>47.923999999999999</v>
      </c>
      <c r="N33" s="52">
        <f t="shared" si="8"/>
        <v>37.923000000000002</v>
      </c>
      <c r="O33" s="52">
        <f t="shared" si="8"/>
        <v>9.0289999999999999</v>
      </c>
      <c r="P33" s="52">
        <f t="shared" si="8"/>
        <v>0.97199999999999998</v>
      </c>
      <c r="Q33" s="53">
        <f>SUM(R33:T33)</f>
        <v>47924</v>
      </c>
      <c r="R33" s="80">
        <v>37923</v>
      </c>
      <c r="S33" s="80">
        <v>9029</v>
      </c>
      <c r="T33" s="80">
        <v>972</v>
      </c>
    </row>
    <row r="34" spans="12:20" x14ac:dyDescent="0.15">
      <c r="L34" s="80" t="s">
        <v>127</v>
      </c>
      <c r="M34" s="52">
        <f t="shared" si="8"/>
        <v>118.995</v>
      </c>
      <c r="N34" s="52">
        <f t="shared" si="8"/>
        <v>99.605000000000004</v>
      </c>
      <c r="O34" s="52">
        <f t="shared" si="8"/>
        <v>17.28</v>
      </c>
      <c r="P34" s="52">
        <f t="shared" si="8"/>
        <v>2.11</v>
      </c>
      <c r="Q34" s="53">
        <f t="shared" ref="Q34:Q35" si="9">SUM(R34:T34)</f>
        <v>118995</v>
      </c>
      <c r="R34" s="80">
        <v>99605</v>
      </c>
      <c r="S34" s="80">
        <v>17280</v>
      </c>
      <c r="T34" s="80">
        <v>2110</v>
      </c>
    </row>
    <row r="35" spans="12:20" x14ac:dyDescent="0.15">
      <c r="L35" s="80">
        <v>17</v>
      </c>
      <c r="M35" s="52">
        <f t="shared" si="8"/>
        <v>175.29599999999999</v>
      </c>
      <c r="N35" s="52">
        <f t="shared" si="8"/>
        <v>145.928</v>
      </c>
      <c r="O35" s="52">
        <f t="shared" si="8"/>
        <v>26.702999999999999</v>
      </c>
      <c r="P35" s="52">
        <f t="shared" si="8"/>
        <v>2.665</v>
      </c>
      <c r="Q35" s="53">
        <f t="shared" si="9"/>
        <v>175296</v>
      </c>
      <c r="R35" s="80">
        <v>145928</v>
      </c>
      <c r="S35" s="80">
        <v>26703</v>
      </c>
      <c r="T35" s="80">
        <v>2665</v>
      </c>
    </row>
    <row r="36" spans="12:20" x14ac:dyDescent="0.15">
      <c r="L36" s="80">
        <v>22</v>
      </c>
      <c r="M36" s="52">
        <f t="shared" si="8"/>
        <v>171.72399999999999</v>
      </c>
      <c r="N36" s="52">
        <f t="shared" si="8"/>
        <v>147.61699999999999</v>
      </c>
      <c r="O36" s="52">
        <f t="shared" si="8"/>
        <v>21.84</v>
      </c>
      <c r="P36" s="52">
        <f t="shared" si="8"/>
        <v>2.2669999999999999</v>
      </c>
      <c r="Q36" s="53">
        <f>SUM(R36:T36)</f>
        <v>171724</v>
      </c>
      <c r="R36" s="80">
        <v>147617</v>
      </c>
      <c r="S36" s="80">
        <v>21840</v>
      </c>
      <c r="T36" s="80">
        <v>2267</v>
      </c>
    </row>
    <row r="37" spans="12:20" x14ac:dyDescent="0.15">
      <c r="L37" s="80">
        <v>27</v>
      </c>
      <c r="M37" s="52">
        <f t="shared" ref="M37:M40" si="10">Q37/1000</f>
        <v>183.63499999999999</v>
      </c>
      <c r="N37" s="52">
        <f t="shared" ref="N37:N40" si="11">R37/1000</f>
        <v>157.71299999999999</v>
      </c>
      <c r="O37" s="52">
        <f t="shared" ref="O37:O40" si="12">S37/1000</f>
        <v>23.8</v>
      </c>
      <c r="P37" s="52">
        <f t="shared" ref="P37:P40" si="13">T37/1000</f>
        <v>2.1219999999999999</v>
      </c>
      <c r="Q37" s="53">
        <f t="shared" ref="Q37:Q39" si="14">SUM(R37:T37)</f>
        <v>183635</v>
      </c>
      <c r="R37" s="80">
        <v>157713</v>
      </c>
      <c r="S37" s="80">
        <v>23800</v>
      </c>
      <c r="T37" s="80">
        <v>2122</v>
      </c>
    </row>
    <row r="38" spans="12:20" x14ac:dyDescent="0.15">
      <c r="L38" s="80">
        <v>28</v>
      </c>
      <c r="M38" s="52">
        <f t="shared" si="10"/>
        <v>193.42699999999999</v>
      </c>
      <c r="N38" s="52">
        <f t="shared" si="11"/>
        <v>167.334</v>
      </c>
      <c r="O38" s="52">
        <f t="shared" si="12"/>
        <v>23.51</v>
      </c>
      <c r="P38" s="52">
        <f t="shared" si="13"/>
        <v>2.5830000000000002</v>
      </c>
      <c r="Q38" s="53">
        <f t="shared" si="14"/>
        <v>193427</v>
      </c>
      <c r="R38" s="80">
        <v>167334</v>
      </c>
      <c r="S38" s="80">
        <v>23510</v>
      </c>
      <c r="T38" s="80">
        <v>2583</v>
      </c>
    </row>
    <row r="39" spans="12:20" x14ac:dyDescent="0.15">
      <c r="L39" s="80">
        <v>29</v>
      </c>
      <c r="M39" s="52">
        <f t="shared" si="10"/>
        <v>198.91399999999999</v>
      </c>
      <c r="N39" s="52">
        <f t="shared" si="11"/>
        <v>171.73099999999999</v>
      </c>
      <c r="O39" s="52">
        <f t="shared" si="12"/>
        <v>24.631</v>
      </c>
      <c r="P39" s="52">
        <f t="shared" si="13"/>
        <v>2.552</v>
      </c>
      <c r="Q39" s="53">
        <f t="shared" si="14"/>
        <v>198914</v>
      </c>
      <c r="R39" s="80">
        <v>171731</v>
      </c>
      <c r="S39" s="80">
        <v>24631</v>
      </c>
      <c r="T39" s="80">
        <v>2552</v>
      </c>
    </row>
    <row r="40" spans="12:20" x14ac:dyDescent="0.15">
      <c r="L40" s="80">
        <v>30</v>
      </c>
      <c r="M40" s="52">
        <f t="shared" si="10"/>
        <v>204.36600000000001</v>
      </c>
      <c r="N40" s="52">
        <f t="shared" si="11"/>
        <v>178.11</v>
      </c>
      <c r="O40" s="52">
        <f t="shared" si="12"/>
        <v>23.308</v>
      </c>
      <c r="P40" s="52">
        <f t="shared" si="13"/>
        <v>2.948</v>
      </c>
      <c r="Q40" s="53">
        <f>SUM(R40:T40)</f>
        <v>204366</v>
      </c>
      <c r="R40" s="80">
        <v>178110</v>
      </c>
      <c r="S40" s="80">
        <v>23308</v>
      </c>
      <c r="T40" s="80">
        <v>2948</v>
      </c>
    </row>
    <row r="43" spans="12:20" x14ac:dyDescent="0.15">
      <c r="R43" s="53"/>
      <c r="S43" s="53"/>
      <c r="T43" s="53"/>
    </row>
    <row r="44" spans="12:20" x14ac:dyDescent="0.15">
      <c r="R44" s="53"/>
      <c r="S44" s="53"/>
      <c r="T44" s="53"/>
    </row>
    <row r="45" spans="12:20" x14ac:dyDescent="0.15">
      <c r="R45" s="53"/>
      <c r="S45" s="53"/>
      <c r="T45" s="53"/>
    </row>
    <row r="46" spans="12:20" x14ac:dyDescent="0.15">
      <c r="R46" s="53"/>
      <c r="S46" s="53"/>
      <c r="T46" s="53"/>
    </row>
  </sheetData>
  <mergeCells count="2">
    <mergeCell ref="A1:J1"/>
    <mergeCell ref="A29:J29"/>
  </mergeCells>
  <phoneticPr fontId="3"/>
  <printOptions horizontalCentered="1"/>
  <pageMargins left="0.39370078740157483" right="0.39370078740157483" top="0.78740157480314965" bottom="0.59055118110236227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N44"/>
  <sheetViews>
    <sheetView topLeftCell="A19" zoomScaleNormal="100" workbookViewId="0">
      <selection activeCell="L17" sqref="L17:M17"/>
    </sheetView>
  </sheetViews>
  <sheetFormatPr defaultRowHeight="13.5" x14ac:dyDescent="0.15"/>
  <cols>
    <col min="1" max="1" width="7" style="44" customWidth="1"/>
    <col min="2" max="2" width="4.625" style="44" customWidth="1"/>
    <col min="3" max="3" width="3.375" style="44" customWidth="1"/>
    <col min="4" max="4" width="5.625" style="44" customWidth="1"/>
    <col min="5" max="5" width="2.625" style="44" customWidth="1"/>
    <col min="6" max="6" width="3.625" style="44" customWidth="1"/>
    <col min="7" max="7" width="4.625" style="44" customWidth="1"/>
    <col min="8" max="8" width="1.625" style="44" customWidth="1"/>
    <col min="9" max="9" width="5.625" style="44" customWidth="1"/>
    <col min="10" max="13" width="3.375" style="44" customWidth="1"/>
    <col min="14" max="15" width="5.625" style="44" customWidth="1"/>
    <col min="16" max="19" width="3.375" style="44" customWidth="1"/>
    <col min="20" max="20" width="5.625" style="44" customWidth="1"/>
    <col min="21" max="21" width="1.625" style="44" customWidth="1"/>
    <col min="22" max="22" width="4.625" style="44" customWidth="1"/>
    <col min="23" max="23" width="3.625" style="44" customWidth="1"/>
    <col min="24" max="24" width="2.625" style="44" customWidth="1"/>
    <col min="25" max="40" width="8.75" style="44" customWidth="1"/>
    <col min="41" max="16384" width="9" style="44"/>
  </cols>
  <sheetData>
    <row r="1" spans="1:40" ht="24" customHeight="1" x14ac:dyDescent="0.15">
      <c r="A1" s="180" t="s">
        <v>140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  <c r="U1" s="180"/>
      <c r="V1" s="180"/>
      <c r="W1" s="180"/>
      <c r="X1" s="180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</row>
    <row r="2" spans="1:40" ht="9" customHeight="1" x14ac:dyDescent="0.1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</row>
    <row r="3" spans="1:40" ht="16.5" customHeight="1" x14ac:dyDescent="0.1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11"/>
      <c r="U3" s="11"/>
      <c r="V3" s="11"/>
      <c r="W3" s="11"/>
      <c r="X3" s="11" t="s">
        <v>97</v>
      </c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</row>
    <row r="4" spans="1:40" ht="21.75" customHeight="1" x14ac:dyDescent="0.15">
      <c r="A4" s="156" t="s">
        <v>173</v>
      </c>
      <c r="B4" s="159" t="s">
        <v>14</v>
      </c>
      <c r="C4" s="159"/>
      <c r="D4" s="141" t="s">
        <v>15</v>
      </c>
      <c r="E4" s="142"/>
      <c r="F4" s="142"/>
      <c r="G4" s="142"/>
      <c r="H4" s="175"/>
      <c r="I4" s="172" t="s">
        <v>100</v>
      </c>
      <c r="J4" s="141" t="s">
        <v>16</v>
      </c>
      <c r="K4" s="142"/>
      <c r="L4" s="142"/>
      <c r="M4" s="181"/>
      <c r="N4" s="166" t="s">
        <v>103</v>
      </c>
      <c r="O4" s="172" t="s">
        <v>101</v>
      </c>
      <c r="P4" s="141" t="s">
        <v>17</v>
      </c>
      <c r="Q4" s="142"/>
      <c r="R4" s="142"/>
      <c r="S4" s="175"/>
      <c r="T4" s="141" t="s">
        <v>18</v>
      </c>
      <c r="U4" s="142"/>
      <c r="V4" s="175"/>
      <c r="W4" s="189" t="s">
        <v>102</v>
      </c>
      <c r="X4" s="190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</row>
    <row r="5" spans="1:40" ht="21.75" customHeight="1" x14ac:dyDescent="0.15">
      <c r="A5" s="157"/>
      <c r="B5" s="160"/>
      <c r="C5" s="160"/>
      <c r="D5" s="161" t="s">
        <v>19</v>
      </c>
      <c r="E5" s="161" t="s">
        <v>20</v>
      </c>
      <c r="F5" s="161"/>
      <c r="G5" s="185" t="s">
        <v>21</v>
      </c>
      <c r="H5" s="186"/>
      <c r="I5" s="173"/>
      <c r="J5" s="184" t="s">
        <v>19</v>
      </c>
      <c r="K5" s="184"/>
      <c r="L5" s="178" t="s">
        <v>20</v>
      </c>
      <c r="M5" s="179"/>
      <c r="N5" s="167"/>
      <c r="O5" s="173"/>
      <c r="P5" s="170" t="s">
        <v>22</v>
      </c>
      <c r="Q5" s="163"/>
      <c r="R5" s="170" t="s">
        <v>23</v>
      </c>
      <c r="S5" s="163"/>
      <c r="T5" s="176" t="s">
        <v>24</v>
      </c>
      <c r="U5" s="162" t="s">
        <v>84</v>
      </c>
      <c r="V5" s="163"/>
      <c r="W5" s="191"/>
      <c r="X5" s="192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</row>
    <row r="6" spans="1:40" ht="21.75" customHeight="1" x14ac:dyDescent="0.15">
      <c r="A6" s="158"/>
      <c r="B6" s="160"/>
      <c r="C6" s="160"/>
      <c r="D6" s="161"/>
      <c r="E6" s="161"/>
      <c r="F6" s="161"/>
      <c r="G6" s="187"/>
      <c r="H6" s="188"/>
      <c r="I6" s="174"/>
      <c r="J6" s="161"/>
      <c r="K6" s="161"/>
      <c r="L6" s="171"/>
      <c r="M6" s="165"/>
      <c r="N6" s="168"/>
      <c r="O6" s="174"/>
      <c r="P6" s="171"/>
      <c r="Q6" s="165"/>
      <c r="R6" s="171"/>
      <c r="S6" s="165"/>
      <c r="T6" s="177"/>
      <c r="U6" s="164"/>
      <c r="V6" s="165"/>
      <c r="W6" s="193"/>
      <c r="X6" s="194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</row>
    <row r="7" spans="1:40" ht="21" customHeight="1" x14ac:dyDescent="0.15">
      <c r="A7" s="65" t="s">
        <v>70</v>
      </c>
      <c r="B7" s="182">
        <f t="shared" ref="B7:B17" si="0">SUM(D7:X7)</f>
        <v>21651</v>
      </c>
      <c r="C7" s="183"/>
      <c r="D7" s="66">
        <v>451</v>
      </c>
      <c r="E7" s="169">
        <v>3451</v>
      </c>
      <c r="F7" s="169"/>
      <c r="G7" s="169">
        <v>5</v>
      </c>
      <c r="H7" s="169"/>
      <c r="I7" s="66">
        <v>370</v>
      </c>
      <c r="J7" s="169">
        <v>81</v>
      </c>
      <c r="K7" s="169"/>
      <c r="L7" s="169">
        <v>7335</v>
      </c>
      <c r="M7" s="169"/>
      <c r="N7" s="66">
        <v>292</v>
      </c>
      <c r="O7" s="66">
        <v>166</v>
      </c>
      <c r="P7" s="169">
        <v>995</v>
      </c>
      <c r="Q7" s="169"/>
      <c r="R7" s="169">
        <v>1168</v>
      </c>
      <c r="S7" s="169"/>
      <c r="T7" s="66">
        <v>1622</v>
      </c>
      <c r="U7" s="169">
        <v>3329</v>
      </c>
      <c r="V7" s="169"/>
      <c r="W7" s="169">
        <v>2386</v>
      </c>
      <c r="X7" s="169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</row>
    <row r="8" spans="1:40" ht="21" customHeight="1" x14ac:dyDescent="0.15">
      <c r="A8" s="65">
        <v>60</v>
      </c>
      <c r="B8" s="154">
        <f t="shared" si="0"/>
        <v>45713</v>
      </c>
      <c r="C8" s="155"/>
      <c r="D8" s="66">
        <v>895</v>
      </c>
      <c r="E8" s="143">
        <v>4667</v>
      </c>
      <c r="F8" s="143"/>
      <c r="G8" s="143">
        <v>20</v>
      </c>
      <c r="H8" s="143"/>
      <c r="I8" s="66">
        <v>467</v>
      </c>
      <c r="J8" s="143">
        <v>589</v>
      </c>
      <c r="K8" s="143"/>
      <c r="L8" s="143">
        <v>18824</v>
      </c>
      <c r="M8" s="143"/>
      <c r="N8" s="66">
        <v>858</v>
      </c>
      <c r="O8" s="66">
        <v>553</v>
      </c>
      <c r="P8" s="143">
        <v>978</v>
      </c>
      <c r="Q8" s="143"/>
      <c r="R8" s="143">
        <v>4224</v>
      </c>
      <c r="S8" s="143"/>
      <c r="T8" s="66">
        <v>1185</v>
      </c>
      <c r="U8" s="143">
        <v>9314</v>
      </c>
      <c r="V8" s="143"/>
      <c r="W8" s="143">
        <v>3139</v>
      </c>
      <c r="X8" s="1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</row>
    <row r="9" spans="1:40" ht="21" customHeight="1" x14ac:dyDescent="0.15">
      <c r="A9" s="65" t="s">
        <v>176</v>
      </c>
      <c r="B9" s="154">
        <f t="shared" si="0"/>
        <v>68604</v>
      </c>
      <c r="C9" s="155"/>
      <c r="D9" s="66">
        <v>1911</v>
      </c>
      <c r="E9" s="143">
        <v>5540</v>
      </c>
      <c r="F9" s="143"/>
      <c r="G9" s="143">
        <v>29</v>
      </c>
      <c r="H9" s="143"/>
      <c r="I9" s="66">
        <v>591</v>
      </c>
      <c r="J9" s="143">
        <v>6810</v>
      </c>
      <c r="K9" s="143"/>
      <c r="L9" s="143">
        <v>28280</v>
      </c>
      <c r="M9" s="143"/>
      <c r="N9" s="66">
        <v>1428</v>
      </c>
      <c r="O9" s="66">
        <v>1003</v>
      </c>
      <c r="P9" s="143">
        <v>3155</v>
      </c>
      <c r="Q9" s="143"/>
      <c r="R9" s="143">
        <v>6400</v>
      </c>
      <c r="S9" s="143"/>
      <c r="T9" s="66">
        <v>1796</v>
      </c>
      <c r="U9" s="143">
        <v>8364</v>
      </c>
      <c r="V9" s="143"/>
      <c r="W9" s="143">
        <v>3297</v>
      </c>
      <c r="X9" s="1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</row>
    <row r="10" spans="1:40" ht="21" customHeight="1" x14ac:dyDescent="0.15">
      <c r="A10" s="82">
        <v>12</v>
      </c>
      <c r="B10" s="154">
        <f t="shared" si="0"/>
        <v>78333</v>
      </c>
      <c r="C10" s="155"/>
      <c r="D10" s="83">
        <v>2391</v>
      </c>
      <c r="E10" s="143">
        <v>5575</v>
      </c>
      <c r="F10" s="143"/>
      <c r="G10" s="143">
        <v>43</v>
      </c>
      <c r="H10" s="143"/>
      <c r="I10" s="83">
        <v>624</v>
      </c>
      <c r="J10" s="143">
        <v>13821</v>
      </c>
      <c r="K10" s="143"/>
      <c r="L10" s="143">
        <v>26848</v>
      </c>
      <c r="M10" s="143"/>
      <c r="N10" s="83">
        <v>2067</v>
      </c>
      <c r="O10" s="83">
        <v>1166</v>
      </c>
      <c r="P10" s="143">
        <v>6167</v>
      </c>
      <c r="Q10" s="143"/>
      <c r="R10" s="143">
        <v>6165</v>
      </c>
      <c r="S10" s="143"/>
      <c r="T10" s="83">
        <v>1804</v>
      </c>
      <c r="U10" s="143">
        <v>8443</v>
      </c>
      <c r="V10" s="143"/>
      <c r="W10" s="143">
        <v>3219</v>
      </c>
      <c r="X10" s="1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</row>
    <row r="11" spans="1:40" ht="21" customHeight="1" x14ac:dyDescent="0.15">
      <c r="A11" s="82">
        <v>17</v>
      </c>
      <c r="B11" s="154">
        <f t="shared" si="0"/>
        <v>80689</v>
      </c>
      <c r="C11" s="155"/>
      <c r="D11" s="83">
        <v>2378</v>
      </c>
      <c r="E11" s="143">
        <v>4910</v>
      </c>
      <c r="F11" s="143"/>
      <c r="G11" s="143">
        <v>47</v>
      </c>
      <c r="H11" s="143"/>
      <c r="I11" s="83">
        <v>593</v>
      </c>
      <c r="J11" s="143">
        <v>17752</v>
      </c>
      <c r="K11" s="143"/>
      <c r="L11" s="143">
        <v>25773</v>
      </c>
      <c r="M11" s="143"/>
      <c r="N11" s="83">
        <v>1890</v>
      </c>
      <c r="O11" s="83">
        <v>1338</v>
      </c>
      <c r="P11" s="143">
        <v>9768</v>
      </c>
      <c r="Q11" s="143"/>
      <c r="R11" s="143">
        <v>6206</v>
      </c>
      <c r="S11" s="143"/>
      <c r="T11" s="83">
        <v>1645</v>
      </c>
      <c r="U11" s="143">
        <v>5965</v>
      </c>
      <c r="V11" s="143"/>
      <c r="W11" s="143">
        <v>2424</v>
      </c>
      <c r="X11" s="1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</row>
    <row r="12" spans="1:40" ht="21" customHeight="1" x14ac:dyDescent="0.15">
      <c r="A12" s="82">
        <v>22</v>
      </c>
      <c r="B12" s="154">
        <f t="shared" si="0"/>
        <v>109715</v>
      </c>
      <c r="C12" s="155"/>
      <c r="D12" s="83">
        <v>3901</v>
      </c>
      <c r="E12" s="143">
        <v>6291</v>
      </c>
      <c r="F12" s="143"/>
      <c r="G12" s="143">
        <v>92</v>
      </c>
      <c r="H12" s="143"/>
      <c r="I12" s="83">
        <v>896</v>
      </c>
      <c r="J12" s="143">
        <v>22444</v>
      </c>
      <c r="K12" s="143"/>
      <c r="L12" s="143">
        <v>31072</v>
      </c>
      <c r="M12" s="143"/>
      <c r="N12" s="83">
        <v>2631</v>
      </c>
      <c r="O12" s="83">
        <v>1827</v>
      </c>
      <c r="P12" s="143">
        <v>17763</v>
      </c>
      <c r="Q12" s="143"/>
      <c r="R12" s="143">
        <v>9332</v>
      </c>
      <c r="S12" s="143"/>
      <c r="T12" s="83">
        <v>2181</v>
      </c>
      <c r="U12" s="143">
        <v>7284</v>
      </c>
      <c r="V12" s="143"/>
      <c r="W12" s="143">
        <v>4001</v>
      </c>
      <c r="X12" s="1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</row>
    <row r="13" spans="1:40" ht="21" customHeight="1" x14ac:dyDescent="0.15">
      <c r="A13" s="82">
        <v>27</v>
      </c>
      <c r="B13" s="154">
        <f t="shared" si="0"/>
        <v>112316</v>
      </c>
      <c r="C13" s="155"/>
      <c r="D13" s="83">
        <v>3453</v>
      </c>
      <c r="E13" s="143">
        <v>4995</v>
      </c>
      <c r="F13" s="143"/>
      <c r="G13" s="143">
        <v>98</v>
      </c>
      <c r="H13" s="143"/>
      <c r="I13" s="83">
        <v>889</v>
      </c>
      <c r="J13" s="143">
        <v>23680</v>
      </c>
      <c r="K13" s="143"/>
      <c r="L13" s="143">
        <v>28294</v>
      </c>
      <c r="M13" s="143"/>
      <c r="N13" s="83">
        <v>2460</v>
      </c>
      <c r="O13" s="83">
        <v>1818</v>
      </c>
      <c r="P13" s="143">
        <v>24352</v>
      </c>
      <c r="Q13" s="143"/>
      <c r="R13" s="143">
        <v>10140</v>
      </c>
      <c r="S13" s="143"/>
      <c r="T13" s="83">
        <v>2562</v>
      </c>
      <c r="U13" s="143">
        <v>6072</v>
      </c>
      <c r="V13" s="143"/>
      <c r="W13" s="143">
        <v>3503</v>
      </c>
      <c r="X13" s="1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</row>
    <row r="14" spans="1:40" ht="21" customHeight="1" x14ac:dyDescent="0.15">
      <c r="A14" s="82">
        <v>28</v>
      </c>
      <c r="B14" s="154">
        <f>SUM(D14:X14)</f>
        <v>112237</v>
      </c>
      <c r="C14" s="155"/>
      <c r="D14" s="83">
        <v>3594</v>
      </c>
      <c r="E14" s="143">
        <v>5000</v>
      </c>
      <c r="F14" s="143"/>
      <c r="G14" s="143">
        <v>112</v>
      </c>
      <c r="H14" s="143"/>
      <c r="I14" s="83">
        <v>996</v>
      </c>
      <c r="J14" s="143">
        <v>24189</v>
      </c>
      <c r="K14" s="143"/>
      <c r="L14" s="143">
        <v>28184</v>
      </c>
      <c r="M14" s="143"/>
      <c r="N14" s="83">
        <v>2429</v>
      </c>
      <c r="O14" s="83">
        <v>1838</v>
      </c>
      <c r="P14" s="143">
        <v>24213</v>
      </c>
      <c r="Q14" s="143"/>
      <c r="R14" s="143">
        <v>9815</v>
      </c>
      <c r="S14" s="143"/>
      <c r="T14" s="83">
        <v>2626</v>
      </c>
      <c r="U14" s="143">
        <v>5841</v>
      </c>
      <c r="V14" s="143"/>
      <c r="W14" s="143">
        <v>3400</v>
      </c>
      <c r="X14" s="1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</row>
    <row r="15" spans="1:40" ht="21" customHeight="1" x14ac:dyDescent="0.15">
      <c r="A15" s="82">
        <v>29</v>
      </c>
      <c r="B15" s="154">
        <f t="shared" si="0"/>
        <v>113349</v>
      </c>
      <c r="C15" s="155"/>
      <c r="D15" s="83">
        <v>3714</v>
      </c>
      <c r="E15" s="143">
        <v>5108</v>
      </c>
      <c r="F15" s="143"/>
      <c r="G15" s="143">
        <v>117</v>
      </c>
      <c r="H15" s="143"/>
      <c r="I15" s="83">
        <v>985</v>
      </c>
      <c r="J15" s="143">
        <v>25026</v>
      </c>
      <c r="K15" s="143"/>
      <c r="L15" s="143">
        <v>27883</v>
      </c>
      <c r="M15" s="143"/>
      <c r="N15" s="83">
        <v>2607</v>
      </c>
      <c r="O15" s="83">
        <v>1824</v>
      </c>
      <c r="P15" s="143">
        <v>24716</v>
      </c>
      <c r="Q15" s="143"/>
      <c r="R15" s="143">
        <v>9778</v>
      </c>
      <c r="S15" s="143"/>
      <c r="T15" s="83">
        <v>2673</v>
      </c>
      <c r="U15" s="143">
        <v>5626</v>
      </c>
      <c r="V15" s="143"/>
      <c r="W15" s="143">
        <v>3292</v>
      </c>
      <c r="X15" s="1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</row>
    <row r="16" spans="1:40" ht="21" customHeight="1" x14ac:dyDescent="0.15">
      <c r="A16" s="82">
        <v>30</v>
      </c>
      <c r="B16" s="154">
        <f t="shared" si="0"/>
        <v>114977</v>
      </c>
      <c r="C16" s="155"/>
      <c r="D16" s="83">
        <v>3830</v>
      </c>
      <c r="E16" s="143">
        <v>5096</v>
      </c>
      <c r="F16" s="143"/>
      <c r="G16" s="143">
        <v>123</v>
      </c>
      <c r="H16" s="143"/>
      <c r="I16" s="83">
        <v>976</v>
      </c>
      <c r="J16" s="143">
        <v>26036</v>
      </c>
      <c r="K16" s="143"/>
      <c r="L16" s="143">
        <v>27790</v>
      </c>
      <c r="M16" s="143"/>
      <c r="N16" s="83">
        <v>2589</v>
      </c>
      <c r="O16" s="83">
        <v>1875</v>
      </c>
      <c r="P16" s="143">
        <v>25565</v>
      </c>
      <c r="Q16" s="143"/>
      <c r="R16" s="143">
        <v>9829</v>
      </c>
      <c r="S16" s="143"/>
      <c r="T16" s="83">
        <v>2691</v>
      </c>
      <c r="U16" s="143">
        <v>5380</v>
      </c>
      <c r="V16" s="143"/>
      <c r="W16" s="143">
        <v>3197</v>
      </c>
      <c r="X16" s="1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</row>
    <row r="17" spans="1:39" s="89" customFormat="1" ht="21" customHeight="1" x14ac:dyDescent="0.15">
      <c r="A17" s="85">
        <v>31</v>
      </c>
      <c r="B17" s="195">
        <f t="shared" si="0"/>
        <v>116415</v>
      </c>
      <c r="C17" s="196"/>
      <c r="D17" s="86">
        <v>3867</v>
      </c>
      <c r="E17" s="146">
        <v>5178</v>
      </c>
      <c r="F17" s="146"/>
      <c r="G17" s="146">
        <v>145</v>
      </c>
      <c r="H17" s="146"/>
      <c r="I17" s="86">
        <v>1027</v>
      </c>
      <c r="J17" s="146">
        <v>27000</v>
      </c>
      <c r="K17" s="146"/>
      <c r="L17" s="146">
        <v>27460</v>
      </c>
      <c r="M17" s="146"/>
      <c r="N17" s="86">
        <v>2598</v>
      </c>
      <c r="O17" s="86">
        <v>1904</v>
      </c>
      <c r="P17" s="146">
        <v>26200</v>
      </c>
      <c r="Q17" s="146"/>
      <c r="R17" s="146">
        <v>10048</v>
      </c>
      <c r="S17" s="146"/>
      <c r="T17" s="87">
        <v>2779</v>
      </c>
      <c r="U17" s="153">
        <v>5092</v>
      </c>
      <c r="V17" s="153"/>
      <c r="W17" s="153">
        <v>3117</v>
      </c>
      <c r="X17" s="153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</row>
    <row r="18" spans="1:39" ht="16.5" customHeight="1" x14ac:dyDescent="0.15">
      <c r="A18" s="45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 t="s">
        <v>174</v>
      </c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</row>
    <row r="19" spans="1:39" ht="16.5" customHeight="1" x14ac:dyDescent="0.15">
      <c r="A19" s="45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37"/>
      <c r="O19" s="37"/>
      <c r="P19" s="37"/>
      <c r="R19" s="37"/>
      <c r="S19" s="37"/>
      <c r="T19" s="37"/>
      <c r="U19" s="37"/>
      <c r="V19" s="37"/>
      <c r="W19" s="37"/>
      <c r="X19" s="11" t="s">
        <v>130</v>
      </c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AK19" s="45"/>
      <c r="AL19" s="45"/>
      <c r="AM19" s="45"/>
    </row>
    <row r="20" spans="1:39" ht="34.5" customHeight="1" x14ac:dyDescent="0.15">
      <c r="A20" s="45"/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</row>
    <row r="21" spans="1:39" ht="24" customHeight="1" x14ac:dyDescent="0.15">
      <c r="A21" s="197" t="s">
        <v>141</v>
      </c>
      <c r="B21" s="197"/>
      <c r="C21" s="197"/>
      <c r="D21" s="197"/>
      <c r="E21" s="197"/>
      <c r="F21" s="197"/>
      <c r="G21" s="197"/>
      <c r="H21" s="197"/>
      <c r="I21" s="197"/>
      <c r="J21" s="197"/>
      <c r="K21" s="197"/>
      <c r="L21" s="197"/>
      <c r="M21" s="197"/>
      <c r="N21" s="197"/>
      <c r="O21" s="197"/>
      <c r="P21" s="197"/>
      <c r="Q21" s="197"/>
      <c r="R21" s="197"/>
      <c r="S21" s="197"/>
      <c r="T21" s="197"/>
      <c r="U21" s="197"/>
      <c r="V21" s="197"/>
      <c r="W21" s="197"/>
      <c r="X21" s="12"/>
    </row>
    <row r="22" spans="1:39" ht="9" customHeight="1" x14ac:dyDescent="0.15">
      <c r="A22" s="45"/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</row>
    <row r="23" spans="1:39" ht="16.5" customHeight="1" x14ac:dyDescent="0.15">
      <c r="A23" s="45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11"/>
      <c r="T23" s="11"/>
      <c r="U23" s="11"/>
      <c r="V23" s="11"/>
      <c r="W23" s="11" t="s">
        <v>97</v>
      </c>
      <c r="X23" s="11"/>
    </row>
    <row r="24" spans="1:39" ht="18.75" customHeight="1" x14ac:dyDescent="0.15">
      <c r="A24" s="198" t="s">
        <v>175</v>
      </c>
      <c r="B24" s="199"/>
      <c r="C24" s="200"/>
      <c r="D24" s="141" t="s">
        <v>68</v>
      </c>
      <c r="E24" s="142"/>
      <c r="F24" s="142"/>
      <c r="G24" s="142"/>
      <c r="H24" s="142"/>
      <c r="I24" s="142"/>
      <c r="J24" s="142"/>
      <c r="K24" s="142"/>
      <c r="L24" s="142"/>
      <c r="M24" s="142"/>
      <c r="N24" s="175"/>
      <c r="O24" s="141" t="s">
        <v>76</v>
      </c>
      <c r="P24" s="142"/>
      <c r="Q24" s="142"/>
      <c r="R24" s="142"/>
      <c r="S24" s="142"/>
      <c r="T24" s="142"/>
      <c r="U24" s="142"/>
      <c r="V24" s="142"/>
      <c r="W24" s="142"/>
      <c r="X24" s="46"/>
    </row>
    <row r="25" spans="1:39" ht="18.75" customHeight="1" x14ac:dyDescent="0.15">
      <c r="A25" s="201"/>
      <c r="B25" s="201"/>
      <c r="C25" s="158"/>
      <c r="D25" s="147" t="s">
        <v>25</v>
      </c>
      <c r="E25" s="148"/>
      <c r="F25" s="144" t="s">
        <v>26</v>
      </c>
      <c r="G25" s="149"/>
      <c r="H25" s="144" t="s">
        <v>27</v>
      </c>
      <c r="I25" s="145"/>
      <c r="J25" s="149"/>
      <c r="K25" s="205" t="s">
        <v>28</v>
      </c>
      <c r="L25" s="206"/>
      <c r="M25" s="144" t="s">
        <v>85</v>
      </c>
      <c r="N25" s="149"/>
      <c r="O25" s="147" t="s">
        <v>25</v>
      </c>
      <c r="P25" s="148"/>
      <c r="Q25" s="144" t="s">
        <v>137</v>
      </c>
      <c r="R25" s="149"/>
      <c r="S25" s="144" t="s">
        <v>29</v>
      </c>
      <c r="T25" s="145"/>
      <c r="U25" s="149"/>
      <c r="V25" s="144" t="s">
        <v>90</v>
      </c>
      <c r="W25" s="145"/>
      <c r="X25" s="14"/>
    </row>
    <row r="26" spans="1:39" ht="18.75" customHeight="1" x14ac:dyDescent="0.15">
      <c r="A26" s="47" t="s">
        <v>30</v>
      </c>
      <c r="B26" s="48">
        <v>55</v>
      </c>
      <c r="C26" s="48"/>
      <c r="D26" s="151">
        <f>SUM(F26:N26)</f>
        <v>23999</v>
      </c>
      <c r="E26" s="152"/>
      <c r="F26" s="150">
        <v>20098</v>
      </c>
      <c r="G26" s="150"/>
      <c r="H26" s="150">
        <v>1041</v>
      </c>
      <c r="I26" s="150"/>
      <c r="J26" s="150"/>
      <c r="K26" s="150">
        <v>2860</v>
      </c>
      <c r="L26" s="150"/>
      <c r="M26" s="203" t="s">
        <v>95</v>
      </c>
      <c r="N26" s="203"/>
      <c r="O26" s="151">
        <f>SUM(Q26:W26)</f>
        <v>779</v>
      </c>
      <c r="P26" s="152"/>
      <c r="Q26" s="150">
        <v>262</v>
      </c>
      <c r="R26" s="150"/>
      <c r="S26" s="150">
        <v>517</v>
      </c>
      <c r="T26" s="150"/>
      <c r="U26" s="150"/>
      <c r="V26" s="138" t="s">
        <v>95</v>
      </c>
      <c r="W26" s="138"/>
      <c r="X26" s="14"/>
    </row>
    <row r="27" spans="1:39" ht="18.75" customHeight="1" x14ac:dyDescent="0.15">
      <c r="A27" s="47"/>
      <c r="B27" s="48">
        <v>60</v>
      </c>
      <c r="C27" s="48"/>
      <c r="D27" s="132">
        <f>SUM(F27:N27)</f>
        <v>29299</v>
      </c>
      <c r="E27" s="133"/>
      <c r="F27" s="202">
        <v>25598</v>
      </c>
      <c r="G27" s="202"/>
      <c r="H27" s="202">
        <v>649</v>
      </c>
      <c r="I27" s="202"/>
      <c r="J27" s="202"/>
      <c r="K27" s="202">
        <v>3052</v>
      </c>
      <c r="L27" s="202"/>
      <c r="M27" s="204" t="s">
        <v>95</v>
      </c>
      <c r="N27" s="204"/>
      <c r="O27" s="132">
        <f>SUM(Q27:W27)</f>
        <v>937</v>
      </c>
      <c r="P27" s="133"/>
      <c r="Q27" s="140">
        <v>224</v>
      </c>
      <c r="R27" s="140"/>
      <c r="S27" s="140">
        <v>630</v>
      </c>
      <c r="T27" s="140"/>
      <c r="U27" s="140"/>
      <c r="V27" s="140">
        <v>83</v>
      </c>
      <c r="W27" s="140"/>
      <c r="X27" s="14"/>
    </row>
    <row r="28" spans="1:39" ht="18.75" customHeight="1" x14ac:dyDescent="0.15">
      <c r="A28" s="84" t="s">
        <v>31</v>
      </c>
      <c r="B28" s="49">
        <v>7</v>
      </c>
      <c r="C28" s="49"/>
      <c r="D28" s="132">
        <f t="shared" ref="D28:D35" si="1">SUM(F28:N28)</f>
        <v>48207</v>
      </c>
      <c r="E28" s="133"/>
      <c r="F28" s="130">
        <v>44150</v>
      </c>
      <c r="G28" s="130"/>
      <c r="H28" s="138">
        <v>6</v>
      </c>
      <c r="I28" s="138"/>
      <c r="J28" s="138"/>
      <c r="K28" s="138">
        <v>4051</v>
      </c>
      <c r="L28" s="138"/>
      <c r="M28" s="130" t="s">
        <v>95</v>
      </c>
      <c r="N28" s="131"/>
      <c r="O28" s="132">
        <f t="shared" ref="O28:O29" si="2">SUM(Q28:W28)</f>
        <v>1425</v>
      </c>
      <c r="P28" s="133"/>
      <c r="Q28" s="138">
        <v>574</v>
      </c>
      <c r="R28" s="138"/>
      <c r="S28" s="138">
        <v>851</v>
      </c>
      <c r="T28" s="138"/>
      <c r="U28" s="138"/>
      <c r="V28" s="138" t="s">
        <v>95</v>
      </c>
      <c r="W28" s="138"/>
      <c r="X28" s="14"/>
    </row>
    <row r="29" spans="1:39" ht="18.75" customHeight="1" x14ac:dyDescent="0.15">
      <c r="A29" s="84"/>
      <c r="B29" s="49">
        <v>12</v>
      </c>
      <c r="C29" s="49"/>
      <c r="D29" s="132">
        <f t="shared" si="1"/>
        <v>47200</v>
      </c>
      <c r="E29" s="133"/>
      <c r="F29" s="130">
        <v>42925</v>
      </c>
      <c r="G29" s="130"/>
      <c r="H29" s="138">
        <v>2</v>
      </c>
      <c r="I29" s="138"/>
      <c r="J29" s="138"/>
      <c r="K29" s="138">
        <v>4273</v>
      </c>
      <c r="L29" s="138"/>
      <c r="M29" s="130" t="s">
        <v>134</v>
      </c>
      <c r="N29" s="131"/>
      <c r="O29" s="132">
        <f t="shared" si="2"/>
        <v>1517</v>
      </c>
      <c r="P29" s="133"/>
      <c r="Q29" s="138">
        <v>469</v>
      </c>
      <c r="R29" s="138"/>
      <c r="S29" s="138">
        <v>1048</v>
      </c>
      <c r="T29" s="138"/>
      <c r="U29" s="138"/>
      <c r="V29" s="138" t="s">
        <v>95</v>
      </c>
      <c r="W29" s="138"/>
      <c r="X29" s="14"/>
    </row>
    <row r="30" spans="1:39" ht="18.75" customHeight="1" x14ac:dyDescent="0.15">
      <c r="A30" s="84"/>
      <c r="B30" s="49">
        <v>17</v>
      </c>
      <c r="C30" s="49"/>
      <c r="D30" s="132">
        <f t="shared" si="1"/>
        <v>47432</v>
      </c>
      <c r="E30" s="133"/>
      <c r="F30" s="130">
        <v>40371</v>
      </c>
      <c r="G30" s="130"/>
      <c r="H30" s="138" t="s">
        <v>95</v>
      </c>
      <c r="I30" s="138"/>
      <c r="J30" s="138"/>
      <c r="K30" s="138" t="s">
        <v>95</v>
      </c>
      <c r="L30" s="138"/>
      <c r="M30" s="130">
        <v>7061</v>
      </c>
      <c r="N30" s="131"/>
      <c r="O30" s="136">
        <v>1104</v>
      </c>
      <c r="P30" s="137"/>
      <c r="Q30" s="138" t="s">
        <v>95</v>
      </c>
      <c r="R30" s="138"/>
      <c r="S30" s="138" t="s">
        <v>95</v>
      </c>
      <c r="T30" s="138"/>
      <c r="U30" s="138"/>
      <c r="V30" s="138" t="s">
        <v>95</v>
      </c>
      <c r="W30" s="138"/>
      <c r="X30" s="14"/>
    </row>
    <row r="31" spans="1:39" ht="18.75" customHeight="1" x14ac:dyDescent="0.15">
      <c r="A31" s="84"/>
      <c r="B31" s="49">
        <v>22</v>
      </c>
      <c r="C31" s="49"/>
      <c r="D31" s="132">
        <f t="shared" si="1"/>
        <v>36246</v>
      </c>
      <c r="E31" s="133"/>
      <c r="F31" s="130">
        <v>31004</v>
      </c>
      <c r="G31" s="130"/>
      <c r="H31" s="138" t="s">
        <v>77</v>
      </c>
      <c r="I31" s="138"/>
      <c r="J31" s="138"/>
      <c r="K31" s="138" t="s">
        <v>77</v>
      </c>
      <c r="L31" s="138"/>
      <c r="M31" s="130">
        <v>5242</v>
      </c>
      <c r="N31" s="131"/>
      <c r="O31" s="136">
        <v>838</v>
      </c>
      <c r="P31" s="137"/>
      <c r="Q31" s="138" t="s">
        <v>151</v>
      </c>
      <c r="R31" s="138"/>
      <c r="S31" s="138" t="s">
        <v>77</v>
      </c>
      <c r="T31" s="138"/>
      <c r="U31" s="138"/>
      <c r="V31" s="138" t="s">
        <v>77</v>
      </c>
      <c r="W31" s="138"/>
      <c r="X31" s="14"/>
    </row>
    <row r="32" spans="1:39" ht="18.75" customHeight="1" x14ac:dyDescent="0.15">
      <c r="A32" s="84"/>
      <c r="B32" s="49">
        <v>27</v>
      </c>
      <c r="C32" s="49"/>
      <c r="D32" s="132">
        <f t="shared" si="1"/>
        <v>24460</v>
      </c>
      <c r="E32" s="133"/>
      <c r="F32" s="130">
        <v>21047</v>
      </c>
      <c r="G32" s="130"/>
      <c r="H32" s="138" t="s">
        <v>77</v>
      </c>
      <c r="I32" s="138"/>
      <c r="J32" s="138"/>
      <c r="K32" s="138" t="s">
        <v>77</v>
      </c>
      <c r="L32" s="138"/>
      <c r="M32" s="130">
        <v>3413</v>
      </c>
      <c r="N32" s="131"/>
      <c r="O32" s="136">
        <v>510</v>
      </c>
      <c r="P32" s="137"/>
      <c r="Q32" s="138" t="s">
        <v>152</v>
      </c>
      <c r="R32" s="138"/>
      <c r="S32" s="138" t="s">
        <v>151</v>
      </c>
      <c r="T32" s="138"/>
      <c r="U32" s="138"/>
      <c r="V32" s="138" t="s">
        <v>95</v>
      </c>
      <c r="W32" s="138"/>
      <c r="X32" s="14"/>
    </row>
    <row r="33" spans="1:24" ht="18.75" customHeight="1" x14ac:dyDescent="0.15">
      <c r="A33" s="67"/>
      <c r="B33" s="49">
        <v>28</v>
      </c>
      <c r="C33" s="49"/>
      <c r="D33" s="132">
        <f t="shared" si="1"/>
        <v>23339</v>
      </c>
      <c r="E33" s="133"/>
      <c r="F33" s="130">
        <v>20211</v>
      </c>
      <c r="G33" s="130"/>
      <c r="H33" s="138" t="s">
        <v>77</v>
      </c>
      <c r="I33" s="138"/>
      <c r="J33" s="138"/>
      <c r="K33" s="138" t="s">
        <v>77</v>
      </c>
      <c r="L33" s="138"/>
      <c r="M33" s="130">
        <v>3128</v>
      </c>
      <c r="N33" s="131"/>
      <c r="O33" s="136">
        <v>481</v>
      </c>
      <c r="P33" s="137"/>
      <c r="Q33" s="138" t="s">
        <v>77</v>
      </c>
      <c r="R33" s="138"/>
      <c r="S33" s="138" t="s">
        <v>77</v>
      </c>
      <c r="T33" s="138"/>
      <c r="U33" s="138"/>
      <c r="V33" s="138" t="s">
        <v>77</v>
      </c>
      <c r="W33" s="138"/>
      <c r="X33" s="14"/>
    </row>
    <row r="34" spans="1:24" ht="18.75" customHeight="1" x14ac:dyDescent="0.15">
      <c r="A34" s="84"/>
      <c r="B34" s="49">
        <v>29</v>
      </c>
      <c r="C34" s="49"/>
      <c r="D34" s="132">
        <f t="shared" si="1"/>
        <v>22081</v>
      </c>
      <c r="E34" s="133"/>
      <c r="F34" s="130">
        <v>19209</v>
      </c>
      <c r="G34" s="130"/>
      <c r="H34" s="138" t="s">
        <v>77</v>
      </c>
      <c r="I34" s="138"/>
      <c r="J34" s="138"/>
      <c r="K34" s="138" t="s">
        <v>77</v>
      </c>
      <c r="L34" s="138"/>
      <c r="M34" s="130">
        <v>2872</v>
      </c>
      <c r="N34" s="131"/>
      <c r="O34" s="136">
        <v>442</v>
      </c>
      <c r="P34" s="137"/>
      <c r="Q34" s="138" t="s">
        <v>77</v>
      </c>
      <c r="R34" s="138"/>
      <c r="S34" s="138" t="s">
        <v>77</v>
      </c>
      <c r="T34" s="138"/>
      <c r="U34" s="138"/>
      <c r="V34" s="138" t="s">
        <v>77</v>
      </c>
      <c r="W34" s="138"/>
      <c r="X34" s="14"/>
    </row>
    <row r="35" spans="1:24" ht="18.75" customHeight="1" x14ac:dyDescent="0.15">
      <c r="A35" s="84"/>
      <c r="B35" s="49">
        <v>30</v>
      </c>
      <c r="C35" s="49"/>
      <c r="D35" s="132">
        <f t="shared" si="1"/>
        <v>20776</v>
      </c>
      <c r="E35" s="133"/>
      <c r="F35" s="130">
        <v>18096</v>
      </c>
      <c r="G35" s="130"/>
      <c r="H35" s="138" t="s">
        <v>77</v>
      </c>
      <c r="I35" s="138"/>
      <c r="J35" s="138"/>
      <c r="K35" s="138" t="s">
        <v>77</v>
      </c>
      <c r="L35" s="138"/>
      <c r="M35" s="130">
        <v>2680</v>
      </c>
      <c r="N35" s="131"/>
      <c r="O35" s="136">
        <v>430</v>
      </c>
      <c r="P35" s="137"/>
      <c r="Q35" s="138" t="s">
        <v>77</v>
      </c>
      <c r="R35" s="138"/>
      <c r="S35" s="138" t="s">
        <v>77</v>
      </c>
      <c r="T35" s="138"/>
      <c r="U35" s="138"/>
      <c r="V35" s="138" t="s">
        <v>77</v>
      </c>
      <c r="W35" s="138"/>
      <c r="X35" s="14"/>
    </row>
    <row r="36" spans="1:24" s="93" customFormat="1" ht="18.75" customHeight="1" x14ac:dyDescent="0.15">
      <c r="A36" s="90"/>
      <c r="B36" s="91">
        <v>31</v>
      </c>
      <c r="C36" s="91"/>
      <c r="D36" s="134">
        <v>19368</v>
      </c>
      <c r="E36" s="135"/>
      <c r="F36" s="129">
        <v>16917</v>
      </c>
      <c r="G36" s="129"/>
      <c r="H36" s="139" t="s">
        <v>77</v>
      </c>
      <c r="I36" s="139"/>
      <c r="J36" s="139"/>
      <c r="K36" s="139" t="s">
        <v>77</v>
      </c>
      <c r="L36" s="139"/>
      <c r="M36" s="129">
        <v>2451</v>
      </c>
      <c r="N36" s="129"/>
      <c r="O36" s="134">
        <v>410</v>
      </c>
      <c r="P36" s="135"/>
      <c r="Q36" s="139" t="s">
        <v>77</v>
      </c>
      <c r="R36" s="139"/>
      <c r="S36" s="139" t="s">
        <v>77</v>
      </c>
      <c r="T36" s="139"/>
      <c r="U36" s="139"/>
      <c r="V36" s="139" t="s">
        <v>77</v>
      </c>
      <c r="W36" s="139"/>
      <c r="X36" s="92"/>
    </row>
    <row r="37" spans="1:24" ht="16.5" customHeight="1" x14ac:dyDescent="0.15">
      <c r="A37" s="1" t="s">
        <v>98</v>
      </c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11"/>
      <c r="S37" s="11"/>
      <c r="T37" s="11"/>
      <c r="U37" s="11"/>
      <c r="V37" s="11"/>
      <c r="W37" s="11" t="s">
        <v>135</v>
      </c>
      <c r="X37" s="11"/>
    </row>
    <row r="38" spans="1:24" ht="16.5" customHeight="1" x14ac:dyDescent="0.15">
      <c r="A38" s="1" t="s">
        <v>99</v>
      </c>
    </row>
    <row r="39" spans="1:24" ht="16.5" customHeight="1" x14ac:dyDescent="0.15">
      <c r="A39" s="1" t="s">
        <v>120</v>
      </c>
    </row>
    <row r="40" spans="1:24" x14ac:dyDescent="0.15">
      <c r="A40" s="1" t="s">
        <v>122</v>
      </c>
    </row>
    <row r="41" spans="1:24" x14ac:dyDescent="0.15">
      <c r="A41" s="1" t="s">
        <v>123</v>
      </c>
    </row>
    <row r="44" spans="1:24" x14ac:dyDescent="0.15">
      <c r="D44" s="50"/>
      <c r="E44" s="50"/>
      <c r="F44" s="50"/>
      <c r="G44" s="50"/>
    </row>
  </sheetData>
  <mergeCells count="231">
    <mergeCell ref="A24:C25"/>
    <mergeCell ref="D25:E25"/>
    <mergeCell ref="K26:L26"/>
    <mergeCell ref="M25:N25"/>
    <mergeCell ref="H25:J25"/>
    <mergeCell ref="H26:J26"/>
    <mergeCell ref="F25:G25"/>
    <mergeCell ref="D29:E29"/>
    <mergeCell ref="D27:E27"/>
    <mergeCell ref="D24:N24"/>
    <mergeCell ref="K29:L29"/>
    <mergeCell ref="H27:J27"/>
    <mergeCell ref="H29:J29"/>
    <mergeCell ref="F26:G26"/>
    <mergeCell ref="M26:N26"/>
    <mergeCell ref="F27:G27"/>
    <mergeCell ref="F28:G28"/>
    <mergeCell ref="M27:N27"/>
    <mergeCell ref="K25:L25"/>
    <mergeCell ref="K27:L27"/>
    <mergeCell ref="F29:G29"/>
    <mergeCell ref="H28:J28"/>
    <mergeCell ref="K28:L28"/>
    <mergeCell ref="D28:E28"/>
    <mergeCell ref="B17:C17"/>
    <mergeCell ref="B12:C12"/>
    <mergeCell ref="B11:C11"/>
    <mergeCell ref="B15:C15"/>
    <mergeCell ref="B13:C13"/>
    <mergeCell ref="G12:H12"/>
    <mergeCell ref="E11:F11"/>
    <mergeCell ref="V35:W35"/>
    <mergeCell ref="S35:U35"/>
    <mergeCell ref="U14:V14"/>
    <mergeCell ref="W14:X14"/>
    <mergeCell ref="R13:S13"/>
    <mergeCell ref="A21:W21"/>
    <mergeCell ref="B16:C16"/>
    <mergeCell ref="V34:W34"/>
    <mergeCell ref="S25:U25"/>
    <mergeCell ref="S26:U26"/>
    <mergeCell ref="S28:U28"/>
    <mergeCell ref="S29:U29"/>
    <mergeCell ref="Q34:R34"/>
    <mergeCell ref="S34:U34"/>
    <mergeCell ref="V27:W27"/>
    <mergeCell ref="V32:W32"/>
    <mergeCell ref="S32:U32"/>
    <mergeCell ref="A1:X1"/>
    <mergeCell ref="J4:M4"/>
    <mergeCell ref="B7:C7"/>
    <mergeCell ref="P10:Q10"/>
    <mergeCell ref="P9:Q9"/>
    <mergeCell ref="P8:Q8"/>
    <mergeCell ref="E7:F7"/>
    <mergeCell ref="J7:K7"/>
    <mergeCell ref="E5:F6"/>
    <mergeCell ref="I4:I6"/>
    <mergeCell ref="J5:K6"/>
    <mergeCell ref="D4:H4"/>
    <mergeCell ref="G5:H6"/>
    <mergeCell ref="G7:H7"/>
    <mergeCell ref="W7:X7"/>
    <mergeCell ref="P7:Q7"/>
    <mergeCell ref="G8:H8"/>
    <mergeCell ref="G9:H9"/>
    <mergeCell ref="W4:X6"/>
    <mergeCell ref="P4:S4"/>
    <mergeCell ref="P5:Q6"/>
    <mergeCell ref="R9:S9"/>
    <mergeCell ref="B10:C10"/>
    <mergeCell ref="B9:C9"/>
    <mergeCell ref="A4:A6"/>
    <mergeCell ref="B4:C6"/>
    <mergeCell ref="E9:F9"/>
    <mergeCell ref="E8:F8"/>
    <mergeCell ref="D5:D6"/>
    <mergeCell ref="U5:V6"/>
    <mergeCell ref="N4:N6"/>
    <mergeCell ref="U7:V7"/>
    <mergeCell ref="R5:S6"/>
    <mergeCell ref="R7:S7"/>
    <mergeCell ref="O4:O6"/>
    <mergeCell ref="T4:V4"/>
    <mergeCell ref="T5:T6"/>
    <mergeCell ref="L5:M6"/>
    <mergeCell ref="L7:M7"/>
    <mergeCell ref="B8:C8"/>
    <mergeCell ref="J9:K9"/>
    <mergeCell ref="B14:C14"/>
    <mergeCell ref="L11:M11"/>
    <mergeCell ref="J16:K16"/>
    <mergeCell ref="J13:K13"/>
    <mergeCell ref="E10:F10"/>
    <mergeCell ref="E16:F16"/>
    <mergeCell ref="E12:F12"/>
    <mergeCell ref="G11:H11"/>
    <mergeCell ref="G13:H13"/>
    <mergeCell ref="G10:H10"/>
    <mergeCell ref="G16:H16"/>
    <mergeCell ref="J12:K12"/>
    <mergeCell ref="L13:M13"/>
    <mergeCell ref="E13:F13"/>
    <mergeCell ref="E15:F15"/>
    <mergeCell ref="L16:M16"/>
    <mergeCell ref="G14:H14"/>
    <mergeCell ref="J15:K15"/>
    <mergeCell ref="L14:M14"/>
    <mergeCell ref="E14:F14"/>
    <mergeCell ref="G15:H15"/>
    <mergeCell ref="L15:M15"/>
    <mergeCell ref="J14:K14"/>
    <mergeCell ref="J10:K10"/>
    <mergeCell ref="W8:X8"/>
    <mergeCell ref="R17:S17"/>
    <mergeCell ref="R12:S12"/>
    <mergeCell ref="R16:S16"/>
    <mergeCell ref="R10:S10"/>
    <mergeCell ref="R11:S11"/>
    <mergeCell ref="R8:S8"/>
    <mergeCell ref="U8:V8"/>
    <mergeCell ref="U10:V10"/>
    <mergeCell ref="U11:V11"/>
    <mergeCell ref="W9:X9"/>
    <mergeCell ref="W10:X10"/>
    <mergeCell ref="W11:X11"/>
    <mergeCell ref="W17:X17"/>
    <mergeCell ref="W12:X12"/>
    <mergeCell ref="U13:V13"/>
    <mergeCell ref="W13:X13"/>
    <mergeCell ref="U9:V9"/>
    <mergeCell ref="U12:V12"/>
    <mergeCell ref="U16:V16"/>
    <mergeCell ref="U17:V17"/>
    <mergeCell ref="U15:V15"/>
    <mergeCell ref="W15:X15"/>
    <mergeCell ref="R14:S14"/>
    <mergeCell ref="J11:K11"/>
    <mergeCell ref="L8:M8"/>
    <mergeCell ref="L9:M9"/>
    <mergeCell ref="J8:K8"/>
    <mergeCell ref="L17:M17"/>
    <mergeCell ref="L12:M12"/>
    <mergeCell ref="L10:M10"/>
    <mergeCell ref="J17:K17"/>
    <mergeCell ref="P11:Q11"/>
    <mergeCell ref="P13:Q13"/>
    <mergeCell ref="P16:Q16"/>
    <mergeCell ref="P12:Q12"/>
    <mergeCell ref="P14:Q14"/>
    <mergeCell ref="P15:Q15"/>
    <mergeCell ref="P17:Q17"/>
    <mergeCell ref="M28:N28"/>
    <mergeCell ref="M30:N30"/>
    <mergeCell ref="D30:E30"/>
    <mergeCell ref="D34:E34"/>
    <mergeCell ref="F30:G30"/>
    <mergeCell ref="V26:W26"/>
    <mergeCell ref="O26:P26"/>
    <mergeCell ref="S31:U31"/>
    <mergeCell ref="M29:N29"/>
    <mergeCell ref="H30:J30"/>
    <mergeCell ref="F31:G31"/>
    <mergeCell ref="H31:J31"/>
    <mergeCell ref="K31:L31"/>
    <mergeCell ref="H32:J32"/>
    <mergeCell ref="K32:L32"/>
    <mergeCell ref="H33:J33"/>
    <mergeCell ref="K33:L33"/>
    <mergeCell ref="O24:W24"/>
    <mergeCell ref="R15:S15"/>
    <mergeCell ref="V25:W25"/>
    <mergeCell ref="E17:F17"/>
    <mergeCell ref="G17:H17"/>
    <mergeCell ref="F34:G34"/>
    <mergeCell ref="W16:X16"/>
    <mergeCell ref="K30:L30"/>
    <mergeCell ref="O25:P25"/>
    <mergeCell ref="S30:U30"/>
    <mergeCell ref="Q25:R25"/>
    <mergeCell ref="Q26:R26"/>
    <mergeCell ref="Q33:R33"/>
    <mergeCell ref="O27:P27"/>
    <mergeCell ref="S33:U33"/>
    <mergeCell ref="V28:W28"/>
    <mergeCell ref="M33:N33"/>
    <mergeCell ref="D32:E32"/>
    <mergeCell ref="F32:G32"/>
    <mergeCell ref="M32:N32"/>
    <mergeCell ref="M31:N31"/>
    <mergeCell ref="V30:W30"/>
    <mergeCell ref="D31:E31"/>
    <mergeCell ref="D26:E26"/>
    <mergeCell ref="V36:W36"/>
    <mergeCell ref="V33:W33"/>
    <mergeCell ref="S27:U27"/>
    <mergeCell ref="O35:P35"/>
    <mergeCell ref="Q30:R30"/>
    <mergeCell ref="O34:P34"/>
    <mergeCell ref="Q32:R32"/>
    <mergeCell ref="V29:W29"/>
    <mergeCell ref="Q31:R31"/>
    <mergeCell ref="Q29:R29"/>
    <mergeCell ref="O31:P31"/>
    <mergeCell ref="V31:W31"/>
    <mergeCell ref="O28:P28"/>
    <mergeCell ref="Q27:R27"/>
    <mergeCell ref="O30:P30"/>
    <mergeCell ref="O29:P29"/>
    <mergeCell ref="Q36:R36"/>
    <mergeCell ref="Q35:R35"/>
    <mergeCell ref="Q28:R28"/>
    <mergeCell ref="S36:U36"/>
    <mergeCell ref="O32:P32"/>
    <mergeCell ref="M36:N36"/>
    <mergeCell ref="M34:N34"/>
    <mergeCell ref="D33:E33"/>
    <mergeCell ref="O36:P36"/>
    <mergeCell ref="O33:P33"/>
    <mergeCell ref="D36:E36"/>
    <mergeCell ref="F36:G36"/>
    <mergeCell ref="F33:G33"/>
    <mergeCell ref="H34:J34"/>
    <mergeCell ref="K34:L34"/>
    <mergeCell ref="H35:J35"/>
    <mergeCell ref="K35:L35"/>
    <mergeCell ref="K36:L36"/>
    <mergeCell ref="H36:J36"/>
    <mergeCell ref="M35:N35"/>
    <mergeCell ref="D35:E35"/>
    <mergeCell ref="F35:G35"/>
  </mergeCells>
  <phoneticPr fontId="3"/>
  <pageMargins left="0.55118110236220474" right="0.15748031496062992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CBFDD-6807-4E85-B191-129B031C73FC}">
  <sheetPr codeName="Sheet8"/>
  <dimension ref="A1:H28"/>
  <sheetViews>
    <sheetView zoomScaleNormal="100" workbookViewId="0">
      <selection activeCell="G11" sqref="G11"/>
    </sheetView>
  </sheetViews>
  <sheetFormatPr defaultRowHeight="13.5" x14ac:dyDescent="0.15"/>
  <cols>
    <col min="1" max="1" width="4.75" style="36" customWidth="1"/>
    <col min="2" max="2" width="4" style="36" customWidth="1"/>
    <col min="3" max="3" width="38.5" style="36" customWidth="1"/>
    <col min="4" max="6" width="9" style="36" customWidth="1"/>
    <col min="7" max="8" width="11.5" style="36" customWidth="1"/>
    <col min="9" max="16384" width="9" style="36"/>
  </cols>
  <sheetData>
    <row r="1" spans="1:8" ht="24" x14ac:dyDescent="0.15">
      <c r="A1" s="197" t="s">
        <v>142</v>
      </c>
      <c r="B1" s="197"/>
      <c r="C1" s="197"/>
      <c r="D1" s="197"/>
      <c r="E1" s="197"/>
      <c r="F1" s="197"/>
      <c r="G1" s="197"/>
      <c r="H1" s="197"/>
    </row>
    <row r="2" spans="1:8" ht="9" customHeight="1" x14ac:dyDescent="0.15"/>
    <row r="3" spans="1:8" ht="16.5" customHeight="1" x14ac:dyDescent="0.15">
      <c r="H3" s="38" t="s">
        <v>177</v>
      </c>
    </row>
    <row r="4" spans="1:8" ht="18.75" customHeight="1" x14ac:dyDescent="0.15">
      <c r="A4" s="207" t="s">
        <v>33</v>
      </c>
      <c r="B4" s="210" t="s">
        <v>34</v>
      </c>
      <c r="C4" s="211"/>
      <c r="D4" s="115" t="s">
        <v>35</v>
      </c>
      <c r="E4" s="39"/>
      <c r="F4" s="40" t="s">
        <v>36</v>
      </c>
      <c r="G4" s="114" t="s">
        <v>37</v>
      </c>
      <c r="H4" s="39"/>
    </row>
    <row r="5" spans="1:8" ht="18.75" customHeight="1" x14ac:dyDescent="0.15">
      <c r="A5" s="208"/>
      <c r="B5" s="178"/>
      <c r="C5" s="212"/>
      <c r="D5" s="116"/>
      <c r="E5" s="109" t="s">
        <v>38</v>
      </c>
      <c r="F5" s="41"/>
      <c r="G5" s="111" t="s">
        <v>39</v>
      </c>
      <c r="H5" s="109" t="s">
        <v>40</v>
      </c>
    </row>
    <row r="6" spans="1:8" ht="18.75" customHeight="1" x14ac:dyDescent="0.15">
      <c r="A6" s="209"/>
      <c r="B6" s="171"/>
      <c r="C6" s="213"/>
      <c r="D6" s="117" t="s">
        <v>3</v>
      </c>
      <c r="E6" s="110" t="s">
        <v>41</v>
      </c>
      <c r="F6" s="108" t="s">
        <v>4</v>
      </c>
      <c r="G6" s="110" t="s">
        <v>5</v>
      </c>
      <c r="H6" s="110" t="s">
        <v>125</v>
      </c>
    </row>
    <row r="7" spans="1:8" ht="33.75" customHeight="1" x14ac:dyDescent="0.15">
      <c r="A7" s="214" t="s">
        <v>42</v>
      </c>
      <c r="B7" s="217" t="s">
        <v>67</v>
      </c>
      <c r="C7" s="113" t="s">
        <v>145</v>
      </c>
      <c r="D7" s="124">
        <v>35.299999999999997</v>
      </c>
      <c r="E7" s="119">
        <v>12.3</v>
      </c>
      <c r="F7" s="119">
        <v>6</v>
      </c>
      <c r="G7" s="118">
        <v>88483</v>
      </c>
      <c r="H7" s="118">
        <v>11209</v>
      </c>
    </row>
    <row r="8" spans="1:8" ht="33.75" customHeight="1" x14ac:dyDescent="0.15">
      <c r="A8" s="215"/>
      <c r="B8" s="218"/>
      <c r="C8" s="112" t="s">
        <v>144</v>
      </c>
      <c r="D8" s="123">
        <v>12.3</v>
      </c>
      <c r="E8" s="120">
        <v>12.3</v>
      </c>
      <c r="F8" s="120">
        <v>18</v>
      </c>
      <c r="G8" s="107">
        <v>48177</v>
      </c>
      <c r="H8" s="107">
        <v>3842</v>
      </c>
    </row>
    <row r="9" spans="1:8" ht="33.75" customHeight="1" x14ac:dyDescent="0.15">
      <c r="A9" s="215"/>
      <c r="B9" s="218"/>
      <c r="C9" s="112" t="s">
        <v>146</v>
      </c>
      <c r="D9" s="123">
        <v>22.9</v>
      </c>
      <c r="E9" s="120">
        <v>12.3</v>
      </c>
      <c r="F9" s="120">
        <v>10</v>
      </c>
      <c r="G9" s="107">
        <v>26235</v>
      </c>
      <c r="H9" s="107">
        <v>530</v>
      </c>
    </row>
    <row r="10" spans="1:8" ht="33.75" customHeight="1" x14ac:dyDescent="0.15">
      <c r="A10" s="215"/>
      <c r="B10" s="218"/>
      <c r="C10" s="112" t="s">
        <v>147</v>
      </c>
      <c r="D10" s="123">
        <v>20.8</v>
      </c>
      <c r="E10" s="120">
        <v>12.3</v>
      </c>
      <c r="F10" s="120">
        <v>14</v>
      </c>
      <c r="G10" s="107">
        <v>52947</v>
      </c>
      <c r="H10" s="94">
        <v>2915</v>
      </c>
    </row>
    <row r="11" spans="1:8" ht="33.75" customHeight="1" x14ac:dyDescent="0.15">
      <c r="A11" s="216"/>
      <c r="B11" s="219"/>
      <c r="C11" s="113" t="s">
        <v>148</v>
      </c>
      <c r="D11" s="123">
        <v>24</v>
      </c>
      <c r="E11" s="120">
        <v>12.3</v>
      </c>
      <c r="F11" s="75">
        <v>14</v>
      </c>
      <c r="G11" s="107">
        <v>35059</v>
      </c>
      <c r="H11" s="95">
        <v>6095</v>
      </c>
    </row>
    <row r="12" spans="1:8" ht="32.25" customHeight="1" x14ac:dyDescent="0.15">
      <c r="A12" s="221" t="s">
        <v>75</v>
      </c>
      <c r="B12" s="220" t="s">
        <v>43</v>
      </c>
      <c r="C12" s="220"/>
      <c r="D12" s="76">
        <v>29.9</v>
      </c>
      <c r="E12" s="77">
        <v>10.1</v>
      </c>
      <c r="F12" s="77">
        <v>19.5</v>
      </c>
      <c r="G12" s="118">
        <v>321546</v>
      </c>
      <c r="H12" s="118">
        <v>57929</v>
      </c>
    </row>
    <row r="13" spans="1:8" ht="32.25" customHeight="1" x14ac:dyDescent="0.15">
      <c r="A13" s="222"/>
      <c r="B13" s="220" t="s">
        <v>78</v>
      </c>
      <c r="C13" s="220"/>
      <c r="D13" s="73">
        <v>5.4</v>
      </c>
      <c r="E13" s="73">
        <v>5.4</v>
      </c>
      <c r="F13" s="73">
        <v>3</v>
      </c>
      <c r="G13" s="96">
        <v>14751</v>
      </c>
      <c r="H13" s="96">
        <v>2638</v>
      </c>
    </row>
    <row r="14" spans="1:8" ht="32.25" customHeight="1" x14ac:dyDescent="0.15">
      <c r="A14" s="222"/>
      <c r="B14" s="220" t="s">
        <v>79</v>
      </c>
      <c r="C14" s="220"/>
      <c r="D14" s="73">
        <v>11.8</v>
      </c>
      <c r="E14" s="73">
        <v>0.6</v>
      </c>
      <c r="F14" s="73">
        <v>23.5</v>
      </c>
      <c r="G14" s="96">
        <v>370781</v>
      </c>
      <c r="H14" s="96">
        <v>66292</v>
      </c>
    </row>
    <row r="15" spans="1:8" ht="32.25" customHeight="1" x14ac:dyDescent="0.15">
      <c r="A15" s="222"/>
      <c r="B15" s="220" t="s">
        <v>44</v>
      </c>
      <c r="C15" s="220"/>
      <c r="D15" s="73">
        <v>15.77</v>
      </c>
      <c r="E15" s="73">
        <v>3.4</v>
      </c>
      <c r="F15" s="73">
        <v>22</v>
      </c>
      <c r="G15" s="96">
        <v>401131</v>
      </c>
      <c r="H15" s="96">
        <v>76609</v>
      </c>
    </row>
    <row r="16" spans="1:8" ht="32.25" customHeight="1" x14ac:dyDescent="0.15">
      <c r="A16" s="222"/>
      <c r="B16" s="220" t="s">
        <v>45</v>
      </c>
      <c r="C16" s="220"/>
      <c r="D16" s="73">
        <v>11.1</v>
      </c>
      <c r="E16" s="73">
        <v>8.1</v>
      </c>
      <c r="F16" s="73">
        <v>75</v>
      </c>
      <c r="G16" s="96">
        <v>542472</v>
      </c>
      <c r="H16" s="96">
        <v>96987</v>
      </c>
    </row>
    <row r="17" spans="1:8" ht="32.25" customHeight="1" x14ac:dyDescent="0.15">
      <c r="A17" s="222"/>
      <c r="B17" s="220" t="s">
        <v>46</v>
      </c>
      <c r="C17" s="220"/>
      <c r="D17" s="73">
        <v>9.4</v>
      </c>
      <c r="E17" s="73">
        <v>7.3</v>
      </c>
      <c r="F17" s="73">
        <v>35.5</v>
      </c>
      <c r="G17" s="96">
        <v>386592</v>
      </c>
      <c r="H17" s="96">
        <v>69122</v>
      </c>
    </row>
    <row r="18" spans="1:8" ht="32.25" customHeight="1" x14ac:dyDescent="0.15">
      <c r="A18" s="222"/>
      <c r="B18" s="220" t="s">
        <v>80</v>
      </c>
      <c r="C18" s="220"/>
      <c r="D18" s="73">
        <v>18.670000000000002</v>
      </c>
      <c r="E18" s="73">
        <v>5</v>
      </c>
      <c r="F18" s="73">
        <v>5</v>
      </c>
      <c r="G18" s="96">
        <v>10842</v>
      </c>
      <c r="H18" s="96">
        <v>1658</v>
      </c>
    </row>
    <row r="19" spans="1:8" ht="32.25" customHeight="1" x14ac:dyDescent="0.15">
      <c r="A19" s="222"/>
      <c r="B19" s="220" t="s">
        <v>82</v>
      </c>
      <c r="C19" s="220"/>
      <c r="D19" s="73">
        <v>5.27</v>
      </c>
      <c r="E19" s="73">
        <v>5.27</v>
      </c>
      <c r="F19" s="73">
        <v>34</v>
      </c>
      <c r="G19" s="96">
        <v>274598</v>
      </c>
      <c r="H19" s="96">
        <v>42440</v>
      </c>
    </row>
    <row r="20" spans="1:8" ht="32.25" customHeight="1" x14ac:dyDescent="0.15">
      <c r="A20" s="222"/>
      <c r="B20" s="220" t="s">
        <v>47</v>
      </c>
      <c r="C20" s="220"/>
      <c r="D20" s="73">
        <v>5.6</v>
      </c>
      <c r="E20" s="73">
        <v>5.6</v>
      </c>
      <c r="F20" s="73">
        <v>156</v>
      </c>
      <c r="G20" s="96">
        <v>1761561</v>
      </c>
      <c r="H20" s="96">
        <v>314963</v>
      </c>
    </row>
    <row r="21" spans="1:8" ht="32.25" customHeight="1" x14ac:dyDescent="0.15">
      <c r="A21" s="222"/>
      <c r="B21" s="226" t="s">
        <v>163</v>
      </c>
      <c r="C21" s="227"/>
      <c r="D21" s="73">
        <v>13.11</v>
      </c>
      <c r="E21" s="73">
        <v>9.8800000000000008</v>
      </c>
      <c r="F21" s="73">
        <v>18</v>
      </c>
      <c r="G21" s="96">
        <v>263469</v>
      </c>
      <c r="H21" s="96">
        <v>47105</v>
      </c>
    </row>
    <row r="22" spans="1:8" ht="32.25" customHeight="1" x14ac:dyDescent="0.15">
      <c r="A22" s="222"/>
      <c r="B22" s="226" t="s">
        <v>181</v>
      </c>
      <c r="C22" s="227"/>
      <c r="D22" s="73">
        <v>5.7</v>
      </c>
      <c r="E22" s="73">
        <v>5.7</v>
      </c>
      <c r="F22" s="73">
        <v>8</v>
      </c>
      <c r="G22" s="96">
        <v>18574</v>
      </c>
      <c r="H22" s="96" t="s">
        <v>202</v>
      </c>
    </row>
    <row r="23" spans="1:8" ht="32.25" customHeight="1" x14ac:dyDescent="0.15">
      <c r="A23" s="222"/>
      <c r="B23" s="224" t="s">
        <v>71</v>
      </c>
      <c r="C23" s="225"/>
      <c r="D23" s="121">
        <v>21</v>
      </c>
      <c r="E23" s="73">
        <v>7.17</v>
      </c>
      <c r="F23" s="73">
        <v>5</v>
      </c>
      <c r="G23" s="96">
        <v>9711</v>
      </c>
      <c r="H23" s="96">
        <v>6762</v>
      </c>
    </row>
    <row r="24" spans="1:8" ht="32.25" customHeight="1" x14ac:dyDescent="0.15">
      <c r="A24" s="222"/>
      <c r="B24" s="220" t="s">
        <v>112</v>
      </c>
      <c r="C24" s="220"/>
      <c r="D24" s="121">
        <v>4</v>
      </c>
      <c r="E24" s="122">
        <v>4</v>
      </c>
      <c r="F24" s="122">
        <v>57.5</v>
      </c>
      <c r="G24" s="107">
        <v>828012</v>
      </c>
      <c r="H24" s="107">
        <v>26883</v>
      </c>
    </row>
    <row r="25" spans="1:8" ht="32.25" customHeight="1" x14ac:dyDescent="0.15">
      <c r="A25" s="222"/>
      <c r="B25" s="220" t="s">
        <v>113</v>
      </c>
      <c r="C25" s="220"/>
      <c r="D25" s="121">
        <v>10.1</v>
      </c>
      <c r="E25" s="122">
        <v>0.3</v>
      </c>
      <c r="F25" s="122">
        <v>3</v>
      </c>
      <c r="G25" s="107">
        <v>22294</v>
      </c>
      <c r="H25" s="107">
        <v>7605</v>
      </c>
    </row>
    <row r="26" spans="1:8" ht="32.25" customHeight="1" x14ac:dyDescent="0.15">
      <c r="A26" s="223"/>
      <c r="B26" s="220" t="s">
        <v>114</v>
      </c>
      <c r="C26" s="220"/>
      <c r="D26" s="78">
        <v>4.4000000000000004</v>
      </c>
      <c r="E26" s="74">
        <v>0.3</v>
      </c>
      <c r="F26" s="74">
        <v>11.5</v>
      </c>
      <c r="G26" s="97">
        <v>78686</v>
      </c>
      <c r="H26" s="97">
        <v>2850</v>
      </c>
    </row>
    <row r="27" spans="1:8" ht="16.5" customHeight="1" x14ac:dyDescent="0.15">
      <c r="A27" s="42"/>
      <c r="B27" s="42"/>
      <c r="C27" s="42"/>
      <c r="D27" s="42"/>
      <c r="E27" s="42"/>
      <c r="F27" s="11"/>
      <c r="G27" s="11"/>
      <c r="H27" s="11" t="s">
        <v>104</v>
      </c>
    </row>
    <row r="28" spans="1:8" ht="16.5" customHeight="1" x14ac:dyDescent="0.15">
      <c r="F28" s="37"/>
      <c r="G28" s="11"/>
      <c r="H28" s="11" t="s">
        <v>126</v>
      </c>
    </row>
  </sheetData>
  <mergeCells count="21">
    <mergeCell ref="B22:C22"/>
    <mergeCell ref="B23:C23"/>
    <mergeCell ref="B24:C24"/>
    <mergeCell ref="B25:C25"/>
    <mergeCell ref="B26:C26"/>
    <mergeCell ref="B16:C16"/>
    <mergeCell ref="B17:C17"/>
    <mergeCell ref="B18:C18"/>
    <mergeCell ref="B19:C19"/>
    <mergeCell ref="B20:C20"/>
    <mergeCell ref="B21:C21"/>
    <mergeCell ref="A1:H1"/>
    <mergeCell ref="A4:A6"/>
    <mergeCell ref="B4:C6"/>
    <mergeCell ref="A7:A11"/>
    <mergeCell ref="B7:B11"/>
    <mergeCell ref="A12:A26"/>
    <mergeCell ref="B12:C12"/>
    <mergeCell ref="B13:C13"/>
    <mergeCell ref="B14:C14"/>
    <mergeCell ref="B15:C15"/>
  </mergeCells>
  <phoneticPr fontId="6"/>
  <pageMargins left="0.39370078740157483" right="0.39370078740157483" top="0.78740157480314965" bottom="0.78740157480314965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D8ABA-D9F5-4179-91EC-57FE58227E09}">
  <dimension ref="A1:T31"/>
  <sheetViews>
    <sheetView tabSelected="1" view="pageBreakPreview" topLeftCell="A16" zoomScaleNormal="100" zoomScaleSheetLayoutView="100" workbookViewId="0">
      <selection activeCell="F26" sqref="F26:G26"/>
    </sheetView>
  </sheetViews>
  <sheetFormatPr defaultRowHeight="13.5" x14ac:dyDescent="0.15"/>
  <cols>
    <col min="1" max="3" width="5.25" style="36" customWidth="1"/>
    <col min="4" max="7" width="7.75" style="36" customWidth="1"/>
    <col min="8" max="19" width="4" style="36" customWidth="1"/>
    <col min="20" max="16384" width="9" style="36"/>
  </cols>
  <sheetData>
    <row r="1" spans="1:19" ht="24" x14ac:dyDescent="0.15">
      <c r="A1" s="197" t="s">
        <v>154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</row>
    <row r="2" spans="1:19" ht="9" customHeight="1" x14ac:dyDescent="0.15"/>
    <row r="3" spans="1:19" ht="16.5" customHeight="1" x14ac:dyDescent="0.15">
      <c r="S3" s="38" t="s">
        <v>177</v>
      </c>
    </row>
    <row r="4" spans="1:19" ht="18.75" customHeight="1" x14ac:dyDescent="0.15">
      <c r="A4" s="233" t="s">
        <v>169</v>
      </c>
      <c r="B4" s="233"/>
      <c r="C4" s="233"/>
      <c r="D4" s="210" t="s">
        <v>168</v>
      </c>
      <c r="E4" s="233"/>
      <c r="F4" s="233"/>
      <c r="G4" s="211"/>
      <c r="H4" s="210" t="s">
        <v>35</v>
      </c>
      <c r="I4" s="233"/>
      <c r="J4" s="211"/>
      <c r="K4" s="210" t="s">
        <v>36</v>
      </c>
      <c r="L4" s="233"/>
      <c r="M4" s="211"/>
      <c r="N4" s="210" t="s">
        <v>37</v>
      </c>
      <c r="O4" s="233"/>
      <c r="P4" s="233"/>
      <c r="Q4" s="233"/>
      <c r="R4" s="233"/>
      <c r="S4" s="233"/>
    </row>
    <row r="5" spans="1:19" ht="18.75" customHeight="1" x14ac:dyDescent="0.15">
      <c r="A5" s="234"/>
      <c r="B5" s="234"/>
      <c r="C5" s="234"/>
      <c r="D5" s="178"/>
      <c r="E5" s="234"/>
      <c r="F5" s="234"/>
      <c r="G5" s="212"/>
      <c r="H5" s="178"/>
      <c r="I5" s="234"/>
      <c r="J5" s="212"/>
      <c r="K5" s="178"/>
      <c r="L5" s="234"/>
      <c r="M5" s="212"/>
      <c r="N5" s="178" t="s">
        <v>39</v>
      </c>
      <c r="O5" s="234"/>
      <c r="P5" s="212"/>
      <c r="Q5" s="170" t="s">
        <v>40</v>
      </c>
      <c r="R5" s="252"/>
      <c r="S5" s="252"/>
    </row>
    <row r="6" spans="1:19" ht="18.75" customHeight="1" x14ac:dyDescent="0.15">
      <c r="A6" s="235"/>
      <c r="B6" s="235"/>
      <c r="C6" s="235"/>
      <c r="D6" s="171"/>
      <c r="E6" s="235"/>
      <c r="F6" s="235"/>
      <c r="G6" s="213"/>
      <c r="H6" s="171" t="s">
        <v>3</v>
      </c>
      <c r="I6" s="235"/>
      <c r="J6" s="213"/>
      <c r="K6" s="171" t="s">
        <v>4</v>
      </c>
      <c r="L6" s="235"/>
      <c r="M6" s="213"/>
      <c r="N6" s="171" t="s">
        <v>5</v>
      </c>
      <c r="O6" s="235"/>
      <c r="P6" s="213"/>
      <c r="Q6" s="171" t="s">
        <v>125</v>
      </c>
      <c r="R6" s="235"/>
      <c r="S6" s="235"/>
    </row>
    <row r="7" spans="1:19" ht="39.75" customHeight="1" x14ac:dyDescent="0.15">
      <c r="A7" s="231" t="s">
        <v>156</v>
      </c>
      <c r="B7" s="231"/>
      <c r="C7" s="232"/>
      <c r="D7" s="236" t="s">
        <v>185</v>
      </c>
      <c r="E7" s="229"/>
      <c r="F7" s="229"/>
      <c r="G7" s="230"/>
      <c r="H7" s="249">
        <v>39.799999999999997</v>
      </c>
      <c r="I7" s="250"/>
      <c r="J7" s="250"/>
      <c r="K7" s="250">
        <v>6.5</v>
      </c>
      <c r="L7" s="250"/>
      <c r="M7" s="250"/>
      <c r="N7" s="251">
        <v>35411</v>
      </c>
      <c r="O7" s="251"/>
      <c r="P7" s="251"/>
      <c r="Q7" s="251">
        <v>72</v>
      </c>
      <c r="R7" s="251"/>
      <c r="S7" s="251"/>
    </row>
    <row r="8" spans="1:19" ht="39.75" customHeight="1" x14ac:dyDescent="0.15">
      <c r="A8" s="231" t="s">
        <v>157</v>
      </c>
      <c r="B8" s="231"/>
      <c r="C8" s="232"/>
      <c r="D8" s="228" t="s">
        <v>164</v>
      </c>
      <c r="E8" s="229"/>
      <c r="F8" s="229"/>
      <c r="G8" s="230"/>
      <c r="H8" s="248">
        <v>22</v>
      </c>
      <c r="I8" s="239"/>
      <c r="J8" s="239"/>
      <c r="K8" s="239">
        <v>6</v>
      </c>
      <c r="L8" s="239"/>
      <c r="M8" s="239"/>
      <c r="N8" s="130">
        <v>62091</v>
      </c>
      <c r="O8" s="130"/>
      <c r="P8" s="130"/>
      <c r="Q8" s="130">
        <v>322</v>
      </c>
      <c r="R8" s="130"/>
      <c r="S8" s="130"/>
    </row>
    <row r="9" spans="1:19" ht="39.75" customHeight="1" x14ac:dyDescent="0.15">
      <c r="A9" s="231" t="s">
        <v>158</v>
      </c>
      <c r="B9" s="231"/>
      <c r="C9" s="232"/>
      <c r="D9" s="228" t="s">
        <v>165</v>
      </c>
      <c r="E9" s="229"/>
      <c r="F9" s="229"/>
      <c r="G9" s="230"/>
      <c r="H9" s="248">
        <v>22.4</v>
      </c>
      <c r="I9" s="239"/>
      <c r="J9" s="239"/>
      <c r="K9" s="239">
        <v>5.5</v>
      </c>
      <c r="L9" s="239"/>
      <c r="M9" s="239"/>
      <c r="N9" s="130">
        <v>25490</v>
      </c>
      <c r="O9" s="130"/>
      <c r="P9" s="130"/>
      <c r="Q9" s="254">
        <v>7</v>
      </c>
      <c r="R9" s="254"/>
      <c r="S9" s="254"/>
    </row>
    <row r="10" spans="1:19" ht="39.75" customHeight="1" x14ac:dyDescent="0.15">
      <c r="A10" s="231" t="s">
        <v>159</v>
      </c>
      <c r="B10" s="231"/>
      <c r="C10" s="232"/>
      <c r="D10" s="228" t="s">
        <v>166</v>
      </c>
      <c r="E10" s="229"/>
      <c r="F10" s="229"/>
      <c r="G10" s="230"/>
      <c r="H10" s="248">
        <v>19.899999999999999</v>
      </c>
      <c r="I10" s="239"/>
      <c r="J10" s="239"/>
      <c r="K10" s="239">
        <v>5</v>
      </c>
      <c r="L10" s="239"/>
      <c r="M10" s="239"/>
      <c r="N10" s="130">
        <v>25176</v>
      </c>
      <c r="O10" s="130"/>
      <c r="P10" s="130"/>
      <c r="Q10" s="254">
        <v>84</v>
      </c>
      <c r="R10" s="254"/>
      <c r="S10" s="254"/>
    </row>
    <row r="11" spans="1:19" ht="39.75" customHeight="1" x14ac:dyDescent="0.15">
      <c r="A11" s="231" t="s">
        <v>160</v>
      </c>
      <c r="B11" s="231"/>
      <c r="C11" s="232"/>
      <c r="D11" s="228" t="s">
        <v>167</v>
      </c>
      <c r="E11" s="229"/>
      <c r="F11" s="229"/>
      <c r="G11" s="230"/>
      <c r="H11" s="248">
        <v>50.1</v>
      </c>
      <c r="I11" s="239"/>
      <c r="J11" s="239"/>
      <c r="K11" s="239">
        <v>2.2999999999999998</v>
      </c>
      <c r="L11" s="239"/>
      <c r="M11" s="239"/>
      <c r="N11" s="130">
        <v>17941</v>
      </c>
      <c r="O11" s="130"/>
      <c r="P11" s="130"/>
      <c r="Q11" s="254">
        <v>106</v>
      </c>
      <c r="R11" s="254"/>
      <c r="S11" s="254"/>
    </row>
    <row r="12" spans="1:19" ht="39.75" customHeight="1" x14ac:dyDescent="0.15">
      <c r="A12" s="231" t="s">
        <v>161</v>
      </c>
      <c r="B12" s="231"/>
      <c r="C12" s="232"/>
      <c r="D12" s="228" t="s">
        <v>170</v>
      </c>
      <c r="E12" s="229"/>
      <c r="F12" s="229"/>
      <c r="G12" s="230"/>
      <c r="H12" s="247">
        <v>27</v>
      </c>
      <c r="I12" s="241"/>
      <c r="J12" s="241"/>
      <c r="K12" s="241">
        <v>4.5</v>
      </c>
      <c r="L12" s="241"/>
      <c r="M12" s="241"/>
      <c r="N12" s="140">
        <v>28793</v>
      </c>
      <c r="O12" s="140"/>
      <c r="P12" s="140"/>
      <c r="Q12" s="140">
        <v>369</v>
      </c>
      <c r="R12" s="140"/>
      <c r="S12" s="140"/>
    </row>
    <row r="13" spans="1:19" ht="39.75" customHeight="1" x14ac:dyDescent="0.15">
      <c r="A13" s="231" t="s">
        <v>162</v>
      </c>
      <c r="B13" s="231"/>
      <c r="C13" s="232"/>
      <c r="D13" s="228" t="s">
        <v>171</v>
      </c>
      <c r="E13" s="229"/>
      <c r="F13" s="229"/>
      <c r="G13" s="230"/>
      <c r="H13" s="246">
        <v>14</v>
      </c>
      <c r="I13" s="240"/>
      <c r="J13" s="240"/>
      <c r="K13" s="240">
        <v>7</v>
      </c>
      <c r="L13" s="240"/>
      <c r="M13" s="240"/>
      <c r="N13" s="253">
        <v>29757</v>
      </c>
      <c r="O13" s="253"/>
      <c r="P13" s="253"/>
      <c r="Q13" s="253">
        <v>232</v>
      </c>
      <c r="R13" s="253"/>
      <c r="S13" s="253"/>
    </row>
    <row r="14" spans="1:19" ht="25.5" customHeight="1" x14ac:dyDescent="0.15">
      <c r="A14" s="42"/>
      <c r="B14" s="42"/>
      <c r="C14" s="42"/>
      <c r="D14" s="42"/>
      <c r="E14" s="42"/>
      <c r="F14" s="42"/>
      <c r="G14" s="42"/>
      <c r="H14" s="104"/>
      <c r="I14" s="104"/>
      <c r="J14" s="42"/>
      <c r="K14" s="11"/>
      <c r="L14" s="11"/>
      <c r="M14" s="11"/>
      <c r="N14" s="11"/>
      <c r="O14" s="11"/>
      <c r="P14" s="11"/>
      <c r="Q14" s="11"/>
      <c r="R14" s="11"/>
      <c r="S14" s="11" t="s">
        <v>155</v>
      </c>
    </row>
    <row r="15" spans="1:19" ht="16.5" customHeight="1" x14ac:dyDescent="0.15">
      <c r="K15" s="37"/>
      <c r="L15" s="37"/>
      <c r="M15" s="37"/>
      <c r="N15" s="11"/>
      <c r="O15" s="11"/>
      <c r="P15" s="11"/>
      <c r="Q15" s="11"/>
      <c r="R15" s="11"/>
      <c r="S15" s="11"/>
    </row>
    <row r="16" spans="1:19" ht="24" x14ac:dyDescent="0.15">
      <c r="A16" s="197" t="s">
        <v>182</v>
      </c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197"/>
    </row>
    <row r="17" spans="1:20" ht="9" customHeight="1" x14ac:dyDescent="0.15"/>
    <row r="18" spans="1:20" ht="16.5" customHeight="1" x14ac:dyDescent="0.15">
      <c r="A18" s="106"/>
      <c r="B18" s="106"/>
      <c r="C18" s="106"/>
      <c r="S18" s="38"/>
    </row>
    <row r="19" spans="1:20" ht="18.75" customHeight="1" x14ac:dyDescent="0.15">
      <c r="A19" s="242" t="s">
        <v>184</v>
      </c>
      <c r="B19" s="242"/>
      <c r="C19" s="243"/>
      <c r="D19" s="210" t="s">
        <v>197</v>
      </c>
      <c r="E19" s="211"/>
      <c r="F19" s="210">
        <v>27</v>
      </c>
      <c r="G19" s="211"/>
      <c r="H19" s="210">
        <v>28</v>
      </c>
      <c r="I19" s="233"/>
      <c r="J19" s="233"/>
      <c r="K19" s="211"/>
      <c r="L19" s="210">
        <v>29</v>
      </c>
      <c r="M19" s="233"/>
      <c r="N19" s="233"/>
      <c r="O19" s="211"/>
      <c r="P19" s="210">
        <v>30</v>
      </c>
      <c r="Q19" s="233"/>
      <c r="R19" s="233"/>
      <c r="S19" s="233"/>
      <c r="T19" s="105"/>
    </row>
    <row r="20" spans="1:20" ht="18.75" customHeight="1" x14ac:dyDescent="0.15">
      <c r="A20" s="244"/>
      <c r="B20" s="244"/>
      <c r="C20" s="245"/>
      <c r="D20" s="171"/>
      <c r="E20" s="213"/>
      <c r="F20" s="171"/>
      <c r="G20" s="213"/>
      <c r="H20" s="178"/>
      <c r="I20" s="234"/>
      <c r="J20" s="234"/>
      <c r="K20" s="212"/>
      <c r="L20" s="171"/>
      <c r="M20" s="235"/>
      <c r="N20" s="235"/>
      <c r="O20" s="213"/>
      <c r="P20" s="171"/>
      <c r="Q20" s="235"/>
      <c r="R20" s="235"/>
      <c r="S20" s="235"/>
    </row>
    <row r="21" spans="1:20" ht="24" customHeight="1" x14ac:dyDescent="0.15">
      <c r="A21" s="237" t="s">
        <v>186</v>
      </c>
      <c r="B21" s="237"/>
      <c r="C21" s="238"/>
      <c r="D21" s="256">
        <v>790</v>
      </c>
      <c r="E21" s="256"/>
      <c r="F21" s="257">
        <v>856</v>
      </c>
      <c r="G21" s="257"/>
      <c r="H21" s="259">
        <v>877</v>
      </c>
      <c r="I21" s="259"/>
      <c r="J21" s="259"/>
      <c r="K21" s="259"/>
      <c r="L21" s="257">
        <v>893</v>
      </c>
      <c r="M21" s="257"/>
      <c r="N21" s="257"/>
      <c r="O21" s="257"/>
      <c r="P21" s="258">
        <v>906</v>
      </c>
      <c r="Q21" s="258"/>
      <c r="R21" s="258"/>
      <c r="S21" s="258"/>
    </row>
    <row r="22" spans="1:20" ht="24" customHeight="1" x14ac:dyDescent="0.15">
      <c r="A22" s="237" t="s">
        <v>187</v>
      </c>
      <c r="B22" s="237"/>
      <c r="C22" s="237"/>
      <c r="D22" s="255">
        <v>7</v>
      </c>
      <c r="E22" s="256"/>
      <c r="F22" s="257">
        <v>7</v>
      </c>
      <c r="G22" s="257"/>
      <c r="H22" s="257">
        <v>6</v>
      </c>
      <c r="I22" s="257"/>
      <c r="J22" s="257"/>
      <c r="K22" s="257"/>
      <c r="L22" s="257">
        <v>6</v>
      </c>
      <c r="M22" s="257"/>
      <c r="N22" s="257"/>
      <c r="O22" s="257"/>
      <c r="P22" s="258">
        <v>7</v>
      </c>
      <c r="Q22" s="258"/>
      <c r="R22" s="258"/>
      <c r="S22" s="258"/>
    </row>
    <row r="23" spans="1:20" ht="24" customHeight="1" x14ac:dyDescent="0.15">
      <c r="A23" s="237" t="s">
        <v>188</v>
      </c>
      <c r="B23" s="237"/>
      <c r="C23" s="238"/>
      <c r="D23" s="256">
        <v>244</v>
      </c>
      <c r="E23" s="256"/>
      <c r="F23" s="257">
        <v>243</v>
      </c>
      <c r="G23" s="257"/>
      <c r="H23" s="257">
        <v>243</v>
      </c>
      <c r="I23" s="257"/>
      <c r="J23" s="257"/>
      <c r="K23" s="257"/>
      <c r="L23" s="257">
        <v>244</v>
      </c>
      <c r="M23" s="257"/>
      <c r="N23" s="257"/>
      <c r="O23" s="257"/>
      <c r="P23" s="258">
        <v>244</v>
      </c>
      <c r="Q23" s="258"/>
      <c r="R23" s="258"/>
      <c r="S23" s="258"/>
    </row>
    <row r="24" spans="1:20" ht="24" customHeight="1" x14ac:dyDescent="0.15">
      <c r="A24" s="237" t="s">
        <v>195</v>
      </c>
      <c r="B24" s="237"/>
      <c r="C24" s="238"/>
      <c r="D24" s="256">
        <v>17562</v>
      </c>
      <c r="E24" s="256"/>
      <c r="F24" s="257">
        <v>18172</v>
      </c>
      <c r="G24" s="257"/>
      <c r="H24" s="257">
        <v>19078</v>
      </c>
      <c r="I24" s="257"/>
      <c r="J24" s="257"/>
      <c r="K24" s="257"/>
      <c r="L24" s="257">
        <v>20153</v>
      </c>
      <c r="M24" s="257"/>
      <c r="N24" s="257"/>
      <c r="O24" s="257"/>
      <c r="P24" s="258">
        <v>21195</v>
      </c>
      <c r="Q24" s="258"/>
      <c r="R24" s="258"/>
      <c r="S24" s="258"/>
    </row>
    <row r="25" spans="1:20" ht="24" customHeight="1" x14ac:dyDescent="0.15">
      <c r="A25" s="237" t="s">
        <v>194</v>
      </c>
      <c r="B25" s="237"/>
      <c r="C25" s="238"/>
      <c r="D25" s="256">
        <v>2332</v>
      </c>
      <c r="E25" s="256"/>
      <c r="F25" s="257">
        <v>3633</v>
      </c>
      <c r="G25" s="257"/>
      <c r="H25" s="257">
        <v>3996</v>
      </c>
      <c r="I25" s="257"/>
      <c r="J25" s="257"/>
      <c r="K25" s="257"/>
      <c r="L25" s="257">
        <v>4118</v>
      </c>
      <c r="M25" s="257"/>
      <c r="N25" s="257"/>
      <c r="O25" s="257"/>
      <c r="P25" s="258">
        <v>4225</v>
      </c>
      <c r="Q25" s="258"/>
      <c r="R25" s="258"/>
      <c r="S25" s="258"/>
    </row>
    <row r="26" spans="1:20" ht="24" customHeight="1" x14ac:dyDescent="0.15">
      <c r="A26" s="237" t="s">
        <v>189</v>
      </c>
      <c r="B26" s="237"/>
      <c r="C26" s="237"/>
      <c r="D26" s="260">
        <v>0.13300000000000001</v>
      </c>
      <c r="E26" s="261"/>
      <c r="F26" s="262">
        <v>0.2</v>
      </c>
      <c r="G26" s="262"/>
      <c r="H26" s="262">
        <v>0.20899999999999999</v>
      </c>
      <c r="I26" s="262"/>
      <c r="J26" s="262"/>
      <c r="K26" s="262"/>
      <c r="L26" s="262">
        <v>0.20399999999999999</v>
      </c>
      <c r="M26" s="262"/>
      <c r="N26" s="262"/>
      <c r="O26" s="262"/>
      <c r="P26" s="263">
        <v>0.19900000000000001</v>
      </c>
      <c r="Q26" s="263"/>
      <c r="R26" s="263"/>
      <c r="S26" s="263"/>
    </row>
    <row r="27" spans="1:20" ht="24" customHeight="1" x14ac:dyDescent="0.15">
      <c r="A27" s="237" t="s">
        <v>193</v>
      </c>
      <c r="B27" s="237"/>
      <c r="C27" s="237"/>
      <c r="D27" s="255">
        <v>978</v>
      </c>
      <c r="E27" s="256"/>
      <c r="F27" s="257">
        <v>1354</v>
      </c>
      <c r="G27" s="257"/>
      <c r="H27" s="257">
        <v>1316</v>
      </c>
      <c r="I27" s="257"/>
      <c r="J27" s="257"/>
      <c r="K27" s="257"/>
      <c r="L27" s="257">
        <v>1217</v>
      </c>
      <c r="M27" s="257"/>
      <c r="N27" s="257"/>
      <c r="O27" s="257"/>
      <c r="P27" s="258">
        <v>1248</v>
      </c>
      <c r="Q27" s="258"/>
      <c r="R27" s="258"/>
      <c r="S27" s="258"/>
    </row>
    <row r="28" spans="1:20" ht="24" customHeight="1" x14ac:dyDescent="0.15">
      <c r="A28" s="237" t="s">
        <v>190</v>
      </c>
      <c r="B28" s="237"/>
      <c r="C28" s="237"/>
      <c r="D28" s="260">
        <v>0.41899999999999998</v>
      </c>
      <c r="E28" s="261"/>
      <c r="F28" s="264">
        <v>0.373</v>
      </c>
      <c r="G28" s="264"/>
      <c r="H28" s="264">
        <v>0.32900000000000001</v>
      </c>
      <c r="I28" s="264"/>
      <c r="J28" s="264"/>
      <c r="K28" s="264"/>
      <c r="L28" s="264">
        <v>0.29599999999999999</v>
      </c>
      <c r="M28" s="264"/>
      <c r="N28" s="264"/>
      <c r="O28" s="264"/>
      <c r="P28" s="265">
        <v>0.29499999999999998</v>
      </c>
      <c r="Q28" s="265"/>
      <c r="R28" s="265"/>
      <c r="S28" s="265"/>
    </row>
    <row r="29" spans="1:20" ht="24" customHeight="1" x14ac:dyDescent="0.15">
      <c r="A29" s="237" t="s">
        <v>192</v>
      </c>
      <c r="B29" s="237"/>
      <c r="C29" s="237"/>
      <c r="D29" s="255">
        <v>14659</v>
      </c>
      <c r="E29" s="256"/>
      <c r="F29" s="257">
        <v>20004</v>
      </c>
      <c r="G29" s="257"/>
      <c r="H29" s="257">
        <v>18562</v>
      </c>
      <c r="I29" s="257"/>
      <c r="J29" s="257"/>
      <c r="K29" s="257"/>
      <c r="L29" s="257">
        <v>16569</v>
      </c>
      <c r="M29" s="257"/>
      <c r="N29" s="257"/>
      <c r="O29" s="257"/>
      <c r="P29" s="258">
        <v>18110</v>
      </c>
      <c r="Q29" s="258"/>
      <c r="R29" s="258"/>
      <c r="S29" s="258"/>
    </row>
    <row r="30" spans="1:20" ht="24" customHeight="1" x14ac:dyDescent="0.15">
      <c r="A30" s="237" t="s">
        <v>191</v>
      </c>
      <c r="B30" s="237"/>
      <c r="C30" s="237"/>
      <c r="D30" s="268">
        <v>60.08</v>
      </c>
      <c r="E30" s="269"/>
      <c r="F30" s="266">
        <v>82.32</v>
      </c>
      <c r="G30" s="266"/>
      <c r="H30" s="267">
        <v>76.39</v>
      </c>
      <c r="I30" s="267"/>
      <c r="J30" s="267"/>
      <c r="K30" s="267"/>
      <c r="L30" s="267">
        <v>67.91</v>
      </c>
      <c r="M30" s="267"/>
      <c r="N30" s="267"/>
      <c r="O30" s="267"/>
      <c r="P30" s="266">
        <v>74.2</v>
      </c>
      <c r="Q30" s="266"/>
      <c r="R30" s="266"/>
      <c r="S30" s="266"/>
    </row>
    <row r="31" spans="1:20" ht="25.5" customHeight="1" x14ac:dyDescent="0.15">
      <c r="A31" s="42"/>
      <c r="B31" s="42"/>
      <c r="C31" s="42"/>
      <c r="D31" s="42"/>
      <c r="E31" s="42"/>
      <c r="F31" s="104"/>
      <c r="G31" s="104"/>
      <c r="H31" s="104"/>
      <c r="I31" s="104"/>
      <c r="J31" s="104"/>
      <c r="K31" s="11"/>
      <c r="L31" s="11"/>
      <c r="M31" s="11"/>
      <c r="N31" s="11"/>
      <c r="O31" s="11"/>
      <c r="P31" s="11"/>
      <c r="Q31" s="11"/>
      <c r="R31" s="11"/>
      <c r="S31" s="11" t="s">
        <v>196</v>
      </c>
    </row>
  </sheetData>
  <mergeCells count="124">
    <mergeCell ref="A30:C30"/>
    <mergeCell ref="D30:E30"/>
    <mergeCell ref="F30:G30"/>
    <mergeCell ref="H30:K30"/>
    <mergeCell ref="L30:O30"/>
    <mergeCell ref="P30:S30"/>
    <mergeCell ref="A29:C29"/>
    <mergeCell ref="D29:E29"/>
    <mergeCell ref="F29:G29"/>
    <mergeCell ref="H29:K29"/>
    <mergeCell ref="L29:O29"/>
    <mergeCell ref="P29:S29"/>
    <mergeCell ref="A28:C28"/>
    <mergeCell ref="D28:E28"/>
    <mergeCell ref="F28:G28"/>
    <mergeCell ref="H28:K28"/>
    <mergeCell ref="L28:O28"/>
    <mergeCell ref="P28:S28"/>
    <mergeCell ref="A27:C27"/>
    <mergeCell ref="D27:E27"/>
    <mergeCell ref="F27:G27"/>
    <mergeCell ref="H27:K27"/>
    <mergeCell ref="L27:O27"/>
    <mergeCell ref="P27:S27"/>
    <mergeCell ref="A26:C26"/>
    <mergeCell ref="D26:E26"/>
    <mergeCell ref="F26:G26"/>
    <mergeCell ref="H26:K26"/>
    <mergeCell ref="L26:O26"/>
    <mergeCell ref="P26:S26"/>
    <mergeCell ref="A25:C25"/>
    <mergeCell ref="D25:E25"/>
    <mergeCell ref="F25:G25"/>
    <mergeCell ref="H25:K25"/>
    <mergeCell ref="L25:O25"/>
    <mergeCell ref="P25:S25"/>
    <mergeCell ref="A24:C24"/>
    <mergeCell ref="D24:E24"/>
    <mergeCell ref="F24:G24"/>
    <mergeCell ref="H24:K24"/>
    <mergeCell ref="L24:O24"/>
    <mergeCell ref="P24:S24"/>
    <mergeCell ref="A23:C23"/>
    <mergeCell ref="D23:E23"/>
    <mergeCell ref="F23:G23"/>
    <mergeCell ref="H23:K23"/>
    <mergeCell ref="L23:O23"/>
    <mergeCell ref="P23:S23"/>
    <mergeCell ref="A22:C22"/>
    <mergeCell ref="D22:E22"/>
    <mergeCell ref="F22:G22"/>
    <mergeCell ref="H22:K22"/>
    <mergeCell ref="L22:O22"/>
    <mergeCell ref="P22:S22"/>
    <mergeCell ref="A21:C21"/>
    <mergeCell ref="D21:E21"/>
    <mergeCell ref="F21:G21"/>
    <mergeCell ref="H21:K21"/>
    <mergeCell ref="L21:O21"/>
    <mergeCell ref="P21:S21"/>
    <mergeCell ref="A16:S16"/>
    <mergeCell ref="A19:C20"/>
    <mergeCell ref="D19:E20"/>
    <mergeCell ref="F19:G20"/>
    <mergeCell ref="H19:K20"/>
    <mergeCell ref="L19:O20"/>
    <mergeCell ref="P19:S20"/>
    <mergeCell ref="A13:C13"/>
    <mergeCell ref="D13:G13"/>
    <mergeCell ref="H13:J13"/>
    <mergeCell ref="K13:M13"/>
    <mergeCell ref="N13:P13"/>
    <mergeCell ref="Q13:S13"/>
    <mergeCell ref="A12:C12"/>
    <mergeCell ref="D12:G12"/>
    <mergeCell ref="H12:J12"/>
    <mergeCell ref="K12:M12"/>
    <mergeCell ref="N12:P12"/>
    <mergeCell ref="Q12:S12"/>
    <mergeCell ref="A11:C11"/>
    <mergeCell ref="D11:G11"/>
    <mergeCell ref="H11:J11"/>
    <mergeCell ref="K11:M11"/>
    <mergeCell ref="N11:P11"/>
    <mergeCell ref="Q11:S11"/>
    <mergeCell ref="A10:C10"/>
    <mergeCell ref="D10:G10"/>
    <mergeCell ref="H10:J10"/>
    <mergeCell ref="K10:M10"/>
    <mergeCell ref="N10:P10"/>
    <mergeCell ref="Q10:S10"/>
    <mergeCell ref="A9:C9"/>
    <mergeCell ref="D9:G9"/>
    <mergeCell ref="H9:J9"/>
    <mergeCell ref="K9:M9"/>
    <mergeCell ref="N9:P9"/>
    <mergeCell ref="Q9:S9"/>
    <mergeCell ref="Q7:S7"/>
    <mergeCell ref="A8:C8"/>
    <mergeCell ref="D8:G8"/>
    <mergeCell ref="H8:J8"/>
    <mergeCell ref="K8:M8"/>
    <mergeCell ref="N8:P8"/>
    <mergeCell ref="Q8:S8"/>
    <mergeCell ref="Q5:S5"/>
    <mergeCell ref="H6:J6"/>
    <mergeCell ref="K6:M6"/>
    <mergeCell ref="N6:P6"/>
    <mergeCell ref="Q6:S6"/>
    <mergeCell ref="A7:C7"/>
    <mergeCell ref="D7:G7"/>
    <mergeCell ref="H7:J7"/>
    <mergeCell ref="K7:M7"/>
    <mergeCell ref="N7:P7"/>
    <mergeCell ref="A1:S1"/>
    <mergeCell ref="A4:C6"/>
    <mergeCell ref="D4:G6"/>
    <mergeCell ref="H4:J4"/>
    <mergeCell ref="K4:M4"/>
    <mergeCell ref="N4:P4"/>
    <mergeCell ref="Q4:S4"/>
    <mergeCell ref="H5:J5"/>
    <mergeCell ref="K5:M5"/>
    <mergeCell ref="N5:P5"/>
  </mergeCells>
  <phoneticPr fontId="6"/>
  <pageMargins left="0.39370078740157483" right="0.39370078740157483" top="0.78740157480314965" bottom="0.78740157480314965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9"/>
  <dimension ref="A1:K40"/>
  <sheetViews>
    <sheetView zoomScale="83" zoomScaleNormal="83" workbookViewId="0">
      <selection activeCell="G19" sqref="G19"/>
    </sheetView>
  </sheetViews>
  <sheetFormatPr defaultRowHeight="13.5" x14ac:dyDescent="0.15"/>
  <cols>
    <col min="1" max="1" width="3.75" style="34" customWidth="1"/>
    <col min="2" max="2" width="7.625" style="34" customWidth="1"/>
    <col min="3" max="9" width="9.125" style="34" customWidth="1"/>
    <col min="10" max="10" width="9.125" style="100" customWidth="1"/>
    <col min="11" max="11" width="8.75" style="100" customWidth="1"/>
    <col min="12" max="16384" width="9" style="34"/>
  </cols>
  <sheetData>
    <row r="1" spans="1:11" ht="24" x14ac:dyDescent="0.15">
      <c r="A1" s="289" t="s">
        <v>153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</row>
    <row r="2" spans="1:11" ht="9" customHeight="1" x14ac:dyDescent="0.15"/>
    <row r="3" spans="1:11" ht="16.5" customHeight="1" x14ac:dyDescent="0.15">
      <c r="A3" s="13" t="s">
        <v>115</v>
      </c>
      <c r="B3" s="13"/>
    </row>
    <row r="4" spans="1:11" ht="21.95" customHeight="1" x14ac:dyDescent="0.15">
      <c r="A4" s="274" t="s">
        <v>94</v>
      </c>
      <c r="B4" s="275"/>
      <c r="C4" s="278" t="s">
        <v>81</v>
      </c>
      <c r="D4" s="278" t="s">
        <v>83</v>
      </c>
      <c r="E4" s="278">
        <v>17</v>
      </c>
      <c r="F4" s="270">
        <v>22</v>
      </c>
      <c r="G4" s="278">
        <v>27</v>
      </c>
      <c r="H4" s="278">
        <v>28</v>
      </c>
      <c r="I4" s="270">
        <v>29</v>
      </c>
      <c r="J4" s="282">
        <v>30</v>
      </c>
      <c r="K4" s="98"/>
    </row>
    <row r="5" spans="1:11" ht="21.95" customHeight="1" x14ac:dyDescent="0.15">
      <c r="A5" s="276"/>
      <c r="B5" s="277"/>
      <c r="C5" s="279"/>
      <c r="D5" s="279"/>
      <c r="E5" s="279"/>
      <c r="F5" s="279"/>
      <c r="G5" s="279"/>
      <c r="H5" s="279"/>
      <c r="I5" s="279"/>
      <c r="J5" s="284"/>
      <c r="K5" s="99" t="s">
        <v>138</v>
      </c>
    </row>
    <row r="6" spans="1:11" ht="21.95" customHeight="1" x14ac:dyDescent="0.15">
      <c r="A6" s="280" t="s">
        <v>56</v>
      </c>
      <c r="B6" s="281"/>
      <c r="C6" s="2">
        <f t="shared" ref="C6:I6" si="0">C7+C11</f>
        <v>7071675</v>
      </c>
      <c r="D6" s="2">
        <f t="shared" si="0"/>
        <v>26610804</v>
      </c>
      <c r="E6" s="2">
        <f t="shared" si="0"/>
        <v>34671087</v>
      </c>
      <c r="F6" s="2">
        <f t="shared" si="0"/>
        <v>32520566</v>
      </c>
      <c r="G6" s="2">
        <f t="shared" si="0"/>
        <v>37941435</v>
      </c>
      <c r="H6" s="2">
        <f t="shared" si="0"/>
        <v>39620801</v>
      </c>
      <c r="I6" s="2">
        <f t="shared" si="0"/>
        <v>40939895</v>
      </c>
      <c r="J6" s="72">
        <f>J7+J11</f>
        <v>43175992</v>
      </c>
      <c r="K6" s="72">
        <f t="shared" ref="K6:K11" si="1">ROUND(J6/365,0)</f>
        <v>118290</v>
      </c>
    </row>
    <row r="7" spans="1:11" ht="21.95" customHeight="1" x14ac:dyDescent="0.15">
      <c r="A7" s="286" t="s">
        <v>6</v>
      </c>
      <c r="B7" s="6" t="s">
        <v>25</v>
      </c>
      <c r="C7" s="2">
        <f t="shared" ref="C7:J7" si="2">SUM(C8:C10)</f>
        <v>6638258</v>
      </c>
      <c r="D7" s="2">
        <f t="shared" si="2"/>
        <v>25775895</v>
      </c>
      <c r="E7" s="2">
        <f t="shared" si="2"/>
        <v>33563088</v>
      </c>
      <c r="F7" s="2">
        <f t="shared" si="2"/>
        <v>30829076</v>
      </c>
      <c r="G7" s="2">
        <f t="shared" si="2"/>
        <v>31055837</v>
      </c>
      <c r="H7" s="2">
        <f t="shared" si="2"/>
        <v>32410284</v>
      </c>
      <c r="I7" s="2">
        <f t="shared" si="2"/>
        <v>33479210</v>
      </c>
      <c r="J7" s="72">
        <f t="shared" si="2"/>
        <v>35870691</v>
      </c>
      <c r="K7" s="72">
        <f t="shared" si="1"/>
        <v>98276</v>
      </c>
    </row>
    <row r="8" spans="1:11" ht="21.95" customHeight="1" x14ac:dyDescent="0.15">
      <c r="A8" s="287"/>
      <c r="B8" s="35" t="s">
        <v>8</v>
      </c>
      <c r="C8" s="4">
        <v>3920975</v>
      </c>
      <c r="D8" s="4">
        <v>17392270</v>
      </c>
      <c r="E8" s="9">
        <v>19045443</v>
      </c>
      <c r="F8" s="4">
        <v>16698680</v>
      </c>
      <c r="G8" s="4">
        <v>13108670</v>
      </c>
      <c r="H8" s="4">
        <v>13489372</v>
      </c>
      <c r="I8" s="4">
        <v>13700419</v>
      </c>
      <c r="J8" s="71">
        <f>SUM('81'!A8:L8)</f>
        <v>14383005</v>
      </c>
      <c r="K8" s="71">
        <f t="shared" si="1"/>
        <v>39405</v>
      </c>
    </row>
    <row r="9" spans="1:11" ht="21.95" customHeight="1" x14ac:dyDescent="0.15">
      <c r="A9" s="287"/>
      <c r="B9" s="35" t="s">
        <v>9</v>
      </c>
      <c r="C9" s="4">
        <v>1356671</v>
      </c>
      <c r="D9" s="4">
        <v>4604157</v>
      </c>
      <c r="E9" s="9">
        <v>8066003</v>
      </c>
      <c r="F9" s="4">
        <v>8420072</v>
      </c>
      <c r="G9" s="4">
        <v>12900667</v>
      </c>
      <c r="H9" s="4">
        <v>14299658</v>
      </c>
      <c r="I9" s="4">
        <v>15941475</v>
      </c>
      <c r="J9" s="71">
        <f>SUM('81'!A9:L9)</f>
        <v>17729028</v>
      </c>
      <c r="K9" s="71">
        <f t="shared" si="1"/>
        <v>48573</v>
      </c>
    </row>
    <row r="10" spans="1:11" ht="21.95" customHeight="1" x14ac:dyDescent="0.15">
      <c r="A10" s="288"/>
      <c r="B10" s="35" t="s">
        <v>57</v>
      </c>
      <c r="C10" s="4">
        <v>1360612</v>
      </c>
      <c r="D10" s="4">
        <v>3779468</v>
      </c>
      <c r="E10" s="9">
        <v>6451642</v>
      </c>
      <c r="F10" s="4">
        <v>5710324</v>
      </c>
      <c r="G10" s="4">
        <v>5046500</v>
      </c>
      <c r="H10" s="4">
        <v>4621254</v>
      </c>
      <c r="I10" s="4">
        <v>3837316</v>
      </c>
      <c r="J10" s="71">
        <f>SUM('81'!A10:L10)</f>
        <v>3758658</v>
      </c>
      <c r="K10" s="71">
        <f t="shared" si="1"/>
        <v>10298</v>
      </c>
    </row>
    <row r="11" spans="1:11" ht="21.95" customHeight="1" x14ac:dyDescent="0.15">
      <c r="A11" s="272" t="s">
        <v>58</v>
      </c>
      <c r="B11" s="273"/>
      <c r="C11" s="7">
        <v>433417</v>
      </c>
      <c r="D11" s="8">
        <v>834909</v>
      </c>
      <c r="E11" s="10">
        <v>1107999</v>
      </c>
      <c r="F11" s="8">
        <v>1691490</v>
      </c>
      <c r="G11" s="8">
        <v>6885598</v>
      </c>
      <c r="H11" s="8">
        <v>7210517</v>
      </c>
      <c r="I11" s="8">
        <v>7460685</v>
      </c>
      <c r="J11" s="70">
        <f>SUM('81'!A11:L11)</f>
        <v>7305301</v>
      </c>
      <c r="K11" s="70">
        <f t="shared" si="1"/>
        <v>20015</v>
      </c>
    </row>
    <row r="12" spans="1:11" ht="16.5" customHeight="1" x14ac:dyDescent="0.15"/>
    <row r="13" spans="1:11" ht="34.5" customHeight="1" x14ac:dyDescent="0.15"/>
    <row r="14" spans="1:11" ht="24" x14ac:dyDescent="0.15">
      <c r="A14" s="289" t="s">
        <v>143</v>
      </c>
      <c r="B14" s="289"/>
      <c r="C14" s="289"/>
      <c r="D14" s="289"/>
      <c r="E14" s="289"/>
      <c r="F14" s="289"/>
      <c r="G14" s="289"/>
      <c r="H14" s="289"/>
      <c r="I14" s="289"/>
      <c r="J14" s="289"/>
      <c r="K14" s="289"/>
    </row>
    <row r="15" spans="1:11" ht="9" customHeight="1" x14ac:dyDescent="0.15">
      <c r="A15" s="5"/>
      <c r="B15" s="5"/>
      <c r="C15" s="5"/>
      <c r="D15" s="5"/>
      <c r="E15" s="5"/>
      <c r="F15" s="5"/>
      <c r="G15" s="5"/>
      <c r="H15" s="5"/>
      <c r="I15" s="5"/>
      <c r="J15" s="101"/>
      <c r="K15" s="101"/>
    </row>
    <row r="16" spans="1:11" ht="16.5" customHeight="1" x14ac:dyDescent="0.15">
      <c r="A16" s="13" t="s">
        <v>116</v>
      </c>
      <c r="B16" s="13"/>
    </row>
    <row r="17" spans="1:11" ht="21.95" customHeight="1" x14ac:dyDescent="0.15">
      <c r="A17" s="274" t="s">
        <v>94</v>
      </c>
      <c r="B17" s="275"/>
      <c r="C17" s="278" t="s">
        <v>81</v>
      </c>
      <c r="D17" s="278" t="s">
        <v>83</v>
      </c>
      <c r="E17" s="278">
        <v>17</v>
      </c>
      <c r="F17" s="270">
        <v>22</v>
      </c>
      <c r="G17" s="278">
        <v>27</v>
      </c>
      <c r="H17" s="278">
        <v>28</v>
      </c>
      <c r="I17" s="278">
        <v>29</v>
      </c>
      <c r="J17" s="282">
        <v>30</v>
      </c>
      <c r="K17" s="98"/>
    </row>
    <row r="18" spans="1:11" ht="21.95" customHeight="1" x14ac:dyDescent="0.15">
      <c r="A18" s="276"/>
      <c r="B18" s="277"/>
      <c r="C18" s="279"/>
      <c r="D18" s="279"/>
      <c r="E18" s="279"/>
      <c r="F18" s="279"/>
      <c r="G18" s="279"/>
      <c r="H18" s="279"/>
      <c r="I18" s="279"/>
      <c r="J18" s="284"/>
      <c r="K18" s="99" t="s">
        <v>139</v>
      </c>
    </row>
    <row r="19" spans="1:11" ht="21.95" customHeight="1" x14ac:dyDescent="0.15">
      <c r="A19" s="280" t="s">
        <v>56</v>
      </c>
      <c r="B19" s="281"/>
      <c r="C19" s="2">
        <f t="shared" ref="C19:J19" si="3">C20+C24</f>
        <v>52613</v>
      </c>
      <c r="D19" s="2">
        <f t="shared" si="3"/>
        <v>124189</v>
      </c>
      <c r="E19" s="2">
        <f t="shared" si="3"/>
        <v>187888</v>
      </c>
      <c r="F19" s="2">
        <f t="shared" si="3"/>
        <v>191426</v>
      </c>
      <c r="G19" s="2">
        <f t="shared" si="3"/>
        <v>235190</v>
      </c>
      <c r="H19" s="2">
        <f t="shared" si="3"/>
        <v>245705</v>
      </c>
      <c r="I19" s="2">
        <f t="shared" si="3"/>
        <v>252447</v>
      </c>
      <c r="J19" s="72">
        <f t="shared" si="3"/>
        <v>256821</v>
      </c>
      <c r="K19" s="72">
        <f>ROUND(J19/365,0)</f>
        <v>704</v>
      </c>
    </row>
    <row r="20" spans="1:11" ht="21.95" customHeight="1" x14ac:dyDescent="0.15">
      <c r="A20" s="286" t="s">
        <v>6</v>
      </c>
      <c r="B20" s="6" t="s">
        <v>25</v>
      </c>
      <c r="C20" s="2">
        <f t="shared" ref="C20:J20" si="4">SUM(C21:C23)</f>
        <v>47924</v>
      </c>
      <c r="D20" s="2">
        <f t="shared" si="4"/>
        <v>118995</v>
      </c>
      <c r="E20" s="2">
        <f t="shared" si="4"/>
        <v>175296</v>
      </c>
      <c r="F20" s="2">
        <f t="shared" si="4"/>
        <v>171724</v>
      </c>
      <c r="G20" s="2">
        <f t="shared" si="4"/>
        <v>183635</v>
      </c>
      <c r="H20" s="2">
        <f t="shared" si="4"/>
        <v>193427</v>
      </c>
      <c r="I20" s="2">
        <f t="shared" si="4"/>
        <v>198914</v>
      </c>
      <c r="J20" s="72">
        <f t="shared" si="4"/>
        <v>204366</v>
      </c>
      <c r="K20" s="72">
        <f t="shared" ref="K20:K27" si="5">ROUND(J20/365,0)</f>
        <v>560</v>
      </c>
    </row>
    <row r="21" spans="1:11" ht="21.95" customHeight="1" x14ac:dyDescent="0.15">
      <c r="A21" s="287"/>
      <c r="B21" s="35" t="s">
        <v>59</v>
      </c>
      <c r="C21" s="4">
        <v>37923</v>
      </c>
      <c r="D21" s="4">
        <v>99605</v>
      </c>
      <c r="E21" s="9">
        <v>145928</v>
      </c>
      <c r="F21" s="4">
        <v>147617</v>
      </c>
      <c r="G21" s="4">
        <v>157713</v>
      </c>
      <c r="H21" s="4">
        <v>167334</v>
      </c>
      <c r="I21" s="4">
        <v>171731</v>
      </c>
      <c r="J21" s="71">
        <f>SUM('81'!A21:L21)</f>
        <v>178110</v>
      </c>
      <c r="K21" s="71">
        <f t="shared" si="5"/>
        <v>488</v>
      </c>
    </row>
    <row r="22" spans="1:11" ht="21.95" customHeight="1" x14ac:dyDescent="0.15">
      <c r="A22" s="287"/>
      <c r="B22" s="35" t="s">
        <v>12</v>
      </c>
      <c r="C22" s="4">
        <v>9029</v>
      </c>
      <c r="D22" s="4">
        <v>17280</v>
      </c>
      <c r="E22" s="9">
        <v>26703</v>
      </c>
      <c r="F22" s="4">
        <v>21840</v>
      </c>
      <c r="G22" s="4">
        <v>23800</v>
      </c>
      <c r="H22" s="4">
        <v>23510</v>
      </c>
      <c r="I22" s="4">
        <v>24631</v>
      </c>
      <c r="J22" s="71">
        <f>SUM('81'!A22:L22)</f>
        <v>23308</v>
      </c>
      <c r="K22" s="71">
        <f t="shared" si="5"/>
        <v>64</v>
      </c>
    </row>
    <row r="23" spans="1:11" ht="21.95" customHeight="1" x14ac:dyDescent="0.15">
      <c r="A23" s="288"/>
      <c r="B23" s="35" t="s">
        <v>55</v>
      </c>
      <c r="C23" s="4">
        <v>972</v>
      </c>
      <c r="D23" s="4">
        <v>2110</v>
      </c>
      <c r="E23" s="9">
        <v>2665</v>
      </c>
      <c r="F23" s="4">
        <v>2267</v>
      </c>
      <c r="G23" s="4">
        <v>2122</v>
      </c>
      <c r="H23" s="4">
        <v>2583</v>
      </c>
      <c r="I23" s="4">
        <v>2552</v>
      </c>
      <c r="J23" s="71">
        <f>SUM('81'!A23:L23)</f>
        <v>2948</v>
      </c>
      <c r="K23" s="71">
        <f t="shared" si="5"/>
        <v>8</v>
      </c>
    </row>
    <row r="24" spans="1:11" ht="21.95" customHeight="1" x14ac:dyDescent="0.15">
      <c r="A24" s="286" t="s">
        <v>60</v>
      </c>
      <c r="B24" s="6" t="s">
        <v>25</v>
      </c>
      <c r="C24" s="2">
        <f t="shared" ref="C24:I24" si="6">SUM(C25:C27)</f>
        <v>4689</v>
      </c>
      <c r="D24" s="2">
        <f t="shared" si="6"/>
        <v>5194</v>
      </c>
      <c r="E24" s="2">
        <f t="shared" si="6"/>
        <v>12592</v>
      </c>
      <c r="F24" s="2">
        <f t="shared" si="6"/>
        <v>19702</v>
      </c>
      <c r="G24" s="2">
        <f t="shared" si="6"/>
        <v>51555</v>
      </c>
      <c r="H24" s="2">
        <f t="shared" si="6"/>
        <v>52278</v>
      </c>
      <c r="I24" s="2">
        <f t="shared" si="6"/>
        <v>53533</v>
      </c>
      <c r="J24" s="72">
        <f t="shared" ref="J24" si="7">SUM(J25:J27)</f>
        <v>52455</v>
      </c>
      <c r="K24" s="72">
        <f>ROUND(J24/365,0)</f>
        <v>144</v>
      </c>
    </row>
    <row r="25" spans="1:11" ht="21.95" customHeight="1" x14ac:dyDescent="0.15">
      <c r="A25" s="287"/>
      <c r="B25" s="35" t="s">
        <v>59</v>
      </c>
      <c r="C25" s="4">
        <v>3998</v>
      </c>
      <c r="D25" s="4">
        <v>4873</v>
      </c>
      <c r="E25" s="9">
        <v>12125</v>
      </c>
      <c r="F25" s="4">
        <v>19380</v>
      </c>
      <c r="G25" s="4">
        <v>49927</v>
      </c>
      <c r="H25" s="4">
        <v>50617</v>
      </c>
      <c r="I25" s="4">
        <v>52204</v>
      </c>
      <c r="J25" s="71">
        <f>SUM('81'!A25:L25)</f>
        <v>51061</v>
      </c>
      <c r="K25" s="71">
        <f t="shared" si="5"/>
        <v>140</v>
      </c>
    </row>
    <row r="26" spans="1:11" ht="21.95" customHeight="1" x14ac:dyDescent="0.15">
      <c r="A26" s="287"/>
      <c r="B26" s="35" t="s">
        <v>129</v>
      </c>
      <c r="C26" s="4">
        <v>25</v>
      </c>
      <c r="D26" s="4">
        <v>3</v>
      </c>
      <c r="E26" s="9">
        <v>7</v>
      </c>
      <c r="F26" s="4">
        <v>0</v>
      </c>
      <c r="G26" s="4">
        <v>1027</v>
      </c>
      <c r="H26" s="4">
        <v>1004</v>
      </c>
      <c r="I26" s="4">
        <v>686</v>
      </c>
      <c r="J26" s="71">
        <f>SUM('81'!A26:L26)</f>
        <v>489</v>
      </c>
      <c r="K26" s="71">
        <f t="shared" si="5"/>
        <v>1</v>
      </c>
    </row>
    <row r="27" spans="1:11" ht="21.95" customHeight="1" x14ac:dyDescent="0.15">
      <c r="A27" s="288"/>
      <c r="B27" s="35" t="s">
        <v>55</v>
      </c>
      <c r="C27" s="7">
        <v>666</v>
      </c>
      <c r="D27" s="8">
        <v>318</v>
      </c>
      <c r="E27" s="10">
        <v>460</v>
      </c>
      <c r="F27" s="8">
        <v>322</v>
      </c>
      <c r="G27" s="8">
        <v>601</v>
      </c>
      <c r="H27" s="8">
        <v>657</v>
      </c>
      <c r="I27" s="8">
        <v>643</v>
      </c>
      <c r="J27" s="70">
        <f>SUM('81'!A27:L27)</f>
        <v>905</v>
      </c>
      <c r="K27" s="70">
        <f t="shared" si="5"/>
        <v>2</v>
      </c>
    </row>
    <row r="28" spans="1:11" ht="16.5" customHeight="1" x14ac:dyDescent="0.15">
      <c r="A28" s="3" t="s">
        <v>93</v>
      </c>
      <c r="J28" s="27"/>
      <c r="K28" s="29"/>
    </row>
    <row r="29" spans="1:11" ht="34.5" customHeight="1" x14ac:dyDescent="0.15"/>
    <row r="30" spans="1:11" ht="24" x14ac:dyDescent="0.15">
      <c r="A30" s="285" t="s">
        <v>198</v>
      </c>
      <c r="B30" s="285"/>
      <c r="C30" s="285"/>
      <c r="D30" s="285"/>
      <c r="E30" s="285"/>
      <c r="F30" s="285"/>
      <c r="G30" s="285"/>
      <c r="H30" s="285"/>
      <c r="I30" s="285"/>
      <c r="J30" s="285"/>
      <c r="K30" s="285"/>
    </row>
    <row r="31" spans="1:11" ht="9" customHeight="1" x14ac:dyDescent="0.15">
      <c r="A31" s="5"/>
      <c r="B31" s="5"/>
      <c r="C31" s="5"/>
      <c r="D31" s="5"/>
      <c r="E31" s="5"/>
      <c r="F31" s="5"/>
      <c r="G31" s="5"/>
      <c r="H31" s="5"/>
      <c r="I31" s="5"/>
      <c r="J31" s="101"/>
      <c r="K31" s="101"/>
    </row>
    <row r="32" spans="1:11" ht="16.5" customHeight="1" x14ac:dyDescent="0.15">
      <c r="A32" s="13" t="s">
        <v>117</v>
      </c>
      <c r="B32" s="13"/>
    </row>
    <row r="33" spans="1:11" ht="21.95" customHeight="1" x14ac:dyDescent="0.15">
      <c r="A33" s="274" t="s">
        <v>94</v>
      </c>
      <c r="B33" s="275"/>
      <c r="C33" s="278" t="s">
        <v>131</v>
      </c>
      <c r="D33" s="278" t="s">
        <v>132</v>
      </c>
      <c r="E33" s="278">
        <v>17</v>
      </c>
      <c r="F33" s="278">
        <v>22</v>
      </c>
      <c r="G33" s="278">
        <v>27</v>
      </c>
      <c r="H33" s="270">
        <v>28</v>
      </c>
      <c r="I33" s="270">
        <v>29</v>
      </c>
      <c r="J33" s="282">
        <v>30</v>
      </c>
      <c r="K33" s="98"/>
    </row>
    <row r="34" spans="1:11" ht="21.95" customHeight="1" x14ac:dyDescent="0.15">
      <c r="A34" s="276"/>
      <c r="B34" s="277"/>
      <c r="C34" s="279"/>
      <c r="D34" s="279"/>
      <c r="E34" s="279"/>
      <c r="F34" s="279"/>
      <c r="G34" s="279"/>
      <c r="H34" s="271"/>
      <c r="I34" s="279"/>
      <c r="J34" s="283"/>
      <c r="K34" s="99" t="s">
        <v>61</v>
      </c>
    </row>
    <row r="35" spans="1:11" ht="21.95" customHeight="1" x14ac:dyDescent="0.15">
      <c r="A35" s="280" t="s">
        <v>56</v>
      </c>
      <c r="B35" s="281"/>
      <c r="C35" s="2">
        <f>SUM(C36:C37)</f>
        <v>328526</v>
      </c>
      <c r="D35" s="2">
        <f>SUM(D36:D37)</f>
        <v>1592685</v>
      </c>
      <c r="E35" s="2">
        <f>SUM(E36:E37)</f>
        <v>2236346</v>
      </c>
      <c r="F35" s="2">
        <v>2068382</v>
      </c>
      <c r="G35" s="2">
        <v>2076260</v>
      </c>
      <c r="H35" s="2">
        <v>2140075</v>
      </c>
      <c r="I35" s="2">
        <v>2282097</v>
      </c>
      <c r="J35" s="72">
        <f>SUM(J36:J37)</f>
        <v>2129597</v>
      </c>
      <c r="K35" s="72">
        <f>ROUND(J35/365,0)</f>
        <v>5835</v>
      </c>
    </row>
    <row r="36" spans="1:11" ht="21.95" customHeight="1" x14ac:dyDescent="0.15">
      <c r="A36" s="272" t="s">
        <v>62</v>
      </c>
      <c r="B36" s="273"/>
      <c r="C36" s="4">
        <v>165192</v>
      </c>
      <c r="D36" s="4">
        <v>634507</v>
      </c>
      <c r="E36" s="4">
        <v>1064968</v>
      </c>
      <c r="F36" s="4">
        <v>972154</v>
      </c>
      <c r="G36" s="4">
        <v>924200</v>
      </c>
      <c r="H36" s="4">
        <v>1016815</v>
      </c>
      <c r="I36" s="4">
        <v>1111861</v>
      </c>
      <c r="J36" s="71">
        <f>SUM('81'!A36:L36)</f>
        <v>1055809</v>
      </c>
      <c r="K36" s="71">
        <f>ROUND(J36/365,0)</f>
        <v>2893</v>
      </c>
    </row>
    <row r="37" spans="1:11" ht="21.95" customHeight="1" x14ac:dyDescent="0.15">
      <c r="A37" s="272" t="s">
        <v>63</v>
      </c>
      <c r="B37" s="273"/>
      <c r="C37" s="7">
        <v>163334</v>
      </c>
      <c r="D37" s="8">
        <v>958178</v>
      </c>
      <c r="E37" s="8">
        <v>1171378</v>
      </c>
      <c r="F37" s="8">
        <v>1096228</v>
      </c>
      <c r="G37" s="8">
        <v>1057190</v>
      </c>
      <c r="H37" s="8">
        <v>1123260</v>
      </c>
      <c r="I37" s="8">
        <v>1170236</v>
      </c>
      <c r="J37" s="70">
        <f>SUM('81'!A37:L37)</f>
        <v>1073788</v>
      </c>
      <c r="K37" s="70">
        <f>ROUND(J37/365,0)</f>
        <v>2942</v>
      </c>
    </row>
    <row r="38" spans="1:11" ht="16.5" customHeight="1" x14ac:dyDescent="0.15"/>
    <row r="39" spans="1:11" ht="18" customHeight="1" x14ac:dyDescent="0.15"/>
    <row r="40" spans="1:11" ht="24.95" customHeight="1" x14ac:dyDescent="0.15"/>
  </sheetData>
  <mergeCells count="39">
    <mergeCell ref="A1:K1"/>
    <mergeCell ref="A24:A27"/>
    <mergeCell ref="A17:B18"/>
    <mergeCell ref="A7:A10"/>
    <mergeCell ref="A4:B5"/>
    <mergeCell ref="A6:B6"/>
    <mergeCell ref="A19:B19"/>
    <mergeCell ref="D17:D18"/>
    <mergeCell ref="J4:J5"/>
    <mergeCell ref="G4:G5"/>
    <mergeCell ref="I17:I18"/>
    <mergeCell ref="I4:I5"/>
    <mergeCell ref="H4:H5"/>
    <mergeCell ref="H17:H18"/>
    <mergeCell ref="J33:J34"/>
    <mergeCell ref="F17:F18"/>
    <mergeCell ref="F4:F5"/>
    <mergeCell ref="J17:J18"/>
    <mergeCell ref="A30:K30"/>
    <mergeCell ref="A20:A23"/>
    <mergeCell ref="A11:B11"/>
    <mergeCell ref="C17:C18"/>
    <mergeCell ref="C4:C5"/>
    <mergeCell ref="G17:G18"/>
    <mergeCell ref="E17:E18"/>
    <mergeCell ref="D4:D5"/>
    <mergeCell ref="E4:E5"/>
    <mergeCell ref="A14:K14"/>
    <mergeCell ref="I33:I34"/>
    <mergeCell ref="E33:E34"/>
    <mergeCell ref="H33:H34"/>
    <mergeCell ref="A37:B37"/>
    <mergeCell ref="A36:B36"/>
    <mergeCell ref="A33:B34"/>
    <mergeCell ref="C33:C34"/>
    <mergeCell ref="G33:G34"/>
    <mergeCell ref="A35:B35"/>
    <mergeCell ref="F33:F34"/>
    <mergeCell ref="D33:D34"/>
  </mergeCells>
  <phoneticPr fontId="3"/>
  <pageMargins left="0.55118110236220474" right="0.55118110236220474" top="0.78740157480314965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1"/>
  <dimension ref="A1:AE40"/>
  <sheetViews>
    <sheetView zoomScale="82" zoomScaleNormal="82" workbookViewId="0">
      <selection activeCell="I18" sqref="I18"/>
    </sheetView>
  </sheetViews>
  <sheetFormatPr defaultRowHeight="13.5" x14ac:dyDescent="0.15"/>
  <cols>
    <col min="1" max="12" width="8" style="20" customWidth="1"/>
    <col min="13" max="13" width="9.625" style="19" bestFit="1" customWidth="1"/>
    <col min="14" max="16384" width="9" style="19"/>
  </cols>
  <sheetData>
    <row r="1" spans="1:31" ht="24" x14ac:dyDescent="0.15">
      <c r="A1" s="291" t="s">
        <v>64</v>
      </c>
      <c r="B1" s="291"/>
      <c r="C1" s="291"/>
      <c r="D1" s="291"/>
      <c r="E1" s="291"/>
      <c r="F1" s="291"/>
      <c r="G1" s="291"/>
      <c r="H1" s="291"/>
      <c r="I1" s="291"/>
      <c r="J1" s="291"/>
      <c r="K1" s="291"/>
      <c r="L1" s="291"/>
    </row>
    <row r="2" spans="1:31" ht="9" customHeight="1" x14ac:dyDescent="0.15"/>
    <row r="3" spans="1:31" ht="16.5" customHeight="1" x14ac:dyDescent="0.15"/>
    <row r="4" spans="1:31" ht="21.95" customHeight="1" x14ac:dyDescent="0.15">
      <c r="A4" s="290" t="s">
        <v>178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</row>
    <row r="5" spans="1:31" ht="21.95" customHeight="1" x14ac:dyDescent="0.15">
      <c r="A5" s="21" t="s">
        <v>136</v>
      </c>
      <c r="B5" s="22">
        <v>5</v>
      </c>
      <c r="C5" s="22">
        <v>6</v>
      </c>
      <c r="D5" s="22">
        <v>7</v>
      </c>
      <c r="E5" s="22">
        <v>8</v>
      </c>
      <c r="F5" s="22">
        <v>9</v>
      </c>
      <c r="G5" s="22">
        <v>10</v>
      </c>
      <c r="H5" s="22">
        <v>11</v>
      </c>
      <c r="I5" s="22">
        <v>12</v>
      </c>
      <c r="J5" s="22">
        <v>1</v>
      </c>
      <c r="K5" s="22">
        <v>2</v>
      </c>
      <c r="L5" s="23">
        <v>3</v>
      </c>
    </row>
    <row r="6" spans="1:31" ht="21.95" customHeight="1" x14ac:dyDescent="0.15">
      <c r="A6" s="2">
        <f>A7+A11</f>
        <v>3471866</v>
      </c>
      <c r="B6" s="2">
        <f t="shared" ref="B6:K6" si="0">B7+B11</f>
        <v>3414426</v>
      </c>
      <c r="C6" s="2">
        <f t="shared" si="0"/>
        <v>3447039</v>
      </c>
      <c r="D6" s="2">
        <f t="shared" si="0"/>
        <v>3693362</v>
      </c>
      <c r="E6" s="2">
        <f t="shared" si="0"/>
        <v>4003567</v>
      </c>
      <c r="F6" s="2">
        <f t="shared" si="0"/>
        <v>3701649</v>
      </c>
      <c r="G6" s="2">
        <f t="shared" si="0"/>
        <v>3605392</v>
      </c>
      <c r="H6" s="2">
        <f t="shared" si="0"/>
        <v>3439114</v>
      </c>
      <c r="I6" s="2">
        <f t="shared" si="0"/>
        <v>3543079</v>
      </c>
      <c r="J6" s="2">
        <f t="shared" si="0"/>
        <v>3577933</v>
      </c>
      <c r="K6" s="2">
        <f t="shared" si="0"/>
        <v>3351199</v>
      </c>
      <c r="L6" s="2">
        <f>L7+L11</f>
        <v>3927366</v>
      </c>
      <c r="M6" s="24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4"/>
      <c r="AE6" s="26"/>
    </row>
    <row r="7" spans="1:31" ht="21.95" customHeight="1" x14ac:dyDescent="0.15">
      <c r="A7" s="2">
        <f>SUM(A8:A10)</f>
        <v>2898182</v>
      </c>
      <c r="B7" s="2">
        <f t="shared" ref="B7:L7" si="1">SUM(B8:B10)</f>
        <v>2831433</v>
      </c>
      <c r="C7" s="2">
        <f t="shared" si="1"/>
        <v>2894379</v>
      </c>
      <c r="D7" s="2">
        <f t="shared" si="1"/>
        <v>3081612</v>
      </c>
      <c r="E7" s="2">
        <f t="shared" si="1"/>
        <v>3295539</v>
      </c>
      <c r="F7" s="2">
        <f t="shared" si="1"/>
        <v>3109292</v>
      </c>
      <c r="G7" s="2">
        <f t="shared" si="1"/>
        <v>2986978</v>
      </c>
      <c r="H7" s="2">
        <f t="shared" si="1"/>
        <v>2843829</v>
      </c>
      <c r="I7" s="2">
        <f t="shared" si="1"/>
        <v>2925965</v>
      </c>
      <c r="J7" s="2">
        <f t="shared" si="1"/>
        <v>2981464</v>
      </c>
      <c r="K7" s="2">
        <f t="shared" si="1"/>
        <v>2793705</v>
      </c>
      <c r="L7" s="2">
        <f t="shared" si="1"/>
        <v>3228313</v>
      </c>
      <c r="M7" s="24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4"/>
      <c r="AE7" s="26"/>
    </row>
    <row r="8" spans="1:31" ht="21.95" customHeight="1" x14ac:dyDescent="0.15">
      <c r="A8" s="69">
        <v>945321</v>
      </c>
      <c r="B8" s="69">
        <v>1021710</v>
      </c>
      <c r="C8" s="69">
        <v>1045518</v>
      </c>
      <c r="D8" s="69">
        <v>1162039</v>
      </c>
      <c r="E8" s="69">
        <v>1541866</v>
      </c>
      <c r="F8" s="69">
        <v>1459635</v>
      </c>
      <c r="G8" s="69">
        <v>1190664</v>
      </c>
      <c r="H8" s="69">
        <v>1199365</v>
      </c>
      <c r="I8" s="69">
        <v>1148451</v>
      </c>
      <c r="J8" s="69">
        <v>1116636</v>
      </c>
      <c r="K8" s="69">
        <v>1124306</v>
      </c>
      <c r="L8" s="69">
        <v>1427494</v>
      </c>
      <c r="M8" s="24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4"/>
      <c r="AE8" s="26"/>
    </row>
    <row r="9" spans="1:31" ht="21.95" customHeight="1" x14ac:dyDescent="0.15">
      <c r="A9" s="4">
        <v>1705083</v>
      </c>
      <c r="B9" s="69">
        <v>1458609</v>
      </c>
      <c r="C9" s="69">
        <v>1465661</v>
      </c>
      <c r="D9" s="69">
        <v>1557467</v>
      </c>
      <c r="E9" s="69">
        <v>1433975</v>
      </c>
      <c r="F9" s="69">
        <v>1370141</v>
      </c>
      <c r="G9" s="69">
        <v>1498080</v>
      </c>
      <c r="H9" s="69">
        <v>1375196</v>
      </c>
      <c r="I9" s="69">
        <v>1443380</v>
      </c>
      <c r="J9" s="69">
        <v>1483174</v>
      </c>
      <c r="K9" s="69">
        <v>1381281</v>
      </c>
      <c r="L9" s="69">
        <v>1556981</v>
      </c>
      <c r="M9" s="24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4"/>
      <c r="AE9" s="26"/>
    </row>
    <row r="10" spans="1:31" ht="21.95" customHeight="1" x14ac:dyDescent="0.15">
      <c r="A10" s="69">
        <v>247778</v>
      </c>
      <c r="B10" s="69">
        <v>351114</v>
      </c>
      <c r="C10" s="69">
        <v>383200</v>
      </c>
      <c r="D10" s="69">
        <v>362106</v>
      </c>
      <c r="E10" s="69">
        <v>319698</v>
      </c>
      <c r="F10" s="69">
        <v>279516</v>
      </c>
      <c r="G10" s="69">
        <v>298234</v>
      </c>
      <c r="H10" s="69">
        <v>269268</v>
      </c>
      <c r="I10" s="69">
        <v>334134</v>
      </c>
      <c r="J10" s="69">
        <v>381654</v>
      </c>
      <c r="K10" s="69">
        <v>288118</v>
      </c>
      <c r="L10" s="69">
        <v>243838</v>
      </c>
      <c r="M10" s="24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4"/>
      <c r="AE10" s="26"/>
    </row>
    <row r="11" spans="1:31" ht="21.95" customHeight="1" x14ac:dyDescent="0.15">
      <c r="A11" s="70">
        <v>573684</v>
      </c>
      <c r="B11" s="70">
        <v>582993</v>
      </c>
      <c r="C11" s="70">
        <v>552660</v>
      </c>
      <c r="D11" s="70">
        <v>611750</v>
      </c>
      <c r="E11" s="70">
        <v>708028</v>
      </c>
      <c r="F11" s="70">
        <v>592357</v>
      </c>
      <c r="G11" s="70">
        <v>618414</v>
      </c>
      <c r="H11" s="70">
        <v>595285</v>
      </c>
      <c r="I11" s="70">
        <v>617114</v>
      </c>
      <c r="J11" s="70">
        <v>596469</v>
      </c>
      <c r="K11" s="70">
        <v>557494</v>
      </c>
      <c r="L11" s="70">
        <v>699053</v>
      </c>
      <c r="M11" s="24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4"/>
      <c r="AE11" s="28"/>
    </row>
    <row r="12" spans="1:31" ht="16.5" customHeight="1" x14ac:dyDescent="0.15">
      <c r="I12" s="29"/>
      <c r="J12" s="29"/>
      <c r="K12" s="29"/>
      <c r="L12" s="29" t="s">
        <v>69</v>
      </c>
      <c r="M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</row>
    <row r="13" spans="1:31" ht="34.5" customHeight="1" x14ac:dyDescent="0.15">
      <c r="A13" s="30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</row>
    <row r="14" spans="1:31" ht="24" x14ac:dyDescent="0.15">
      <c r="A14" s="291" t="s">
        <v>65</v>
      </c>
      <c r="B14" s="291"/>
      <c r="C14" s="291"/>
      <c r="D14" s="291"/>
      <c r="E14" s="291"/>
      <c r="F14" s="291"/>
      <c r="G14" s="291"/>
      <c r="H14" s="291"/>
      <c r="I14" s="291"/>
      <c r="J14" s="291"/>
      <c r="K14" s="291"/>
      <c r="L14" s="291"/>
      <c r="M14" s="24"/>
      <c r="O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</row>
    <row r="15" spans="1:31" ht="9" customHeight="1" x14ac:dyDescent="0.15"/>
    <row r="16" spans="1:31" ht="16.5" customHeight="1" x14ac:dyDescent="0.15"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</row>
    <row r="17" spans="1:30" ht="21.95" customHeight="1" x14ac:dyDescent="0.15">
      <c r="A17" s="290" t="s">
        <v>179</v>
      </c>
      <c r="B17" s="290"/>
      <c r="C17" s="290"/>
      <c r="D17" s="290"/>
      <c r="E17" s="290"/>
      <c r="F17" s="290"/>
      <c r="G17" s="290"/>
      <c r="H17" s="290"/>
      <c r="I17" s="290"/>
      <c r="J17" s="290"/>
      <c r="K17" s="290"/>
      <c r="L17" s="290"/>
      <c r="AB17" s="24"/>
    </row>
    <row r="18" spans="1:30" ht="21.95" customHeight="1" x14ac:dyDescent="0.15">
      <c r="A18" s="21" t="s">
        <v>136</v>
      </c>
      <c r="B18" s="22">
        <v>5</v>
      </c>
      <c r="C18" s="22">
        <v>6</v>
      </c>
      <c r="D18" s="22">
        <v>7</v>
      </c>
      <c r="E18" s="22">
        <v>8</v>
      </c>
      <c r="F18" s="22">
        <v>9</v>
      </c>
      <c r="G18" s="22">
        <v>10</v>
      </c>
      <c r="H18" s="22">
        <v>11</v>
      </c>
      <c r="I18" s="22">
        <v>12</v>
      </c>
      <c r="J18" s="22">
        <v>1</v>
      </c>
      <c r="K18" s="22">
        <v>2</v>
      </c>
      <c r="L18" s="23">
        <v>3</v>
      </c>
    </row>
    <row r="19" spans="1:30" ht="21.95" customHeight="1" x14ac:dyDescent="0.15">
      <c r="A19" s="2">
        <f>A20+A24</f>
        <v>20953</v>
      </c>
      <c r="B19" s="2">
        <f t="shared" ref="B19:K19" si="2">B20+B24</f>
        <v>21378</v>
      </c>
      <c r="C19" s="2">
        <f t="shared" si="2"/>
        <v>20688</v>
      </c>
      <c r="D19" s="2">
        <f t="shared" si="2"/>
        <v>21623</v>
      </c>
      <c r="E19" s="2">
        <f t="shared" si="2"/>
        <v>22311</v>
      </c>
      <c r="F19" s="2">
        <f t="shared" si="2"/>
        <v>21699</v>
      </c>
      <c r="G19" s="2">
        <f t="shared" si="2"/>
        <v>21996</v>
      </c>
      <c r="H19" s="2">
        <f t="shared" si="2"/>
        <v>20821</v>
      </c>
      <c r="I19" s="2">
        <f t="shared" si="2"/>
        <v>21622</v>
      </c>
      <c r="J19" s="2">
        <f t="shared" si="2"/>
        <v>21755</v>
      </c>
      <c r="K19" s="2">
        <f t="shared" si="2"/>
        <v>19550</v>
      </c>
      <c r="L19" s="2">
        <f>L20+L24</f>
        <v>22425</v>
      </c>
      <c r="M19" s="24"/>
      <c r="N19" s="26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2"/>
      <c r="AD19" s="26"/>
    </row>
    <row r="20" spans="1:30" ht="21.95" customHeight="1" x14ac:dyDescent="0.15">
      <c r="A20" s="2">
        <f>SUM(A21:A23)</f>
        <v>16722</v>
      </c>
      <c r="B20" s="2">
        <f t="shared" ref="B20:L20" si="3">SUM(B21:B23)</f>
        <v>17043</v>
      </c>
      <c r="C20" s="2">
        <f t="shared" si="3"/>
        <v>16606</v>
      </c>
      <c r="D20" s="2">
        <f t="shared" si="3"/>
        <v>17286</v>
      </c>
      <c r="E20" s="2">
        <f t="shared" si="3"/>
        <v>17603</v>
      </c>
      <c r="F20" s="2">
        <f t="shared" si="3"/>
        <v>17349</v>
      </c>
      <c r="G20" s="2">
        <f t="shared" si="3"/>
        <v>17476</v>
      </c>
      <c r="H20" s="2">
        <f t="shared" si="3"/>
        <v>16540</v>
      </c>
      <c r="I20" s="2">
        <f t="shared" si="3"/>
        <v>17069</v>
      </c>
      <c r="J20" s="2">
        <f t="shared" si="3"/>
        <v>17207</v>
      </c>
      <c r="K20" s="2">
        <f t="shared" si="3"/>
        <v>15700</v>
      </c>
      <c r="L20" s="2">
        <f t="shared" si="3"/>
        <v>17765</v>
      </c>
      <c r="M20" s="24"/>
      <c r="N20" s="26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31"/>
      <c r="AB20" s="25"/>
      <c r="AC20" s="32"/>
      <c r="AD20" s="26"/>
    </row>
    <row r="21" spans="1:30" ht="21.95" customHeight="1" x14ac:dyDescent="0.15">
      <c r="A21" s="4">
        <v>14354</v>
      </c>
      <c r="B21" s="4">
        <v>14777</v>
      </c>
      <c r="C21" s="4">
        <v>14497</v>
      </c>
      <c r="D21" s="4">
        <v>15272</v>
      </c>
      <c r="E21" s="4">
        <v>15602</v>
      </c>
      <c r="F21" s="4">
        <v>15090</v>
      </c>
      <c r="G21" s="4">
        <v>15166</v>
      </c>
      <c r="H21" s="4">
        <v>14224</v>
      </c>
      <c r="I21" s="4">
        <v>14895</v>
      </c>
      <c r="J21" s="4">
        <v>15145</v>
      </c>
      <c r="K21" s="4">
        <v>13796</v>
      </c>
      <c r="L21" s="4">
        <v>15292</v>
      </c>
      <c r="M21" s="24"/>
      <c r="N21" s="26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2"/>
      <c r="AD21" s="26"/>
    </row>
    <row r="22" spans="1:30" ht="21.95" customHeight="1" x14ac:dyDescent="0.15">
      <c r="A22" s="4">
        <v>2114</v>
      </c>
      <c r="B22" s="4">
        <v>2072</v>
      </c>
      <c r="C22" s="4">
        <v>1896</v>
      </c>
      <c r="D22" s="4">
        <v>1824</v>
      </c>
      <c r="E22" s="4">
        <v>1794</v>
      </c>
      <c r="F22" s="4">
        <v>1974</v>
      </c>
      <c r="G22" s="4">
        <v>1985</v>
      </c>
      <c r="H22" s="4">
        <v>2027</v>
      </c>
      <c r="I22" s="4">
        <v>1911</v>
      </c>
      <c r="J22" s="4">
        <v>1835</v>
      </c>
      <c r="K22" s="4">
        <v>1702</v>
      </c>
      <c r="L22" s="4">
        <v>2174</v>
      </c>
      <c r="M22" s="24"/>
      <c r="N22" s="26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31"/>
      <c r="AB22" s="25"/>
      <c r="AC22" s="32"/>
      <c r="AD22" s="26"/>
    </row>
    <row r="23" spans="1:30" ht="21.95" customHeight="1" x14ac:dyDescent="0.15">
      <c r="A23" s="4">
        <v>254</v>
      </c>
      <c r="B23" s="4">
        <v>194</v>
      </c>
      <c r="C23" s="4">
        <v>213</v>
      </c>
      <c r="D23" s="4">
        <v>190</v>
      </c>
      <c r="E23" s="4">
        <v>207</v>
      </c>
      <c r="F23" s="4">
        <v>285</v>
      </c>
      <c r="G23" s="4">
        <v>325</v>
      </c>
      <c r="H23" s="4">
        <v>289</v>
      </c>
      <c r="I23" s="4">
        <v>263</v>
      </c>
      <c r="J23" s="4">
        <v>227</v>
      </c>
      <c r="K23" s="4">
        <v>202</v>
      </c>
      <c r="L23" s="4">
        <v>299</v>
      </c>
      <c r="M23" s="24"/>
      <c r="N23" s="26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31"/>
      <c r="AB23" s="25"/>
      <c r="AC23" s="32"/>
      <c r="AD23" s="26"/>
    </row>
    <row r="24" spans="1:30" ht="21.95" customHeight="1" x14ac:dyDescent="0.15">
      <c r="A24" s="2">
        <f>SUM(A25:A27)</f>
        <v>4231</v>
      </c>
      <c r="B24" s="2">
        <f t="shared" ref="B24:L24" si="4">SUM(B25:B27)</f>
        <v>4335</v>
      </c>
      <c r="C24" s="2">
        <f t="shared" si="4"/>
        <v>4082</v>
      </c>
      <c r="D24" s="2">
        <f t="shared" si="4"/>
        <v>4337</v>
      </c>
      <c r="E24" s="2">
        <f t="shared" si="4"/>
        <v>4708</v>
      </c>
      <c r="F24" s="2">
        <f t="shared" si="4"/>
        <v>4350</v>
      </c>
      <c r="G24" s="2">
        <f t="shared" si="4"/>
        <v>4520</v>
      </c>
      <c r="H24" s="2">
        <f t="shared" si="4"/>
        <v>4281</v>
      </c>
      <c r="I24" s="2">
        <f t="shared" si="4"/>
        <v>4553</v>
      </c>
      <c r="J24" s="2">
        <f t="shared" si="4"/>
        <v>4548</v>
      </c>
      <c r="K24" s="2">
        <f t="shared" si="4"/>
        <v>3850</v>
      </c>
      <c r="L24" s="2">
        <f t="shared" si="4"/>
        <v>4660</v>
      </c>
      <c r="M24" s="24"/>
      <c r="N24" s="26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31"/>
      <c r="AB24" s="25"/>
      <c r="AC24" s="32"/>
      <c r="AD24" s="26"/>
    </row>
    <row r="25" spans="1:30" ht="21.95" customHeight="1" x14ac:dyDescent="0.15">
      <c r="A25" s="4">
        <v>4142</v>
      </c>
      <c r="B25" s="71">
        <v>4244</v>
      </c>
      <c r="C25" s="71">
        <v>3962</v>
      </c>
      <c r="D25" s="71">
        <v>4168</v>
      </c>
      <c r="E25" s="71">
        <v>4619</v>
      </c>
      <c r="F25" s="71">
        <v>4207</v>
      </c>
      <c r="G25" s="71">
        <v>4382</v>
      </c>
      <c r="H25" s="71">
        <v>4161</v>
      </c>
      <c r="I25" s="71">
        <v>4428</v>
      </c>
      <c r="J25" s="71">
        <v>4425</v>
      </c>
      <c r="K25" s="71">
        <v>3764</v>
      </c>
      <c r="L25" s="71">
        <v>4559</v>
      </c>
      <c r="M25" s="24"/>
      <c r="N25" s="26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31"/>
      <c r="AB25" s="25"/>
      <c r="AC25" s="32"/>
      <c r="AD25" s="26"/>
    </row>
    <row r="26" spans="1:30" ht="21.95" customHeight="1" x14ac:dyDescent="0.15">
      <c r="A26" s="4">
        <v>40</v>
      </c>
      <c r="B26" s="71">
        <v>35</v>
      </c>
      <c r="C26" s="71">
        <v>43</v>
      </c>
      <c r="D26" s="71">
        <v>39</v>
      </c>
      <c r="E26" s="71">
        <v>26</v>
      </c>
      <c r="F26" s="71">
        <v>54</v>
      </c>
      <c r="G26" s="71">
        <v>49</v>
      </c>
      <c r="H26" s="71">
        <v>44</v>
      </c>
      <c r="I26" s="71">
        <v>45</v>
      </c>
      <c r="J26" s="71">
        <v>35</v>
      </c>
      <c r="K26" s="71">
        <v>31</v>
      </c>
      <c r="L26" s="71">
        <v>48</v>
      </c>
      <c r="M26" s="24"/>
      <c r="N26" s="26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31"/>
      <c r="AB26" s="25"/>
      <c r="AC26" s="32"/>
      <c r="AD26" s="26"/>
    </row>
    <row r="27" spans="1:30" ht="21.95" customHeight="1" x14ac:dyDescent="0.15">
      <c r="A27" s="8">
        <v>49</v>
      </c>
      <c r="B27" s="70">
        <v>56</v>
      </c>
      <c r="C27" s="70">
        <v>77</v>
      </c>
      <c r="D27" s="70">
        <v>130</v>
      </c>
      <c r="E27" s="70">
        <v>63</v>
      </c>
      <c r="F27" s="70">
        <v>89</v>
      </c>
      <c r="G27" s="70">
        <v>89</v>
      </c>
      <c r="H27" s="70">
        <v>76</v>
      </c>
      <c r="I27" s="70">
        <v>80</v>
      </c>
      <c r="J27" s="70">
        <v>88</v>
      </c>
      <c r="K27" s="70">
        <v>55</v>
      </c>
      <c r="L27" s="70">
        <v>53</v>
      </c>
      <c r="M27" s="24"/>
      <c r="N27" s="28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31"/>
      <c r="AB27" s="27"/>
      <c r="AC27" s="32"/>
      <c r="AD27" s="28"/>
    </row>
    <row r="28" spans="1:30" ht="16.5" customHeight="1" x14ac:dyDescent="0.15">
      <c r="A28" s="33"/>
      <c r="I28" s="29"/>
      <c r="J28" s="29"/>
      <c r="K28" s="29"/>
      <c r="L28" s="29" t="s">
        <v>69</v>
      </c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24"/>
      <c r="AC28" s="24"/>
    </row>
    <row r="29" spans="1:30" ht="34.5" customHeight="1" x14ac:dyDescent="0.1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</row>
    <row r="30" spans="1:30" ht="24" x14ac:dyDescent="0.15">
      <c r="A30" s="291" t="s">
        <v>66</v>
      </c>
      <c r="B30" s="291"/>
      <c r="C30" s="291"/>
      <c r="D30" s="291"/>
      <c r="E30" s="291"/>
      <c r="F30" s="291"/>
      <c r="G30" s="291"/>
      <c r="H30" s="291"/>
      <c r="I30" s="291"/>
      <c r="J30" s="291"/>
      <c r="K30" s="291"/>
      <c r="L30" s="291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</row>
    <row r="31" spans="1:30" ht="9" customHeight="1" x14ac:dyDescent="0.15"/>
    <row r="32" spans="1:30" ht="16.5" customHeight="1" x14ac:dyDescent="0.15"/>
    <row r="33" spans="1:28" ht="21.95" customHeight="1" x14ac:dyDescent="0.15">
      <c r="A33" s="290" t="s">
        <v>180</v>
      </c>
      <c r="B33" s="290"/>
      <c r="C33" s="290"/>
      <c r="D33" s="290"/>
      <c r="E33" s="290"/>
      <c r="F33" s="290"/>
      <c r="G33" s="290"/>
      <c r="H33" s="290"/>
      <c r="I33" s="290"/>
      <c r="J33" s="290"/>
      <c r="K33" s="290"/>
      <c r="L33" s="290"/>
      <c r="AB33" s="24"/>
    </row>
    <row r="34" spans="1:28" ht="21.95" customHeight="1" x14ac:dyDescent="0.15">
      <c r="A34" s="21" t="s">
        <v>136</v>
      </c>
      <c r="B34" s="22">
        <v>5</v>
      </c>
      <c r="C34" s="22">
        <v>6</v>
      </c>
      <c r="D34" s="22">
        <v>7</v>
      </c>
      <c r="E34" s="22">
        <v>8</v>
      </c>
      <c r="F34" s="22">
        <v>9</v>
      </c>
      <c r="G34" s="22">
        <v>10</v>
      </c>
      <c r="H34" s="22">
        <v>11</v>
      </c>
      <c r="I34" s="22">
        <v>12</v>
      </c>
      <c r="J34" s="22">
        <v>1</v>
      </c>
      <c r="K34" s="22">
        <v>2</v>
      </c>
      <c r="L34" s="23">
        <v>3</v>
      </c>
    </row>
    <row r="35" spans="1:28" ht="21.95" customHeight="1" x14ac:dyDescent="0.15">
      <c r="A35" s="72">
        <f>SUM(A36:A37)</f>
        <v>199164</v>
      </c>
      <c r="B35" s="72">
        <f t="shared" ref="B35:L35" si="5">SUM(B36:B37)</f>
        <v>193968</v>
      </c>
      <c r="C35" s="72">
        <f t="shared" si="5"/>
        <v>178607</v>
      </c>
      <c r="D35" s="72">
        <f t="shared" si="5"/>
        <v>173635</v>
      </c>
      <c r="E35" s="72">
        <f t="shared" si="5"/>
        <v>168510</v>
      </c>
      <c r="F35" s="72">
        <f t="shared" si="5"/>
        <v>190981</v>
      </c>
      <c r="G35" s="72">
        <f t="shared" si="5"/>
        <v>193691</v>
      </c>
      <c r="H35" s="72">
        <f t="shared" si="5"/>
        <v>180806</v>
      </c>
      <c r="I35" s="72">
        <f t="shared" si="5"/>
        <v>171508</v>
      </c>
      <c r="J35" s="72">
        <f t="shared" si="5"/>
        <v>154363</v>
      </c>
      <c r="K35" s="72">
        <f t="shared" si="5"/>
        <v>140441</v>
      </c>
      <c r="L35" s="72">
        <f t="shared" si="5"/>
        <v>183923</v>
      </c>
      <c r="M35" s="24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4"/>
    </row>
    <row r="36" spans="1:28" ht="21.95" customHeight="1" x14ac:dyDescent="0.15">
      <c r="A36" s="69">
        <v>99522</v>
      </c>
      <c r="B36" s="69">
        <v>98608</v>
      </c>
      <c r="C36" s="69">
        <v>92752</v>
      </c>
      <c r="D36" s="69">
        <v>86231</v>
      </c>
      <c r="E36" s="69">
        <v>83355</v>
      </c>
      <c r="F36" s="69">
        <v>97870</v>
      </c>
      <c r="G36" s="69">
        <v>95113</v>
      </c>
      <c r="H36" s="69">
        <v>88796</v>
      </c>
      <c r="I36" s="69">
        <v>83859</v>
      </c>
      <c r="J36" s="69">
        <v>73635</v>
      </c>
      <c r="K36" s="69">
        <v>69853</v>
      </c>
      <c r="L36" s="69">
        <v>86215</v>
      </c>
      <c r="M36" s="24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4"/>
    </row>
    <row r="37" spans="1:28" ht="21.95" customHeight="1" x14ac:dyDescent="0.15">
      <c r="A37" s="70">
        <v>99642</v>
      </c>
      <c r="B37" s="70">
        <v>95360</v>
      </c>
      <c r="C37" s="70">
        <v>85855</v>
      </c>
      <c r="D37" s="70">
        <v>87404</v>
      </c>
      <c r="E37" s="70">
        <v>85155</v>
      </c>
      <c r="F37" s="70">
        <v>93111</v>
      </c>
      <c r="G37" s="70">
        <v>98578</v>
      </c>
      <c r="H37" s="70">
        <v>92010</v>
      </c>
      <c r="I37" s="70">
        <v>87649</v>
      </c>
      <c r="J37" s="70">
        <v>80728</v>
      </c>
      <c r="K37" s="70">
        <v>70588</v>
      </c>
      <c r="L37" s="70">
        <v>97708</v>
      </c>
      <c r="M37" s="24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4"/>
    </row>
    <row r="38" spans="1:28" ht="16.5" customHeight="1" x14ac:dyDescent="0.15">
      <c r="I38" s="29"/>
      <c r="J38" s="29"/>
      <c r="K38" s="29"/>
      <c r="L38" s="29" t="s">
        <v>86</v>
      </c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</row>
    <row r="39" spans="1:28" ht="18" customHeight="1" x14ac:dyDescent="0.1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24"/>
    </row>
    <row r="40" spans="1:28" ht="24.95" customHeight="1" x14ac:dyDescent="0.1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</row>
  </sheetData>
  <mergeCells count="6">
    <mergeCell ref="A4:L4"/>
    <mergeCell ref="A17:L17"/>
    <mergeCell ref="A33:L33"/>
    <mergeCell ref="A1:L1"/>
    <mergeCell ref="A14:L14"/>
    <mergeCell ref="A30:L30"/>
  </mergeCells>
  <phoneticPr fontId="3"/>
  <pageMargins left="0.47244094488188981" right="0.39370078740157483" top="0.78740157480314965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AC50"/>
  <sheetViews>
    <sheetView zoomScale="80" zoomScaleNormal="80" workbookViewId="0">
      <selection activeCell="S42" sqref="S42:T42"/>
    </sheetView>
  </sheetViews>
  <sheetFormatPr defaultRowHeight="13.5" x14ac:dyDescent="0.15"/>
  <cols>
    <col min="1" max="1" width="3.875" style="59" customWidth="1"/>
    <col min="2" max="2" width="2.5" style="59" customWidth="1"/>
    <col min="3" max="26" width="3.5" style="59" customWidth="1"/>
    <col min="27" max="28" width="3.5" style="58" customWidth="1"/>
    <col min="29" max="29" width="9" style="58"/>
    <col min="30" max="16384" width="9" style="59"/>
  </cols>
  <sheetData>
    <row r="1" spans="1:28" ht="24" x14ac:dyDescent="0.15">
      <c r="A1" s="180" t="s">
        <v>199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  <c r="U1" s="180"/>
      <c r="V1" s="180"/>
      <c r="W1" s="180"/>
      <c r="X1" s="180"/>
      <c r="Y1" s="180"/>
      <c r="Z1" s="180"/>
      <c r="AA1" s="180"/>
      <c r="AB1" s="180"/>
    </row>
    <row r="2" spans="1:28" ht="16.5" customHeight="1" x14ac:dyDescent="0.15">
      <c r="A2" s="68" t="s">
        <v>119</v>
      </c>
      <c r="B2" s="68"/>
      <c r="C2" s="68"/>
      <c r="D2" s="68"/>
      <c r="E2" s="68"/>
    </row>
    <row r="3" spans="1:28" ht="15" customHeight="1" x14ac:dyDescent="0.15">
      <c r="A3" s="310" t="s">
        <v>96</v>
      </c>
      <c r="B3" s="311"/>
      <c r="C3" s="295" t="s">
        <v>131</v>
      </c>
      <c r="D3" s="306"/>
      <c r="E3" s="296"/>
      <c r="F3" s="306" t="s">
        <v>132</v>
      </c>
      <c r="G3" s="306"/>
      <c r="H3" s="296"/>
      <c r="I3" s="295">
        <v>17</v>
      </c>
      <c r="J3" s="306"/>
      <c r="K3" s="296"/>
      <c r="L3" s="295">
        <v>22</v>
      </c>
      <c r="M3" s="306"/>
      <c r="N3" s="306"/>
      <c r="O3" s="295">
        <v>27</v>
      </c>
      <c r="P3" s="306"/>
      <c r="Q3" s="296"/>
      <c r="R3" s="295">
        <v>28</v>
      </c>
      <c r="S3" s="306"/>
      <c r="T3" s="296"/>
      <c r="U3" s="295">
        <v>29</v>
      </c>
      <c r="V3" s="306"/>
      <c r="W3" s="296"/>
      <c r="X3" s="295">
        <v>30</v>
      </c>
      <c r="Y3" s="306"/>
      <c r="Z3" s="306"/>
      <c r="AA3" s="102"/>
      <c r="AB3" s="103"/>
    </row>
    <row r="4" spans="1:28" ht="15" customHeight="1" x14ac:dyDescent="0.15">
      <c r="A4" s="312"/>
      <c r="B4" s="313"/>
      <c r="C4" s="297"/>
      <c r="D4" s="307"/>
      <c r="E4" s="298"/>
      <c r="F4" s="307"/>
      <c r="G4" s="307"/>
      <c r="H4" s="298"/>
      <c r="I4" s="297"/>
      <c r="J4" s="307"/>
      <c r="K4" s="298"/>
      <c r="L4" s="297"/>
      <c r="M4" s="307"/>
      <c r="N4" s="298"/>
      <c r="O4" s="297"/>
      <c r="P4" s="307"/>
      <c r="Q4" s="298"/>
      <c r="R4" s="297"/>
      <c r="S4" s="307"/>
      <c r="T4" s="298"/>
      <c r="U4" s="297"/>
      <c r="V4" s="307"/>
      <c r="W4" s="298"/>
      <c r="X4" s="297"/>
      <c r="Y4" s="307"/>
      <c r="Z4" s="298"/>
      <c r="AA4" s="318" t="s">
        <v>133</v>
      </c>
      <c r="AB4" s="319"/>
    </row>
    <row r="5" spans="1:28" ht="18" customHeight="1" x14ac:dyDescent="0.15">
      <c r="A5" s="305" t="s">
        <v>88</v>
      </c>
      <c r="B5" s="305"/>
      <c r="C5" s="308">
        <v>1402508</v>
      </c>
      <c r="D5" s="309"/>
      <c r="E5" s="309"/>
      <c r="F5" s="309">
        <v>4986599</v>
      </c>
      <c r="G5" s="309"/>
      <c r="H5" s="309"/>
      <c r="I5" s="309">
        <v>5782840</v>
      </c>
      <c r="J5" s="309"/>
      <c r="K5" s="309"/>
      <c r="L5" s="309">
        <v>4677404</v>
      </c>
      <c r="M5" s="309"/>
      <c r="N5" s="309"/>
      <c r="O5" s="309">
        <v>4573250</v>
      </c>
      <c r="P5" s="309"/>
      <c r="Q5" s="309"/>
      <c r="R5" s="309">
        <v>4548549</v>
      </c>
      <c r="S5" s="309"/>
      <c r="T5" s="309"/>
      <c r="U5" s="309">
        <v>4467712</v>
      </c>
      <c r="V5" s="309"/>
      <c r="W5" s="309"/>
      <c r="X5" s="309">
        <v>4431669</v>
      </c>
      <c r="Y5" s="309"/>
      <c r="Z5" s="309"/>
      <c r="AA5" s="309">
        <f>ROUND(X5/365,0)</f>
        <v>12142</v>
      </c>
      <c r="AB5" s="309"/>
    </row>
    <row r="6" spans="1:28" ht="16.5" customHeight="1" x14ac:dyDescent="0.15">
      <c r="W6" s="60"/>
      <c r="X6" s="60"/>
      <c r="Z6" s="60"/>
      <c r="AB6" s="61" t="s">
        <v>69</v>
      </c>
    </row>
    <row r="7" spans="1:28" ht="16.5" customHeight="1" x14ac:dyDescent="0.15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</row>
    <row r="8" spans="1:28" ht="24" x14ac:dyDescent="0.15">
      <c r="A8" s="180" t="s">
        <v>200</v>
      </c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  <c r="AA8" s="180"/>
      <c r="AB8" s="180"/>
    </row>
    <row r="9" spans="1:28" ht="16.5" customHeight="1" x14ac:dyDescent="0.15">
      <c r="A9" s="68" t="s">
        <v>118</v>
      </c>
      <c r="B9" s="68"/>
      <c r="C9" s="68"/>
      <c r="D9" s="68"/>
      <c r="E9" s="68"/>
    </row>
    <row r="10" spans="1:28" ht="16.5" customHeight="1" x14ac:dyDescent="0.15">
      <c r="A10" s="325" t="s">
        <v>183</v>
      </c>
      <c r="B10" s="325"/>
      <c r="C10" s="325"/>
      <c r="D10" s="325"/>
      <c r="E10" s="325"/>
      <c r="F10" s="326"/>
      <c r="G10" s="295" t="s">
        <v>32</v>
      </c>
      <c r="H10" s="296"/>
      <c r="I10" s="295">
        <v>40</v>
      </c>
      <c r="J10" s="296"/>
      <c r="K10" s="295">
        <v>50</v>
      </c>
      <c r="L10" s="296"/>
      <c r="M10" s="295">
        <v>60</v>
      </c>
      <c r="N10" s="296"/>
      <c r="O10" s="295" t="s">
        <v>83</v>
      </c>
      <c r="P10" s="296"/>
      <c r="Q10" s="295">
        <v>17</v>
      </c>
      <c r="R10" s="296"/>
      <c r="S10" s="295">
        <v>22</v>
      </c>
      <c r="T10" s="296"/>
      <c r="U10" s="295">
        <v>27</v>
      </c>
      <c r="V10" s="296"/>
      <c r="W10" s="295">
        <v>28</v>
      </c>
      <c r="X10" s="296"/>
      <c r="Y10" s="295">
        <v>29</v>
      </c>
      <c r="Z10" s="306"/>
      <c r="AA10" s="295">
        <v>30</v>
      </c>
      <c r="AB10" s="306"/>
    </row>
    <row r="11" spans="1:28" ht="16.5" customHeight="1" x14ac:dyDescent="0.15">
      <c r="A11" s="327"/>
      <c r="B11" s="327"/>
      <c r="C11" s="327"/>
      <c r="D11" s="327"/>
      <c r="E11" s="327"/>
      <c r="F11" s="328"/>
      <c r="G11" s="297"/>
      <c r="H11" s="298"/>
      <c r="I11" s="297"/>
      <c r="J11" s="298"/>
      <c r="K11" s="297"/>
      <c r="L11" s="298"/>
      <c r="M11" s="297"/>
      <c r="N11" s="298"/>
      <c r="O11" s="297"/>
      <c r="P11" s="298"/>
      <c r="Q11" s="297"/>
      <c r="R11" s="298"/>
      <c r="S11" s="297"/>
      <c r="T11" s="298"/>
      <c r="U11" s="297"/>
      <c r="V11" s="298"/>
      <c r="W11" s="297"/>
      <c r="X11" s="298"/>
      <c r="Y11" s="297"/>
      <c r="Z11" s="307"/>
      <c r="AA11" s="297"/>
      <c r="AB11" s="307"/>
    </row>
    <row r="12" spans="1:28" ht="16.5" customHeight="1" x14ac:dyDescent="0.15">
      <c r="A12" s="314" t="s">
        <v>72</v>
      </c>
      <c r="B12" s="314"/>
      <c r="C12" s="315"/>
      <c r="D12" s="333" t="s">
        <v>14</v>
      </c>
      <c r="E12" s="334"/>
      <c r="F12" s="335"/>
      <c r="G12" s="299">
        <f>SUM(G13:H14)</f>
        <v>1502</v>
      </c>
      <c r="H12" s="300"/>
      <c r="I12" s="300">
        <f>SUM(I13:J14)</f>
        <v>2046</v>
      </c>
      <c r="J12" s="300"/>
      <c r="K12" s="300">
        <f>SUM(K13:L14)</f>
        <v>3051</v>
      </c>
      <c r="L12" s="300"/>
      <c r="M12" s="300">
        <f>SUM(M13:N14)</f>
        <v>4393</v>
      </c>
      <c r="N12" s="300"/>
      <c r="O12" s="300">
        <f>SUM(O13:P14)</f>
        <v>6516</v>
      </c>
      <c r="P12" s="300"/>
      <c r="Q12" s="300">
        <f>SUM(Q13:R14)</f>
        <v>5629</v>
      </c>
      <c r="R12" s="300"/>
      <c r="S12" s="300">
        <f>SUM(S13:T14)</f>
        <v>5312</v>
      </c>
      <c r="T12" s="300"/>
      <c r="U12" s="300">
        <f t="shared" ref="U12" si="0">SUM(U13:V14)</f>
        <v>5545</v>
      </c>
      <c r="V12" s="300"/>
      <c r="W12" s="300">
        <f t="shared" ref="W12" si="1">SUM(W13:X14)</f>
        <v>5680</v>
      </c>
      <c r="X12" s="300"/>
      <c r="Y12" s="300">
        <f t="shared" ref="Y12" si="2">SUM(Y13:Z14)</f>
        <v>5766</v>
      </c>
      <c r="Z12" s="300"/>
      <c r="AA12" s="300">
        <f>SUM(AA13:AB14)</f>
        <v>5911</v>
      </c>
      <c r="AB12" s="300"/>
    </row>
    <row r="13" spans="1:28" ht="16.5" customHeight="1" x14ac:dyDescent="0.15">
      <c r="A13" s="316"/>
      <c r="B13" s="316"/>
      <c r="C13" s="317"/>
      <c r="D13" s="322" t="s">
        <v>19</v>
      </c>
      <c r="E13" s="323"/>
      <c r="F13" s="324"/>
      <c r="G13" s="302">
        <v>882</v>
      </c>
      <c r="H13" s="294"/>
      <c r="I13" s="293">
        <v>809</v>
      </c>
      <c r="J13" s="293"/>
      <c r="K13" s="293">
        <v>1323</v>
      </c>
      <c r="L13" s="293"/>
      <c r="M13" s="293">
        <v>1852</v>
      </c>
      <c r="N13" s="293"/>
      <c r="O13" s="293">
        <v>2530</v>
      </c>
      <c r="P13" s="293"/>
      <c r="Q13" s="293">
        <v>2096</v>
      </c>
      <c r="R13" s="293"/>
      <c r="S13" s="293">
        <v>1928</v>
      </c>
      <c r="T13" s="293"/>
      <c r="U13" s="293">
        <v>2131</v>
      </c>
      <c r="V13" s="293"/>
      <c r="W13" s="293">
        <v>2179</v>
      </c>
      <c r="X13" s="293"/>
      <c r="Y13" s="294">
        <v>2224</v>
      </c>
      <c r="Z13" s="294"/>
      <c r="AA13" s="293">
        <v>2320</v>
      </c>
      <c r="AB13" s="293"/>
    </row>
    <row r="14" spans="1:28" ht="16.5" customHeight="1" x14ac:dyDescent="0.15">
      <c r="A14" s="339"/>
      <c r="B14" s="339"/>
      <c r="C14" s="340"/>
      <c r="D14" s="329" t="s">
        <v>48</v>
      </c>
      <c r="E14" s="330"/>
      <c r="F14" s="331"/>
      <c r="G14" s="302">
        <v>620</v>
      </c>
      <c r="H14" s="294"/>
      <c r="I14" s="293">
        <v>1237</v>
      </c>
      <c r="J14" s="293"/>
      <c r="K14" s="293">
        <v>1728</v>
      </c>
      <c r="L14" s="293"/>
      <c r="M14" s="293">
        <v>2541</v>
      </c>
      <c r="N14" s="293"/>
      <c r="O14" s="293">
        <v>3986</v>
      </c>
      <c r="P14" s="293"/>
      <c r="Q14" s="293">
        <v>3533</v>
      </c>
      <c r="R14" s="293"/>
      <c r="S14" s="293">
        <v>3384</v>
      </c>
      <c r="T14" s="293"/>
      <c r="U14" s="293">
        <v>3414</v>
      </c>
      <c r="V14" s="293"/>
      <c r="W14" s="293">
        <v>3501</v>
      </c>
      <c r="X14" s="293"/>
      <c r="Y14" s="294">
        <v>3542</v>
      </c>
      <c r="Z14" s="294"/>
      <c r="AA14" s="293">
        <v>3591</v>
      </c>
      <c r="AB14" s="293"/>
    </row>
    <row r="15" spans="1:28" ht="16.5" customHeight="1" x14ac:dyDescent="0.15">
      <c r="A15" s="314" t="s">
        <v>109</v>
      </c>
      <c r="B15" s="314"/>
      <c r="C15" s="315"/>
      <c r="D15" s="333" t="s">
        <v>14</v>
      </c>
      <c r="E15" s="334"/>
      <c r="F15" s="335"/>
      <c r="G15" s="303">
        <f>SUM(G16:H17)</f>
        <v>295</v>
      </c>
      <c r="H15" s="301"/>
      <c r="I15" s="292">
        <f>SUM(I16:J17)</f>
        <v>418</v>
      </c>
      <c r="J15" s="292"/>
      <c r="K15" s="292">
        <f>SUM(K16:L17)</f>
        <v>455</v>
      </c>
      <c r="L15" s="292"/>
      <c r="M15" s="292">
        <f>SUM(M16:N17)</f>
        <v>333</v>
      </c>
      <c r="N15" s="292"/>
      <c r="O15" s="292">
        <f>SUM(O16:P17)</f>
        <v>337</v>
      </c>
      <c r="P15" s="292"/>
      <c r="Q15" s="292">
        <f>SUM(Q16:R17)</f>
        <v>304</v>
      </c>
      <c r="R15" s="292"/>
      <c r="S15" s="292">
        <f>SUM(S16:T17)</f>
        <v>278</v>
      </c>
      <c r="T15" s="292"/>
      <c r="U15" s="292">
        <f t="shared" ref="U15" si="3">SUM(U16:V17)</f>
        <v>262</v>
      </c>
      <c r="V15" s="292"/>
      <c r="W15" s="292">
        <f t="shared" ref="W15" si="4">SUM(W16:X17)</f>
        <v>263</v>
      </c>
      <c r="X15" s="292"/>
      <c r="Y15" s="292">
        <f t="shared" ref="Y15" si="5">SUM(Y16:Z17)</f>
        <v>252</v>
      </c>
      <c r="Z15" s="292"/>
      <c r="AA15" s="292">
        <f>SUM(AA16:AB17)</f>
        <v>251</v>
      </c>
      <c r="AB15" s="292"/>
    </row>
    <row r="16" spans="1:28" ht="16.5" customHeight="1" x14ac:dyDescent="0.15">
      <c r="A16" s="316"/>
      <c r="B16" s="316"/>
      <c r="C16" s="317"/>
      <c r="D16" s="322" t="s">
        <v>19</v>
      </c>
      <c r="E16" s="323"/>
      <c r="F16" s="324"/>
      <c r="G16" s="302">
        <v>93</v>
      </c>
      <c r="H16" s="294"/>
      <c r="I16" s="293">
        <v>82</v>
      </c>
      <c r="J16" s="293"/>
      <c r="K16" s="293">
        <v>83</v>
      </c>
      <c r="L16" s="293"/>
      <c r="M16" s="293">
        <v>61</v>
      </c>
      <c r="N16" s="293"/>
      <c r="O16" s="293">
        <v>55</v>
      </c>
      <c r="P16" s="293"/>
      <c r="Q16" s="293">
        <v>52</v>
      </c>
      <c r="R16" s="293"/>
      <c r="S16" s="293">
        <v>51</v>
      </c>
      <c r="T16" s="293"/>
      <c r="U16" s="293">
        <v>52</v>
      </c>
      <c r="V16" s="293"/>
      <c r="W16" s="293">
        <v>57</v>
      </c>
      <c r="X16" s="293"/>
      <c r="Y16" s="294">
        <v>54</v>
      </c>
      <c r="Z16" s="294"/>
      <c r="AA16" s="293">
        <v>54</v>
      </c>
      <c r="AB16" s="293"/>
    </row>
    <row r="17" spans="1:28" ht="16.5" customHeight="1" x14ac:dyDescent="0.15">
      <c r="A17" s="339"/>
      <c r="B17" s="339"/>
      <c r="C17" s="340"/>
      <c r="D17" s="329" t="s">
        <v>48</v>
      </c>
      <c r="E17" s="330"/>
      <c r="F17" s="331"/>
      <c r="G17" s="302">
        <v>202</v>
      </c>
      <c r="H17" s="294"/>
      <c r="I17" s="293">
        <v>336</v>
      </c>
      <c r="J17" s="293"/>
      <c r="K17" s="293">
        <v>372</v>
      </c>
      <c r="L17" s="293"/>
      <c r="M17" s="293">
        <v>272</v>
      </c>
      <c r="N17" s="293"/>
      <c r="O17" s="293">
        <v>282</v>
      </c>
      <c r="P17" s="293"/>
      <c r="Q17" s="293">
        <v>252</v>
      </c>
      <c r="R17" s="293"/>
      <c r="S17" s="293">
        <v>227</v>
      </c>
      <c r="T17" s="293"/>
      <c r="U17" s="293">
        <v>210</v>
      </c>
      <c r="V17" s="293"/>
      <c r="W17" s="293">
        <v>206</v>
      </c>
      <c r="X17" s="293"/>
      <c r="Y17" s="294">
        <v>198</v>
      </c>
      <c r="Z17" s="294"/>
      <c r="AA17" s="293">
        <v>197</v>
      </c>
      <c r="AB17" s="293"/>
    </row>
    <row r="18" spans="1:28" ht="16.5" customHeight="1" x14ac:dyDescent="0.15">
      <c r="A18" s="314" t="s">
        <v>73</v>
      </c>
      <c r="B18" s="314"/>
      <c r="C18" s="315"/>
      <c r="D18" s="333" t="s">
        <v>14</v>
      </c>
      <c r="E18" s="334"/>
      <c r="F18" s="335"/>
      <c r="G18" s="303" t="s">
        <v>77</v>
      </c>
      <c r="H18" s="301"/>
      <c r="I18" s="292">
        <f>SUM(I19:J20)</f>
        <v>298</v>
      </c>
      <c r="J18" s="292"/>
      <c r="K18" s="292">
        <f>SUM(K19:L20)</f>
        <v>150</v>
      </c>
      <c r="L18" s="292"/>
      <c r="M18" s="292">
        <f>SUM(M19:N20)</f>
        <v>91</v>
      </c>
      <c r="N18" s="292"/>
      <c r="O18" s="292">
        <f>SUM(O19:P20)</f>
        <v>89</v>
      </c>
      <c r="P18" s="292"/>
      <c r="Q18" s="292">
        <f>SUM(Q19:R20)</f>
        <v>90</v>
      </c>
      <c r="R18" s="292"/>
      <c r="S18" s="292" t="s">
        <v>77</v>
      </c>
      <c r="T18" s="292"/>
      <c r="U18" s="292" t="s">
        <v>77</v>
      </c>
      <c r="V18" s="292"/>
      <c r="W18" s="292" t="s">
        <v>77</v>
      </c>
      <c r="X18" s="292"/>
      <c r="Y18" s="292" t="s">
        <v>77</v>
      </c>
      <c r="Z18" s="292"/>
      <c r="AA18" s="292" t="s">
        <v>77</v>
      </c>
      <c r="AB18" s="292"/>
    </row>
    <row r="19" spans="1:28" ht="16.5" customHeight="1" x14ac:dyDescent="0.15">
      <c r="A19" s="316"/>
      <c r="B19" s="316"/>
      <c r="C19" s="317"/>
      <c r="D19" s="322" t="s">
        <v>19</v>
      </c>
      <c r="E19" s="323"/>
      <c r="F19" s="324"/>
      <c r="G19" s="302" t="s">
        <v>77</v>
      </c>
      <c r="H19" s="294"/>
      <c r="I19" s="293">
        <v>70</v>
      </c>
      <c r="J19" s="293"/>
      <c r="K19" s="293">
        <v>19</v>
      </c>
      <c r="L19" s="293"/>
      <c r="M19" s="293">
        <v>7</v>
      </c>
      <c r="N19" s="293"/>
      <c r="O19" s="293">
        <v>9</v>
      </c>
      <c r="P19" s="293"/>
      <c r="Q19" s="293">
        <v>12</v>
      </c>
      <c r="R19" s="293"/>
      <c r="S19" s="293" t="s">
        <v>77</v>
      </c>
      <c r="T19" s="293"/>
      <c r="U19" s="293" t="s">
        <v>77</v>
      </c>
      <c r="V19" s="293"/>
      <c r="W19" s="293" t="s">
        <v>77</v>
      </c>
      <c r="X19" s="293"/>
      <c r="Y19" s="293" t="s">
        <v>77</v>
      </c>
      <c r="Z19" s="293"/>
      <c r="AA19" s="293" t="s">
        <v>77</v>
      </c>
      <c r="AB19" s="293"/>
    </row>
    <row r="20" spans="1:28" ht="16.5" customHeight="1" x14ac:dyDescent="0.15">
      <c r="A20" s="339"/>
      <c r="B20" s="339"/>
      <c r="C20" s="340"/>
      <c r="D20" s="329" t="s">
        <v>48</v>
      </c>
      <c r="E20" s="330"/>
      <c r="F20" s="331"/>
      <c r="G20" s="302" t="s">
        <v>77</v>
      </c>
      <c r="H20" s="294"/>
      <c r="I20" s="293">
        <v>228</v>
      </c>
      <c r="J20" s="293"/>
      <c r="K20" s="293">
        <v>131</v>
      </c>
      <c r="L20" s="293"/>
      <c r="M20" s="293">
        <v>84</v>
      </c>
      <c r="N20" s="293"/>
      <c r="O20" s="293">
        <v>80</v>
      </c>
      <c r="P20" s="293"/>
      <c r="Q20" s="293">
        <v>78</v>
      </c>
      <c r="R20" s="293"/>
      <c r="S20" s="293" t="s">
        <v>77</v>
      </c>
      <c r="T20" s="293"/>
      <c r="U20" s="293" t="s">
        <v>77</v>
      </c>
      <c r="V20" s="293"/>
      <c r="W20" s="293" t="s">
        <v>77</v>
      </c>
      <c r="X20" s="293"/>
      <c r="Y20" s="293" t="s">
        <v>77</v>
      </c>
      <c r="Z20" s="293"/>
      <c r="AA20" s="293" t="s">
        <v>77</v>
      </c>
      <c r="AB20" s="293"/>
    </row>
    <row r="21" spans="1:28" ht="16.5" customHeight="1" x14ac:dyDescent="0.15">
      <c r="A21" s="314" t="s">
        <v>74</v>
      </c>
      <c r="B21" s="314"/>
      <c r="C21" s="315"/>
      <c r="D21" s="333" t="s">
        <v>14</v>
      </c>
      <c r="E21" s="334"/>
      <c r="F21" s="335"/>
      <c r="G21" s="303" t="s">
        <v>77</v>
      </c>
      <c r="H21" s="301"/>
      <c r="I21" s="292">
        <f>SUM(I22:J23)</f>
        <v>648</v>
      </c>
      <c r="J21" s="292"/>
      <c r="K21" s="292">
        <f>SUM(K22:L23)</f>
        <v>617</v>
      </c>
      <c r="L21" s="292"/>
      <c r="M21" s="292">
        <f>SUM(M22:N23)</f>
        <v>486</v>
      </c>
      <c r="N21" s="292"/>
      <c r="O21" s="292">
        <f>SUM(O22:P23)</f>
        <v>488</v>
      </c>
      <c r="P21" s="292"/>
      <c r="Q21" s="292">
        <f>SUM(Q22:R23)</f>
        <v>402</v>
      </c>
      <c r="R21" s="292"/>
      <c r="S21" s="292">
        <f>SUM(S22:T23)</f>
        <v>359</v>
      </c>
      <c r="T21" s="292"/>
      <c r="U21" s="292">
        <f t="shared" ref="U21" si="6">SUM(U22:V23)</f>
        <v>346</v>
      </c>
      <c r="V21" s="292"/>
      <c r="W21" s="292">
        <f t="shared" ref="W21" si="7">SUM(W22:X23)</f>
        <v>338</v>
      </c>
      <c r="X21" s="292"/>
      <c r="Y21" s="292">
        <f t="shared" ref="Y21" si="8">SUM(Y22:Z23)</f>
        <v>319</v>
      </c>
      <c r="Z21" s="292"/>
      <c r="AA21" s="292">
        <f>SUM(AA22:AB23)</f>
        <v>310</v>
      </c>
      <c r="AB21" s="292"/>
    </row>
    <row r="22" spans="1:28" ht="16.5" customHeight="1" x14ac:dyDescent="0.15">
      <c r="A22" s="316"/>
      <c r="B22" s="316"/>
      <c r="C22" s="317"/>
      <c r="D22" s="322" t="s">
        <v>19</v>
      </c>
      <c r="E22" s="323"/>
      <c r="F22" s="324"/>
      <c r="G22" s="302" t="s">
        <v>77</v>
      </c>
      <c r="H22" s="294"/>
      <c r="I22" s="293">
        <v>140</v>
      </c>
      <c r="J22" s="293"/>
      <c r="K22" s="293">
        <v>165</v>
      </c>
      <c r="L22" s="293"/>
      <c r="M22" s="293">
        <v>138</v>
      </c>
      <c r="N22" s="293"/>
      <c r="O22" s="293">
        <v>112</v>
      </c>
      <c r="P22" s="293"/>
      <c r="Q22" s="293">
        <v>92</v>
      </c>
      <c r="R22" s="293"/>
      <c r="S22" s="293">
        <v>85</v>
      </c>
      <c r="T22" s="293"/>
      <c r="U22" s="293">
        <v>81</v>
      </c>
      <c r="V22" s="293"/>
      <c r="W22" s="293">
        <v>79</v>
      </c>
      <c r="X22" s="293"/>
      <c r="Y22" s="294">
        <v>77</v>
      </c>
      <c r="Z22" s="294"/>
      <c r="AA22" s="293">
        <v>76</v>
      </c>
      <c r="AB22" s="293"/>
    </row>
    <row r="23" spans="1:28" ht="16.5" customHeight="1" x14ac:dyDescent="0.15">
      <c r="A23" s="339"/>
      <c r="B23" s="339"/>
      <c r="C23" s="340"/>
      <c r="D23" s="329" t="s">
        <v>48</v>
      </c>
      <c r="E23" s="330"/>
      <c r="F23" s="331"/>
      <c r="G23" s="302" t="s">
        <v>77</v>
      </c>
      <c r="H23" s="294"/>
      <c r="I23" s="293">
        <v>508</v>
      </c>
      <c r="J23" s="293"/>
      <c r="K23" s="293">
        <v>452</v>
      </c>
      <c r="L23" s="293"/>
      <c r="M23" s="293">
        <v>348</v>
      </c>
      <c r="N23" s="293"/>
      <c r="O23" s="293">
        <v>376</v>
      </c>
      <c r="P23" s="293"/>
      <c r="Q23" s="293">
        <v>310</v>
      </c>
      <c r="R23" s="293"/>
      <c r="S23" s="293">
        <v>274</v>
      </c>
      <c r="T23" s="293"/>
      <c r="U23" s="293">
        <v>265</v>
      </c>
      <c r="V23" s="293"/>
      <c r="W23" s="293">
        <v>259</v>
      </c>
      <c r="X23" s="293"/>
      <c r="Y23" s="294">
        <v>242</v>
      </c>
      <c r="Z23" s="294"/>
      <c r="AA23" s="293">
        <v>234</v>
      </c>
      <c r="AB23" s="293"/>
    </row>
    <row r="24" spans="1:28" ht="16.5" customHeight="1" x14ac:dyDescent="0.15">
      <c r="A24" s="314" t="s">
        <v>110</v>
      </c>
      <c r="B24" s="314"/>
      <c r="C24" s="315"/>
      <c r="D24" s="333" t="s">
        <v>14</v>
      </c>
      <c r="E24" s="334"/>
      <c r="F24" s="335"/>
      <c r="G24" s="303" t="s">
        <v>89</v>
      </c>
      <c r="H24" s="301"/>
      <c r="I24" s="292" t="s">
        <v>89</v>
      </c>
      <c r="J24" s="292"/>
      <c r="K24" s="292" t="s">
        <v>89</v>
      </c>
      <c r="L24" s="292"/>
      <c r="M24" s="292" t="s">
        <v>89</v>
      </c>
      <c r="N24" s="292"/>
      <c r="O24" s="292">
        <f>SUM(O25:P26)</f>
        <v>1516</v>
      </c>
      <c r="P24" s="292"/>
      <c r="Q24" s="292">
        <f>SUM(Q25:R26)</f>
        <v>1350</v>
      </c>
      <c r="R24" s="292"/>
      <c r="S24" s="292">
        <f>SUM(S25:T26)</f>
        <v>2133</v>
      </c>
      <c r="T24" s="292"/>
      <c r="U24" s="292">
        <f t="shared" ref="U24" si="9">SUM(U25:V26)</f>
        <v>2466</v>
      </c>
      <c r="V24" s="292"/>
      <c r="W24" s="292">
        <f t="shared" ref="W24" si="10">SUM(W25:X26)</f>
        <v>2537</v>
      </c>
      <c r="X24" s="292"/>
      <c r="Y24" s="292">
        <f t="shared" ref="Y24" si="11">SUM(Y25:Z26)</f>
        <v>2642</v>
      </c>
      <c r="Z24" s="292"/>
      <c r="AA24" s="292">
        <f>SUM(AA25:AB26)</f>
        <v>2781</v>
      </c>
      <c r="AB24" s="292"/>
    </row>
    <row r="25" spans="1:28" ht="16.5" customHeight="1" x14ac:dyDescent="0.15">
      <c r="A25" s="316"/>
      <c r="B25" s="316"/>
      <c r="C25" s="317"/>
      <c r="D25" s="322" t="s">
        <v>19</v>
      </c>
      <c r="E25" s="323"/>
      <c r="F25" s="324"/>
      <c r="G25" s="302" t="s">
        <v>89</v>
      </c>
      <c r="H25" s="294"/>
      <c r="I25" s="293" t="s">
        <v>89</v>
      </c>
      <c r="J25" s="293"/>
      <c r="K25" s="293" t="s">
        <v>89</v>
      </c>
      <c r="L25" s="293"/>
      <c r="M25" s="293" t="s">
        <v>89</v>
      </c>
      <c r="N25" s="293"/>
      <c r="O25" s="293">
        <v>1348</v>
      </c>
      <c r="P25" s="293"/>
      <c r="Q25" s="293">
        <v>1018</v>
      </c>
      <c r="R25" s="293"/>
      <c r="S25" s="293">
        <v>1699</v>
      </c>
      <c r="T25" s="293"/>
      <c r="U25" s="293">
        <v>1924</v>
      </c>
      <c r="V25" s="293"/>
      <c r="W25" s="293">
        <v>1986</v>
      </c>
      <c r="X25" s="293"/>
      <c r="Y25" s="294">
        <v>2054</v>
      </c>
      <c r="Z25" s="294"/>
      <c r="AA25" s="293">
        <v>2143</v>
      </c>
      <c r="AB25" s="293"/>
    </row>
    <row r="26" spans="1:28" ht="16.5" customHeight="1" x14ac:dyDescent="0.15">
      <c r="A26" s="339"/>
      <c r="B26" s="339"/>
      <c r="C26" s="340"/>
      <c r="D26" s="329" t="s">
        <v>48</v>
      </c>
      <c r="E26" s="330"/>
      <c r="F26" s="331"/>
      <c r="G26" s="302" t="s">
        <v>89</v>
      </c>
      <c r="H26" s="294"/>
      <c r="I26" s="293" t="s">
        <v>89</v>
      </c>
      <c r="J26" s="293"/>
      <c r="K26" s="293" t="s">
        <v>89</v>
      </c>
      <c r="L26" s="293"/>
      <c r="M26" s="293" t="s">
        <v>89</v>
      </c>
      <c r="N26" s="293"/>
      <c r="O26" s="293">
        <v>168</v>
      </c>
      <c r="P26" s="293"/>
      <c r="Q26" s="293">
        <v>332</v>
      </c>
      <c r="R26" s="293"/>
      <c r="S26" s="293">
        <v>434</v>
      </c>
      <c r="T26" s="293"/>
      <c r="U26" s="293">
        <v>542</v>
      </c>
      <c r="V26" s="293"/>
      <c r="W26" s="293">
        <v>551</v>
      </c>
      <c r="X26" s="293"/>
      <c r="Y26" s="294">
        <v>588</v>
      </c>
      <c r="Z26" s="294"/>
      <c r="AA26" s="293">
        <v>638</v>
      </c>
      <c r="AB26" s="293"/>
    </row>
    <row r="27" spans="1:28" ht="16.5" customHeight="1" x14ac:dyDescent="0.15">
      <c r="A27" s="314" t="s">
        <v>111</v>
      </c>
      <c r="B27" s="314"/>
      <c r="C27" s="315"/>
      <c r="D27" s="333" t="s">
        <v>14</v>
      </c>
      <c r="E27" s="334"/>
      <c r="F27" s="335"/>
      <c r="G27" s="303" t="s">
        <v>89</v>
      </c>
      <c r="H27" s="301"/>
      <c r="I27" s="301" t="s">
        <v>89</v>
      </c>
      <c r="J27" s="301"/>
      <c r="K27" s="301" t="s">
        <v>89</v>
      </c>
      <c r="L27" s="301"/>
      <c r="M27" s="301" t="s">
        <v>89</v>
      </c>
      <c r="N27" s="301"/>
      <c r="O27" s="301">
        <f>SUM(O28:P29)</f>
        <v>2006</v>
      </c>
      <c r="P27" s="301"/>
      <c r="Q27" s="301">
        <f>SUM(Q28:R29)</f>
        <v>2536</v>
      </c>
      <c r="R27" s="301"/>
      <c r="S27" s="301">
        <f>SUM(S28:T29)</f>
        <v>1505</v>
      </c>
      <c r="T27" s="301"/>
      <c r="U27" s="301">
        <f t="shared" ref="U27" si="12">SUM(U28:V29)</f>
        <v>1732</v>
      </c>
      <c r="V27" s="301"/>
      <c r="W27" s="301">
        <f t="shared" ref="W27" si="13">SUM(W28:X29)</f>
        <v>1807</v>
      </c>
      <c r="X27" s="301"/>
      <c r="Y27" s="301">
        <f t="shared" ref="Y27" si="14">SUM(Y28:Z29)</f>
        <v>1931</v>
      </c>
      <c r="Z27" s="301"/>
      <c r="AA27" s="301">
        <f>SUM(AA28:AB29)</f>
        <v>2087</v>
      </c>
      <c r="AB27" s="301"/>
    </row>
    <row r="28" spans="1:28" ht="16.5" customHeight="1" x14ac:dyDescent="0.15">
      <c r="A28" s="316"/>
      <c r="B28" s="316"/>
      <c r="C28" s="317"/>
      <c r="D28" s="322" t="s">
        <v>19</v>
      </c>
      <c r="E28" s="323"/>
      <c r="F28" s="324"/>
      <c r="G28" s="302" t="s">
        <v>89</v>
      </c>
      <c r="H28" s="294"/>
      <c r="I28" s="294" t="s">
        <v>89</v>
      </c>
      <c r="J28" s="294"/>
      <c r="K28" s="294" t="s">
        <v>89</v>
      </c>
      <c r="L28" s="294"/>
      <c r="M28" s="294" t="s">
        <v>89</v>
      </c>
      <c r="N28" s="294"/>
      <c r="O28" s="294">
        <v>1846</v>
      </c>
      <c r="P28" s="294"/>
      <c r="Q28" s="294">
        <v>2190</v>
      </c>
      <c r="R28" s="294"/>
      <c r="S28" s="294">
        <v>1200</v>
      </c>
      <c r="T28" s="294"/>
      <c r="U28" s="294">
        <v>1344</v>
      </c>
      <c r="V28" s="294"/>
      <c r="W28" s="294">
        <v>1370</v>
      </c>
      <c r="X28" s="294"/>
      <c r="Y28" s="294">
        <v>1468</v>
      </c>
      <c r="Z28" s="294"/>
      <c r="AA28" s="294">
        <v>1607</v>
      </c>
      <c r="AB28" s="294"/>
    </row>
    <row r="29" spans="1:28" ht="16.5" customHeight="1" x14ac:dyDescent="0.15">
      <c r="A29" s="339"/>
      <c r="B29" s="339"/>
      <c r="C29" s="340"/>
      <c r="D29" s="329" t="s">
        <v>48</v>
      </c>
      <c r="E29" s="330"/>
      <c r="F29" s="331"/>
      <c r="G29" s="332" t="s">
        <v>89</v>
      </c>
      <c r="H29" s="304"/>
      <c r="I29" s="304" t="s">
        <v>89</v>
      </c>
      <c r="J29" s="304"/>
      <c r="K29" s="304" t="s">
        <v>89</v>
      </c>
      <c r="L29" s="304"/>
      <c r="M29" s="304" t="s">
        <v>89</v>
      </c>
      <c r="N29" s="304"/>
      <c r="O29" s="304">
        <v>160</v>
      </c>
      <c r="P29" s="304"/>
      <c r="Q29" s="304">
        <v>346</v>
      </c>
      <c r="R29" s="304"/>
      <c r="S29" s="304">
        <v>305</v>
      </c>
      <c r="T29" s="304"/>
      <c r="U29" s="304">
        <v>388</v>
      </c>
      <c r="V29" s="304"/>
      <c r="W29" s="304">
        <v>437</v>
      </c>
      <c r="X29" s="304"/>
      <c r="Y29" s="304">
        <v>463</v>
      </c>
      <c r="Z29" s="304"/>
      <c r="AA29" s="304">
        <v>480</v>
      </c>
      <c r="AB29" s="304"/>
    </row>
    <row r="30" spans="1:28" ht="16.5" customHeight="1" x14ac:dyDescent="0.15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P30" s="60"/>
      <c r="Q30" s="60"/>
      <c r="R30" s="60"/>
      <c r="S30" s="60"/>
      <c r="T30" s="60"/>
      <c r="U30" s="60"/>
      <c r="V30" s="60"/>
      <c r="W30" s="60"/>
      <c r="X30" s="60"/>
      <c r="AB30" s="61" t="s">
        <v>49</v>
      </c>
    </row>
    <row r="31" spans="1:28" ht="24" customHeight="1" x14ac:dyDescent="0.15"/>
    <row r="32" spans="1:28" ht="24" x14ac:dyDescent="0.15">
      <c r="A32" s="180" t="s">
        <v>201</v>
      </c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  <c r="V32" s="180"/>
      <c r="W32" s="180"/>
      <c r="X32" s="180"/>
      <c r="Y32" s="180"/>
      <c r="Z32" s="180"/>
      <c r="AA32" s="180"/>
      <c r="AB32" s="180"/>
    </row>
    <row r="33" spans="1:28" ht="16.5" customHeight="1" x14ac:dyDescent="0.15">
      <c r="A33" s="338" t="s">
        <v>118</v>
      </c>
      <c r="B33" s="338"/>
      <c r="C33" s="338"/>
      <c r="D33" s="338"/>
      <c r="E33" s="68"/>
    </row>
    <row r="34" spans="1:28" ht="16.5" customHeight="1" x14ac:dyDescent="0.15">
      <c r="A34" s="325" t="s">
        <v>172</v>
      </c>
      <c r="B34" s="325"/>
      <c r="C34" s="325"/>
      <c r="D34" s="325"/>
      <c r="E34" s="325"/>
      <c r="F34" s="326"/>
      <c r="G34" s="295" t="s">
        <v>50</v>
      </c>
      <c r="H34" s="296"/>
      <c r="I34" s="295">
        <v>40</v>
      </c>
      <c r="J34" s="296"/>
      <c r="K34" s="295">
        <v>50</v>
      </c>
      <c r="L34" s="296"/>
      <c r="M34" s="295">
        <v>60</v>
      </c>
      <c r="N34" s="296"/>
      <c r="O34" s="295" t="s">
        <v>83</v>
      </c>
      <c r="P34" s="296"/>
      <c r="Q34" s="295">
        <v>17</v>
      </c>
      <c r="R34" s="296"/>
      <c r="S34" s="295">
        <v>22</v>
      </c>
      <c r="T34" s="296"/>
      <c r="U34" s="295">
        <v>27</v>
      </c>
      <c r="V34" s="296"/>
      <c r="W34" s="295">
        <v>28</v>
      </c>
      <c r="X34" s="296"/>
      <c r="Y34" s="295">
        <v>29</v>
      </c>
      <c r="Z34" s="306"/>
      <c r="AA34" s="295">
        <v>30</v>
      </c>
      <c r="AB34" s="306"/>
    </row>
    <row r="35" spans="1:28" ht="16.5" customHeight="1" x14ac:dyDescent="0.15">
      <c r="A35" s="327"/>
      <c r="B35" s="327"/>
      <c r="C35" s="327"/>
      <c r="D35" s="327"/>
      <c r="E35" s="327"/>
      <c r="F35" s="328"/>
      <c r="G35" s="297"/>
      <c r="H35" s="298"/>
      <c r="I35" s="297"/>
      <c r="J35" s="298"/>
      <c r="K35" s="297"/>
      <c r="L35" s="298"/>
      <c r="M35" s="297"/>
      <c r="N35" s="298"/>
      <c r="O35" s="297"/>
      <c r="P35" s="298"/>
      <c r="Q35" s="297"/>
      <c r="R35" s="298"/>
      <c r="S35" s="297"/>
      <c r="T35" s="298"/>
      <c r="U35" s="297"/>
      <c r="V35" s="298"/>
      <c r="W35" s="297"/>
      <c r="X35" s="298"/>
      <c r="Y35" s="297"/>
      <c r="Z35" s="307"/>
      <c r="AA35" s="297"/>
      <c r="AB35" s="307"/>
    </row>
    <row r="36" spans="1:28" ht="16.5" customHeight="1" x14ac:dyDescent="0.15">
      <c r="A36" s="314" t="s">
        <v>51</v>
      </c>
      <c r="B36" s="314"/>
      <c r="C36" s="315"/>
      <c r="D36" s="322" t="s">
        <v>52</v>
      </c>
      <c r="E36" s="323"/>
      <c r="F36" s="324"/>
      <c r="G36" s="320">
        <v>1938</v>
      </c>
      <c r="H36" s="321"/>
      <c r="I36" s="321">
        <v>3537</v>
      </c>
      <c r="J36" s="321"/>
      <c r="K36" s="321">
        <v>4159</v>
      </c>
      <c r="L36" s="321"/>
      <c r="M36" s="321">
        <v>4961</v>
      </c>
      <c r="N36" s="321"/>
      <c r="O36" s="321">
        <v>6992</v>
      </c>
      <c r="P36" s="321"/>
      <c r="Q36" s="321">
        <v>6803</v>
      </c>
      <c r="R36" s="321"/>
      <c r="S36" s="321">
        <v>6534</v>
      </c>
      <c r="T36" s="321"/>
      <c r="U36" s="321">
        <v>6448</v>
      </c>
      <c r="V36" s="321"/>
      <c r="W36" s="321">
        <v>6511</v>
      </c>
      <c r="X36" s="321"/>
      <c r="Y36" s="321">
        <v>6693</v>
      </c>
      <c r="Z36" s="321"/>
      <c r="AA36" s="321">
        <v>6840</v>
      </c>
      <c r="AB36" s="321"/>
    </row>
    <row r="37" spans="1:28" ht="16.5" customHeight="1" x14ac:dyDescent="0.15">
      <c r="A37" s="316"/>
      <c r="B37" s="316"/>
      <c r="C37" s="317"/>
      <c r="D37" s="322" t="s">
        <v>53</v>
      </c>
      <c r="E37" s="323"/>
      <c r="F37" s="324"/>
      <c r="G37" s="302">
        <v>1893</v>
      </c>
      <c r="H37" s="294"/>
      <c r="I37" s="293">
        <v>3519</v>
      </c>
      <c r="J37" s="293"/>
      <c r="K37" s="293">
        <v>3951</v>
      </c>
      <c r="L37" s="293"/>
      <c r="M37" s="293">
        <v>4745</v>
      </c>
      <c r="N37" s="293"/>
      <c r="O37" s="293">
        <v>7100</v>
      </c>
      <c r="P37" s="293"/>
      <c r="Q37" s="293">
        <v>6883</v>
      </c>
      <c r="R37" s="293"/>
      <c r="S37" s="293">
        <v>6616</v>
      </c>
      <c r="T37" s="293"/>
      <c r="U37" s="293">
        <v>6541</v>
      </c>
      <c r="V37" s="293"/>
      <c r="W37" s="293">
        <v>6605</v>
      </c>
      <c r="X37" s="293"/>
      <c r="Y37" s="294">
        <v>6785</v>
      </c>
      <c r="Z37" s="294"/>
      <c r="AA37" s="293">
        <v>6936</v>
      </c>
      <c r="AB37" s="293"/>
    </row>
    <row r="38" spans="1:28" ht="16.5" customHeight="1" x14ac:dyDescent="0.15">
      <c r="A38" s="314" t="s">
        <v>106</v>
      </c>
      <c r="B38" s="314"/>
      <c r="C38" s="315"/>
      <c r="D38" s="322" t="s">
        <v>52</v>
      </c>
      <c r="E38" s="323"/>
      <c r="F38" s="324"/>
      <c r="G38" s="302" t="s">
        <v>89</v>
      </c>
      <c r="H38" s="294"/>
      <c r="I38" s="293" t="s">
        <v>89</v>
      </c>
      <c r="J38" s="293"/>
      <c r="K38" s="293" t="s">
        <v>89</v>
      </c>
      <c r="L38" s="293"/>
      <c r="M38" s="293">
        <v>2716</v>
      </c>
      <c r="N38" s="293"/>
      <c r="O38" s="293">
        <v>379</v>
      </c>
      <c r="P38" s="293"/>
      <c r="Q38" s="293">
        <v>440</v>
      </c>
      <c r="R38" s="293"/>
      <c r="S38" s="293">
        <v>406</v>
      </c>
      <c r="T38" s="293"/>
      <c r="U38" s="293">
        <v>291</v>
      </c>
      <c r="V38" s="293"/>
      <c r="W38" s="293">
        <v>285</v>
      </c>
      <c r="X38" s="293"/>
      <c r="Y38" s="294">
        <v>284</v>
      </c>
      <c r="Z38" s="294"/>
      <c r="AA38" s="293">
        <v>298</v>
      </c>
      <c r="AB38" s="293"/>
    </row>
    <row r="39" spans="1:28" ht="16.5" customHeight="1" x14ac:dyDescent="0.15">
      <c r="A39" s="316"/>
      <c r="B39" s="316"/>
      <c r="C39" s="317"/>
      <c r="D39" s="322" t="s">
        <v>53</v>
      </c>
      <c r="E39" s="323"/>
      <c r="F39" s="324"/>
      <c r="G39" s="302" t="s">
        <v>89</v>
      </c>
      <c r="H39" s="294"/>
      <c r="I39" s="293" t="s">
        <v>89</v>
      </c>
      <c r="J39" s="293"/>
      <c r="K39" s="293" t="s">
        <v>89</v>
      </c>
      <c r="L39" s="293"/>
      <c r="M39" s="293">
        <v>2945</v>
      </c>
      <c r="N39" s="293"/>
      <c r="O39" s="293">
        <v>451</v>
      </c>
      <c r="P39" s="293"/>
      <c r="Q39" s="293">
        <v>513</v>
      </c>
      <c r="R39" s="293"/>
      <c r="S39" s="293">
        <v>504</v>
      </c>
      <c r="T39" s="293"/>
      <c r="U39" s="293">
        <v>351</v>
      </c>
      <c r="V39" s="293"/>
      <c r="W39" s="293">
        <v>343</v>
      </c>
      <c r="X39" s="293"/>
      <c r="Y39" s="294">
        <v>346</v>
      </c>
      <c r="Z39" s="294"/>
      <c r="AA39" s="293">
        <v>368</v>
      </c>
      <c r="AB39" s="293"/>
    </row>
    <row r="40" spans="1:28" ht="16.5" customHeight="1" x14ac:dyDescent="0.15">
      <c r="A40" s="314" t="s">
        <v>105</v>
      </c>
      <c r="B40" s="314"/>
      <c r="C40" s="315"/>
      <c r="D40" s="322" t="s">
        <v>52</v>
      </c>
      <c r="E40" s="323"/>
      <c r="F40" s="324"/>
      <c r="G40" s="302" t="s">
        <v>89</v>
      </c>
      <c r="H40" s="294"/>
      <c r="I40" s="293" t="s">
        <v>89</v>
      </c>
      <c r="J40" s="293"/>
      <c r="K40" s="293" t="s">
        <v>89</v>
      </c>
      <c r="L40" s="293"/>
      <c r="M40" s="293" t="s">
        <v>89</v>
      </c>
      <c r="N40" s="293"/>
      <c r="O40" s="293">
        <v>2169</v>
      </c>
      <c r="P40" s="293"/>
      <c r="Q40" s="293">
        <v>2346</v>
      </c>
      <c r="R40" s="293"/>
      <c r="S40" s="293">
        <v>3857</v>
      </c>
      <c r="T40" s="293"/>
      <c r="U40" s="293">
        <v>3989</v>
      </c>
      <c r="V40" s="293"/>
      <c r="W40" s="293">
        <v>4186</v>
      </c>
      <c r="X40" s="293"/>
      <c r="Y40" s="294">
        <v>4363</v>
      </c>
      <c r="Z40" s="294"/>
      <c r="AA40" s="293">
        <v>4705</v>
      </c>
      <c r="AB40" s="293"/>
    </row>
    <row r="41" spans="1:28" ht="16.5" customHeight="1" x14ac:dyDescent="0.15">
      <c r="A41" s="316"/>
      <c r="B41" s="316"/>
      <c r="C41" s="317"/>
      <c r="D41" s="322" t="s">
        <v>53</v>
      </c>
      <c r="E41" s="323"/>
      <c r="F41" s="324"/>
      <c r="G41" s="302" t="s">
        <v>89</v>
      </c>
      <c r="H41" s="294"/>
      <c r="I41" s="293" t="s">
        <v>89</v>
      </c>
      <c r="J41" s="293"/>
      <c r="K41" s="293" t="s">
        <v>89</v>
      </c>
      <c r="L41" s="293"/>
      <c r="M41" s="293" t="s">
        <v>89</v>
      </c>
      <c r="N41" s="293"/>
      <c r="O41" s="293">
        <v>2416</v>
      </c>
      <c r="P41" s="293"/>
      <c r="Q41" s="293">
        <v>2606</v>
      </c>
      <c r="R41" s="293"/>
      <c r="S41" s="293">
        <v>3561</v>
      </c>
      <c r="T41" s="293"/>
      <c r="U41" s="293">
        <v>4307</v>
      </c>
      <c r="V41" s="293"/>
      <c r="W41" s="293">
        <v>4519</v>
      </c>
      <c r="X41" s="293"/>
      <c r="Y41" s="294">
        <v>4704</v>
      </c>
      <c r="Z41" s="294"/>
      <c r="AA41" s="293">
        <v>5150</v>
      </c>
      <c r="AB41" s="293"/>
    </row>
    <row r="42" spans="1:28" ht="16.5" customHeight="1" x14ac:dyDescent="0.15">
      <c r="A42" s="314" t="s">
        <v>111</v>
      </c>
      <c r="B42" s="314"/>
      <c r="C42" s="315"/>
      <c r="D42" s="322" t="s">
        <v>52</v>
      </c>
      <c r="E42" s="323"/>
      <c r="F42" s="324"/>
      <c r="G42" s="302" t="s">
        <v>89</v>
      </c>
      <c r="H42" s="294"/>
      <c r="I42" s="293" t="s">
        <v>89</v>
      </c>
      <c r="J42" s="293"/>
      <c r="K42" s="293" t="s">
        <v>89</v>
      </c>
      <c r="L42" s="293"/>
      <c r="M42" s="293" t="s">
        <v>89</v>
      </c>
      <c r="N42" s="293"/>
      <c r="O42" s="293">
        <v>2851</v>
      </c>
      <c r="P42" s="293"/>
      <c r="Q42" s="293">
        <v>4188</v>
      </c>
      <c r="R42" s="293"/>
      <c r="S42" s="293">
        <v>2877</v>
      </c>
      <c r="T42" s="293"/>
      <c r="U42" s="293">
        <v>4331</v>
      </c>
      <c r="V42" s="293"/>
      <c r="W42" s="293">
        <v>4772</v>
      </c>
      <c r="X42" s="293"/>
      <c r="Y42" s="294">
        <v>5322</v>
      </c>
      <c r="Z42" s="294"/>
      <c r="AA42" s="293">
        <v>5777</v>
      </c>
      <c r="AB42" s="293"/>
    </row>
    <row r="43" spans="1:28" ht="16.5" customHeight="1" x14ac:dyDescent="0.15">
      <c r="A43" s="316"/>
      <c r="B43" s="316"/>
      <c r="C43" s="317"/>
      <c r="D43" s="322" t="s">
        <v>53</v>
      </c>
      <c r="E43" s="323"/>
      <c r="F43" s="324"/>
      <c r="G43" s="302" t="s">
        <v>89</v>
      </c>
      <c r="H43" s="294"/>
      <c r="I43" s="293" t="s">
        <v>89</v>
      </c>
      <c r="J43" s="293"/>
      <c r="K43" s="293" t="s">
        <v>89</v>
      </c>
      <c r="L43" s="293"/>
      <c r="M43" s="293" t="s">
        <v>89</v>
      </c>
      <c r="N43" s="293"/>
      <c r="O43" s="293">
        <v>2509</v>
      </c>
      <c r="P43" s="293"/>
      <c r="Q43" s="293">
        <v>3804</v>
      </c>
      <c r="R43" s="293"/>
      <c r="S43" s="293">
        <v>3228</v>
      </c>
      <c r="T43" s="293"/>
      <c r="U43" s="293">
        <v>4067</v>
      </c>
      <c r="V43" s="293"/>
      <c r="W43" s="293">
        <v>4483</v>
      </c>
      <c r="X43" s="293"/>
      <c r="Y43" s="294">
        <v>4986</v>
      </c>
      <c r="Z43" s="294"/>
      <c r="AA43" s="293">
        <v>5319</v>
      </c>
      <c r="AB43" s="293"/>
    </row>
    <row r="44" spans="1:28" ht="16.5" customHeight="1" x14ac:dyDescent="0.15">
      <c r="A44" s="314" t="s">
        <v>107</v>
      </c>
      <c r="B44" s="314"/>
      <c r="C44" s="315"/>
      <c r="D44" s="322" t="s">
        <v>52</v>
      </c>
      <c r="E44" s="323"/>
      <c r="F44" s="324"/>
      <c r="G44" s="302" t="s">
        <v>89</v>
      </c>
      <c r="H44" s="294"/>
      <c r="I44" s="293" t="s">
        <v>89</v>
      </c>
      <c r="J44" s="293"/>
      <c r="K44" s="293" t="s">
        <v>89</v>
      </c>
      <c r="L44" s="293"/>
      <c r="M44" s="293" t="s">
        <v>89</v>
      </c>
      <c r="N44" s="293"/>
      <c r="O44" s="293">
        <v>170</v>
      </c>
      <c r="P44" s="293"/>
      <c r="Q44" s="293">
        <v>1086</v>
      </c>
      <c r="R44" s="293"/>
      <c r="S44" s="293">
        <v>1554</v>
      </c>
      <c r="T44" s="293"/>
      <c r="U44" s="293">
        <v>1950</v>
      </c>
      <c r="V44" s="293"/>
      <c r="W44" s="293">
        <v>2140</v>
      </c>
      <c r="X44" s="293"/>
      <c r="Y44" s="294">
        <v>2292</v>
      </c>
      <c r="Z44" s="294"/>
      <c r="AA44" s="293">
        <v>2459</v>
      </c>
      <c r="AB44" s="293"/>
    </row>
    <row r="45" spans="1:28" ht="16.5" customHeight="1" x14ac:dyDescent="0.15">
      <c r="A45" s="316"/>
      <c r="B45" s="316"/>
      <c r="C45" s="317"/>
      <c r="D45" s="322" t="s">
        <v>53</v>
      </c>
      <c r="E45" s="323"/>
      <c r="F45" s="324"/>
      <c r="G45" s="302" t="s">
        <v>89</v>
      </c>
      <c r="H45" s="294"/>
      <c r="I45" s="294" t="s">
        <v>89</v>
      </c>
      <c r="J45" s="294"/>
      <c r="K45" s="294" t="s">
        <v>89</v>
      </c>
      <c r="L45" s="294"/>
      <c r="M45" s="294" t="s">
        <v>89</v>
      </c>
      <c r="N45" s="294"/>
      <c r="O45" s="294">
        <v>256</v>
      </c>
      <c r="P45" s="294"/>
      <c r="Q45" s="294">
        <v>1138</v>
      </c>
      <c r="R45" s="294"/>
      <c r="S45" s="294">
        <v>1585</v>
      </c>
      <c r="T45" s="294"/>
      <c r="U45" s="294">
        <v>1975</v>
      </c>
      <c r="V45" s="294"/>
      <c r="W45" s="294">
        <v>2163</v>
      </c>
      <c r="X45" s="294"/>
      <c r="Y45" s="294">
        <v>2308</v>
      </c>
      <c r="Z45" s="294"/>
      <c r="AA45" s="294">
        <v>2465</v>
      </c>
      <c r="AB45" s="294"/>
    </row>
    <row r="46" spans="1:28" ht="16.5" customHeight="1" x14ac:dyDescent="0.15">
      <c r="A46" s="336" t="s">
        <v>108</v>
      </c>
      <c r="B46" s="336"/>
      <c r="C46" s="337"/>
      <c r="D46" s="322" t="s">
        <v>52</v>
      </c>
      <c r="E46" s="323"/>
      <c r="F46" s="324"/>
      <c r="G46" s="302" t="s">
        <v>89</v>
      </c>
      <c r="H46" s="294"/>
      <c r="I46" s="294" t="s">
        <v>89</v>
      </c>
      <c r="J46" s="294"/>
      <c r="K46" s="294" t="s">
        <v>89</v>
      </c>
      <c r="L46" s="294"/>
      <c r="M46" s="294" t="s">
        <v>89</v>
      </c>
      <c r="N46" s="294"/>
      <c r="O46" s="294" t="s">
        <v>89</v>
      </c>
      <c r="P46" s="294"/>
      <c r="Q46" s="294" t="s">
        <v>89</v>
      </c>
      <c r="R46" s="294"/>
      <c r="S46" s="294">
        <v>119</v>
      </c>
      <c r="T46" s="294"/>
      <c r="U46" s="294">
        <v>262</v>
      </c>
      <c r="V46" s="294"/>
      <c r="W46" s="294">
        <v>265</v>
      </c>
      <c r="X46" s="294"/>
      <c r="Y46" s="294">
        <v>268</v>
      </c>
      <c r="Z46" s="294"/>
      <c r="AA46" s="294">
        <v>277</v>
      </c>
      <c r="AB46" s="294"/>
    </row>
    <row r="47" spans="1:28" ht="16.5" customHeight="1" x14ac:dyDescent="0.15">
      <c r="A47" s="336"/>
      <c r="B47" s="336"/>
      <c r="C47" s="337"/>
      <c r="D47" s="322" t="s">
        <v>53</v>
      </c>
      <c r="E47" s="323"/>
      <c r="F47" s="324"/>
      <c r="G47" s="332" t="s">
        <v>89</v>
      </c>
      <c r="H47" s="304"/>
      <c r="I47" s="304" t="s">
        <v>89</v>
      </c>
      <c r="J47" s="304"/>
      <c r="K47" s="304" t="s">
        <v>89</v>
      </c>
      <c r="L47" s="304"/>
      <c r="M47" s="304" t="s">
        <v>89</v>
      </c>
      <c r="N47" s="304"/>
      <c r="O47" s="304" t="s">
        <v>89</v>
      </c>
      <c r="P47" s="304"/>
      <c r="Q47" s="304" t="s">
        <v>89</v>
      </c>
      <c r="R47" s="304"/>
      <c r="S47" s="304">
        <v>108</v>
      </c>
      <c r="T47" s="304"/>
      <c r="U47" s="304">
        <v>245</v>
      </c>
      <c r="V47" s="304"/>
      <c r="W47" s="304">
        <v>249</v>
      </c>
      <c r="X47" s="304"/>
      <c r="Y47" s="304">
        <v>254</v>
      </c>
      <c r="Z47" s="304"/>
      <c r="AA47" s="304">
        <v>262</v>
      </c>
      <c r="AB47" s="304"/>
    </row>
    <row r="48" spans="1:28" ht="16.5" customHeight="1" x14ac:dyDescent="0.15">
      <c r="A48" s="62" t="s">
        <v>121</v>
      </c>
      <c r="B48" s="63"/>
      <c r="C48" s="63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W48" s="60"/>
      <c r="X48" s="60"/>
      <c r="AB48" s="61" t="s">
        <v>54</v>
      </c>
    </row>
    <row r="49" spans="1:21" ht="16.5" customHeight="1" x14ac:dyDescent="0.15">
      <c r="A49" s="64" t="s">
        <v>124</v>
      </c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</row>
    <row r="50" spans="1:21" ht="12" customHeight="1" x14ac:dyDescent="0.15"/>
  </sheetData>
  <mergeCells count="420">
    <mergeCell ref="A12:C14"/>
    <mergeCell ref="A15:C17"/>
    <mergeCell ref="A18:C20"/>
    <mergeCell ref="A21:C23"/>
    <mergeCell ref="A24:C26"/>
    <mergeCell ref="D17:F17"/>
    <mergeCell ref="D18:F18"/>
    <mergeCell ref="D19:F19"/>
    <mergeCell ref="D25:F25"/>
    <mergeCell ref="D26:F26"/>
    <mergeCell ref="D37:F37"/>
    <mergeCell ref="D43:F43"/>
    <mergeCell ref="D44:F44"/>
    <mergeCell ref="D45:F45"/>
    <mergeCell ref="D40:F40"/>
    <mergeCell ref="D41:F41"/>
    <mergeCell ref="D42:F42"/>
    <mergeCell ref="D12:F12"/>
    <mergeCell ref="D13:F13"/>
    <mergeCell ref="D14:F14"/>
    <mergeCell ref="D15:F15"/>
    <mergeCell ref="D16:F16"/>
    <mergeCell ref="D20:F20"/>
    <mergeCell ref="X5:Z5"/>
    <mergeCell ref="O5:Q5"/>
    <mergeCell ref="L5:N5"/>
    <mergeCell ref="F5:H5"/>
    <mergeCell ref="U5:W5"/>
    <mergeCell ref="I46:J46"/>
    <mergeCell ref="K46:L46"/>
    <mergeCell ref="Q46:R46"/>
    <mergeCell ref="AA46:AB46"/>
    <mergeCell ref="A8:AB8"/>
    <mergeCell ref="D36:F36"/>
    <mergeCell ref="A33:D33"/>
    <mergeCell ref="A27:C29"/>
    <mergeCell ref="AA34:AB35"/>
    <mergeCell ref="I25:J25"/>
    <mergeCell ref="AA23:AB23"/>
    <mergeCell ref="W23:X23"/>
    <mergeCell ref="K24:L24"/>
    <mergeCell ref="M24:N24"/>
    <mergeCell ref="Q24:R24"/>
    <mergeCell ref="AA24:AB24"/>
    <mergeCell ref="W24:X24"/>
    <mergeCell ref="K25:L25"/>
    <mergeCell ref="M25:N25"/>
    <mergeCell ref="A10:F11"/>
    <mergeCell ref="K29:L29"/>
    <mergeCell ref="M29:N29"/>
    <mergeCell ref="Q29:R29"/>
    <mergeCell ref="K37:L37"/>
    <mergeCell ref="M37:N37"/>
    <mergeCell ref="D46:F46"/>
    <mergeCell ref="D27:F27"/>
    <mergeCell ref="A32:AB32"/>
    <mergeCell ref="D21:F21"/>
    <mergeCell ref="D22:F22"/>
    <mergeCell ref="D23:F23"/>
    <mergeCell ref="D24:F24"/>
    <mergeCell ref="AA29:AB29"/>
    <mergeCell ref="AA28:AB28"/>
    <mergeCell ref="D38:F38"/>
    <mergeCell ref="D39:F39"/>
    <mergeCell ref="A46:C47"/>
    <mergeCell ref="AA47:AB47"/>
    <mergeCell ref="S47:T47"/>
    <mergeCell ref="U47:V47"/>
    <mergeCell ref="W47:X47"/>
    <mergeCell ref="S46:T46"/>
    <mergeCell ref="U46:V46"/>
    <mergeCell ref="Y28:Z28"/>
    <mergeCell ref="G34:H35"/>
    <mergeCell ref="U34:V35"/>
    <mergeCell ref="W34:X35"/>
    <mergeCell ref="W29:X29"/>
    <mergeCell ref="S29:T29"/>
    <mergeCell ref="Q34:R35"/>
    <mergeCell ref="O47:P47"/>
    <mergeCell ref="Q47:R47"/>
    <mergeCell ref="G47:H47"/>
    <mergeCell ref="I47:J47"/>
    <mergeCell ref="K47:L47"/>
    <mergeCell ref="M47:N47"/>
    <mergeCell ref="W46:X46"/>
    <mergeCell ref="Y46:Z46"/>
    <mergeCell ref="Y47:Z47"/>
    <mergeCell ref="G29:H29"/>
    <mergeCell ref="Q38:R38"/>
    <mergeCell ref="K41:L41"/>
    <mergeCell ref="K42:L42"/>
    <mergeCell ref="G45:H45"/>
    <mergeCell ref="S44:T44"/>
    <mergeCell ref="K44:L44"/>
    <mergeCell ref="M44:N44"/>
    <mergeCell ref="AA21:AB21"/>
    <mergeCell ref="W21:X21"/>
    <mergeCell ref="K22:L22"/>
    <mergeCell ref="M22:N22"/>
    <mergeCell ref="Q22:R22"/>
    <mergeCell ref="AA22:AB22"/>
    <mergeCell ref="S25:T25"/>
    <mergeCell ref="D47:F47"/>
    <mergeCell ref="A36:C37"/>
    <mergeCell ref="AA26:AB26"/>
    <mergeCell ref="U25:V25"/>
    <mergeCell ref="AA27:AB27"/>
    <mergeCell ref="W27:X27"/>
    <mergeCell ref="Q28:R28"/>
    <mergeCell ref="A34:F35"/>
    <mergeCell ref="K27:L27"/>
    <mergeCell ref="M27:N27"/>
    <mergeCell ref="K28:L28"/>
    <mergeCell ref="M28:N28"/>
    <mergeCell ref="D28:F28"/>
    <mergeCell ref="D29:F29"/>
    <mergeCell ref="Y29:Z29"/>
    <mergeCell ref="Y26:Z26"/>
    <mergeCell ref="Y27:Z27"/>
    <mergeCell ref="U16:V16"/>
    <mergeCell ref="U15:V15"/>
    <mergeCell ref="AA16:AB16"/>
    <mergeCell ref="W16:X16"/>
    <mergeCell ref="Q17:R17"/>
    <mergeCell ref="AA17:AB17"/>
    <mergeCell ref="W17:X17"/>
    <mergeCell ref="U17:V17"/>
    <mergeCell ref="Y17:Z17"/>
    <mergeCell ref="Y15:Z15"/>
    <mergeCell ref="Y16:Z16"/>
    <mergeCell ref="S17:T17"/>
    <mergeCell ref="S15:T15"/>
    <mergeCell ref="AA14:AB14"/>
    <mergeCell ref="W14:X14"/>
    <mergeCell ref="U13:V13"/>
    <mergeCell ref="U14:V14"/>
    <mergeCell ref="O13:P13"/>
    <mergeCell ref="S13:T13"/>
    <mergeCell ref="Y13:Z13"/>
    <mergeCell ref="Y14:Z14"/>
    <mergeCell ref="AA15:AB15"/>
    <mergeCell ref="W15:X15"/>
    <mergeCell ref="O10:P11"/>
    <mergeCell ref="O12:P12"/>
    <mergeCell ref="O14:P14"/>
    <mergeCell ref="O15:P15"/>
    <mergeCell ref="K10:L11"/>
    <mergeCell ref="Q15:R15"/>
    <mergeCell ref="M15:N15"/>
    <mergeCell ref="AA10:AB11"/>
    <mergeCell ref="W10:X11"/>
    <mergeCell ref="K12:L12"/>
    <mergeCell ref="M12:N12"/>
    <mergeCell ref="Q12:R12"/>
    <mergeCell ref="AA12:AB12"/>
    <mergeCell ref="W12:X12"/>
    <mergeCell ref="Q10:R11"/>
    <mergeCell ref="U10:V11"/>
    <mergeCell ref="S10:T11"/>
    <mergeCell ref="Y10:Z11"/>
    <mergeCell ref="Y12:Z12"/>
    <mergeCell ref="S12:T12"/>
    <mergeCell ref="U12:V12"/>
    <mergeCell ref="AA13:AB13"/>
    <mergeCell ref="W13:X13"/>
    <mergeCell ref="M14:N14"/>
    <mergeCell ref="X3:Z4"/>
    <mergeCell ref="L3:N4"/>
    <mergeCell ref="O3:Q4"/>
    <mergeCell ref="Q45:R45"/>
    <mergeCell ref="S45:T45"/>
    <mergeCell ref="U45:V45"/>
    <mergeCell ref="G46:H46"/>
    <mergeCell ref="M46:N46"/>
    <mergeCell ref="O46:P46"/>
    <mergeCell ref="U3:W4"/>
    <mergeCell ref="U37:V37"/>
    <mergeCell ref="Y38:Z38"/>
    <mergeCell ref="M17:N17"/>
    <mergeCell ref="K19:L19"/>
    <mergeCell ref="M19:N19"/>
    <mergeCell ref="K36:L36"/>
    <mergeCell ref="M36:N36"/>
    <mergeCell ref="Q36:R36"/>
    <mergeCell ref="Q18:R18"/>
    <mergeCell ref="G37:H37"/>
    <mergeCell ref="I37:J37"/>
    <mergeCell ref="G13:H13"/>
    <mergeCell ref="G14:H14"/>
    <mergeCell ref="G15:H15"/>
    <mergeCell ref="A1:AB1"/>
    <mergeCell ref="A44:C45"/>
    <mergeCell ref="AA45:AB45"/>
    <mergeCell ref="W45:X45"/>
    <mergeCell ref="AA44:AB44"/>
    <mergeCell ref="W44:X44"/>
    <mergeCell ref="O37:P37"/>
    <mergeCell ref="U38:V38"/>
    <mergeCell ref="O38:P38"/>
    <mergeCell ref="K39:L39"/>
    <mergeCell ref="M39:N39"/>
    <mergeCell ref="Q39:R39"/>
    <mergeCell ref="AA39:AB39"/>
    <mergeCell ref="W39:X39"/>
    <mergeCell ref="K40:L40"/>
    <mergeCell ref="M40:N40"/>
    <mergeCell ref="Q40:R40"/>
    <mergeCell ref="AA40:AB40"/>
    <mergeCell ref="W40:X40"/>
    <mergeCell ref="Y37:Z37"/>
    <mergeCell ref="Q37:R37"/>
    <mergeCell ref="AA37:AB37"/>
    <mergeCell ref="S37:T37"/>
    <mergeCell ref="W37:X37"/>
    <mergeCell ref="AA36:AB36"/>
    <mergeCell ref="W36:X36"/>
    <mergeCell ref="O34:P35"/>
    <mergeCell ref="O36:P36"/>
    <mergeCell ref="K34:L35"/>
    <mergeCell ref="M34:N35"/>
    <mergeCell ref="U36:V36"/>
    <mergeCell ref="S20:T20"/>
    <mergeCell ref="U19:V19"/>
    <mergeCell ref="Y36:Z36"/>
    <mergeCell ref="S36:T36"/>
    <mergeCell ref="U27:V27"/>
    <mergeCell ref="U24:V24"/>
    <mergeCell ref="U28:V28"/>
    <mergeCell ref="U21:V21"/>
    <mergeCell ref="U22:V22"/>
    <mergeCell ref="U29:V29"/>
    <mergeCell ref="Y20:Z20"/>
    <mergeCell ref="Y21:Z21"/>
    <mergeCell ref="Y22:Z22"/>
    <mergeCell ref="W20:X20"/>
    <mergeCell ref="W22:X22"/>
    <mergeCell ref="S34:T35"/>
    <mergeCell ref="Y34:Z35"/>
    <mergeCell ref="AA18:AB18"/>
    <mergeCell ref="W18:X18"/>
    <mergeCell ref="S18:T18"/>
    <mergeCell ref="AA19:AB19"/>
    <mergeCell ref="W19:X19"/>
    <mergeCell ref="S21:T21"/>
    <mergeCell ref="S19:T19"/>
    <mergeCell ref="M20:N20"/>
    <mergeCell ref="O28:P28"/>
    <mergeCell ref="Q27:R27"/>
    <mergeCell ref="S22:T22"/>
    <mergeCell ref="Q19:R19"/>
    <mergeCell ref="Q20:R20"/>
    <mergeCell ref="Q23:R23"/>
    <mergeCell ref="M26:N26"/>
    <mergeCell ref="Q26:R26"/>
    <mergeCell ref="AA25:AB25"/>
    <mergeCell ref="W25:X25"/>
    <mergeCell ref="Y25:Z25"/>
    <mergeCell ref="Y24:Z24"/>
    <mergeCell ref="S23:T23"/>
    <mergeCell ref="Y23:Z23"/>
    <mergeCell ref="AA20:AB20"/>
    <mergeCell ref="M21:N21"/>
    <mergeCell ref="G19:H19"/>
    <mergeCell ref="G20:H20"/>
    <mergeCell ref="G18:H18"/>
    <mergeCell ref="S28:T28"/>
    <mergeCell ref="S24:T24"/>
    <mergeCell ref="Q25:R25"/>
    <mergeCell ref="K38:L38"/>
    <mergeCell ref="I13:J13"/>
    <mergeCell ref="I14:J14"/>
    <mergeCell ref="I15:J15"/>
    <mergeCell ref="I16:J16"/>
    <mergeCell ref="I23:J23"/>
    <mergeCell ref="I19:J19"/>
    <mergeCell ref="I21:J21"/>
    <mergeCell ref="I28:J28"/>
    <mergeCell ref="K13:L13"/>
    <mergeCell ref="M13:N13"/>
    <mergeCell ref="Q13:R13"/>
    <mergeCell ref="K15:L15"/>
    <mergeCell ref="Q14:R14"/>
    <mergeCell ref="S16:T16"/>
    <mergeCell ref="K21:L21"/>
    <mergeCell ref="Q21:R21"/>
    <mergeCell ref="G28:H28"/>
    <mergeCell ref="G25:H25"/>
    <mergeCell ref="G26:H26"/>
    <mergeCell ref="G27:H27"/>
    <mergeCell ref="G24:H24"/>
    <mergeCell ref="I29:J29"/>
    <mergeCell ref="G36:H36"/>
    <mergeCell ref="I34:J35"/>
    <mergeCell ref="I36:J36"/>
    <mergeCell ref="G38:H38"/>
    <mergeCell ref="R3:T4"/>
    <mergeCell ref="R5:T5"/>
    <mergeCell ref="AA4:AB4"/>
    <mergeCell ref="AA5:AB5"/>
    <mergeCell ref="I5:K5"/>
    <mergeCell ref="G44:H44"/>
    <mergeCell ref="G41:H41"/>
    <mergeCell ref="Y44:Z44"/>
    <mergeCell ref="G42:H42"/>
    <mergeCell ref="G43:H43"/>
    <mergeCell ref="I42:J42"/>
    <mergeCell ref="I43:J43"/>
    <mergeCell ref="O41:P41"/>
    <mergeCell ref="S42:T42"/>
    <mergeCell ref="Y40:Z40"/>
    <mergeCell ref="U39:V39"/>
    <mergeCell ref="U43:V43"/>
    <mergeCell ref="U41:V41"/>
    <mergeCell ref="Y42:Z42"/>
    <mergeCell ref="Y43:Z43"/>
    <mergeCell ref="W43:X43"/>
    <mergeCell ref="S41:T41"/>
    <mergeCell ref="G16:H16"/>
    <mergeCell ref="M38:N38"/>
    <mergeCell ref="AA38:AB38"/>
    <mergeCell ref="W38:X38"/>
    <mergeCell ref="M42:N42"/>
    <mergeCell ref="Q42:R42"/>
    <mergeCell ref="AA42:AB42"/>
    <mergeCell ref="W42:X42"/>
    <mergeCell ref="O42:P42"/>
    <mergeCell ref="Q41:R41"/>
    <mergeCell ref="Y41:Z41"/>
    <mergeCell ref="Y39:Z39"/>
    <mergeCell ref="O40:P40"/>
    <mergeCell ref="U42:V42"/>
    <mergeCell ref="AA41:AB41"/>
    <mergeCell ref="W41:X41"/>
    <mergeCell ref="U40:V40"/>
    <mergeCell ref="Q44:R44"/>
    <mergeCell ref="K43:L43"/>
    <mergeCell ref="M43:N43"/>
    <mergeCell ref="Q43:R43"/>
    <mergeCell ref="O43:P43"/>
    <mergeCell ref="O44:P44"/>
    <mergeCell ref="M45:N45"/>
    <mergeCell ref="O45:P45"/>
    <mergeCell ref="AA43:AB43"/>
    <mergeCell ref="Y45:Z45"/>
    <mergeCell ref="U44:V44"/>
    <mergeCell ref="A5:B5"/>
    <mergeCell ref="I40:J40"/>
    <mergeCell ref="I41:J41"/>
    <mergeCell ref="G39:H39"/>
    <mergeCell ref="G40:H40"/>
    <mergeCell ref="S39:T39"/>
    <mergeCell ref="I45:J45"/>
    <mergeCell ref="I3:K4"/>
    <mergeCell ref="I44:J44"/>
    <mergeCell ref="K45:L45"/>
    <mergeCell ref="O39:P39"/>
    <mergeCell ref="M41:N41"/>
    <mergeCell ref="F3:H4"/>
    <mergeCell ref="C5:E5"/>
    <mergeCell ref="A3:B4"/>
    <mergeCell ref="C3:E4"/>
    <mergeCell ref="A38:C39"/>
    <mergeCell ref="A40:C41"/>
    <mergeCell ref="A42:C43"/>
    <mergeCell ref="I39:J39"/>
    <mergeCell ref="I38:J38"/>
    <mergeCell ref="S38:T38"/>
    <mergeCell ref="S43:T43"/>
    <mergeCell ref="S40:T40"/>
    <mergeCell ref="O29:P29"/>
    <mergeCell ref="O26:P26"/>
    <mergeCell ref="O27:P27"/>
    <mergeCell ref="O25:P25"/>
    <mergeCell ref="I26:J26"/>
    <mergeCell ref="I18:J18"/>
    <mergeCell ref="O18:P18"/>
    <mergeCell ref="O19:P19"/>
    <mergeCell ref="O20:P20"/>
    <mergeCell ref="I20:J20"/>
    <mergeCell ref="K18:L18"/>
    <mergeCell ref="M18:N18"/>
    <mergeCell ref="O21:P21"/>
    <mergeCell ref="O22:P22"/>
    <mergeCell ref="K23:L23"/>
    <mergeCell ref="M23:N23"/>
    <mergeCell ref="K26:L26"/>
    <mergeCell ref="I24:J24"/>
    <mergeCell ref="S26:T26"/>
    <mergeCell ref="S14:T14"/>
    <mergeCell ref="K16:L16"/>
    <mergeCell ref="M16:N16"/>
    <mergeCell ref="K20:L20"/>
    <mergeCell ref="I27:J27"/>
    <mergeCell ref="O17:P17"/>
    <mergeCell ref="O24:P24"/>
    <mergeCell ref="O16:P16"/>
    <mergeCell ref="Y18:Z18"/>
    <mergeCell ref="Y19:Z19"/>
    <mergeCell ref="W26:X26"/>
    <mergeCell ref="W28:X28"/>
    <mergeCell ref="G10:H11"/>
    <mergeCell ref="G12:H12"/>
    <mergeCell ref="Q16:R16"/>
    <mergeCell ref="U18:V18"/>
    <mergeCell ref="U20:V20"/>
    <mergeCell ref="I22:J22"/>
    <mergeCell ref="U23:V23"/>
    <mergeCell ref="S27:T27"/>
    <mergeCell ref="U26:V26"/>
    <mergeCell ref="O23:P23"/>
    <mergeCell ref="I10:J11"/>
    <mergeCell ref="I12:J12"/>
    <mergeCell ref="M10:N11"/>
    <mergeCell ref="K14:L14"/>
    <mergeCell ref="I17:J17"/>
    <mergeCell ref="G17:H17"/>
    <mergeCell ref="G22:H22"/>
    <mergeCell ref="G23:H23"/>
    <mergeCell ref="G21:H21"/>
    <mergeCell ref="K17:L17"/>
  </mergeCells>
  <phoneticPr fontId="3"/>
  <printOptions horizontalCentered="1"/>
  <pageMargins left="0.27559055118110237" right="0.27559055118110237" top="0.59055118110236227" bottom="0.39370078740157483" header="0.51181102362204722" footer="0"/>
  <pageSetup paperSize="9" orientation="portrait" r:id="rId1"/>
  <headerFooter alignWithMargins="0">
    <oddFooter>&amp;C&amp;12-&amp;A-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</vt:i4>
      </vt:variant>
    </vt:vector>
  </HeadingPairs>
  <TitlesOfParts>
    <vt:vector size="9" baseType="lpstr">
      <vt:lpstr> ７  運輸・通信</vt:lpstr>
      <vt:lpstr>76</vt:lpstr>
      <vt:lpstr>77</vt:lpstr>
      <vt:lpstr>78</vt:lpstr>
      <vt:lpstr>79 </vt:lpstr>
      <vt:lpstr>80</vt:lpstr>
      <vt:lpstr>81</vt:lpstr>
      <vt:lpstr>82</vt:lpstr>
      <vt:lpstr>'76'!Print_Area</vt:lpstr>
    </vt:vector>
  </TitlesOfParts>
  <Company>成田市役所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CZU141519</dc:creator>
  <cp:lastModifiedBy>Administrator</cp:lastModifiedBy>
  <cp:lastPrinted>2020-01-15T08:49:28Z</cp:lastPrinted>
  <dcterms:created xsi:type="dcterms:W3CDTF">2002-03-04T06:32:51Z</dcterms:created>
  <dcterms:modified xsi:type="dcterms:W3CDTF">2020-01-15T08:52:22Z</dcterms:modified>
</cp:coreProperties>
</file>