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原本データ\"/>
    </mc:Choice>
  </mc:AlternateContent>
  <xr:revisionPtr revIDLastSave="0" documentId="13_ncr:1_{0F718F20-C9D7-424B-AD43-2A38CFEB2835}" xr6:coauthVersionLast="36" xr6:coauthVersionMax="36" xr10:uidLastSave="{00000000-0000-0000-0000-000000000000}"/>
  <bookViews>
    <workbookView xWindow="-15" yWindow="0" windowWidth="21630" windowHeight="5010" xr2:uid="{00000000-000D-0000-FFFF-FFFF00000000}"/>
  </bookViews>
  <sheets>
    <sheet name=" ６  市民生活" sheetId="63771" r:id="rId1"/>
    <sheet name="70" sheetId="63766" r:id="rId2"/>
    <sheet name="71" sheetId="63765" r:id="rId3"/>
    <sheet name="72" sheetId="63769" r:id="rId4"/>
    <sheet name="73" sheetId="63768" r:id="rId5"/>
    <sheet name="74" sheetId="63764" r:id="rId6"/>
  </sheets>
  <definedNames>
    <definedName name="_xlnm.Print_Area" localSheetId="1">'70'!$A$1:$J$55</definedName>
    <definedName name="_xlnm.Print_Area" localSheetId="2">'71'!$A$1:$K$59</definedName>
  </definedNames>
  <calcPr calcId="191029"/>
</workbook>
</file>

<file path=xl/calcChain.xml><?xml version="1.0" encoding="utf-8"?>
<calcChain xmlns="http://schemas.openxmlformats.org/spreadsheetml/2006/main">
  <c r="I10" i="63768" l="1"/>
  <c r="I9" i="63768"/>
  <c r="I8" i="63768"/>
  <c r="I11" i="63768"/>
  <c r="I7" i="63768"/>
  <c r="F11" i="63768"/>
  <c r="F10" i="63768"/>
  <c r="F9" i="63768"/>
  <c r="F7" i="63768"/>
  <c r="F8" i="63768"/>
  <c r="F6" i="63768"/>
  <c r="J41" i="63769"/>
  <c r="J42" i="63769"/>
  <c r="J43" i="63769"/>
  <c r="J30" i="63769"/>
  <c r="G30" i="63769"/>
  <c r="J29" i="63769"/>
  <c r="G29" i="63769"/>
  <c r="J31" i="63769"/>
  <c r="G31" i="63769"/>
  <c r="J16" i="63769"/>
  <c r="J17" i="63769"/>
  <c r="J18" i="63769"/>
  <c r="J15" i="63769"/>
  <c r="G16" i="63769"/>
  <c r="G17" i="63769"/>
  <c r="G18" i="63769"/>
  <c r="J32" i="63769" l="1"/>
  <c r="Q6" i="63764" l="1"/>
  <c r="S6" i="63764"/>
  <c r="U6" i="63764"/>
  <c r="J44" i="63769"/>
  <c r="C53" i="63765"/>
  <c r="D53" i="63765"/>
  <c r="I53" i="63765"/>
  <c r="C54" i="63765"/>
  <c r="D54" i="63765"/>
  <c r="I54" i="63765"/>
  <c r="C55" i="63765"/>
  <c r="D55" i="63765"/>
  <c r="I55" i="63765"/>
  <c r="I12" i="63768"/>
  <c r="J19" i="63769"/>
  <c r="G19" i="63769"/>
  <c r="W6" i="63764"/>
  <c r="O6" i="63764"/>
  <c r="M6" i="63764"/>
  <c r="K6" i="63764"/>
  <c r="I6" i="63764"/>
  <c r="G6" i="63764"/>
  <c r="E6" i="63764"/>
  <c r="F12" i="63768"/>
  <c r="P18" i="63766"/>
  <c r="M18" i="63766"/>
  <c r="P17" i="63766"/>
  <c r="M17" i="63766"/>
  <c r="P16" i="63766"/>
  <c r="M16" i="63766"/>
  <c r="E25" i="63765"/>
  <c r="E23" i="63765"/>
  <c r="E21" i="63765"/>
  <c r="G15" i="63769"/>
  <c r="J14" i="63769"/>
  <c r="G14" i="63769"/>
  <c r="J13" i="63769"/>
  <c r="G13" i="63769"/>
  <c r="J12" i="63769"/>
  <c r="G12" i="63769"/>
  <c r="J11" i="63769"/>
  <c r="G11" i="63769"/>
  <c r="J10" i="63769"/>
  <c r="G10" i="63769"/>
  <c r="J9" i="63769"/>
  <c r="G9" i="63769"/>
  <c r="J8" i="63769"/>
  <c r="G8" i="63769"/>
  <c r="J7" i="63769"/>
  <c r="G7" i="63769"/>
  <c r="J6" i="63769"/>
  <c r="G6" i="63769"/>
  <c r="C56" i="63765"/>
  <c r="P15" i="63766"/>
  <c r="M15" i="63766"/>
  <c r="J40" i="63769"/>
  <c r="J28" i="63769"/>
  <c r="G28" i="63769"/>
  <c r="E19" i="63765"/>
  <c r="I52" i="63765"/>
  <c r="D52" i="63765"/>
  <c r="C52" i="63765"/>
  <c r="I6" i="63768"/>
  <c r="E27" i="63765"/>
  <c r="E17" i="63765"/>
  <c r="M14" i="63766"/>
  <c r="M19" i="63766"/>
  <c r="P19" i="63766"/>
  <c r="G32" i="63769"/>
  <c r="J39" i="63769"/>
  <c r="J38" i="63769"/>
  <c r="J37" i="63769"/>
  <c r="J36" i="63769"/>
  <c r="J35" i="63769"/>
  <c r="J34" i="63769"/>
  <c r="J33" i="63769"/>
  <c r="J27" i="63769"/>
  <c r="G27" i="63769"/>
  <c r="J26" i="63769"/>
  <c r="G26" i="63769"/>
  <c r="J25" i="63769"/>
  <c r="G25" i="63769"/>
  <c r="J24" i="63769"/>
  <c r="G24" i="63769"/>
  <c r="J23" i="63769"/>
  <c r="G23" i="63769"/>
  <c r="J22" i="63769"/>
  <c r="G22" i="63769"/>
  <c r="J21" i="63769"/>
  <c r="G21" i="63769"/>
  <c r="J20" i="63769"/>
  <c r="G20" i="63769"/>
  <c r="I56" i="63765"/>
  <c r="D56" i="63765"/>
  <c r="E15" i="63765"/>
  <c r="E13" i="63765"/>
  <c r="D15" i="63765"/>
  <c r="D13" i="63765"/>
  <c r="C15" i="63765"/>
  <c r="C13" i="63765"/>
  <c r="C11" i="63765"/>
  <c r="C10" i="63765"/>
  <c r="C9" i="63765"/>
  <c r="C8" i="63765"/>
  <c r="I45" i="63765"/>
  <c r="I46" i="63765"/>
  <c r="I47" i="63765"/>
  <c r="I48" i="63765"/>
  <c r="I49" i="63765"/>
  <c r="I50" i="63765"/>
  <c r="I51" i="63765"/>
  <c r="D45" i="63765"/>
  <c r="D46" i="63765"/>
  <c r="D47" i="63765"/>
  <c r="D48" i="63765"/>
  <c r="D49" i="63765"/>
  <c r="D50" i="63765"/>
  <c r="D51" i="63765"/>
  <c r="C45" i="63765"/>
  <c r="C46" i="63765"/>
  <c r="C47" i="63765"/>
  <c r="C48" i="63765"/>
  <c r="C49" i="63765"/>
  <c r="C50" i="63765"/>
  <c r="C51" i="63765"/>
  <c r="P8" i="63766"/>
  <c r="P9" i="63766"/>
  <c r="P10" i="63766"/>
  <c r="P11" i="63766"/>
  <c r="P12" i="63766"/>
  <c r="P13" i="63766"/>
  <c r="P14" i="63766"/>
  <c r="M9" i="63766"/>
  <c r="M10" i="63766"/>
  <c r="M11" i="63766"/>
  <c r="M12" i="63766"/>
  <c r="M13" i="63766"/>
  <c r="M8" i="63766"/>
  <c r="P7" i="63766"/>
  <c r="M7" i="63766"/>
  <c r="I44" i="63765"/>
  <c r="D44" i="63765"/>
  <c r="C44" i="63765"/>
  <c r="U28" i="63765"/>
  <c r="T28" i="63765"/>
  <c r="S28" i="63765"/>
  <c r="U27" i="63765"/>
  <c r="R27" i="63765"/>
  <c r="P27" i="63765"/>
  <c r="O27" i="63765"/>
  <c r="E11" i="63765"/>
  <c r="D11" i="63765"/>
  <c r="E10" i="63765"/>
  <c r="D10" i="63765"/>
  <c r="E9" i="63765"/>
  <c r="D9" i="63765"/>
  <c r="E8" i="63765"/>
  <c r="D8" i="63765"/>
  <c r="E7" i="63765"/>
  <c r="D7" i="63765"/>
  <c r="C7" i="63765"/>
</calcChain>
</file>

<file path=xl/sharedStrings.xml><?xml version="1.0" encoding="utf-8"?>
<sst xmlns="http://schemas.openxmlformats.org/spreadsheetml/2006/main" count="320" uniqueCount="138">
  <si>
    <t>使用電力量</t>
    <rPh sb="0" eb="2">
      <t>シヨウ</t>
    </rPh>
    <rPh sb="2" eb="4">
      <t>デンリョク</t>
    </rPh>
    <rPh sb="4" eb="5">
      <t>リョウ</t>
    </rPh>
    <phoneticPr fontId="3"/>
  </si>
  <si>
    <t>電灯・使用電力</t>
    <rPh sb="0" eb="2">
      <t>デントウ</t>
    </rPh>
    <rPh sb="3" eb="5">
      <t>シヨウ</t>
    </rPh>
    <rPh sb="5" eb="7">
      <t>デンリョク</t>
    </rPh>
    <phoneticPr fontId="3"/>
  </si>
  <si>
    <t>電力・使用電力（低電圧）</t>
    <rPh sb="0" eb="2">
      <t>デンリョク</t>
    </rPh>
    <rPh sb="3" eb="5">
      <t>シヨウ</t>
    </rPh>
    <rPh sb="5" eb="7">
      <t>デンリョク</t>
    </rPh>
    <rPh sb="8" eb="11">
      <t>テイデンアツ</t>
    </rPh>
    <phoneticPr fontId="3"/>
  </si>
  <si>
    <t>口数</t>
    <rPh sb="0" eb="1">
      <t>クチ</t>
    </rPh>
    <rPh sb="1" eb="2">
      <t>スウ</t>
    </rPh>
    <phoneticPr fontId="3"/>
  </si>
  <si>
    <t>電灯・口数</t>
    <rPh sb="0" eb="2">
      <t>デントウ</t>
    </rPh>
    <rPh sb="3" eb="4">
      <t>クチ</t>
    </rPh>
    <rPh sb="4" eb="5">
      <t>スウ</t>
    </rPh>
    <phoneticPr fontId="3"/>
  </si>
  <si>
    <t>電力・口数
（低電圧）</t>
    <rPh sb="0" eb="2">
      <t>デンリョク</t>
    </rPh>
    <rPh sb="3" eb="4">
      <t>クチ</t>
    </rPh>
    <rPh sb="4" eb="5">
      <t>スウ</t>
    </rPh>
    <rPh sb="7" eb="10">
      <t>テイデンアツ</t>
    </rPh>
    <phoneticPr fontId="3"/>
  </si>
  <si>
    <t>合　　　　　　　　　　計</t>
    <rPh sb="0" eb="12">
      <t>ゴウケイ</t>
    </rPh>
    <phoneticPr fontId="3"/>
  </si>
  <si>
    <t>電　　　　　　　　　　灯</t>
    <rPh sb="0" eb="12">
      <t>デントウ</t>
    </rPh>
    <phoneticPr fontId="3"/>
  </si>
  <si>
    <t>電　　　　　　　　　　力</t>
    <rPh sb="0" eb="12">
      <t>デンリョク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</si>
  <si>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</si>
  <si>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</si>
  <si>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供　　　　　給　　　　　戸　　　　　数</t>
    <rPh sb="0" eb="7">
      <t>キョウキュウ</t>
    </rPh>
    <rPh sb="12" eb="19">
      <t>コスウ</t>
    </rPh>
    <phoneticPr fontId="3"/>
  </si>
  <si>
    <t>総　　　  数</t>
    <rPh sb="0" eb="7">
      <t>ソウスウ</t>
    </rPh>
    <phoneticPr fontId="3"/>
  </si>
  <si>
    <t>家　 庭　 用</t>
    <rPh sb="0" eb="7">
      <t>カテイヨウ</t>
    </rPh>
    <phoneticPr fontId="3"/>
  </si>
  <si>
    <t>そ　 の　 他</t>
    <rPh sb="0" eb="7">
      <t>ソノタ</t>
    </rPh>
    <phoneticPr fontId="3"/>
  </si>
  <si>
    <t>総　数</t>
    <rPh sb="0" eb="3">
      <t>ソウスウ</t>
    </rPh>
    <phoneticPr fontId="3"/>
  </si>
  <si>
    <t>家庭用</t>
    <rPh sb="0" eb="3">
      <t>カテイヨウ</t>
    </rPh>
    <phoneticPr fontId="3"/>
  </si>
  <si>
    <t>その他</t>
    <rPh sb="0" eb="3">
      <t>ソノタ</t>
    </rPh>
    <phoneticPr fontId="3"/>
  </si>
  <si>
    <t>年平均</t>
    <rPh sb="0" eb="3">
      <t>ネンヘイキン</t>
    </rPh>
    <phoneticPr fontId="3"/>
  </si>
  <si>
    <t>年　末</t>
    <rPh sb="0" eb="3">
      <t>ネンマツ</t>
    </rPh>
    <phoneticPr fontId="3"/>
  </si>
  <si>
    <t>（各年度末）</t>
  </si>
  <si>
    <t>銀 行 ・ 信 用 金 庫 ・ 労 働 金 庫</t>
  </si>
  <si>
    <t>農  業  協  同  組  合</t>
  </si>
  <si>
    <t>預 金 額</t>
  </si>
  <si>
    <t>融 資 額</t>
  </si>
  <si>
    <t>店 舗 数</t>
  </si>
  <si>
    <t>貯 金 額</t>
  </si>
  <si>
    <t>銀   行</t>
  </si>
  <si>
    <t>信金・労金</t>
  </si>
  <si>
    <t>昭和</t>
  </si>
  <si>
    <t>平成</t>
  </si>
  <si>
    <t>計</t>
  </si>
  <si>
    <t>法律相談</t>
  </si>
  <si>
    <t>市民相談</t>
  </si>
  <si>
    <t>市長への手紙</t>
  </si>
  <si>
    <t>市長へのＦＡＸ</t>
  </si>
  <si>
    <t>市長への電子メール</t>
  </si>
  <si>
    <t>不動産相談</t>
  </si>
  <si>
    <t>税務相談</t>
  </si>
  <si>
    <t>市民生活相談</t>
  </si>
  <si>
    <t>外国人相談</t>
  </si>
  <si>
    <t>陳情・要望等</t>
  </si>
  <si>
    <t>印　鑑</t>
  </si>
  <si>
    <t>印鑑登録</t>
  </si>
  <si>
    <t>自動車臨時</t>
  </si>
  <si>
    <t>住民票</t>
  </si>
  <si>
    <t>転　出</t>
  </si>
  <si>
    <t>その他の</t>
  </si>
  <si>
    <t>証　明</t>
  </si>
  <si>
    <t>証 交 付</t>
  </si>
  <si>
    <t>通行許可</t>
  </si>
  <si>
    <t>写　し</t>
  </si>
  <si>
    <t>諸 証 明</t>
  </si>
  <si>
    <t>給水戸数</t>
  </si>
  <si>
    <t>給水人口</t>
  </si>
  <si>
    <t>年間総量</t>
  </si>
  <si>
    <t>１日最大</t>
  </si>
  <si>
    <t>１日平均</t>
  </si>
  <si>
    <t>市　　営　　水　　道</t>
  </si>
  <si>
    <t>電力量</t>
    <rPh sb="0" eb="3">
      <t>デンリョクリョウ</t>
    </rPh>
    <phoneticPr fontId="3"/>
  </si>
  <si>
    <t>契  約</t>
    <rPh sb="0" eb="1">
      <t>チギリ</t>
    </rPh>
    <rPh sb="3" eb="4">
      <t>ヤク</t>
    </rPh>
    <phoneticPr fontId="3"/>
  </si>
  <si>
    <t>使  用</t>
    <rPh sb="0" eb="1">
      <t>ツカ</t>
    </rPh>
    <rPh sb="3" eb="4">
      <t>ヨウ</t>
    </rPh>
    <phoneticPr fontId="3"/>
  </si>
  <si>
    <t>口  数</t>
    <rPh sb="0" eb="1">
      <t>クチ</t>
    </rPh>
    <rPh sb="3" eb="4">
      <t>カズ</t>
    </rPh>
    <phoneticPr fontId="3"/>
  </si>
  <si>
    <t>電  力</t>
    <rPh sb="0" eb="1">
      <t>デン</t>
    </rPh>
    <rPh sb="3" eb="4">
      <t>チカラ</t>
    </rPh>
    <phoneticPr fontId="3"/>
  </si>
  <si>
    <t>資料　市民課</t>
    <rPh sb="0" eb="2">
      <t>シリョウ</t>
    </rPh>
    <rPh sb="3" eb="6">
      <t>シミンカ</t>
    </rPh>
    <phoneticPr fontId="4"/>
  </si>
  <si>
    <t>昭和29</t>
    <rPh sb="0" eb="2">
      <t>ショウワ</t>
    </rPh>
    <phoneticPr fontId="3"/>
  </si>
  <si>
    <t>平成2</t>
    <rPh sb="0" eb="2">
      <t>ヘイセイ</t>
    </rPh>
    <phoneticPr fontId="3"/>
  </si>
  <si>
    <t>（ｋＷ）</t>
    <phoneticPr fontId="3"/>
  </si>
  <si>
    <t>（ＭＷh）</t>
    <phoneticPr fontId="3"/>
  </si>
  <si>
    <t xml:space="preserve">… </t>
    <phoneticPr fontId="3"/>
  </si>
  <si>
    <t>昭和43</t>
    <phoneticPr fontId="3"/>
  </si>
  <si>
    <t>回答値</t>
    <rPh sb="0" eb="2">
      <t>カイトウ</t>
    </rPh>
    <rPh sb="2" eb="3">
      <t>アタイ</t>
    </rPh>
    <phoneticPr fontId="3"/>
  </si>
  <si>
    <t>確定値</t>
    <rPh sb="0" eb="3">
      <t>カクテイチ</t>
    </rPh>
    <phoneticPr fontId="3"/>
  </si>
  <si>
    <t>平成16年度の営業所管内に占める率</t>
    <phoneticPr fontId="3"/>
  </si>
  <si>
    <t xml:space="preserve">… </t>
  </si>
  <si>
    <t>市民生活</t>
    <rPh sb="0" eb="2">
      <t>シミン</t>
    </rPh>
    <rPh sb="2" eb="4">
      <t>セイカツ</t>
    </rPh>
    <phoneticPr fontId="8"/>
  </si>
  <si>
    <t>－</t>
  </si>
  <si>
    <t>県営水道（空港）</t>
    <rPh sb="5" eb="7">
      <t>クウコウ</t>
    </rPh>
    <phoneticPr fontId="4"/>
  </si>
  <si>
    <t>平成 7</t>
    <rPh sb="0" eb="2">
      <t>ヘイセイ</t>
    </rPh>
    <phoneticPr fontId="3"/>
  </si>
  <si>
    <t>需要量（家庭用）</t>
    <rPh sb="0" eb="3">
      <t>ジュヨウリョウ</t>
    </rPh>
    <rPh sb="4" eb="7">
      <t>カテイヨウ</t>
    </rPh>
    <phoneticPr fontId="3"/>
  </si>
  <si>
    <t>需要量（その他）</t>
    <rPh sb="0" eb="3">
      <t>ジュヨウリョウ</t>
    </rPh>
    <rPh sb="4" eb="7">
      <t>ソノタ</t>
    </rPh>
    <phoneticPr fontId="3"/>
  </si>
  <si>
    <t>供給戸数（家庭用）</t>
    <rPh sb="0" eb="2">
      <t>キョウキュウ</t>
    </rPh>
    <rPh sb="2" eb="4">
      <t>コスウ</t>
    </rPh>
    <rPh sb="5" eb="8">
      <t>カテイヨウ</t>
    </rPh>
    <phoneticPr fontId="3"/>
  </si>
  <si>
    <t>供給戸数（その他）</t>
    <rPh sb="0" eb="4">
      <t>キョウキュウコスウ</t>
    </rPh>
    <rPh sb="5" eb="8">
      <t>ソノタ</t>
    </rPh>
    <phoneticPr fontId="3"/>
  </si>
  <si>
    <t>（注）１ＭＷｈ＝1,000kWh</t>
    <rPh sb="1" eb="2">
      <t>チュウ</t>
    </rPh>
    <phoneticPr fontId="3"/>
  </si>
  <si>
    <t xml:space="preserve">       区分
年度</t>
    <rPh sb="7" eb="9">
      <t>クブン</t>
    </rPh>
    <rPh sb="10" eb="12">
      <t>ネンド</t>
    </rPh>
    <phoneticPr fontId="3"/>
  </si>
  <si>
    <t>（注）給水区域は，下総地区，大栄地区の一部区域。</t>
    <rPh sb="1" eb="2">
      <t>チュウ</t>
    </rPh>
    <rPh sb="3" eb="5">
      <t>キュウスイ</t>
    </rPh>
    <rPh sb="5" eb="7">
      <t>クイキ</t>
    </rPh>
    <rPh sb="9" eb="11">
      <t>シモウサ</t>
    </rPh>
    <rPh sb="11" eb="13">
      <t>チク</t>
    </rPh>
    <rPh sb="14" eb="16">
      <t>タイエイ</t>
    </rPh>
    <rPh sb="16" eb="18">
      <t>チク</t>
    </rPh>
    <rPh sb="19" eb="21">
      <t>イチブ</t>
    </rPh>
    <rPh sb="21" eb="23">
      <t>クイキ</t>
    </rPh>
    <phoneticPr fontId="4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</si>
  <si>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4"/>
  </si>
  <si>
    <t>資料　成田市水道部</t>
    <rPh sb="3" eb="6">
      <t>ナリタシ</t>
    </rPh>
    <rPh sb="6" eb="8">
      <t>スイドウ</t>
    </rPh>
    <rPh sb="8" eb="9">
      <t>ブ</t>
    </rPh>
    <phoneticPr fontId="4"/>
  </si>
  <si>
    <t>（注）平成17年度より供給戸数はガスメータ取付件数である。</t>
    <rPh sb="1" eb="2">
      <t>チュウ</t>
    </rPh>
    <rPh sb="3" eb="5">
      <t>ヘイセイ</t>
    </rPh>
    <rPh sb="7" eb="9">
      <t>ネンド</t>
    </rPh>
    <rPh sb="11" eb="13">
      <t>キョウキュウ</t>
    </rPh>
    <rPh sb="13" eb="15">
      <t>コスウ</t>
    </rPh>
    <rPh sb="21" eb="23">
      <t>トリツケ</t>
    </rPh>
    <rPh sb="23" eb="25">
      <t>ケンスウ</t>
    </rPh>
    <phoneticPr fontId="3"/>
  </si>
  <si>
    <t>（注）市営水道の給水区域内人口と給水人口は，昭和60年度までは</t>
    <rPh sb="1" eb="2">
      <t>チュウ</t>
    </rPh>
    <phoneticPr fontId="4"/>
  </si>
  <si>
    <t xml:space="preserve">           区分
年度</t>
    <phoneticPr fontId="3"/>
  </si>
  <si>
    <t>給水区域
内 人 口</t>
    <phoneticPr fontId="4"/>
  </si>
  <si>
    <t>普 及 率
（％）</t>
    <phoneticPr fontId="4"/>
  </si>
  <si>
    <t>（単位：百万円）</t>
    <phoneticPr fontId="3"/>
  </si>
  <si>
    <t>店   舗   数</t>
    <phoneticPr fontId="3"/>
  </si>
  <si>
    <t>資料　市内金融機関</t>
    <phoneticPr fontId="3"/>
  </si>
  <si>
    <t xml:space="preserve">              区分
年度</t>
    <phoneticPr fontId="4"/>
  </si>
  <si>
    <t>資料　千葉県水道局，成田市水道部</t>
    <phoneticPr fontId="4"/>
  </si>
  <si>
    <t>　　　昼間人口である。</t>
    <phoneticPr fontId="4"/>
  </si>
  <si>
    <t>（単位：件）</t>
    <phoneticPr fontId="4"/>
  </si>
  <si>
    <t xml:space="preserve"> ６  市民生活</t>
    <phoneticPr fontId="8"/>
  </si>
  <si>
    <t xml:space="preserve">          区分
年度</t>
  </si>
  <si>
    <t>戸籍･除籍の</t>
  </si>
  <si>
    <t>埋火葬許可証</t>
  </si>
  <si>
    <t>謄本･抄本</t>
  </si>
  <si>
    <t>（死胎を含む）</t>
  </si>
  <si>
    <t>　※旭市，我孫子市の一部，市原市（金剛地の一部），印西市，印旛郡栄町，酒々井町，大網白里市（一部を除く），</t>
    <rPh sb="2" eb="4">
      <t>アサヒシ</t>
    </rPh>
    <rPh sb="5" eb="9">
      <t>アビコシ</t>
    </rPh>
    <rPh sb="10" eb="12">
      <t>イチブ</t>
    </rPh>
    <rPh sb="13" eb="16">
      <t>イチハラシ</t>
    </rPh>
    <rPh sb="17" eb="19">
      <t>コンゴウ</t>
    </rPh>
    <rPh sb="19" eb="20">
      <t>チ</t>
    </rPh>
    <rPh sb="21" eb="23">
      <t>イチブ</t>
    </rPh>
    <rPh sb="25" eb="28">
      <t>インザイシ</t>
    </rPh>
    <rPh sb="29" eb="32">
      <t>インバグン</t>
    </rPh>
    <rPh sb="32" eb="33">
      <t>サカエ</t>
    </rPh>
    <rPh sb="33" eb="34">
      <t>マチ</t>
    </rPh>
    <rPh sb="35" eb="38">
      <t>シスイ</t>
    </rPh>
    <rPh sb="38" eb="39">
      <t>マチ</t>
    </rPh>
    <rPh sb="40" eb="44">
      <t>オオアミシラサト</t>
    </rPh>
    <rPh sb="44" eb="45">
      <t>シ</t>
    </rPh>
    <rPh sb="46" eb="48">
      <t>イチブ</t>
    </rPh>
    <rPh sb="49" eb="50">
      <t>ノゾ</t>
    </rPh>
    <phoneticPr fontId="3"/>
  </si>
  <si>
    <t>　　香取郡神崎町，多古町，東庄町，香取市（一部を除く），佐倉市（下志津原の一部を除く），山武郡九十九里町，芝山町，横芝光町，山武市</t>
    <rPh sb="2" eb="5">
      <t>カトリグン</t>
    </rPh>
    <rPh sb="5" eb="7">
      <t>コウザキ</t>
    </rPh>
    <rPh sb="7" eb="8">
      <t>マチ</t>
    </rPh>
    <rPh sb="9" eb="11">
      <t>タコ</t>
    </rPh>
    <rPh sb="11" eb="12">
      <t>マチ</t>
    </rPh>
    <rPh sb="13" eb="15">
      <t>トウノショウ</t>
    </rPh>
    <rPh sb="15" eb="16">
      <t>マチ</t>
    </rPh>
    <rPh sb="28" eb="31">
      <t>サクラシ</t>
    </rPh>
    <rPh sb="32" eb="35">
      <t>シモシヅ</t>
    </rPh>
    <rPh sb="35" eb="36">
      <t>ハラ</t>
    </rPh>
    <rPh sb="37" eb="39">
      <t>イチブ</t>
    </rPh>
    <rPh sb="40" eb="41">
      <t>ノゾ</t>
    </rPh>
    <phoneticPr fontId="3"/>
  </si>
  <si>
    <t>　　白井市の一部，匝瑳市，千葉市緑区の一部，銚子市，東金市，富里市，成田市，八街市</t>
    <rPh sb="2" eb="5">
      <t>シロイシ</t>
    </rPh>
    <rPh sb="6" eb="8">
      <t>イチブ</t>
    </rPh>
    <rPh sb="9" eb="11">
      <t>ソウサ</t>
    </rPh>
    <rPh sb="11" eb="12">
      <t>シ</t>
    </rPh>
    <rPh sb="13" eb="16">
      <t>チバシ</t>
    </rPh>
    <rPh sb="16" eb="18">
      <t>ミドリク</t>
    </rPh>
    <rPh sb="19" eb="21">
      <t>イチブ</t>
    </rPh>
    <rPh sb="22" eb="25">
      <t>チョウシシ</t>
    </rPh>
    <rPh sb="26" eb="29">
      <t>トウガネシ</t>
    </rPh>
    <rPh sb="30" eb="33">
      <t>トミサトシ</t>
    </rPh>
    <rPh sb="34" eb="37">
      <t>ナリタシ</t>
    </rPh>
    <rPh sb="38" eb="41">
      <t>ヤチマタシ</t>
    </rPh>
    <phoneticPr fontId="3"/>
  </si>
  <si>
    <t>平成17</t>
    <phoneticPr fontId="3"/>
  </si>
  <si>
    <t>昭和52</t>
  </si>
  <si>
    <t>平成 7</t>
  </si>
  <si>
    <t>　　昭和50年度までは，成田営業所管内の30％を成田市分として算出した概数。昭和51年度から統計業務機械化に伴い，口数・契約</t>
    <rPh sb="2" eb="4">
      <t>ショウワ</t>
    </rPh>
    <rPh sb="6" eb="8">
      <t>ネンド</t>
    </rPh>
    <rPh sb="12" eb="14">
      <t>ナリタ</t>
    </rPh>
    <rPh sb="14" eb="17">
      <t>エイギョウショ</t>
    </rPh>
    <rPh sb="17" eb="19">
      <t>カンナイ</t>
    </rPh>
    <rPh sb="38" eb="40">
      <t>ショウワ</t>
    </rPh>
    <phoneticPr fontId="3"/>
  </si>
  <si>
    <t>　　電力は各年度末現在の需要高であり，使用量は各年度の概算値である。なお，電力（　）内数値は低圧電力の再掲である。</t>
  </si>
  <si>
    <t>　　平成17年度以降，電力の口数と契約電力は，特定規模需要（自由化部門を除いた値であり，使用量は含んだ値である。</t>
    <rPh sb="2" eb="4">
      <t>ヘイセイ</t>
    </rPh>
    <rPh sb="6" eb="8">
      <t>ネンド</t>
    </rPh>
    <rPh sb="8" eb="10">
      <t>イコウ</t>
    </rPh>
    <rPh sb="11" eb="13">
      <t>デンリョク</t>
    </rPh>
    <rPh sb="14" eb="15">
      <t>クチ</t>
    </rPh>
    <rPh sb="15" eb="16">
      <t>スウ</t>
    </rPh>
    <rPh sb="17" eb="19">
      <t>ケイヤク</t>
    </rPh>
    <rPh sb="19" eb="21">
      <t>デンリョク</t>
    </rPh>
    <rPh sb="23" eb="25">
      <t>トクテイ</t>
    </rPh>
    <rPh sb="25" eb="27">
      <t>キボ</t>
    </rPh>
    <rPh sb="27" eb="29">
      <t>ジュヨウ</t>
    </rPh>
    <rPh sb="30" eb="33">
      <t>ジユウカ</t>
    </rPh>
    <rPh sb="33" eb="35">
      <t>ブモン</t>
    </rPh>
    <rPh sb="36" eb="37">
      <t>ノゾ</t>
    </rPh>
    <rPh sb="39" eb="40">
      <t>アタイ</t>
    </rPh>
    <rPh sb="44" eb="46">
      <t>シヨウ</t>
    </rPh>
    <rPh sb="46" eb="47">
      <t>リョウ</t>
    </rPh>
    <rPh sb="48" eb="49">
      <t>フク</t>
    </rPh>
    <rPh sb="51" eb="52">
      <t>アタイ</t>
    </rPh>
    <phoneticPr fontId="3"/>
  </si>
  <si>
    <t>　　平成17年度以降の数値は，東京電力（株）成田支社管轄エリア※（他市町村を含む区域）の数値である。</t>
    <rPh sb="2" eb="4">
      <t>ヘイセイ</t>
    </rPh>
    <rPh sb="6" eb="8">
      <t>ネンド</t>
    </rPh>
    <rPh sb="8" eb="10">
      <t>イコウ</t>
    </rPh>
    <rPh sb="11" eb="13">
      <t>スウチ</t>
    </rPh>
    <rPh sb="15" eb="17">
      <t>トウキョウ</t>
    </rPh>
    <rPh sb="17" eb="19">
      <t>デンリョク</t>
    </rPh>
    <rPh sb="20" eb="21">
      <t>カブ</t>
    </rPh>
    <rPh sb="22" eb="24">
      <t>ナリタ</t>
    </rPh>
    <rPh sb="24" eb="26">
      <t>シシャ</t>
    </rPh>
    <rPh sb="26" eb="28">
      <t>カンカツ</t>
    </rPh>
    <rPh sb="33" eb="34">
      <t>タ</t>
    </rPh>
    <rPh sb="34" eb="37">
      <t>シチョウソン</t>
    </rPh>
    <rPh sb="38" eb="39">
      <t>フク</t>
    </rPh>
    <rPh sb="40" eb="42">
      <t>クイキ</t>
    </rPh>
    <rPh sb="44" eb="46">
      <t>スウチ</t>
    </rPh>
    <phoneticPr fontId="3"/>
  </si>
  <si>
    <t xml:space="preserve">                                年度
区分</t>
  </si>
  <si>
    <t>もめごと・なやみごと・苦情相談
(人権・行政相談)</t>
  </si>
  <si>
    <t>女性のための相談</t>
  </si>
  <si>
    <t>６-１　電灯・電力の消費量</t>
    <rPh sb="4" eb="6">
      <t>デントウ</t>
    </rPh>
    <rPh sb="7" eb="9">
      <t>デンリョク</t>
    </rPh>
    <rPh sb="10" eb="13">
      <t>ショウヒリョウ</t>
    </rPh>
    <phoneticPr fontId="3"/>
  </si>
  <si>
    <t>６-２　都市ガスの消費量</t>
    <rPh sb="4" eb="6">
      <t>トシ</t>
    </rPh>
    <rPh sb="9" eb="12">
      <t>ショウヒリョウ</t>
    </rPh>
    <phoneticPr fontId="3"/>
  </si>
  <si>
    <t>６-３　上水道の状況</t>
    <phoneticPr fontId="4"/>
  </si>
  <si>
    <t>６-４　簡易水道の状況</t>
    <rPh sb="4" eb="6">
      <t>カンイ</t>
    </rPh>
    <phoneticPr fontId="4"/>
  </si>
  <si>
    <t>６-５　市内金融機関の状況</t>
    <phoneticPr fontId="3"/>
  </si>
  <si>
    <t>６-６　市民相談の状況</t>
    <phoneticPr fontId="4"/>
  </si>
  <si>
    <t>６-７　各種証明書の発行状況</t>
    <phoneticPr fontId="4"/>
  </si>
  <si>
    <t>資料　東京電力パワーグリッド（株）</t>
    <rPh sb="0" eb="2">
      <t>シリョウ</t>
    </rPh>
    <rPh sb="3" eb="5">
      <t>トウキョウ</t>
    </rPh>
    <rPh sb="5" eb="7">
      <t>デンリョク</t>
    </rPh>
    <rPh sb="15" eb="16">
      <t>カブ</t>
    </rPh>
    <phoneticPr fontId="3"/>
  </si>
  <si>
    <t>１５　使用電力量の推移</t>
    <rPh sb="3" eb="5">
      <t>シヨウ</t>
    </rPh>
    <rPh sb="5" eb="8">
      <t>デンリョクリョウ</t>
    </rPh>
    <rPh sb="9" eb="11">
      <t>スイイ</t>
    </rPh>
    <phoneticPr fontId="3"/>
  </si>
  <si>
    <t>１６　都市ガス消費量の推移</t>
    <rPh sb="3" eb="5">
      <t>トシ</t>
    </rPh>
    <rPh sb="7" eb="10">
      <t>ショウヒリョウ</t>
    </rPh>
    <rPh sb="11" eb="13">
      <t>スイイ</t>
    </rPh>
    <phoneticPr fontId="3"/>
  </si>
  <si>
    <t xml:space="preserve"> 　 電力自由化の影響により、平成27年度でデータの提供は終了。</t>
    <rPh sb="3" eb="5">
      <t>デンリョク</t>
    </rPh>
    <rPh sb="5" eb="8">
      <t>ジユウカ</t>
    </rPh>
    <rPh sb="9" eb="11">
      <t>エイキョウ</t>
    </rPh>
    <rPh sb="15" eb="17">
      <t>ヘイセイ</t>
    </rPh>
    <rPh sb="19" eb="21">
      <t>ネンド</t>
    </rPh>
    <rPh sb="26" eb="28">
      <t>テイキョウ</t>
    </rPh>
    <rPh sb="29" eb="31">
      <t>シュウリョウ</t>
    </rPh>
    <phoneticPr fontId="3"/>
  </si>
  <si>
    <t>資料　東京ガス（株）</t>
    <rPh sb="0" eb="2">
      <t>シリョウ</t>
    </rPh>
    <rPh sb="3" eb="5">
      <t>トウキョウ</t>
    </rPh>
    <rPh sb="8" eb="9">
      <t>カブ</t>
    </rPh>
    <phoneticPr fontId="3"/>
  </si>
  <si>
    <t>　　　熱量：平成17年まで46ＭＪ，平成18年から45ＭＪとする。</t>
    <phoneticPr fontId="3"/>
  </si>
  <si>
    <t>　　　ガス小売自由化の影響により、平成28年度でデータの提供は終了。</t>
    <rPh sb="5" eb="7">
      <t>コウ</t>
    </rPh>
    <rPh sb="7" eb="10">
      <t>ジユウカ</t>
    </rPh>
    <rPh sb="11" eb="13">
      <t>エイキョウ</t>
    </rPh>
    <rPh sb="17" eb="19">
      <t>ヘイセイ</t>
    </rPh>
    <rPh sb="21" eb="23">
      <t>ネンド</t>
    </rPh>
    <rPh sb="28" eb="30">
      <t>テイキョウ</t>
    </rPh>
    <rPh sb="31" eb="33">
      <t>シュウリョウ</t>
    </rPh>
    <phoneticPr fontId="3"/>
  </si>
  <si>
    <r>
      <t>配　水　量　（ｍ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ハイスイリョウ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</si>
  <si>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区分
年度</t>
    </r>
    <rPh sb="7" eb="9">
      <t>クブン</t>
    </rPh>
    <rPh sb="10" eb="12">
      <t>ネンド</t>
    </rPh>
    <phoneticPr fontId="3"/>
  </si>
  <si>
    <r>
      <t>需 要 量 （千m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0" eb="5">
      <t>ジュヨウリョウ</t>
    </rPh>
    <rPh sb="7" eb="8">
      <t>セン</t>
    </rPh>
    <phoneticPr fontId="3"/>
  </si>
  <si>
    <r>
      <t>県営水道</t>
    </r>
    <r>
      <rPr>
        <sz val="11"/>
        <rFont val="ＭＳ Ｐ明朝"/>
        <family val="1"/>
        <charset val="128"/>
      </rPr>
      <t>（ニュータウン）</t>
    </r>
    <phoneticPr fontId="4"/>
  </si>
  <si>
    <t>資料　市民協働課</t>
    <rPh sb="3" eb="5">
      <t>シミン</t>
    </rPh>
    <rPh sb="5" eb="7">
      <t>キョウドウ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</si>
</sst>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,##0.0_ "/>
    <numFmt numFmtId="180" formatCode="#,##0.0000_);\(#,##0.0000\)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" fillId="0" borderId="0"/>
  </cellStyleXfs>
  <cellXfs count="295">
    <xf numFmtId="0" fontId="0" fillId="0" borderId="0" xfId="0"/>
    <xf numFmtId="176" fontId="2" fillId="0" borderId="1" xfId="31" applyNumberFormat="1" applyFont="1" applyBorder="1" applyAlignment="1">
      <alignment horizontal="right" vertical="center"/>
    </xf>
    <xf numFmtId="176" fontId="2" fillId="0" borderId="2" xfId="31" applyNumberFormat="1" applyFont="1" applyBorder="1" applyAlignment="1">
      <alignment horizontal="right" vertical="center"/>
    </xf>
    <xf numFmtId="176" fontId="2" fillId="0" borderId="0" xfId="31" applyNumberFormat="1" applyFont="1" applyBorder="1" applyAlignment="1">
      <alignment horizontal="right" vertical="center"/>
    </xf>
    <xf numFmtId="0" fontId="6" fillId="0" borderId="0" xfId="31" applyFont="1" applyAlignment="1">
      <alignment vertical="center"/>
    </xf>
    <xf numFmtId="0" fontId="6" fillId="0" borderId="0" xfId="0" applyFont="1" applyAlignment="1">
      <alignment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76" fontId="0" fillId="0" borderId="0" xfId="0" applyNumberFormat="1" applyFont="1" applyAlignment="1">
      <alignment horizontal="right" wrapText="1"/>
    </xf>
    <xf numFmtId="177" fontId="0" fillId="0" borderId="0" xfId="0" applyNumberFormat="1" applyFont="1"/>
    <xf numFmtId="177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wrapText="1"/>
    </xf>
    <xf numFmtId="178" fontId="0" fillId="0" borderId="0" xfId="0" applyNumberFormat="1" applyFont="1" applyBorder="1" applyAlignment="1">
      <alignment horizontal="right" wrapText="1"/>
    </xf>
    <xf numFmtId="178" fontId="0" fillId="0" borderId="0" xfId="0" applyNumberFormat="1" applyFont="1" applyBorder="1" applyAlignment="1">
      <alignment horizontal="right" vertical="center" wrapText="1"/>
    </xf>
    <xf numFmtId="176" fontId="0" fillId="0" borderId="0" xfId="31" applyNumberFormat="1" applyFont="1" applyAlignment="1">
      <alignment horizontal="right" vertical="center"/>
    </xf>
    <xf numFmtId="176" fontId="0" fillId="0" borderId="2" xfId="32" applyNumberFormat="1" applyFont="1" applyBorder="1" applyAlignment="1">
      <alignment horizontal="right" vertical="center"/>
    </xf>
    <xf numFmtId="176" fontId="0" fillId="0" borderId="0" xfId="32" applyNumberFormat="1" applyFont="1" applyBorder="1" applyAlignment="1">
      <alignment horizontal="right" vertical="center"/>
    </xf>
    <xf numFmtId="0" fontId="0" fillId="0" borderId="0" xfId="31" applyFont="1" applyAlignment="1">
      <alignment horizontal="right" vertical="center"/>
    </xf>
    <xf numFmtId="0" fontId="0" fillId="0" borderId="0" xfId="0" applyFont="1" applyAlignment="1"/>
    <xf numFmtId="0" fontId="0" fillId="0" borderId="0" xfId="3" applyFont="1"/>
    <xf numFmtId="0" fontId="0" fillId="0" borderId="0" xfId="3" applyFont="1" applyBorder="1"/>
    <xf numFmtId="0" fontId="0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0" fillId="3" borderId="0" xfId="0" applyNumberFormat="1" applyFont="1" applyFill="1" applyAlignment="1">
      <alignment horizontal="right" vertical="center"/>
    </xf>
    <xf numFmtId="176" fontId="0" fillId="3" borderId="0" xfId="0" applyNumberFormat="1" applyFont="1" applyFill="1" applyBorder="1" applyAlignment="1">
      <alignment horizontal="right" vertical="center"/>
    </xf>
    <xf numFmtId="0" fontId="2" fillId="0" borderId="7" xfId="31" applyFont="1" applyBorder="1" applyAlignment="1">
      <alignment horizontal="center" vertical="center"/>
    </xf>
    <xf numFmtId="177" fontId="6" fillId="0" borderId="0" xfId="31" applyNumberFormat="1" applyFont="1" applyAlignment="1">
      <alignment horizontal="right" vertical="center"/>
    </xf>
    <xf numFmtId="177" fontId="6" fillId="0" borderId="0" xfId="31" applyNumberFormat="1" applyFont="1" applyAlignment="1">
      <alignment horizontal="right" vertical="top"/>
    </xf>
    <xf numFmtId="177" fontId="6" fillId="0" borderId="0" xfId="31" applyNumberFormat="1" applyFont="1" applyBorder="1" applyAlignment="1">
      <alignment horizontal="right" vertical="center"/>
    </xf>
    <xf numFmtId="177" fontId="6" fillId="0" borderId="0" xfId="31" applyNumberFormat="1" applyFont="1" applyBorder="1" applyAlignment="1">
      <alignment horizontal="right" vertical="top"/>
    </xf>
    <xf numFmtId="0" fontId="0" fillId="0" borderId="0" xfId="3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7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176" fontId="0" fillId="0" borderId="4" xfId="31" applyNumberFormat="1" applyFont="1" applyBorder="1" applyAlignment="1">
      <alignment horizontal="right" vertical="center"/>
    </xf>
    <xf numFmtId="176" fontId="0" fillId="0" borderId="3" xfId="31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center" vertical="center"/>
    </xf>
    <xf numFmtId="0" fontId="0" fillId="0" borderId="10" xfId="31" applyFont="1" applyBorder="1" applyAlignment="1">
      <alignment horizontal="right" vertical="center"/>
    </xf>
    <xf numFmtId="0" fontId="0" fillId="0" borderId="0" xfId="0" applyFont="1" applyAlignment="1">
      <alignment horizontal="centerContinuous" vertical="center"/>
    </xf>
    <xf numFmtId="0" fontId="0" fillId="0" borderId="0" xfId="3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31" applyFont="1" applyBorder="1" applyAlignment="1">
      <alignment vertical="center"/>
    </xf>
    <xf numFmtId="0" fontId="0" fillId="0" borderId="0" xfId="31" applyFont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horizontal="right" wrapText="1"/>
    </xf>
    <xf numFmtId="178" fontId="0" fillId="3" borderId="0" xfId="0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1" xfId="31" applyFont="1" applyBorder="1" applyAlignment="1">
      <alignment horizontal="center" vertical="center" wrapText="1"/>
    </xf>
    <xf numFmtId="0" fontId="2" fillId="0" borderId="13" xfId="31" applyFont="1" applyBorder="1" applyAlignment="1">
      <alignment horizontal="center" vertical="center" wrapText="1"/>
    </xf>
    <xf numFmtId="0" fontId="2" fillId="0" borderId="2" xfId="31" applyFont="1" applyBorder="1" applyAlignment="1">
      <alignment horizontal="center" vertical="center" wrapText="1"/>
    </xf>
    <xf numFmtId="177" fontId="10" fillId="0" borderId="1" xfId="31" applyNumberFormat="1" applyFont="1" applyBorder="1" applyAlignment="1">
      <alignment horizontal="right" vertical="center"/>
    </xf>
    <xf numFmtId="177" fontId="10" fillId="0" borderId="0" xfId="31" applyNumberFormat="1" applyFont="1" applyAlignment="1">
      <alignment horizontal="right" vertical="center"/>
    </xf>
    <xf numFmtId="177" fontId="10" fillId="0" borderId="2" xfId="31" applyNumberFormat="1" applyFont="1" applyBorder="1" applyAlignment="1">
      <alignment horizontal="right" vertical="center"/>
    </xf>
    <xf numFmtId="177" fontId="10" fillId="0" borderId="2" xfId="31" applyNumberFormat="1" applyFont="1" applyBorder="1" applyAlignment="1">
      <alignment horizontal="right" vertical="top"/>
    </xf>
    <xf numFmtId="177" fontId="10" fillId="0" borderId="0" xfId="31" applyNumberFormat="1" applyFont="1" applyAlignment="1">
      <alignment horizontal="right" vertical="top"/>
    </xf>
    <xf numFmtId="177" fontId="10" fillId="0" borderId="0" xfId="31" applyNumberFormat="1" applyFont="1" applyBorder="1" applyAlignment="1">
      <alignment horizontal="right" vertical="center"/>
    </xf>
    <xf numFmtId="177" fontId="10" fillId="0" borderId="0" xfId="31" applyNumberFormat="1" applyFont="1" applyBorder="1" applyAlignment="1">
      <alignment horizontal="right" vertical="top"/>
    </xf>
    <xf numFmtId="0" fontId="6" fillId="0" borderId="5" xfId="31" applyFont="1" applyBorder="1"/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0" fillId="0" borderId="1" xfId="31" applyNumberFormat="1" applyFont="1" applyBorder="1" applyAlignment="1">
      <alignment horizontal="right" vertical="center"/>
    </xf>
    <xf numFmtId="176" fontId="0" fillId="0" borderId="5" xfId="31" applyNumberFormat="1" applyFont="1" applyBorder="1" applyAlignment="1">
      <alignment horizontal="right" vertical="center"/>
    </xf>
    <xf numFmtId="176" fontId="0" fillId="0" borderId="2" xfId="31" applyNumberFormat="1" applyFont="1" applyBorder="1" applyAlignment="1">
      <alignment horizontal="right" vertical="center"/>
    </xf>
    <xf numFmtId="176" fontId="0" fillId="0" borderId="0" xfId="31" applyNumberFormat="1" applyFont="1" applyBorder="1" applyAlignment="1">
      <alignment horizontal="right" vertical="center"/>
    </xf>
    <xf numFmtId="0" fontId="0" fillId="0" borderId="0" xfId="3" applyFont="1" applyAlignment="1">
      <alignment horizontal="center" vertical="center"/>
    </xf>
    <xf numFmtId="176" fontId="0" fillId="0" borderId="0" xfId="3" applyNumberFormat="1" applyFont="1" applyAlignment="1">
      <alignment horizontal="right" vertical="center"/>
    </xf>
    <xf numFmtId="176" fontId="0" fillId="0" borderId="1" xfId="3" applyNumberFormat="1" applyFont="1" applyBorder="1" applyAlignment="1">
      <alignment horizontal="right" vertical="center"/>
    </xf>
    <xf numFmtId="176" fontId="0" fillId="0" borderId="2" xfId="3" applyNumberFormat="1" applyFont="1" applyBorder="1" applyAlignment="1">
      <alignment horizontal="right" vertical="center"/>
    </xf>
    <xf numFmtId="0" fontId="0" fillId="0" borderId="0" xfId="3" applyFont="1" applyBorder="1" applyAlignment="1">
      <alignment horizontal="center" vertical="center"/>
    </xf>
    <xf numFmtId="176" fontId="0" fillId="0" borderId="14" xfId="31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0" xfId="31" applyFont="1"/>
    <xf numFmtId="0" fontId="0" fillId="0" borderId="0" xfId="31" applyFont="1" applyBorder="1"/>
    <xf numFmtId="0" fontId="0" fillId="0" borderId="11" xfId="31" applyFont="1" applyBorder="1" applyAlignment="1">
      <alignment horizontal="center" vertical="center" wrapText="1"/>
    </xf>
    <xf numFmtId="0" fontId="0" fillId="0" borderId="13" xfId="31" applyFont="1" applyBorder="1" applyAlignment="1">
      <alignment horizontal="center" vertical="center" wrapText="1"/>
    </xf>
    <xf numFmtId="0" fontId="0" fillId="0" borderId="2" xfId="31" applyFont="1" applyBorder="1" applyAlignment="1">
      <alignment horizontal="center" vertical="center" wrapText="1"/>
    </xf>
    <xf numFmtId="0" fontId="0" fillId="0" borderId="0" xfId="31" applyFont="1" applyAlignment="1"/>
    <xf numFmtId="177" fontId="0" fillId="0" borderId="1" xfId="31" applyNumberFormat="1" applyFont="1" applyBorder="1" applyAlignment="1">
      <alignment horizontal="right" vertical="center"/>
    </xf>
    <xf numFmtId="177" fontId="0" fillId="0" borderId="0" xfId="31" applyNumberFormat="1" applyFont="1" applyAlignment="1">
      <alignment horizontal="right" vertical="center"/>
    </xf>
    <xf numFmtId="177" fontId="0" fillId="0" borderId="2" xfId="31" applyNumberFormat="1" applyFont="1" applyBorder="1" applyAlignment="1">
      <alignment horizontal="right" vertical="center"/>
    </xf>
    <xf numFmtId="177" fontId="0" fillId="0" borderId="2" xfId="31" applyNumberFormat="1" applyFont="1" applyBorder="1" applyAlignment="1">
      <alignment horizontal="right" vertical="top"/>
    </xf>
    <xf numFmtId="177" fontId="0" fillId="0" borderId="0" xfId="31" applyNumberFormat="1" applyFont="1" applyAlignment="1">
      <alignment horizontal="right" vertical="top"/>
    </xf>
    <xf numFmtId="0" fontId="0" fillId="0" borderId="0" xfId="31" applyFont="1" applyAlignment="1">
      <alignment horizontal="right" vertical="top"/>
    </xf>
    <xf numFmtId="176" fontId="0" fillId="0" borderId="0" xfId="31" applyNumberFormat="1" applyFont="1" applyAlignment="1">
      <alignment horizontal="right" vertical="top"/>
    </xf>
    <xf numFmtId="0" fontId="0" fillId="0" borderId="0" xfId="31" applyFont="1" applyAlignment="1">
      <alignment vertical="top"/>
    </xf>
    <xf numFmtId="177" fontId="0" fillId="0" borderId="0" xfId="31" applyNumberFormat="1" applyFont="1" applyBorder="1" applyAlignment="1">
      <alignment horizontal="right" vertical="top"/>
    </xf>
    <xf numFmtId="177" fontId="0" fillId="0" borderId="0" xfId="31" applyNumberFormat="1" applyFont="1" applyBorder="1" applyAlignment="1">
      <alignment horizontal="right" vertical="center"/>
    </xf>
    <xf numFmtId="0" fontId="0" fillId="0" borderId="2" xfId="31" applyFont="1" applyBorder="1" applyAlignment="1">
      <alignment vertical="top"/>
    </xf>
    <xf numFmtId="0" fontId="0" fillId="0" borderId="0" xfId="31" applyFont="1" applyBorder="1" applyAlignment="1">
      <alignment vertical="top"/>
    </xf>
    <xf numFmtId="176" fontId="0" fillId="0" borderId="0" xfId="31" applyNumberFormat="1" applyFont="1" applyBorder="1" applyAlignment="1">
      <alignment horizontal="right" vertical="top"/>
    </xf>
    <xf numFmtId="0" fontId="0" fillId="0" borderId="2" xfId="31" applyFont="1" applyBorder="1"/>
    <xf numFmtId="180" fontId="0" fillId="0" borderId="2" xfId="31" applyNumberFormat="1" applyFont="1" applyBorder="1" applyAlignment="1">
      <alignment horizontal="right" vertical="center"/>
    </xf>
    <xf numFmtId="180" fontId="0" fillId="0" borderId="0" xfId="31" applyNumberFormat="1" applyFont="1" applyBorder="1" applyAlignment="1">
      <alignment horizontal="right" vertical="center"/>
    </xf>
    <xf numFmtId="180" fontId="0" fillId="0" borderId="3" xfId="31" applyNumberFormat="1" applyFont="1" applyBorder="1" applyAlignment="1">
      <alignment horizontal="right" vertical="center"/>
    </xf>
    <xf numFmtId="180" fontId="0" fillId="0" borderId="6" xfId="31" applyNumberFormat="1" applyFont="1" applyBorder="1" applyAlignment="1">
      <alignment horizontal="right" vertical="top"/>
    </xf>
    <xf numFmtId="180" fontId="0" fillId="0" borderId="10" xfId="31" applyNumberFormat="1" applyFont="1" applyBorder="1" applyAlignment="1">
      <alignment horizontal="right" vertical="top"/>
    </xf>
    <xf numFmtId="180" fontId="0" fillId="0" borderId="14" xfId="31" applyNumberFormat="1" applyFont="1" applyBorder="1" applyAlignment="1">
      <alignment horizontal="right" vertical="top"/>
    </xf>
    <xf numFmtId="177" fontId="0" fillId="0" borderId="3" xfId="31" applyNumberFormat="1" applyFont="1" applyBorder="1" applyAlignment="1">
      <alignment horizontal="right" vertical="center"/>
    </xf>
    <xf numFmtId="0" fontId="0" fillId="0" borderId="10" xfId="31" applyFont="1" applyBorder="1" applyAlignment="1">
      <alignment vertical="top"/>
    </xf>
    <xf numFmtId="176" fontId="0" fillId="0" borderId="10" xfId="31" applyNumberFormat="1" applyFont="1" applyBorder="1" applyAlignment="1">
      <alignment horizontal="right" vertical="top"/>
    </xf>
    <xf numFmtId="177" fontId="10" fillId="0" borderId="6" xfId="31" applyNumberFormat="1" applyFont="1" applyBorder="1" applyAlignment="1">
      <alignment horizontal="right" vertical="top"/>
    </xf>
    <xf numFmtId="177" fontId="10" fillId="0" borderId="10" xfId="31" applyNumberFormat="1" applyFont="1" applyBorder="1" applyAlignment="1">
      <alignment horizontal="right" vertical="top"/>
    </xf>
    <xf numFmtId="177" fontId="6" fillId="0" borderId="10" xfId="31" applyNumberFormat="1" applyFont="1" applyBorder="1" applyAlignment="1">
      <alignment horizontal="right" vertical="top"/>
    </xf>
    <xf numFmtId="177" fontId="0" fillId="0" borderId="6" xfId="31" applyNumberFormat="1" applyFont="1" applyBorder="1" applyAlignment="1">
      <alignment horizontal="right" vertical="top"/>
    </xf>
    <xf numFmtId="177" fontId="0" fillId="0" borderId="10" xfId="31" applyNumberFormat="1" applyFont="1" applyBorder="1" applyAlignment="1">
      <alignment horizontal="right" vertical="top"/>
    </xf>
    <xf numFmtId="177" fontId="0" fillId="0" borderId="14" xfId="31" applyNumberFormat="1" applyFont="1" applyBorder="1" applyAlignment="1">
      <alignment horizontal="right" vertical="top"/>
    </xf>
    <xf numFmtId="0" fontId="0" fillId="0" borderId="0" xfId="31" applyFont="1" applyAlignment="1">
      <alignment horizontal="center" vertical="center"/>
    </xf>
    <xf numFmtId="0" fontId="0" fillId="0" borderId="0" xfId="31" applyFont="1" applyBorder="1" applyAlignment="1">
      <alignment horizontal="right" vertical="center" shrinkToFit="1"/>
    </xf>
    <xf numFmtId="0" fontId="0" fillId="0" borderId="10" xfId="31" applyFont="1" applyBorder="1" applyAlignment="1">
      <alignment horizontal="right" vertical="center" shrinkToFit="1"/>
    </xf>
    <xf numFmtId="0" fontId="12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76" fontId="2" fillId="0" borderId="10" xfId="31" applyNumberFormat="1" applyFont="1" applyBorder="1" applyAlignment="1">
      <alignment horizontal="right" vertical="center"/>
    </xf>
    <xf numFmtId="176" fontId="2" fillId="0" borderId="6" xfId="31" applyNumberFormat="1" applyFont="1" applyBorder="1" applyAlignment="1">
      <alignment horizontal="right" vertical="center"/>
    </xf>
    <xf numFmtId="0" fontId="5" fillId="0" borderId="0" xfId="31" applyFont="1"/>
    <xf numFmtId="0" fontId="2" fillId="0" borderId="11" xfId="31" applyFont="1" applyBorder="1" applyAlignment="1">
      <alignment horizontal="center" vertical="center"/>
    </xf>
    <xf numFmtId="0" fontId="2" fillId="0" borderId="12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13" fillId="0" borderId="0" xfId="31" applyFont="1" applyAlignment="1">
      <alignment horizontal="left" vertical="center" indent="1"/>
    </xf>
    <xf numFmtId="0" fontId="0" fillId="0" borderId="7" xfId="0" applyFont="1" applyBorder="1" applyAlignment="1">
      <alignment horizontal="center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177" fontId="0" fillId="3" borderId="2" xfId="31" applyNumberFormat="1" applyFont="1" applyFill="1" applyBorder="1" applyAlignment="1">
      <alignment horizontal="right" vertical="center"/>
    </xf>
    <xf numFmtId="177" fontId="0" fillId="3" borderId="0" xfId="31" applyNumberFormat="1" applyFont="1" applyFill="1" applyBorder="1" applyAlignment="1">
      <alignment horizontal="right" vertical="center"/>
    </xf>
    <xf numFmtId="177" fontId="0" fillId="3" borderId="3" xfId="31" applyNumberFormat="1" applyFont="1" applyFill="1" applyBorder="1" applyAlignment="1">
      <alignment horizontal="right" vertical="center"/>
    </xf>
    <xf numFmtId="177" fontId="0" fillId="3" borderId="6" xfId="31" applyNumberFormat="1" applyFont="1" applyFill="1" applyBorder="1" applyAlignment="1">
      <alignment horizontal="right" vertical="top"/>
    </xf>
    <xf numFmtId="177" fontId="0" fillId="3" borderId="10" xfId="31" applyNumberFormat="1" applyFont="1" applyFill="1" applyBorder="1" applyAlignment="1">
      <alignment horizontal="right" vertical="top"/>
    </xf>
    <xf numFmtId="177" fontId="0" fillId="3" borderId="14" xfId="31" applyNumberFormat="1" applyFont="1" applyFill="1" applyBorder="1" applyAlignment="1">
      <alignment horizontal="right" vertical="top"/>
    </xf>
    <xf numFmtId="176" fontId="0" fillId="0" borderId="10" xfId="31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0" fillId="0" borderId="0" xfId="0" applyFont="1" applyFill="1"/>
    <xf numFmtId="176" fontId="0" fillId="0" borderId="14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1" fillId="0" borderId="10" xfId="3" applyFont="1" applyFill="1" applyBorder="1" applyAlignment="1">
      <alignment horizontal="center" vertical="center"/>
    </xf>
    <xf numFmtId="176" fontId="1" fillId="0" borderId="10" xfId="3" applyNumberFormat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0" fontId="1" fillId="0" borderId="0" xfId="3" applyFont="1" applyFill="1" applyBorder="1"/>
    <xf numFmtId="176" fontId="0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0" xfId="31" applyFont="1" applyFill="1" applyBorder="1" applyAlignment="1">
      <alignment vertical="center"/>
    </xf>
    <xf numFmtId="176" fontId="0" fillId="0" borderId="14" xfId="31" applyNumberFormat="1" applyFont="1" applyFill="1" applyBorder="1" applyAlignment="1">
      <alignment horizontal="right" vertical="center"/>
    </xf>
    <xf numFmtId="176" fontId="1" fillId="0" borderId="14" xfId="31" applyNumberFormat="1" applyFont="1" applyFill="1" applyBorder="1" applyAlignment="1">
      <alignment horizontal="right" vertical="center"/>
    </xf>
    <xf numFmtId="176" fontId="1" fillId="0" borderId="6" xfId="32" applyNumberFormat="1" applyFont="1" applyFill="1" applyBorder="1" applyAlignment="1">
      <alignment horizontal="right" vertical="center"/>
    </xf>
    <xf numFmtId="176" fontId="1" fillId="0" borderId="10" xfId="32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indent="1"/>
    </xf>
    <xf numFmtId="0" fontId="16" fillId="0" borderId="0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177" fontId="0" fillId="0" borderId="1" xfId="31" applyNumberFormat="1" applyFont="1" applyBorder="1" applyAlignment="1">
      <alignment horizontal="center" vertical="top"/>
    </xf>
    <xf numFmtId="177" fontId="0" fillId="0" borderId="5" xfId="31" applyNumberFormat="1" applyFont="1" applyBorder="1" applyAlignment="1">
      <alignment horizontal="center" vertical="top"/>
    </xf>
    <xf numFmtId="177" fontId="0" fillId="0" borderId="4" xfId="31" applyNumberFormat="1" applyFont="1" applyBorder="1" applyAlignment="1">
      <alignment horizontal="center" vertical="top"/>
    </xf>
    <xf numFmtId="0" fontId="0" fillId="0" borderId="17" xfId="31" applyFont="1" applyBorder="1" applyAlignment="1">
      <alignment horizontal="center" vertical="center"/>
    </xf>
    <xf numFmtId="0" fontId="0" fillId="0" borderId="18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distributed"/>
    </xf>
    <xf numFmtId="0" fontId="0" fillId="0" borderId="13" xfId="31" applyFont="1" applyBorder="1" applyAlignment="1">
      <alignment horizontal="center" vertical="distributed"/>
    </xf>
    <xf numFmtId="0" fontId="0" fillId="0" borderId="12" xfId="31" applyFont="1" applyBorder="1" applyAlignment="1">
      <alignment horizontal="center" vertical="distributed"/>
    </xf>
    <xf numFmtId="0" fontId="4" fillId="0" borderId="0" xfId="31" applyFont="1" applyBorder="1" applyAlignment="1">
      <alignment horizontal="center" vertical="center"/>
    </xf>
    <xf numFmtId="0" fontId="2" fillId="0" borderId="8" xfId="31" applyFont="1" applyBorder="1" applyAlignment="1">
      <alignment horizontal="center" vertical="center"/>
    </xf>
    <xf numFmtId="0" fontId="2" fillId="0" borderId="26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0" fillId="0" borderId="26" xfId="31" applyFont="1" applyBorder="1" applyAlignment="1">
      <alignment horizontal="center" vertical="center"/>
    </xf>
    <xf numFmtId="0" fontId="2" fillId="0" borderId="11" xfId="31" applyFont="1" applyBorder="1" applyAlignment="1">
      <alignment horizontal="center" vertical="center"/>
    </xf>
    <xf numFmtId="0" fontId="2" fillId="0" borderId="12" xfId="31" applyFont="1" applyBorder="1" applyAlignment="1">
      <alignment horizontal="center" vertical="center"/>
    </xf>
    <xf numFmtId="0" fontId="0" fillId="0" borderId="11" xfId="31" applyFont="1" applyBorder="1" applyAlignment="1">
      <alignment horizontal="center" vertical="center"/>
    </xf>
    <xf numFmtId="0" fontId="0" fillId="0" borderId="12" xfId="31" applyFont="1" applyBorder="1" applyAlignment="1">
      <alignment horizontal="center" vertical="center"/>
    </xf>
    <xf numFmtId="0" fontId="0" fillId="0" borderId="1" xfId="31" applyFont="1" applyBorder="1" applyAlignment="1">
      <alignment horizontal="center" vertical="center"/>
    </xf>
    <xf numFmtId="0" fontId="0" fillId="0" borderId="6" xfId="31" applyFont="1" applyBorder="1" applyAlignment="1">
      <alignment horizontal="center" vertical="center"/>
    </xf>
    <xf numFmtId="0" fontId="0" fillId="0" borderId="20" xfId="31" applyFont="1" applyBorder="1" applyAlignment="1">
      <alignment horizontal="left" vertical="justify" wrapText="1"/>
    </xf>
    <xf numFmtId="0" fontId="0" fillId="0" borderId="21" xfId="31" applyFont="1" applyBorder="1" applyAlignment="1">
      <alignment horizontal="left" vertical="justify" wrapText="1"/>
    </xf>
    <xf numFmtId="0" fontId="0" fillId="0" borderId="22" xfId="31" applyFont="1" applyBorder="1" applyAlignment="1">
      <alignment horizontal="left" vertical="justify" wrapText="1"/>
    </xf>
    <xf numFmtId="0" fontId="0" fillId="0" borderId="23" xfId="31" applyFont="1" applyBorder="1" applyAlignment="1">
      <alignment horizontal="left" vertical="justify" wrapText="1"/>
    </xf>
    <xf numFmtId="0" fontId="0" fillId="0" borderId="24" xfId="31" applyFont="1" applyBorder="1" applyAlignment="1">
      <alignment horizontal="left" vertical="justify" wrapText="1"/>
    </xf>
    <xf numFmtId="0" fontId="0" fillId="0" borderId="25" xfId="31" applyFont="1" applyBorder="1" applyAlignment="1">
      <alignment horizontal="left" vertical="justify" wrapText="1"/>
    </xf>
    <xf numFmtId="0" fontId="5" fillId="0" borderId="0" xfId="31" applyFont="1" applyAlignment="1">
      <alignment horizontal="left" vertical="center"/>
    </xf>
    <xf numFmtId="0" fontId="4" fillId="0" borderId="0" xfId="31" applyFont="1" applyFill="1" applyBorder="1" applyAlignment="1">
      <alignment horizontal="center" vertical="center"/>
    </xf>
    <xf numFmtId="0" fontId="13" fillId="0" borderId="0" xfId="31" applyFont="1" applyAlignment="1">
      <alignment horizontal="left" vertical="center" indent="1"/>
    </xf>
    <xf numFmtId="0" fontId="6" fillId="0" borderId="5" xfId="31" applyFont="1" applyBorder="1" applyAlignment="1">
      <alignment horizontal="left" vertical="center"/>
    </xf>
    <xf numFmtId="0" fontId="2" fillId="0" borderId="11" xfId="31" applyFont="1" applyBorder="1" applyAlignment="1">
      <alignment horizontal="center" vertical="distributed"/>
    </xf>
    <xf numFmtId="0" fontId="2" fillId="0" borderId="13" xfId="31" applyFont="1" applyBorder="1" applyAlignment="1">
      <alignment horizontal="center" vertical="distributed"/>
    </xf>
    <xf numFmtId="0" fontId="2" fillId="0" borderId="12" xfId="31" applyFont="1" applyBorder="1" applyAlignment="1">
      <alignment horizontal="center" vertical="distributed"/>
    </xf>
    <xf numFmtId="0" fontId="2" fillId="0" borderId="17" xfId="31" applyFont="1" applyBorder="1" applyAlignment="1">
      <alignment horizontal="center" vertical="center"/>
    </xf>
    <xf numFmtId="0" fontId="2" fillId="0" borderId="18" xfId="31" applyFont="1" applyBorder="1" applyAlignment="1">
      <alignment horizontal="center" vertical="center"/>
    </xf>
    <xf numFmtId="0" fontId="2" fillId="0" borderId="19" xfId="31" applyFont="1" applyBorder="1" applyAlignment="1">
      <alignment horizontal="center" vertical="center"/>
    </xf>
    <xf numFmtId="0" fontId="0" fillId="0" borderId="5" xfId="31" applyFont="1" applyBorder="1" applyAlignment="1">
      <alignment horizontal="right" vertical="top"/>
    </xf>
    <xf numFmtId="0" fontId="0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left" vertical="justify" wrapText="1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0" fontId="0" fillId="0" borderId="31" xfId="0" applyFont="1" applyBorder="1" applyAlignment="1">
      <alignment horizontal="left" vertical="justify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distributed" textRotation="255" indent="1"/>
    </xf>
    <xf numFmtId="0" fontId="0" fillId="0" borderId="3" xfId="0" applyFont="1" applyFill="1" applyBorder="1" applyAlignment="1">
      <alignment horizontal="center" vertical="distributed" textRotation="255" indent="1"/>
    </xf>
    <xf numFmtId="0" fontId="0" fillId="0" borderId="14" xfId="0" applyFont="1" applyFill="1" applyBorder="1" applyAlignment="1">
      <alignment horizontal="center" vertical="distributed" textRotation="255" indent="1"/>
    </xf>
    <xf numFmtId="0" fontId="0" fillId="0" borderId="20" xfId="31" applyFont="1" applyBorder="1" applyAlignment="1">
      <alignment horizontal="left" vertical="distributed" wrapText="1"/>
    </xf>
    <xf numFmtId="0" fontId="0" fillId="0" borderId="21" xfId="31" applyFont="1" applyBorder="1" applyAlignment="1">
      <alignment horizontal="left" vertical="distributed"/>
    </xf>
    <xf numFmtId="0" fontId="0" fillId="0" borderId="22" xfId="31" applyFont="1" applyBorder="1" applyAlignment="1">
      <alignment horizontal="left" vertical="distributed"/>
    </xf>
    <xf numFmtId="0" fontId="0" fillId="0" borderId="23" xfId="31" applyFont="1" applyBorder="1" applyAlignment="1">
      <alignment horizontal="left" vertical="distributed"/>
    </xf>
    <xf numFmtId="0" fontId="0" fillId="0" borderId="24" xfId="31" applyFont="1" applyBorder="1" applyAlignment="1">
      <alignment horizontal="left" vertical="distributed"/>
    </xf>
    <xf numFmtId="0" fontId="0" fillId="0" borderId="25" xfId="31" applyFont="1" applyBorder="1" applyAlignment="1">
      <alignment horizontal="left" vertical="distributed"/>
    </xf>
    <xf numFmtId="0" fontId="0" fillId="0" borderId="3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distributed" wrapText="1"/>
    </xf>
    <xf numFmtId="0" fontId="0" fillId="0" borderId="21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176" fontId="1" fillId="0" borderId="10" xfId="3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176" fontId="0" fillId="0" borderId="5" xfId="3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distributed" vertical="center" shrinkToFit="1"/>
    </xf>
    <xf numFmtId="176" fontId="0" fillId="0" borderId="10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21" xfId="0" applyFont="1" applyBorder="1" applyAlignment="1">
      <alignment horizontal="left" vertical="justify" wrapText="1"/>
    </xf>
    <xf numFmtId="0" fontId="0" fillId="0" borderId="33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34" xfId="0" applyFont="1" applyBorder="1" applyAlignment="1">
      <alignment horizontal="left" vertical="justify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justify" wrapText="1"/>
    </xf>
    <xf numFmtId="0" fontId="0" fillId="0" borderId="24" xfId="0" applyFont="1" applyBorder="1" applyAlignment="1">
      <alignment horizontal="left" vertical="justify" wrapText="1"/>
    </xf>
    <xf numFmtId="0" fontId="0" fillId="0" borderId="25" xfId="0" applyFont="1" applyBorder="1" applyAlignment="1">
      <alignment horizontal="left" vertical="justify" wrapText="1"/>
    </xf>
    <xf numFmtId="0" fontId="0" fillId="0" borderId="9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⑦６１～６８ページ" xfId="31" xr:uid="{00000000-0005-0000-0000-00001F000000}"/>
    <cellStyle name="標準_資料郵送分データ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94785554945909"/>
          <c:y val="7.4915763734661356E-2"/>
          <c:w val="0.5664820099122487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'70'!$L$7:$L$13</c:f>
              <c:strCache>
                <c:ptCount val="7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</c:strCache>
            </c:strRef>
          </c:cat>
          <c:val>
            <c:numRef>
              <c:f>'70'!$M$7:$M$13</c:f>
              <c:numCache>
                <c:formatCode>#,##0_);\(#,##0\)</c:formatCode>
                <c:ptCount val="7"/>
                <c:pt idx="0">
                  <c:v>2715</c:v>
                </c:pt>
                <c:pt idx="1">
                  <c:v>3393</c:v>
                </c:pt>
                <c:pt idx="2">
                  <c:v>10281</c:v>
                </c:pt>
                <c:pt idx="3">
                  <c:v>43745</c:v>
                </c:pt>
                <c:pt idx="4">
                  <c:v>101600</c:v>
                </c:pt>
                <c:pt idx="5">
                  <c:v>203511</c:v>
                </c:pt>
                <c:pt idx="6">
                  <c:v>235392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7014784"/>
        <c:axId val="8701734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'70'!$L$7:$L$19</c:f>
              <c:strCache>
                <c:ptCount val="13"/>
                <c:pt idx="0">
                  <c:v>昭和29</c:v>
                </c:pt>
                <c:pt idx="1">
                  <c:v>30 </c:v>
                </c:pt>
                <c:pt idx="2">
                  <c:v>40 </c:v>
                </c:pt>
                <c:pt idx="3">
                  <c:v>50 </c:v>
                </c:pt>
                <c:pt idx="4">
                  <c:v>60 </c:v>
                </c:pt>
                <c:pt idx="5">
                  <c:v>平成 7</c:v>
                </c:pt>
                <c:pt idx="6">
                  <c:v>12 </c:v>
                </c:pt>
                <c:pt idx="7">
                  <c:v>平成17</c:v>
                </c:pt>
                <c:pt idx="8">
                  <c:v>22 </c:v>
                </c:pt>
                <c:pt idx="9">
                  <c:v>24 </c:v>
                </c:pt>
                <c:pt idx="10">
                  <c:v>25 </c:v>
                </c:pt>
                <c:pt idx="11">
                  <c:v>26 </c:v>
                </c:pt>
                <c:pt idx="12">
                  <c:v>27 </c:v>
                </c:pt>
              </c:strCache>
            </c:strRef>
          </c:cat>
          <c:val>
            <c:numRef>
              <c:f>'70'!$P$7:$P$13</c:f>
              <c:numCache>
                <c:formatCode>#,##0_);\(#,##0\)</c:formatCode>
                <c:ptCount val="7"/>
                <c:pt idx="0">
                  <c:v>5290</c:v>
                </c:pt>
                <c:pt idx="1">
                  <c:v>6549</c:v>
                </c:pt>
                <c:pt idx="2">
                  <c:v>12479</c:v>
                </c:pt>
                <c:pt idx="3">
                  <c:v>23772</c:v>
                </c:pt>
                <c:pt idx="4">
                  <c:v>37185</c:v>
                </c:pt>
                <c:pt idx="5">
                  <c:v>55487</c:v>
                </c:pt>
                <c:pt idx="6">
                  <c:v>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E-465B-A867-015EE988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27712"/>
        <c:axId val="87029632"/>
      </c:lineChart>
      <c:catAx>
        <c:axId val="8701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920980926430513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0173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14784"/>
        <c:crosses val="autoZero"/>
        <c:crossBetween val="between"/>
      </c:valAx>
      <c:catAx>
        <c:axId val="87027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7029632"/>
        <c:crosses val="autoZero"/>
        <c:auto val="0"/>
        <c:lblAlgn val="ctr"/>
        <c:lblOffset val="100"/>
        <c:noMultiLvlLbl val="0"/>
      </c:catAx>
      <c:valAx>
        <c:axId val="8702963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2387907914780409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87027712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4843728321425765"/>
          <c:y val="0.11141975308641976"/>
          <c:w val="0.30087551045220162"/>
          <c:h val="9.81481481481481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6125799315731E-2"/>
          <c:y val="8.4218188004277245E-2"/>
          <c:w val="0.83394774840136854"/>
          <c:h val="0.829778847088558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'70'!$M$31</c:f>
              <c:strCache>
                <c:ptCount val="1"/>
                <c:pt idx="0">
                  <c:v>需要量（家庭用）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'70'!$M$32:$M$44</c:f>
              <c:numCache>
                <c:formatCode>#,##0_ </c:formatCode>
                <c:ptCount val="13"/>
                <c:pt idx="0">
                  <c:v>244</c:v>
                </c:pt>
                <c:pt idx="1">
                  <c:v>1433</c:v>
                </c:pt>
                <c:pt idx="2">
                  <c:v>3103</c:v>
                </c:pt>
                <c:pt idx="3">
                  <c:v>4644</c:v>
                </c:pt>
                <c:pt idx="4">
                  <c:v>5976</c:v>
                </c:pt>
                <c:pt idx="5">
                  <c:v>7097</c:v>
                </c:pt>
                <c:pt idx="6">
                  <c:v>8386</c:v>
                </c:pt>
                <c:pt idx="7">
                  <c:v>8991</c:v>
                </c:pt>
                <c:pt idx="8">
                  <c:v>9409</c:v>
                </c:pt>
                <c:pt idx="9">
                  <c:v>9215</c:v>
                </c:pt>
                <c:pt idx="10">
                  <c:v>9199</c:v>
                </c:pt>
                <c:pt idx="11">
                  <c:v>9068</c:v>
                </c:pt>
                <c:pt idx="12">
                  <c:v>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66A-BAEF-D0B07C10B720}"/>
            </c:ext>
          </c:extLst>
        </c:ser>
        <c:ser>
          <c:idx val="0"/>
          <c:order val="1"/>
          <c:tx>
            <c:strRef>
              <c:f>'70'!$N$31</c:f>
              <c:strCache>
                <c:ptCount val="1"/>
                <c:pt idx="0">
                  <c:v>需要量（その他）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'70'!$N$32:$N$44</c:f>
              <c:numCache>
                <c:formatCode>#,##0_ </c:formatCode>
                <c:ptCount val="13"/>
                <c:pt idx="0">
                  <c:v>435</c:v>
                </c:pt>
                <c:pt idx="1">
                  <c:v>1186</c:v>
                </c:pt>
                <c:pt idx="2">
                  <c:v>4117</c:v>
                </c:pt>
                <c:pt idx="3">
                  <c:v>4732</c:v>
                </c:pt>
                <c:pt idx="4">
                  <c:v>9604</c:v>
                </c:pt>
                <c:pt idx="5">
                  <c:v>19194</c:v>
                </c:pt>
                <c:pt idx="6">
                  <c:v>40281</c:v>
                </c:pt>
                <c:pt idx="7">
                  <c:v>50923</c:v>
                </c:pt>
                <c:pt idx="8">
                  <c:v>50924</c:v>
                </c:pt>
                <c:pt idx="9">
                  <c:v>53600</c:v>
                </c:pt>
                <c:pt idx="10">
                  <c:v>54442</c:v>
                </c:pt>
                <c:pt idx="11">
                  <c:v>53952</c:v>
                </c:pt>
                <c:pt idx="12">
                  <c:v>58015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918144"/>
        <c:axId val="99423360"/>
      </c:barChart>
      <c:lineChart>
        <c:grouping val="standard"/>
        <c:varyColors val="0"/>
        <c:ser>
          <c:idx val="2"/>
          <c:order val="2"/>
          <c:tx>
            <c:strRef>
              <c:f>'70'!$O$31</c:f>
              <c:strCache>
                <c:ptCount val="1"/>
                <c:pt idx="0">
                  <c:v>供給戸数（家庭用）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CC00"/>
              </a:solidFill>
              <a:ln w="25400">
                <a:solidFill>
                  <a:srgbClr val="FFCC0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'70'!$O$32:$O$44</c:f>
              <c:numCache>
                <c:formatCode>#,##0_ </c:formatCode>
                <c:ptCount val="13"/>
                <c:pt idx="0">
                  <c:v>836</c:v>
                </c:pt>
                <c:pt idx="1">
                  <c:v>3149</c:v>
                </c:pt>
                <c:pt idx="2">
                  <c:v>8842</c:v>
                </c:pt>
                <c:pt idx="3">
                  <c:v>11375</c:v>
                </c:pt>
                <c:pt idx="4">
                  <c:v>13898</c:v>
                </c:pt>
                <c:pt idx="5">
                  <c:v>15855</c:v>
                </c:pt>
                <c:pt idx="6">
                  <c:v>18525</c:v>
                </c:pt>
                <c:pt idx="7">
                  <c:v>24263</c:v>
                </c:pt>
                <c:pt idx="8">
                  <c:v>27188</c:v>
                </c:pt>
                <c:pt idx="9">
                  <c:v>27962</c:v>
                </c:pt>
                <c:pt idx="10">
                  <c:v>28273</c:v>
                </c:pt>
                <c:pt idx="11">
                  <c:v>28673</c:v>
                </c:pt>
                <c:pt idx="12">
                  <c:v>28641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87-466A-BAEF-D0B07C10B720}"/>
            </c:ext>
          </c:extLst>
        </c:ser>
        <c:ser>
          <c:idx val="3"/>
          <c:order val="3"/>
          <c:tx>
            <c:strRef>
              <c:f>'70'!$P$31</c:f>
              <c:strCache>
                <c:ptCount val="1"/>
                <c:pt idx="0">
                  <c:v>供給戸数（その他）</c:v>
                </c:pt>
              </c:strCache>
            </c:strRef>
          </c:tx>
          <c:spPr>
            <a:ln w="12700">
              <a:solidFill>
                <a:srgbClr val="7030A0"/>
              </a:solidFill>
              <a:prstDash val="lgDashDot"/>
            </a:ln>
          </c:spPr>
          <c:marker>
            <c:symbol val="x"/>
            <c:size val="4"/>
            <c:spPr>
              <a:solidFill>
                <a:srgbClr val="7030A0"/>
              </a:solidFill>
              <a:ln w="25400">
                <a:solidFill>
                  <a:srgbClr val="7030A0"/>
                </a:solidFill>
                <a:prstDash val="solid"/>
              </a:ln>
            </c:spPr>
          </c:marker>
          <c:cat>
            <c:strRef>
              <c:f>'70'!$L$32:$L$44</c:f>
              <c:strCache>
                <c:ptCount val="13"/>
                <c:pt idx="0">
                  <c:v>昭和43</c:v>
                </c:pt>
                <c:pt idx="1">
                  <c:v>50 </c:v>
                </c:pt>
                <c:pt idx="2">
                  <c:v>55 </c:v>
                </c:pt>
                <c:pt idx="3">
                  <c:v>60 </c:v>
                </c:pt>
                <c:pt idx="4">
                  <c:v>平成2</c:v>
                </c:pt>
                <c:pt idx="5">
                  <c:v>7 </c:v>
                </c:pt>
                <c:pt idx="6">
                  <c:v>12 </c:v>
                </c:pt>
                <c:pt idx="7">
                  <c:v>17 </c:v>
                </c:pt>
                <c:pt idx="8">
                  <c:v>22 </c:v>
                </c:pt>
                <c:pt idx="9">
                  <c:v>25 </c:v>
                </c:pt>
                <c:pt idx="10">
                  <c:v>26 </c:v>
                </c:pt>
                <c:pt idx="11">
                  <c:v>27 </c:v>
                </c:pt>
                <c:pt idx="12">
                  <c:v>28 </c:v>
                </c:pt>
              </c:strCache>
            </c:strRef>
          </c:cat>
          <c:val>
            <c:numRef>
              <c:f>'70'!$P$32:$P$44</c:f>
              <c:numCache>
                <c:formatCode>#,##0_ </c:formatCode>
                <c:ptCount val="13"/>
                <c:pt idx="0">
                  <c:v>172</c:v>
                </c:pt>
                <c:pt idx="1">
                  <c:v>294</c:v>
                </c:pt>
                <c:pt idx="2">
                  <c:v>719</c:v>
                </c:pt>
                <c:pt idx="3">
                  <c:v>838</c:v>
                </c:pt>
                <c:pt idx="4">
                  <c:v>1099</c:v>
                </c:pt>
                <c:pt idx="5">
                  <c:v>1228</c:v>
                </c:pt>
                <c:pt idx="6">
                  <c:v>1105</c:v>
                </c:pt>
                <c:pt idx="7">
                  <c:v>1181</c:v>
                </c:pt>
                <c:pt idx="8">
                  <c:v>1142</c:v>
                </c:pt>
                <c:pt idx="9">
                  <c:v>1085</c:v>
                </c:pt>
                <c:pt idx="10">
                  <c:v>1076</c:v>
                </c:pt>
                <c:pt idx="11">
                  <c:v>1080</c:v>
                </c:pt>
                <c:pt idx="12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87-466A-BAEF-D0B07C10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5280"/>
        <c:axId val="99435648"/>
      </c:lineChart>
      <c:catAx>
        <c:axId val="9691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9749084210002206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3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23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（単位：㎦） </a:t>
                </a:r>
              </a:p>
            </c:rich>
          </c:tx>
          <c:layout>
            <c:manualLayout>
              <c:xMode val="edge"/>
              <c:yMode val="edge"/>
              <c:x val="8.8769391630924173E-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918144"/>
        <c:crosses val="autoZero"/>
        <c:crossBetween val="between"/>
      </c:valAx>
      <c:catAx>
        <c:axId val="99425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90735704784869375"/>
              <c:y val="1.356566540293574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35648"/>
        <c:crosses val="autoZero"/>
        <c:auto val="0"/>
        <c:lblAlgn val="ctr"/>
        <c:lblOffset val="100"/>
        <c:noMultiLvlLbl val="0"/>
      </c:catAx>
      <c:valAx>
        <c:axId val="99435648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25280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3582015662676314"/>
          <c:y val="0.11481481481481483"/>
          <c:w val="0.23071790822895102"/>
          <c:h val="0.216503353747448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11316501481541"/>
          <c:y val="7.4915763734661384E-2"/>
          <c:w val="0.55921576211054003"/>
          <c:h val="0.8390813648293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'70'!$M$6</c:f>
              <c:strCache>
                <c:ptCount val="1"/>
                <c:pt idx="0">
                  <c:v>使用電力量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'70'!$M$14:$M$19</c:f>
              <c:numCache>
                <c:formatCode>#,##0_);\(#,##0\)</c:formatCode>
                <c:ptCount val="6"/>
                <c:pt idx="0">
                  <c:v>7253206</c:v>
                </c:pt>
                <c:pt idx="1">
                  <c:v>7505934</c:v>
                </c:pt>
                <c:pt idx="2">
                  <c:v>6955603</c:v>
                </c:pt>
                <c:pt idx="3">
                  <c:v>6954048</c:v>
                </c:pt>
                <c:pt idx="4">
                  <c:v>6773610</c:v>
                </c:pt>
                <c:pt idx="5">
                  <c:v>6637811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462144"/>
        <c:axId val="99464704"/>
      </c:barChart>
      <c:lineChart>
        <c:grouping val="standard"/>
        <c:varyColors val="0"/>
        <c:ser>
          <c:idx val="0"/>
          <c:order val="1"/>
          <c:tx>
            <c:strRef>
              <c:f>'70'!$P$6</c:f>
              <c:strCache>
                <c:ptCount val="1"/>
                <c:pt idx="0">
                  <c:v>口数</c:v>
                </c:pt>
              </c:strCache>
            </c:strRef>
          </c:tx>
          <c:spPr>
            <a:ln w="12700">
              <a:solidFill>
                <a:srgbClr val="FF505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5050"/>
              </a:solidFill>
              <a:ln w="25400">
                <a:solidFill>
                  <a:srgbClr val="FF5050"/>
                </a:solidFill>
                <a:prstDash val="solid"/>
              </a:ln>
            </c:spPr>
          </c:marker>
          <c:cat>
            <c:strRef>
              <c:f>'70'!$L$14:$L$19</c:f>
              <c:strCache>
                <c:ptCount val="6"/>
                <c:pt idx="0">
                  <c:v>平成17</c:v>
                </c:pt>
                <c:pt idx="1">
                  <c:v>22 </c:v>
                </c:pt>
                <c:pt idx="2">
                  <c:v>24 </c:v>
                </c:pt>
                <c:pt idx="3">
                  <c:v>25 </c:v>
                </c:pt>
                <c:pt idx="4">
                  <c:v>26 </c:v>
                </c:pt>
                <c:pt idx="5">
                  <c:v>27 </c:v>
                </c:pt>
              </c:strCache>
            </c:strRef>
          </c:cat>
          <c:val>
            <c:numRef>
              <c:f>'70'!$P$14:$P$19</c:f>
              <c:numCache>
                <c:formatCode>#,##0_);\(#,##0\)</c:formatCode>
                <c:ptCount val="6"/>
                <c:pt idx="0">
                  <c:v>721788</c:v>
                </c:pt>
                <c:pt idx="1">
                  <c:v>744718</c:v>
                </c:pt>
                <c:pt idx="2">
                  <c:v>749664</c:v>
                </c:pt>
                <c:pt idx="3">
                  <c:v>753361</c:v>
                </c:pt>
                <c:pt idx="4">
                  <c:v>757931</c:v>
                </c:pt>
                <c:pt idx="5">
                  <c:v>763609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D-4FE8-B9BE-27FA2503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6624"/>
        <c:axId val="99472896"/>
      </c:lineChart>
      <c:catAx>
        <c:axId val="9946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6885251060238722"/>
              <c:y val="0.950617283950617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464704"/>
        <c:scaling>
          <c:orientation val="minMax"/>
          <c:max val="7800000"/>
          <c:min val="6600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使用電力量</a:t>
                </a:r>
              </a:p>
            </c:rich>
          </c:tx>
          <c:layout>
            <c:manualLayout>
              <c:xMode val="edge"/>
              <c:yMode val="edge"/>
              <c:x val="2.2965521680362163E-3"/>
              <c:y val="0.39951565082142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2144"/>
        <c:crosses val="autoZero"/>
        <c:crossBetween val="between"/>
      </c:valAx>
      <c:catAx>
        <c:axId val="99466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（単位：MWh）</a:t>
                </a:r>
              </a:p>
            </c:rich>
          </c:tx>
          <c:layout>
            <c:manualLayout>
              <c:xMode val="edge"/>
              <c:yMode val="edge"/>
              <c:x val="6.8304404728700462E-3"/>
              <c:y val="1.21067852629532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472896"/>
        <c:crosses val="autoZero"/>
        <c:auto val="0"/>
        <c:lblAlgn val="ctr"/>
        <c:lblOffset val="100"/>
        <c:noMultiLvlLbl val="0"/>
      </c:catAx>
      <c:valAx>
        <c:axId val="99472896"/>
        <c:scaling>
          <c:orientation val="minMax"/>
          <c:max val="780000"/>
          <c:min val="70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口 数</a:t>
                </a:r>
              </a:p>
            </c:rich>
          </c:tx>
          <c:layout>
            <c:manualLayout>
              <c:xMode val="edge"/>
              <c:yMode val="edge"/>
              <c:x val="0.94567744427042"/>
              <c:y val="0.4213077184796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9466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5207063013581071"/>
          <c:y val="6.8209876543209882E-2"/>
          <c:w val="0.30087551045220157"/>
          <c:h val="9.81481481481481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752475</xdr:colOff>
      <xdr:row>26</xdr:row>
      <xdr:rowOff>0</xdr:rowOff>
    </xdr:to>
    <xdr:graphicFrame macro="">
      <xdr:nvGraphicFramePr>
        <xdr:cNvPr id="4778" name="Chart 1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4779" name="Chart 2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9</xdr:col>
      <xdr:colOff>666750</xdr:colOff>
      <xdr:row>26</xdr:row>
      <xdr:rowOff>0</xdr:rowOff>
    </xdr:to>
    <xdr:graphicFrame macro="">
      <xdr:nvGraphicFramePr>
        <xdr:cNvPr id="4780" name="Chart 1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D5" sqref="D5"/>
    </sheetView>
  </sheetViews>
  <sheetFormatPr defaultRowHeight="13.5" x14ac:dyDescent="0.15"/>
  <cols>
    <col min="1" max="5" width="9" style="42"/>
    <col min="6" max="6" width="13.75" style="42" customWidth="1"/>
    <col min="7" max="7" width="36" style="42" bestFit="1" customWidth="1"/>
    <col min="8" max="16384" width="9" style="42"/>
  </cols>
  <sheetData>
    <row r="1" spans="1:7" ht="3.75" customHeight="1" x14ac:dyDescent="0.15"/>
    <row r="2" spans="1:7" ht="34.5" customHeight="1" x14ac:dyDescent="0.15">
      <c r="G2" s="124"/>
    </row>
    <row r="3" spans="1:7" ht="18.75" customHeight="1" x14ac:dyDescent="0.15">
      <c r="G3" s="124"/>
    </row>
    <row r="4" spans="1:7" ht="34.5" customHeight="1" x14ac:dyDescent="0.15">
      <c r="G4" s="124"/>
    </row>
    <row r="5" spans="1:7" ht="18.75" customHeight="1" x14ac:dyDescent="0.15">
      <c r="G5" s="124"/>
    </row>
    <row r="6" spans="1:7" ht="34.5" customHeight="1" x14ac:dyDescent="0.15">
      <c r="G6" s="124"/>
    </row>
    <row r="7" spans="1:7" ht="18.75" customHeight="1" x14ac:dyDescent="0.15">
      <c r="G7" s="124"/>
    </row>
    <row r="8" spans="1:7" ht="34.5" customHeight="1" x14ac:dyDescent="0.15">
      <c r="G8" s="124"/>
    </row>
    <row r="9" spans="1:7" ht="18.75" customHeight="1" x14ac:dyDescent="0.15">
      <c r="G9" s="124"/>
    </row>
    <row r="10" spans="1:7" ht="34.5" customHeight="1" x14ac:dyDescent="0.15">
      <c r="A10" s="173" t="s">
        <v>75</v>
      </c>
      <c r="B10" s="173"/>
      <c r="C10" s="173"/>
      <c r="D10" s="173"/>
      <c r="E10" s="173"/>
      <c r="F10" s="125"/>
      <c r="G10" s="124"/>
    </row>
    <row r="11" spans="1:7" ht="18.75" customHeight="1" x14ac:dyDescent="0.15">
      <c r="A11" s="174"/>
      <c r="B11" s="174"/>
      <c r="C11" s="174"/>
      <c r="D11" s="174"/>
      <c r="E11" s="174"/>
      <c r="F11" s="125"/>
      <c r="G11" s="126"/>
    </row>
    <row r="12" spans="1:7" ht="34.5" customHeight="1" x14ac:dyDescent="0.15">
      <c r="A12" s="174"/>
      <c r="B12" s="174"/>
      <c r="C12" s="174"/>
      <c r="D12" s="174"/>
      <c r="E12" s="174"/>
      <c r="F12" s="125"/>
      <c r="G12" s="151" t="s">
        <v>100</v>
      </c>
    </row>
    <row r="13" spans="1:7" ht="18.75" customHeight="1" x14ac:dyDescent="0.15">
      <c r="A13" s="175"/>
      <c r="B13" s="175"/>
      <c r="C13" s="175"/>
      <c r="D13" s="175"/>
      <c r="E13" s="175"/>
      <c r="F13" s="125"/>
      <c r="G13" s="126"/>
    </row>
    <row r="14" spans="1:7" ht="34.5" customHeight="1" x14ac:dyDescent="0.15">
      <c r="G14" s="124"/>
    </row>
    <row r="15" spans="1:7" ht="18.75" customHeight="1" x14ac:dyDescent="0.15">
      <c r="G15" s="124"/>
    </row>
    <row r="16" spans="1:7" ht="34.5" customHeight="1" x14ac:dyDescent="0.15">
      <c r="G16" s="124"/>
    </row>
    <row r="17" spans="7:7" ht="18.75" customHeight="1" x14ac:dyDescent="0.15">
      <c r="G17" s="124"/>
    </row>
    <row r="18" spans="7:7" ht="34.5" customHeight="1" x14ac:dyDescent="0.15">
      <c r="G18" s="124"/>
    </row>
    <row r="19" spans="7:7" ht="18.75" customHeight="1" x14ac:dyDescent="0.15">
      <c r="G19" s="124"/>
    </row>
    <row r="20" spans="7:7" ht="34.5" customHeight="1" x14ac:dyDescent="0.15">
      <c r="G20" s="124"/>
    </row>
    <row r="21" spans="7:7" ht="18.75" customHeight="1" x14ac:dyDescent="0.15">
      <c r="G21" s="124"/>
    </row>
    <row r="22" spans="7:7" ht="34.5" customHeight="1" x14ac:dyDescent="0.15">
      <c r="G22" s="124"/>
    </row>
    <row r="23" spans="7:7" ht="18.75" customHeight="1" x14ac:dyDescent="0.15">
      <c r="G23" s="124"/>
    </row>
    <row r="24" spans="7:7" ht="34.5" customHeight="1" x14ac:dyDescent="0.15">
      <c r="G24" s="124"/>
    </row>
    <row r="25" spans="7:7" ht="18.75" customHeight="1" x14ac:dyDescent="0.15">
      <c r="G25" s="124"/>
    </row>
    <row r="26" spans="7:7" ht="34.5" customHeight="1" x14ac:dyDescent="0.15">
      <c r="G26" s="124"/>
    </row>
    <row r="27" spans="7:7" ht="18.75" customHeight="1" x14ac:dyDescent="0.15">
      <c r="G27" s="124"/>
    </row>
    <row r="28" spans="7:7" ht="34.5" customHeight="1" x14ac:dyDescent="0.15">
      <c r="G28" s="124"/>
    </row>
    <row r="29" spans="7:7" ht="18.75" customHeight="1" x14ac:dyDescent="0.15">
      <c r="G29" s="124"/>
    </row>
    <row r="30" spans="7:7" ht="34.5" customHeight="1" x14ac:dyDescent="0.15">
      <c r="G30" s="124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6"/>
  <sheetViews>
    <sheetView workbookViewId="0">
      <selection activeCell="C6" sqref="C6"/>
    </sheetView>
  </sheetViews>
  <sheetFormatPr defaultRowHeight="13.5" x14ac:dyDescent="0.15"/>
  <cols>
    <col min="1" max="4" width="9" style="9" customWidth="1"/>
    <col min="5" max="6" width="10.125" style="9" customWidth="1"/>
    <col min="7" max="10" width="9" style="9" customWidth="1"/>
    <col min="11" max="11" width="2.25" style="9" customWidth="1"/>
    <col min="12" max="12" width="7.25" style="9" hidden="1" customWidth="1"/>
    <col min="13" max="13" width="15.25" style="9" hidden="1" customWidth="1"/>
    <col min="14" max="14" width="15" style="9" hidden="1" customWidth="1"/>
    <col min="15" max="15" width="22.625" style="9" hidden="1" customWidth="1"/>
    <col min="16" max="16" width="17.125" style="9" hidden="1" customWidth="1"/>
    <col min="17" max="17" width="10" style="9" hidden="1" customWidth="1"/>
    <col min="18" max="18" width="18.5" style="9" hidden="1" customWidth="1"/>
    <col min="19" max="16384" width="9" style="9"/>
  </cols>
  <sheetData>
    <row r="1" spans="1:18" ht="24" x14ac:dyDescent="0.15">
      <c r="A1" s="176" t="s">
        <v>127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8" ht="16.5" customHeight="1" x14ac:dyDescent="0.15"/>
    <row r="6" spans="1:18" x14ac:dyDescent="0.15">
      <c r="M6" s="9" t="s">
        <v>0</v>
      </c>
      <c r="N6" s="9" t="s">
        <v>1</v>
      </c>
      <c r="O6" s="9" t="s">
        <v>2</v>
      </c>
      <c r="P6" s="9" t="s">
        <v>3</v>
      </c>
      <c r="Q6" s="9" t="s">
        <v>4</v>
      </c>
      <c r="R6" s="9" t="s">
        <v>5</v>
      </c>
    </row>
    <row r="7" spans="1:18" x14ac:dyDescent="0.15">
      <c r="L7" s="58" t="s">
        <v>65</v>
      </c>
      <c r="M7" s="14">
        <f>N7+O7</f>
        <v>2715</v>
      </c>
      <c r="N7" s="28">
        <v>2715</v>
      </c>
      <c r="O7" s="28"/>
      <c r="P7" s="14">
        <f>Q7+R7</f>
        <v>5290</v>
      </c>
      <c r="Q7" s="28">
        <v>5290</v>
      </c>
      <c r="R7" s="28"/>
    </row>
    <row r="8" spans="1:18" x14ac:dyDescent="0.15">
      <c r="L8" s="58">
        <v>30</v>
      </c>
      <c r="M8" s="14">
        <f>N8+O8</f>
        <v>3393</v>
      </c>
      <c r="N8" s="28">
        <v>3393</v>
      </c>
      <c r="O8" s="28"/>
      <c r="P8" s="14">
        <f t="shared" ref="P8:P14" si="0">Q8+R8</f>
        <v>6549</v>
      </c>
      <c r="Q8" s="28">
        <v>6549</v>
      </c>
      <c r="R8" s="28"/>
    </row>
    <row r="9" spans="1:18" x14ac:dyDescent="0.15">
      <c r="L9" s="58">
        <v>40</v>
      </c>
      <c r="M9" s="14">
        <f t="shared" ref="M9:M19" si="1">N9+O9</f>
        <v>10281</v>
      </c>
      <c r="N9" s="28">
        <v>10281</v>
      </c>
      <c r="O9" s="28"/>
      <c r="P9" s="14">
        <f t="shared" si="0"/>
        <v>12479</v>
      </c>
      <c r="Q9" s="28">
        <v>12479</v>
      </c>
      <c r="R9" s="28"/>
    </row>
    <row r="10" spans="1:18" x14ac:dyDescent="0.15">
      <c r="L10" s="58">
        <v>50</v>
      </c>
      <c r="M10" s="14">
        <f t="shared" si="1"/>
        <v>43745</v>
      </c>
      <c r="N10" s="28">
        <v>43745</v>
      </c>
      <c r="O10" s="28"/>
      <c r="P10" s="14">
        <f t="shared" si="0"/>
        <v>23772</v>
      </c>
      <c r="Q10" s="28">
        <v>23772</v>
      </c>
      <c r="R10" s="28"/>
    </row>
    <row r="11" spans="1:18" x14ac:dyDescent="0.15">
      <c r="L11" s="58">
        <v>60</v>
      </c>
      <c r="M11" s="14">
        <f t="shared" si="1"/>
        <v>101600</v>
      </c>
      <c r="N11" s="28">
        <v>82763</v>
      </c>
      <c r="O11" s="28">
        <v>18837</v>
      </c>
      <c r="P11" s="14">
        <f t="shared" si="0"/>
        <v>37185</v>
      </c>
      <c r="Q11" s="28">
        <v>32805</v>
      </c>
      <c r="R11" s="28">
        <v>4380</v>
      </c>
    </row>
    <row r="12" spans="1:18" x14ac:dyDescent="0.15">
      <c r="L12" s="58" t="s">
        <v>78</v>
      </c>
      <c r="M12" s="14">
        <f t="shared" si="1"/>
        <v>203511</v>
      </c>
      <c r="N12" s="28">
        <v>171414</v>
      </c>
      <c r="O12" s="28">
        <v>32097</v>
      </c>
      <c r="P12" s="14">
        <f t="shared" si="0"/>
        <v>55487</v>
      </c>
      <c r="Q12" s="28">
        <v>50401</v>
      </c>
      <c r="R12" s="28">
        <v>5086</v>
      </c>
    </row>
    <row r="13" spans="1:18" x14ac:dyDescent="0.15">
      <c r="L13" s="58">
        <v>12</v>
      </c>
      <c r="M13" s="14">
        <f t="shared" si="1"/>
        <v>235392</v>
      </c>
      <c r="N13" s="28">
        <v>199167</v>
      </c>
      <c r="O13" s="28">
        <v>36225</v>
      </c>
      <c r="P13" s="14">
        <f t="shared" si="0"/>
        <v>62252</v>
      </c>
      <c r="Q13" s="28">
        <v>57147</v>
      </c>
      <c r="R13" s="28">
        <v>5105</v>
      </c>
    </row>
    <row r="14" spans="1:18" x14ac:dyDescent="0.15">
      <c r="L14" s="58" t="s">
        <v>109</v>
      </c>
      <c r="M14" s="14">
        <f t="shared" si="1"/>
        <v>7253206</v>
      </c>
      <c r="N14" s="28">
        <v>2423883</v>
      </c>
      <c r="O14" s="28">
        <v>4829323</v>
      </c>
      <c r="P14" s="14">
        <f t="shared" si="0"/>
        <v>721788</v>
      </c>
      <c r="Q14" s="28">
        <v>647120</v>
      </c>
      <c r="R14" s="28">
        <v>74668</v>
      </c>
    </row>
    <row r="15" spans="1:18" x14ac:dyDescent="0.15">
      <c r="L15" s="58">
        <v>22</v>
      </c>
      <c r="M15" s="14">
        <f>N15+O15</f>
        <v>7505934</v>
      </c>
      <c r="N15" s="28">
        <v>2592947</v>
      </c>
      <c r="O15" s="28">
        <v>4912987</v>
      </c>
      <c r="P15" s="14">
        <f>Q15+R15</f>
        <v>744718</v>
      </c>
      <c r="Q15" s="28">
        <v>675092</v>
      </c>
      <c r="R15" s="28">
        <v>69626</v>
      </c>
    </row>
    <row r="16" spans="1:18" x14ac:dyDescent="0.15">
      <c r="L16" s="58">
        <v>24</v>
      </c>
      <c r="M16" s="14">
        <f>N16+O16</f>
        <v>6955603</v>
      </c>
      <c r="N16" s="28">
        <v>2394641</v>
      </c>
      <c r="O16" s="28">
        <v>4560962</v>
      </c>
      <c r="P16" s="14">
        <f>Q16+R16</f>
        <v>749664</v>
      </c>
      <c r="Q16" s="28">
        <v>682796</v>
      </c>
      <c r="R16" s="28">
        <v>66868</v>
      </c>
    </row>
    <row r="17" spans="1:24" x14ac:dyDescent="0.15">
      <c r="L17" s="58">
        <v>25</v>
      </c>
      <c r="M17" s="14">
        <f>N17+O17</f>
        <v>6954048</v>
      </c>
      <c r="N17" s="28">
        <v>2371690</v>
      </c>
      <c r="O17" s="28">
        <v>4582358</v>
      </c>
      <c r="P17" s="14">
        <f>Q17+R17</f>
        <v>753361</v>
      </c>
      <c r="Q17" s="28">
        <v>687473</v>
      </c>
      <c r="R17" s="28">
        <v>65888</v>
      </c>
    </row>
    <row r="18" spans="1:24" x14ac:dyDescent="0.15">
      <c r="L18" s="58">
        <v>26</v>
      </c>
      <c r="M18" s="14">
        <f>N18+O18</f>
        <v>6773610</v>
      </c>
      <c r="N18" s="28">
        <v>2277044</v>
      </c>
      <c r="O18" s="28">
        <v>4496566</v>
      </c>
      <c r="P18" s="14">
        <f>Q18+R18</f>
        <v>757931</v>
      </c>
      <c r="Q18" s="28">
        <v>692606</v>
      </c>
      <c r="R18" s="28">
        <v>65325</v>
      </c>
    </row>
    <row r="19" spans="1:24" x14ac:dyDescent="0.15">
      <c r="L19" s="58">
        <v>27</v>
      </c>
      <c r="M19" s="14">
        <f t="shared" si="1"/>
        <v>6637811</v>
      </c>
      <c r="N19" s="28">
        <v>2258961</v>
      </c>
      <c r="O19" s="28">
        <v>4378850</v>
      </c>
      <c r="P19" s="14">
        <f>Q19+R19</f>
        <v>763609</v>
      </c>
      <c r="Q19" s="28">
        <v>698752</v>
      </c>
      <c r="R19" s="28">
        <v>64857</v>
      </c>
    </row>
    <row r="20" spans="1:24" x14ac:dyDescent="0.1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4" x14ac:dyDescent="0.1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4" x14ac:dyDescent="0.1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4" x14ac:dyDescent="0.1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4" x14ac:dyDescent="0.15"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4" x14ac:dyDescent="0.15">
      <c r="L25" s="13"/>
      <c r="M25" s="13"/>
      <c r="N25" s="13"/>
      <c r="O25" s="13"/>
      <c r="P25" s="13"/>
      <c r="Q25" s="13"/>
      <c r="R25" s="13"/>
    </row>
    <row r="26" spans="1:24" x14ac:dyDescent="0.15"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39" customHeight="1" x14ac:dyDescent="0.15"/>
    <row r="28" spans="1:24" ht="24" x14ac:dyDescent="0.15">
      <c r="A28" s="176" t="s">
        <v>128</v>
      </c>
      <c r="B28" s="176"/>
      <c r="C28" s="176"/>
      <c r="D28" s="176"/>
      <c r="E28" s="176"/>
      <c r="F28" s="176"/>
      <c r="G28" s="176"/>
      <c r="H28" s="176"/>
      <c r="I28" s="176"/>
      <c r="J28" s="176"/>
      <c r="Q28" s="15"/>
      <c r="R28" s="15"/>
    </row>
    <row r="29" spans="1:24" ht="16.5" customHeight="1" x14ac:dyDescent="0.15">
      <c r="R29" s="15"/>
    </row>
    <row r="30" spans="1:24" x14ac:dyDescent="0.15">
      <c r="Q30" s="15"/>
      <c r="R30" s="15"/>
    </row>
    <row r="31" spans="1:24" x14ac:dyDescent="0.15">
      <c r="L31" s="12"/>
      <c r="M31" s="9" t="s">
        <v>79</v>
      </c>
      <c r="N31" s="9" t="s">
        <v>80</v>
      </c>
      <c r="O31" s="9" t="s">
        <v>81</v>
      </c>
      <c r="P31" s="9" t="s">
        <v>82</v>
      </c>
      <c r="Q31" s="16"/>
      <c r="R31" s="16"/>
    </row>
    <row r="32" spans="1:24" x14ac:dyDescent="0.15">
      <c r="L32" s="59" t="s">
        <v>70</v>
      </c>
      <c r="M32" s="29">
        <v>244</v>
      </c>
      <c r="N32" s="29">
        <v>435</v>
      </c>
      <c r="O32" s="29">
        <v>836</v>
      </c>
      <c r="P32" s="29">
        <v>172</v>
      </c>
      <c r="Q32" s="139"/>
      <c r="R32" s="139"/>
    </row>
    <row r="33" spans="12:18" x14ac:dyDescent="0.15">
      <c r="L33" s="59">
        <v>50</v>
      </c>
      <c r="M33" s="29">
        <v>1433</v>
      </c>
      <c r="N33" s="29">
        <v>1186</v>
      </c>
      <c r="O33" s="29">
        <v>3149</v>
      </c>
      <c r="P33" s="29">
        <v>294</v>
      </c>
      <c r="Q33" s="139"/>
    </row>
    <row r="34" spans="12:18" x14ac:dyDescent="0.15">
      <c r="L34" s="59">
        <v>55</v>
      </c>
      <c r="M34" s="29">
        <v>3103</v>
      </c>
      <c r="N34" s="29">
        <v>4117</v>
      </c>
      <c r="O34" s="29">
        <v>8842</v>
      </c>
      <c r="P34" s="29">
        <v>719</v>
      </c>
      <c r="Q34" s="139"/>
    </row>
    <row r="35" spans="12:18" x14ac:dyDescent="0.15">
      <c r="L35" s="59">
        <v>60</v>
      </c>
      <c r="M35" s="29">
        <v>4644</v>
      </c>
      <c r="N35" s="29">
        <v>4732</v>
      </c>
      <c r="O35" s="29">
        <v>11375</v>
      </c>
      <c r="P35" s="29">
        <v>838</v>
      </c>
      <c r="Q35" s="139"/>
    </row>
    <row r="36" spans="12:18" x14ac:dyDescent="0.15">
      <c r="L36" s="59" t="s">
        <v>66</v>
      </c>
      <c r="M36" s="29">
        <v>5976</v>
      </c>
      <c r="N36" s="29">
        <v>9604</v>
      </c>
      <c r="O36" s="29">
        <v>13898</v>
      </c>
      <c r="P36" s="29">
        <v>1099</v>
      </c>
      <c r="Q36" s="139"/>
    </row>
    <row r="37" spans="12:18" x14ac:dyDescent="0.15">
      <c r="L37" s="59">
        <v>7</v>
      </c>
      <c r="M37" s="29">
        <v>7097</v>
      </c>
      <c r="N37" s="29">
        <v>19194</v>
      </c>
      <c r="O37" s="29">
        <v>15855</v>
      </c>
      <c r="P37" s="29">
        <v>1228</v>
      </c>
      <c r="Q37" s="139"/>
    </row>
    <row r="38" spans="12:18" x14ac:dyDescent="0.15">
      <c r="L38" s="59">
        <v>12</v>
      </c>
      <c r="M38" s="29">
        <v>8386</v>
      </c>
      <c r="N38" s="29">
        <v>40281</v>
      </c>
      <c r="O38" s="29">
        <v>18525</v>
      </c>
      <c r="P38" s="29">
        <v>1105</v>
      </c>
      <c r="Q38" s="139"/>
    </row>
    <row r="39" spans="12:18" x14ac:dyDescent="0.15">
      <c r="L39" s="59">
        <v>17</v>
      </c>
      <c r="M39" s="29">
        <v>8991</v>
      </c>
      <c r="N39" s="29">
        <v>50923</v>
      </c>
      <c r="O39" s="29">
        <v>24263</v>
      </c>
      <c r="P39" s="29">
        <v>1181</v>
      </c>
      <c r="Q39" s="139"/>
    </row>
    <row r="40" spans="12:18" x14ac:dyDescent="0.15">
      <c r="L40" s="59">
        <v>22</v>
      </c>
      <c r="M40" s="29">
        <v>9409</v>
      </c>
      <c r="N40" s="29">
        <v>50924</v>
      </c>
      <c r="O40" s="29">
        <v>27188</v>
      </c>
      <c r="P40" s="29">
        <v>1142</v>
      </c>
      <c r="Q40" s="139"/>
    </row>
    <row r="41" spans="12:18" x14ac:dyDescent="0.15">
      <c r="L41" s="59">
        <v>25</v>
      </c>
      <c r="M41" s="29">
        <v>9215</v>
      </c>
      <c r="N41" s="29">
        <v>53600</v>
      </c>
      <c r="O41" s="29">
        <v>27962</v>
      </c>
      <c r="P41" s="29">
        <v>1085</v>
      </c>
      <c r="Q41" s="139"/>
    </row>
    <row r="42" spans="12:18" x14ac:dyDescent="0.15">
      <c r="L42" s="59">
        <v>26</v>
      </c>
      <c r="M42" s="29">
        <v>9199</v>
      </c>
      <c r="N42" s="29">
        <v>54442</v>
      </c>
      <c r="O42" s="29">
        <v>28273</v>
      </c>
      <c r="P42" s="29">
        <v>1076</v>
      </c>
      <c r="Q42" s="139"/>
    </row>
    <row r="43" spans="12:18" x14ac:dyDescent="0.15">
      <c r="L43" s="59">
        <v>27</v>
      </c>
      <c r="M43" s="29">
        <v>9068</v>
      </c>
      <c r="N43" s="29">
        <v>53952</v>
      </c>
      <c r="O43" s="29">
        <v>28673</v>
      </c>
      <c r="P43" s="29">
        <v>1080</v>
      </c>
      <c r="Q43" s="139"/>
      <c r="R43" s="139"/>
    </row>
    <row r="44" spans="12:18" x14ac:dyDescent="0.15">
      <c r="L44" s="59">
        <v>28</v>
      </c>
      <c r="M44" s="29">
        <v>9037</v>
      </c>
      <c r="N44" s="29">
        <v>58015</v>
      </c>
      <c r="O44" s="29">
        <v>28641</v>
      </c>
      <c r="P44" s="29">
        <v>1288</v>
      </c>
      <c r="Q44" s="139"/>
      <c r="R44" s="139"/>
    </row>
    <row r="45" spans="12:18" x14ac:dyDescent="0.15">
      <c r="L45" s="17"/>
      <c r="M45" s="17"/>
      <c r="N45" s="17"/>
      <c r="O45" s="17"/>
      <c r="P45" s="17"/>
      <c r="Q45" s="139"/>
      <c r="R45" s="139"/>
    </row>
    <row r="46" spans="12:18" x14ac:dyDescent="0.15">
      <c r="L46" s="17"/>
      <c r="M46" s="17"/>
      <c r="N46" s="17"/>
      <c r="O46" s="17"/>
      <c r="P46" s="17"/>
      <c r="Q46" s="139"/>
      <c r="R46" s="139"/>
    </row>
    <row r="47" spans="12:18" x14ac:dyDescent="0.15">
      <c r="L47" s="17"/>
      <c r="M47" s="17"/>
      <c r="N47" s="17"/>
      <c r="O47" s="17"/>
      <c r="P47" s="17"/>
      <c r="Q47" s="139"/>
      <c r="R47" s="139"/>
    </row>
    <row r="48" spans="12:18" x14ac:dyDescent="0.15">
      <c r="L48" s="17"/>
      <c r="M48" s="17"/>
      <c r="N48" s="17"/>
      <c r="O48" s="17"/>
      <c r="P48" s="17"/>
      <c r="Q48" s="139"/>
      <c r="R48" s="139"/>
    </row>
    <row r="49" spans="12:18" x14ac:dyDescent="0.15">
      <c r="L49" s="17"/>
      <c r="M49" s="17"/>
      <c r="N49" s="17"/>
      <c r="O49" s="17"/>
      <c r="P49" s="17"/>
      <c r="Q49" s="139"/>
      <c r="R49" s="139"/>
    </row>
    <row r="50" spans="12:18" x14ac:dyDescent="0.15">
      <c r="Q50" s="139"/>
      <c r="R50" s="139"/>
    </row>
    <row r="51" spans="12:18" x14ac:dyDescent="0.15">
      <c r="L51" s="18"/>
      <c r="M51" s="139"/>
      <c r="N51" s="139"/>
      <c r="O51" s="139"/>
      <c r="P51" s="139"/>
      <c r="Q51" s="139"/>
      <c r="R51" s="139"/>
    </row>
    <row r="52" spans="12:18" x14ac:dyDescent="0.15">
      <c r="L52" s="18"/>
      <c r="M52" s="139"/>
      <c r="N52" s="139"/>
      <c r="O52" s="139"/>
      <c r="P52" s="139"/>
      <c r="Q52" s="139"/>
      <c r="R52" s="139"/>
    </row>
    <row r="53" spans="12:18" x14ac:dyDescent="0.15">
      <c r="L53" s="8"/>
      <c r="M53" s="139"/>
      <c r="N53" s="139"/>
      <c r="O53" s="139"/>
      <c r="P53" s="139"/>
      <c r="Q53" s="139"/>
      <c r="R53" s="139"/>
    </row>
    <row r="54" spans="12:18" x14ac:dyDescent="0.15">
      <c r="L54" s="8"/>
      <c r="M54" s="139"/>
      <c r="N54" s="139"/>
      <c r="O54" s="139"/>
      <c r="P54" s="139"/>
      <c r="Q54" s="139"/>
      <c r="R54" s="139"/>
    </row>
    <row r="55" spans="12:18" x14ac:dyDescent="0.15">
      <c r="L55" s="8"/>
      <c r="M55" s="139"/>
      <c r="N55" s="139"/>
      <c r="O55" s="139"/>
      <c r="P55" s="139"/>
      <c r="Q55" s="139"/>
      <c r="R55" s="139"/>
    </row>
    <row r="56" spans="12:18" x14ac:dyDescent="0.15">
      <c r="L56" s="8"/>
      <c r="M56" s="139"/>
      <c r="N56" s="139"/>
      <c r="O56" s="139"/>
      <c r="P56" s="139"/>
      <c r="Q56" s="139"/>
      <c r="R56" s="139"/>
    </row>
    <row r="57" spans="12:18" x14ac:dyDescent="0.15">
      <c r="L57" s="8"/>
      <c r="M57" s="139"/>
      <c r="N57" s="139"/>
      <c r="O57" s="139"/>
      <c r="P57" s="139"/>
      <c r="Q57" s="139"/>
      <c r="R57" s="139"/>
    </row>
    <row r="58" spans="12:18" x14ac:dyDescent="0.15">
      <c r="L58" s="8"/>
      <c r="M58" s="139"/>
      <c r="N58" s="139"/>
      <c r="O58" s="139"/>
      <c r="P58" s="139"/>
      <c r="Q58" s="139"/>
      <c r="R58" s="139"/>
    </row>
    <row r="59" spans="12:18" x14ac:dyDescent="0.15">
      <c r="L59" s="8"/>
      <c r="M59" s="139"/>
      <c r="N59" s="139"/>
      <c r="O59" s="139"/>
      <c r="P59" s="139"/>
      <c r="Q59" s="139"/>
      <c r="R59" s="139"/>
    </row>
    <row r="60" spans="12:18" x14ac:dyDescent="0.15">
      <c r="L60" s="8"/>
      <c r="M60" s="139"/>
      <c r="N60" s="139"/>
      <c r="O60" s="139"/>
      <c r="P60" s="139"/>
      <c r="Q60" s="139"/>
      <c r="R60" s="139"/>
    </row>
    <row r="61" spans="12:18" x14ac:dyDescent="0.15">
      <c r="L61" s="8"/>
      <c r="M61" s="139"/>
      <c r="N61" s="139"/>
      <c r="O61" s="139"/>
      <c r="P61" s="139"/>
      <c r="Q61" s="139"/>
      <c r="R61" s="139"/>
    </row>
    <row r="62" spans="12:18" x14ac:dyDescent="0.15">
      <c r="L62" s="8"/>
      <c r="M62" s="139"/>
      <c r="N62" s="139"/>
      <c r="O62" s="139"/>
      <c r="P62" s="139"/>
      <c r="Q62" s="139"/>
      <c r="R62" s="139"/>
    </row>
    <row r="63" spans="12:18" x14ac:dyDescent="0.15">
      <c r="L63" s="8"/>
      <c r="M63" s="139"/>
      <c r="N63" s="139"/>
      <c r="O63" s="139"/>
      <c r="P63" s="139"/>
      <c r="Q63" s="139"/>
      <c r="R63" s="139"/>
    </row>
    <row r="64" spans="12:18" x14ac:dyDescent="0.15">
      <c r="L64" s="8"/>
      <c r="M64" s="139"/>
      <c r="N64" s="139"/>
      <c r="O64" s="139"/>
      <c r="P64" s="139"/>
      <c r="Q64" s="139"/>
      <c r="R64" s="139"/>
    </row>
    <row r="65" spans="12:18" x14ac:dyDescent="0.15">
      <c r="L65" s="8"/>
      <c r="M65" s="139"/>
      <c r="N65" s="139"/>
      <c r="O65" s="139"/>
      <c r="P65" s="139"/>
      <c r="Q65" s="139"/>
      <c r="R65" s="139"/>
    </row>
    <row r="66" spans="12:18" x14ac:dyDescent="0.15">
      <c r="L66" s="8"/>
      <c r="M66" s="139"/>
      <c r="N66" s="139"/>
      <c r="O66" s="139"/>
      <c r="P66" s="139"/>
    </row>
  </sheetData>
  <mergeCells count="2">
    <mergeCell ref="A1:J1"/>
    <mergeCell ref="A28:J28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view="pageBreakPreview" zoomScaleNormal="100" zoomScaleSheetLayoutView="100" workbookViewId="0">
      <selection activeCell="C4" sqref="C4:C6"/>
    </sheetView>
  </sheetViews>
  <sheetFormatPr defaultRowHeight="13.5" x14ac:dyDescent="0.15"/>
  <cols>
    <col min="1" max="1" width="5" style="86" bestFit="1" customWidth="1"/>
    <col min="2" max="2" width="4.125" style="86" bestFit="1" customWidth="1"/>
    <col min="3" max="11" width="9.125" style="86" customWidth="1"/>
    <col min="12" max="12" width="2.25" style="86" customWidth="1"/>
    <col min="13" max="14" width="6.5" style="86" hidden="1" customWidth="1"/>
    <col min="15" max="15" width="10.375" style="86" hidden="1" customWidth="1"/>
    <col min="16" max="16" width="8.75" style="86" hidden="1" customWidth="1"/>
    <col min="17" max="17" width="6.5" style="86" hidden="1" customWidth="1"/>
    <col min="18" max="18" width="10.375" style="86" hidden="1" customWidth="1"/>
    <col min="19" max="19" width="11.125" style="86" hidden="1" customWidth="1"/>
    <col min="20" max="20" width="9.375" style="86" hidden="1" customWidth="1"/>
    <col min="21" max="21" width="10.375" style="86" hidden="1" customWidth="1"/>
    <col min="22" max="16384" width="9" style="86"/>
  </cols>
  <sheetData>
    <row r="1" spans="1:21" ht="29.1" customHeight="1" x14ac:dyDescent="0.15">
      <c r="A1" s="186" t="s">
        <v>119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21" s="87" customFormat="1" ht="9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1" ht="15.95" customHeight="1" x14ac:dyDescent="0.15">
      <c r="A3" s="197" t="s">
        <v>84</v>
      </c>
      <c r="B3" s="198"/>
      <c r="C3" s="210" t="s">
        <v>6</v>
      </c>
      <c r="D3" s="211"/>
      <c r="E3" s="212"/>
      <c r="F3" s="180" t="s">
        <v>7</v>
      </c>
      <c r="G3" s="181"/>
      <c r="H3" s="182"/>
      <c r="I3" s="180" t="s">
        <v>8</v>
      </c>
      <c r="J3" s="181"/>
      <c r="K3" s="181"/>
      <c r="M3" s="180" t="s">
        <v>6</v>
      </c>
      <c r="N3" s="181"/>
      <c r="O3" s="182"/>
      <c r="P3" s="180" t="s">
        <v>7</v>
      </c>
      <c r="Q3" s="181"/>
      <c r="R3" s="182"/>
      <c r="S3" s="180" t="s">
        <v>8</v>
      </c>
      <c r="T3" s="181"/>
      <c r="U3" s="181"/>
    </row>
    <row r="4" spans="1:21" x14ac:dyDescent="0.15">
      <c r="A4" s="199"/>
      <c r="B4" s="200"/>
      <c r="C4" s="207" t="s">
        <v>62</v>
      </c>
      <c r="D4" s="62" t="s">
        <v>60</v>
      </c>
      <c r="E4" s="130" t="s">
        <v>61</v>
      </c>
      <c r="F4" s="183" t="s">
        <v>62</v>
      </c>
      <c r="G4" s="88" t="s">
        <v>60</v>
      </c>
      <c r="H4" s="132" t="s">
        <v>61</v>
      </c>
      <c r="I4" s="183" t="s">
        <v>62</v>
      </c>
      <c r="J4" s="88" t="s">
        <v>60</v>
      </c>
      <c r="K4" s="134" t="s">
        <v>61</v>
      </c>
      <c r="M4" s="183" t="s">
        <v>62</v>
      </c>
      <c r="N4" s="88" t="s">
        <v>60</v>
      </c>
      <c r="O4" s="132" t="s">
        <v>61</v>
      </c>
      <c r="P4" s="183" t="s">
        <v>62</v>
      </c>
      <c r="Q4" s="88" t="s">
        <v>60</v>
      </c>
      <c r="R4" s="132" t="s">
        <v>61</v>
      </c>
      <c r="S4" s="183" t="s">
        <v>62</v>
      </c>
      <c r="T4" s="88" t="s">
        <v>60</v>
      </c>
      <c r="U4" s="134" t="s">
        <v>61</v>
      </c>
    </row>
    <row r="5" spans="1:21" s="91" customFormat="1" x14ac:dyDescent="0.15">
      <c r="A5" s="199"/>
      <c r="B5" s="200"/>
      <c r="C5" s="208"/>
      <c r="D5" s="63" t="s">
        <v>63</v>
      </c>
      <c r="E5" s="64" t="s">
        <v>59</v>
      </c>
      <c r="F5" s="184"/>
      <c r="G5" s="89" t="s">
        <v>63</v>
      </c>
      <c r="H5" s="90" t="s">
        <v>59</v>
      </c>
      <c r="I5" s="184"/>
      <c r="J5" s="89" t="s">
        <v>63</v>
      </c>
      <c r="K5" s="90" t="s">
        <v>59</v>
      </c>
      <c r="M5" s="184"/>
      <c r="N5" s="89" t="s">
        <v>63</v>
      </c>
      <c r="O5" s="90" t="s">
        <v>59</v>
      </c>
      <c r="P5" s="184"/>
      <c r="Q5" s="89" t="s">
        <v>63</v>
      </c>
      <c r="R5" s="90" t="s">
        <v>59</v>
      </c>
      <c r="S5" s="184"/>
      <c r="T5" s="89" t="s">
        <v>63</v>
      </c>
      <c r="U5" s="90" t="s">
        <v>59</v>
      </c>
    </row>
    <row r="6" spans="1:21" x14ac:dyDescent="0.15">
      <c r="A6" s="201"/>
      <c r="B6" s="202"/>
      <c r="C6" s="209"/>
      <c r="D6" s="131" t="s">
        <v>67</v>
      </c>
      <c r="E6" s="131" t="s">
        <v>68</v>
      </c>
      <c r="F6" s="185"/>
      <c r="G6" s="133" t="s">
        <v>67</v>
      </c>
      <c r="H6" s="133" t="s">
        <v>68</v>
      </c>
      <c r="I6" s="185"/>
      <c r="J6" s="133" t="s">
        <v>67</v>
      </c>
      <c r="K6" s="135" t="s">
        <v>68</v>
      </c>
      <c r="M6" s="185"/>
      <c r="N6" s="133" t="s">
        <v>67</v>
      </c>
      <c r="O6" s="133" t="s">
        <v>68</v>
      </c>
      <c r="P6" s="185"/>
      <c r="Q6" s="133" t="s">
        <v>67</v>
      </c>
      <c r="R6" s="133" t="s">
        <v>68</v>
      </c>
      <c r="S6" s="185"/>
      <c r="T6" s="133" t="s">
        <v>67</v>
      </c>
      <c r="U6" s="135" t="s">
        <v>68</v>
      </c>
    </row>
    <row r="7" spans="1:21" x14ac:dyDescent="0.15">
      <c r="A7" s="22" t="s">
        <v>9</v>
      </c>
      <c r="B7" s="19">
        <v>29</v>
      </c>
      <c r="C7" s="65">
        <f t="shared" ref="C7:E11" si="0">F7+I7</f>
        <v>5870</v>
      </c>
      <c r="D7" s="66">
        <f t="shared" si="0"/>
        <v>5586</v>
      </c>
      <c r="E7" s="66">
        <f t="shared" si="0"/>
        <v>4391</v>
      </c>
      <c r="F7" s="31">
        <v>5290</v>
      </c>
      <c r="G7" s="31">
        <v>2685</v>
      </c>
      <c r="H7" s="31">
        <v>2715</v>
      </c>
      <c r="I7" s="31">
        <v>580</v>
      </c>
      <c r="J7" s="31">
        <v>2901</v>
      </c>
      <c r="K7" s="31">
        <v>1676</v>
      </c>
      <c r="M7" s="92"/>
      <c r="N7" s="93"/>
      <c r="O7" s="93"/>
      <c r="P7" s="93"/>
      <c r="Q7" s="93"/>
      <c r="R7" s="93"/>
      <c r="S7" s="93"/>
      <c r="T7" s="93"/>
      <c r="U7" s="93"/>
    </row>
    <row r="8" spans="1:21" x14ac:dyDescent="0.15">
      <c r="A8" s="22"/>
      <c r="B8" s="19">
        <v>30</v>
      </c>
      <c r="C8" s="67">
        <f t="shared" si="0"/>
        <v>7182</v>
      </c>
      <c r="D8" s="66">
        <f t="shared" si="0"/>
        <v>6276</v>
      </c>
      <c r="E8" s="66">
        <f t="shared" si="0"/>
        <v>5787</v>
      </c>
      <c r="F8" s="31">
        <v>6549</v>
      </c>
      <c r="G8" s="31">
        <v>3112</v>
      </c>
      <c r="H8" s="31">
        <v>3393</v>
      </c>
      <c r="I8" s="31">
        <v>633</v>
      </c>
      <c r="J8" s="31">
        <v>3164</v>
      </c>
      <c r="K8" s="31">
        <v>2394</v>
      </c>
      <c r="M8" s="94"/>
      <c r="N8" s="93"/>
      <c r="O8" s="93"/>
      <c r="P8" s="93"/>
      <c r="Q8" s="93"/>
      <c r="R8" s="93"/>
      <c r="S8" s="93"/>
      <c r="T8" s="93"/>
      <c r="U8" s="93"/>
    </row>
    <row r="9" spans="1:21" x14ac:dyDescent="0.15">
      <c r="A9" s="22"/>
      <c r="B9" s="19">
        <v>40</v>
      </c>
      <c r="C9" s="67">
        <f t="shared" si="0"/>
        <v>14496</v>
      </c>
      <c r="D9" s="66">
        <f t="shared" si="0"/>
        <v>21521</v>
      </c>
      <c r="E9" s="66">
        <f t="shared" si="0"/>
        <v>28851</v>
      </c>
      <c r="F9" s="31">
        <v>12479</v>
      </c>
      <c r="G9" s="31">
        <v>10931</v>
      </c>
      <c r="H9" s="31">
        <v>10281</v>
      </c>
      <c r="I9" s="31">
        <v>2017</v>
      </c>
      <c r="J9" s="31">
        <v>10590</v>
      </c>
      <c r="K9" s="31">
        <v>18570</v>
      </c>
      <c r="M9" s="94"/>
      <c r="N9" s="93"/>
      <c r="O9" s="93"/>
      <c r="P9" s="93"/>
      <c r="Q9" s="93"/>
      <c r="R9" s="93"/>
      <c r="S9" s="93"/>
      <c r="T9" s="93"/>
      <c r="U9" s="93"/>
    </row>
    <row r="10" spans="1:21" x14ac:dyDescent="0.15">
      <c r="A10" s="22"/>
      <c r="B10" s="19">
        <v>50</v>
      </c>
      <c r="C10" s="67">
        <f t="shared" si="0"/>
        <v>28009</v>
      </c>
      <c r="D10" s="66">
        <f t="shared" si="0"/>
        <v>93256</v>
      </c>
      <c r="E10" s="66">
        <f t="shared" si="0"/>
        <v>150322</v>
      </c>
      <c r="F10" s="31">
        <v>23772</v>
      </c>
      <c r="G10" s="31">
        <v>36644</v>
      </c>
      <c r="H10" s="31">
        <v>43745</v>
      </c>
      <c r="I10" s="31">
        <v>4237</v>
      </c>
      <c r="J10" s="31">
        <v>56612</v>
      </c>
      <c r="K10" s="31">
        <v>106577</v>
      </c>
      <c r="M10" s="94"/>
      <c r="N10" s="93"/>
      <c r="O10" s="93"/>
      <c r="P10" s="93"/>
      <c r="Q10" s="93"/>
      <c r="R10" s="93"/>
      <c r="S10" s="93"/>
      <c r="T10" s="93"/>
      <c r="U10" s="93"/>
    </row>
    <row r="11" spans="1:21" x14ac:dyDescent="0.15">
      <c r="A11" s="22"/>
      <c r="B11" s="19">
        <v>60</v>
      </c>
      <c r="C11" s="67">
        <f t="shared" si="0"/>
        <v>38408</v>
      </c>
      <c r="D11" s="66">
        <f t="shared" si="0"/>
        <v>199759</v>
      </c>
      <c r="E11" s="66">
        <f t="shared" si="0"/>
        <v>436127</v>
      </c>
      <c r="F11" s="31">
        <v>32805</v>
      </c>
      <c r="G11" s="31">
        <v>71472</v>
      </c>
      <c r="H11" s="31">
        <v>82763</v>
      </c>
      <c r="I11" s="31">
        <v>5603</v>
      </c>
      <c r="J11" s="31">
        <v>128287</v>
      </c>
      <c r="K11" s="31">
        <v>353364</v>
      </c>
      <c r="M11" s="94"/>
      <c r="N11" s="93"/>
      <c r="O11" s="93"/>
      <c r="P11" s="93"/>
      <c r="Q11" s="93"/>
      <c r="R11" s="93"/>
      <c r="S11" s="93"/>
      <c r="T11" s="93"/>
      <c r="U11" s="93"/>
    </row>
    <row r="12" spans="1:21" x14ac:dyDescent="0.15">
      <c r="A12" s="22"/>
      <c r="B12" s="19"/>
      <c r="C12" s="68"/>
      <c r="D12" s="69"/>
      <c r="E12" s="69"/>
      <c r="F12" s="32"/>
      <c r="G12" s="32"/>
      <c r="H12" s="32"/>
      <c r="I12" s="32">
        <v>-4380</v>
      </c>
      <c r="J12" s="32">
        <v>-25825</v>
      </c>
      <c r="K12" s="32">
        <v>-18837</v>
      </c>
      <c r="M12" s="95"/>
      <c r="N12" s="96"/>
      <c r="O12" s="96"/>
      <c r="P12" s="96"/>
      <c r="Q12" s="96"/>
      <c r="R12" s="96"/>
      <c r="S12" s="96"/>
      <c r="T12" s="96"/>
      <c r="U12" s="96"/>
    </row>
    <row r="13" spans="1:21" x14ac:dyDescent="0.15">
      <c r="A13" s="22" t="s">
        <v>10</v>
      </c>
      <c r="B13" s="19">
        <v>7</v>
      </c>
      <c r="C13" s="67">
        <f>F13+I13</f>
        <v>57083</v>
      </c>
      <c r="D13" s="66">
        <f>G13+J13</f>
        <v>382519</v>
      </c>
      <c r="E13" s="66">
        <f>H13+K13</f>
        <v>974694</v>
      </c>
      <c r="F13" s="31">
        <v>50401</v>
      </c>
      <c r="G13" s="31">
        <v>141427</v>
      </c>
      <c r="H13" s="31">
        <v>171414</v>
      </c>
      <c r="I13" s="31">
        <v>6682</v>
      </c>
      <c r="J13" s="31">
        <v>241092</v>
      </c>
      <c r="K13" s="31">
        <v>803280</v>
      </c>
      <c r="M13" s="94"/>
      <c r="N13" s="93"/>
      <c r="O13" s="93"/>
      <c r="P13" s="93"/>
      <c r="Q13" s="93"/>
      <c r="R13" s="93"/>
      <c r="S13" s="93"/>
      <c r="T13" s="93"/>
      <c r="U13" s="93"/>
    </row>
    <row r="14" spans="1:21" s="99" customFormat="1" x14ac:dyDescent="0.15">
      <c r="A14" s="97"/>
      <c r="B14" s="98"/>
      <c r="C14" s="68"/>
      <c r="D14" s="69"/>
      <c r="E14" s="69"/>
      <c r="F14" s="32"/>
      <c r="G14" s="32"/>
      <c r="H14" s="32"/>
      <c r="I14" s="32">
        <v>-5086</v>
      </c>
      <c r="J14" s="32">
        <v>-35214</v>
      </c>
      <c r="K14" s="32">
        <v>-32097</v>
      </c>
      <c r="M14" s="95"/>
      <c r="N14" s="100"/>
      <c r="O14" s="100"/>
      <c r="P14" s="100"/>
      <c r="Q14" s="100"/>
      <c r="R14" s="100"/>
      <c r="S14" s="100"/>
      <c r="T14" s="100"/>
      <c r="U14" s="100"/>
    </row>
    <row r="15" spans="1:21" x14ac:dyDescent="0.15">
      <c r="A15" s="22"/>
      <c r="B15" s="19">
        <v>12</v>
      </c>
      <c r="C15" s="67">
        <f>F15+I15</f>
        <v>63932</v>
      </c>
      <c r="D15" s="66">
        <f>G15+J15</f>
        <v>430158</v>
      </c>
      <c r="E15" s="66">
        <f>H15+K15</f>
        <v>1098432</v>
      </c>
      <c r="F15" s="31">
        <v>57147</v>
      </c>
      <c r="G15" s="31">
        <v>170387</v>
      </c>
      <c r="H15" s="31">
        <v>199167</v>
      </c>
      <c r="I15" s="31">
        <v>6785</v>
      </c>
      <c r="J15" s="31">
        <v>259771</v>
      </c>
      <c r="K15" s="31">
        <v>899265</v>
      </c>
      <c r="M15" s="94"/>
      <c r="N15" s="101"/>
      <c r="O15" s="101"/>
      <c r="P15" s="101"/>
      <c r="Q15" s="101"/>
      <c r="R15" s="101"/>
      <c r="S15" s="101"/>
      <c r="T15" s="101"/>
      <c r="U15" s="101"/>
    </row>
    <row r="16" spans="1:21" s="99" customFormat="1" x14ac:dyDescent="0.15">
      <c r="A16" s="97"/>
      <c r="B16" s="98"/>
      <c r="C16" s="68"/>
      <c r="D16" s="69"/>
      <c r="E16" s="69"/>
      <c r="F16" s="32"/>
      <c r="G16" s="32"/>
      <c r="H16" s="32"/>
      <c r="I16" s="32">
        <v>-5105</v>
      </c>
      <c r="J16" s="32">
        <v>-36150</v>
      </c>
      <c r="K16" s="32">
        <v>-36225</v>
      </c>
      <c r="M16" s="95"/>
      <c r="N16" s="100"/>
      <c r="O16" s="100"/>
      <c r="P16" s="100"/>
      <c r="Q16" s="100"/>
      <c r="R16" s="100"/>
      <c r="S16" s="100"/>
      <c r="T16" s="100"/>
      <c r="U16" s="100"/>
    </row>
    <row r="17" spans="1:22" x14ac:dyDescent="0.15">
      <c r="A17" s="22"/>
      <c r="B17" s="78">
        <v>17</v>
      </c>
      <c r="C17" s="67" t="s">
        <v>74</v>
      </c>
      <c r="D17" s="70" t="s">
        <v>74</v>
      </c>
      <c r="E17" s="70">
        <f>H17+K17</f>
        <v>7253206</v>
      </c>
      <c r="F17" s="33">
        <v>647120</v>
      </c>
      <c r="G17" s="33" t="s">
        <v>74</v>
      </c>
      <c r="H17" s="33">
        <v>2423883</v>
      </c>
      <c r="I17" s="33" t="s">
        <v>74</v>
      </c>
      <c r="J17" s="33" t="s">
        <v>74</v>
      </c>
      <c r="K17" s="33">
        <v>4829323</v>
      </c>
      <c r="M17" s="102"/>
      <c r="N17" s="103"/>
      <c r="O17" s="103"/>
      <c r="P17" s="103"/>
      <c r="Q17" s="103"/>
      <c r="R17" s="103"/>
      <c r="S17" s="103"/>
      <c r="T17" s="103"/>
      <c r="U17" s="103"/>
    </row>
    <row r="18" spans="1:22" s="99" customFormat="1" x14ac:dyDescent="0.15">
      <c r="A18" s="103"/>
      <c r="B18" s="104"/>
      <c r="C18" s="68"/>
      <c r="D18" s="71"/>
      <c r="E18" s="71"/>
      <c r="F18" s="34"/>
      <c r="G18" s="34"/>
      <c r="H18" s="34"/>
      <c r="I18" s="34">
        <v>-74668</v>
      </c>
      <c r="J18" s="34">
        <v>-460731</v>
      </c>
      <c r="K18" s="34">
        <v>-398428</v>
      </c>
      <c r="M18" s="177" t="s">
        <v>71</v>
      </c>
      <c r="N18" s="178"/>
      <c r="O18" s="178"/>
      <c r="P18" s="178"/>
      <c r="Q18" s="178"/>
      <c r="R18" s="178"/>
      <c r="S18" s="178"/>
      <c r="T18" s="178"/>
      <c r="U18" s="179"/>
    </row>
    <row r="19" spans="1:22" x14ac:dyDescent="0.15">
      <c r="A19" s="35"/>
      <c r="B19" s="78">
        <v>22</v>
      </c>
      <c r="C19" s="67" t="s">
        <v>74</v>
      </c>
      <c r="D19" s="70" t="s">
        <v>74</v>
      </c>
      <c r="E19" s="70">
        <f>H19+K19</f>
        <v>7505934</v>
      </c>
      <c r="F19" s="33">
        <v>675092</v>
      </c>
      <c r="G19" s="33" t="s">
        <v>74</v>
      </c>
      <c r="H19" s="33">
        <v>2592947</v>
      </c>
      <c r="I19" s="33" t="s">
        <v>74</v>
      </c>
      <c r="J19" s="33" t="s">
        <v>74</v>
      </c>
      <c r="K19" s="33">
        <v>4912987</v>
      </c>
      <c r="M19" s="143" t="s">
        <v>69</v>
      </c>
      <c r="N19" s="144" t="s">
        <v>69</v>
      </c>
      <c r="O19" s="144">
        <v>6950036</v>
      </c>
      <c r="P19" s="144">
        <v>677796</v>
      </c>
      <c r="Q19" s="144" t="s">
        <v>69</v>
      </c>
      <c r="R19" s="144">
        <v>2413239</v>
      </c>
      <c r="S19" s="144" t="s">
        <v>69</v>
      </c>
      <c r="T19" s="144" t="s">
        <v>69</v>
      </c>
      <c r="U19" s="145">
        <v>4536797</v>
      </c>
    </row>
    <row r="20" spans="1:22" s="99" customFormat="1" x14ac:dyDescent="0.15">
      <c r="A20" s="103"/>
      <c r="B20" s="104"/>
      <c r="C20" s="68"/>
      <c r="D20" s="71"/>
      <c r="E20" s="71"/>
      <c r="F20" s="34"/>
      <c r="G20" s="34"/>
      <c r="H20" s="34"/>
      <c r="I20" s="34">
        <v>-69626</v>
      </c>
      <c r="J20" s="34">
        <v>-427141</v>
      </c>
      <c r="K20" s="34">
        <v>-377566</v>
      </c>
      <c r="M20" s="146"/>
      <c r="N20" s="147"/>
      <c r="O20" s="147"/>
      <c r="P20" s="147"/>
      <c r="Q20" s="147"/>
      <c r="R20" s="147"/>
      <c r="S20" s="147">
        <v>-68262</v>
      </c>
      <c r="T20" s="147">
        <v>-418753</v>
      </c>
      <c r="U20" s="148">
        <v>-351215</v>
      </c>
    </row>
    <row r="21" spans="1:22" s="87" customFormat="1" x14ac:dyDescent="0.15">
      <c r="A21" s="35"/>
      <c r="B21" s="78">
        <v>24</v>
      </c>
      <c r="C21" s="67" t="s">
        <v>74</v>
      </c>
      <c r="D21" s="70" t="s">
        <v>74</v>
      </c>
      <c r="E21" s="70">
        <f>H21+K21</f>
        <v>6955603</v>
      </c>
      <c r="F21" s="33">
        <v>682796</v>
      </c>
      <c r="G21" s="33" t="s">
        <v>74</v>
      </c>
      <c r="H21" s="33">
        <v>2394641</v>
      </c>
      <c r="I21" s="33" t="s">
        <v>74</v>
      </c>
      <c r="J21" s="33" t="s">
        <v>74</v>
      </c>
      <c r="K21" s="33">
        <v>4560962</v>
      </c>
      <c r="M21" s="105"/>
    </row>
    <row r="22" spans="1:22" s="99" customFormat="1" x14ac:dyDescent="0.15">
      <c r="A22" s="103"/>
      <c r="B22" s="104"/>
      <c r="C22" s="68"/>
      <c r="D22" s="71"/>
      <c r="E22" s="71"/>
      <c r="F22" s="34"/>
      <c r="G22" s="34"/>
      <c r="H22" s="34"/>
      <c r="I22" s="34">
        <v>-66868</v>
      </c>
      <c r="J22" s="34">
        <v>-408026</v>
      </c>
      <c r="K22" s="34">
        <v>-342596</v>
      </c>
      <c r="M22" s="177" t="s">
        <v>73</v>
      </c>
      <c r="N22" s="178"/>
      <c r="O22" s="178"/>
      <c r="P22" s="178"/>
      <c r="Q22" s="178"/>
      <c r="R22" s="178"/>
      <c r="S22" s="178"/>
      <c r="T22" s="178"/>
      <c r="U22" s="179"/>
      <c r="V22" s="103"/>
    </row>
    <row r="23" spans="1:22" s="87" customFormat="1" x14ac:dyDescent="0.15">
      <c r="A23" s="35"/>
      <c r="B23" s="78">
        <v>25</v>
      </c>
      <c r="C23" s="67" t="s">
        <v>74</v>
      </c>
      <c r="D23" s="70" t="s">
        <v>74</v>
      </c>
      <c r="E23" s="70">
        <f>H23+K23</f>
        <v>6954048</v>
      </c>
      <c r="F23" s="33">
        <v>687473</v>
      </c>
      <c r="G23" s="33" t="s">
        <v>74</v>
      </c>
      <c r="H23" s="33">
        <v>2371690</v>
      </c>
      <c r="I23" s="33" t="s">
        <v>74</v>
      </c>
      <c r="J23" s="33" t="s">
        <v>74</v>
      </c>
      <c r="K23" s="33">
        <v>4582358</v>
      </c>
      <c r="M23" s="106" t="s">
        <v>69</v>
      </c>
      <c r="N23" s="107" t="s">
        <v>69</v>
      </c>
      <c r="O23" s="107">
        <v>0.1593</v>
      </c>
      <c r="P23" s="107">
        <v>9.5500000000000002E-2</v>
      </c>
      <c r="Q23" s="107" t="s">
        <v>69</v>
      </c>
      <c r="R23" s="107">
        <v>9.3100000000000002E-2</v>
      </c>
      <c r="S23" s="107" t="s">
        <v>69</v>
      </c>
      <c r="T23" s="107" t="s">
        <v>69</v>
      </c>
      <c r="U23" s="108">
        <v>0.1915</v>
      </c>
    </row>
    <row r="24" spans="1:22" s="99" customFormat="1" x14ac:dyDescent="0.15">
      <c r="A24" s="103"/>
      <c r="B24" s="104"/>
      <c r="C24" s="68"/>
      <c r="D24" s="71"/>
      <c r="E24" s="71"/>
      <c r="F24" s="34"/>
      <c r="G24" s="34"/>
      <c r="H24" s="34"/>
      <c r="I24" s="34">
        <v>-65888</v>
      </c>
      <c r="J24" s="34">
        <v>-401453</v>
      </c>
      <c r="K24" s="34">
        <v>-332558</v>
      </c>
      <c r="M24" s="109"/>
      <c r="N24" s="110"/>
      <c r="O24" s="110"/>
      <c r="P24" s="110"/>
      <c r="Q24" s="110"/>
      <c r="R24" s="110"/>
      <c r="S24" s="110">
        <v>6.4699999999999994E-2</v>
      </c>
      <c r="T24" s="110">
        <v>7.4099999999999999E-2</v>
      </c>
      <c r="U24" s="111">
        <v>7.8100000000000003E-2</v>
      </c>
      <c r="V24" s="103"/>
    </row>
    <row r="25" spans="1:22" s="87" customFormat="1" x14ac:dyDescent="0.15">
      <c r="A25" s="35"/>
      <c r="B25" s="78">
        <v>26</v>
      </c>
      <c r="C25" s="67" t="s">
        <v>74</v>
      </c>
      <c r="D25" s="70" t="s">
        <v>74</v>
      </c>
      <c r="E25" s="70">
        <f>H25+K25</f>
        <v>6773610</v>
      </c>
      <c r="F25" s="33">
        <v>692606</v>
      </c>
      <c r="G25" s="33" t="s">
        <v>74</v>
      </c>
      <c r="H25" s="33">
        <v>2277044</v>
      </c>
      <c r="I25" s="33" t="s">
        <v>74</v>
      </c>
      <c r="J25" s="33" t="s">
        <v>74</v>
      </c>
      <c r="K25" s="33">
        <v>4496566</v>
      </c>
      <c r="M25" s="105"/>
    </row>
    <row r="26" spans="1:22" s="99" customFormat="1" x14ac:dyDescent="0.15">
      <c r="A26" s="103"/>
      <c r="B26" s="104"/>
      <c r="C26" s="68"/>
      <c r="D26" s="71"/>
      <c r="E26" s="71"/>
      <c r="F26" s="34"/>
      <c r="G26" s="34"/>
      <c r="H26" s="34"/>
      <c r="I26" s="34">
        <v>-65325</v>
      </c>
      <c r="J26" s="34">
        <v>-397226</v>
      </c>
      <c r="K26" s="34">
        <v>-314689</v>
      </c>
      <c r="M26" s="177" t="s">
        <v>72</v>
      </c>
      <c r="N26" s="178"/>
      <c r="O26" s="178"/>
      <c r="P26" s="178"/>
      <c r="Q26" s="178"/>
      <c r="R26" s="178"/>
      <c r="S26" s="178"/>
      <c r="T26" s="178"/>
      <c r="U26" s="179"/>
      <c r="V26" s="103"/>
    </row>
    <row r="27" spans="1:22" s="87" customFormat="1" x14ac:dyDescent="0.15">
      <c r="A27" s="35"/>
      <c r="B27" s="78">
        <v>27</v>
      </c>
      <c r="C27" s="67" t="s">
        <v>74</v>
      </c>
      <c r="D27" s="70" t="s">
        <v>74</v>
      </c>
      <c r="E27" s="70">
        <f>H27+K27</f>
        <v>6637811</v>
      </c>
      <c r="F27" s="33">
        <v>698752</v>
      </c>
      <c r="G27" s="33" t="s">
        <v>74</v>
      </c>
      <c r="H27" s="33">
        <v>2258961</v>
      </c>
      <c r="I27" s="33" t="s">
        <v>74</v>
      </c>
      <c r="J27" s="33" t="s">
        <v>74</v>
      </c>
      <c r="K27" s="33">
        <v>4378850</v>
      </c>
      <c r="M27" s="94" t="s">
        <v>69</v>
      </c>
      <c r="N27" s="101" t="s">
        <v>69</v>
      </c>
      <c r="O27" s="101">
        <f>ROUND(O19*O23,0)</f>
        <v>1107141</v>
      </c>
      <c r="P27" s="101">
        <f>ROUND(P19*P23,0)</f>
        <v>64730</v>
      </c>
      <c r="Q27" s="101" t="s">
        <v>69</v>
      </c>
      <c r="R27" s="101">
        <f>ROUND(R19*R23,0)</f>
        <v>224673</v>
      </c>
      <c r="S27" s="101" t="s">
        <v>69</v>
      </c>
      <c r="T27" s="101" t="s">
        <v>69</v>
      </c>
      <c r="U27" s="112">
        <f>ROUND(U19*U23,0)</f>
        <v>868797</v>
      </c>
    </row>
    <row r="28" spans="1:22" s="99" customFormat="1" x14ac:dyDescent="0.15">
      <c r="A28" s="113"/>
      <c r="B28" s="114"/>
      <c r="C28" s="115"/>
      <c r="D28" s="116"/>
      <c r="E28" s="116"/>
      <c r="F28" s="117"/>
      <c r="G28" s="117"/>
      <c r="H28" s="117"/>
      <c r="I28" s="117">
        <v>-64857</v>
      </c>
      <c r="J28" s="117">
        <v>-392413</v>
      </c>
      <c r="K28" s="117">
        <v>-313938</v>
      </c>
      <c r="M28" s="118"/>
      <c r="N28" s="119"/>
      <c r="O28" s="119"/>
      <c r="P28" s="119"/>
      <c r="Q28" s="119"/>
      <c r="R28" s="119"/>
      <c r="S28" s="119">
        <f>ROUND(S20*S24,0)</f>
        <v>-4417</v>
      </c>
      <c r="T28" s="119">
        <f>ROUND(T20*T24,0)</f>
        <v>-31030</v>
      </c>
      <c r="U28" s="120">
        <f>ROUND(U20*U24,0)</f>
        <v>-27430</v>
      </c>
      <c r="V28" s="103"/>
    </row>
    <row r="29" spans="1:22" ht="15" customHeight="1" x14ac:dyDescent="0.15">
      <c r="A29" s="206" t="s">
        <v>83</v>
      </c>
      <c r="B29" s="206"/>
      <c r="C29" s="206"/>
      <c r="D29" s="206"/>
      <c r="E29" s="72"/>
      <c r="F29" s="72"/>
      <c r="G29" s="72"/>
      <c r="H29" s="213" t="s">
        <v>126</v>
      </c>
      <c r="I29" s="213"/>
      <c r="J29" s="213"/>
      <c r="K29" s="213"/>
    </row>
    <row r="30" spans="1:22" ht="15.6" customHeight="1" x14ac:dyDescent="0.15">
      <c r="A30" s="203" t="s">
        <v>112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22" ht="15.6" customHeight="1" x14ac:dyDescent="0.15">
      <c r="A31" s="203" t="s">
        <v>113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22" ht="15.6" customHeight="1" x14ac:dyDescent="0.15">
      <c r="A32" s="203" t="s">
        <v>114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 ht="15.6" customHeight="1" x14ac:dyDescent="0.15">
      <c r="A33" s="203" t="s">
        <v>115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1" ht="14.1" customHeight="1" x14ac:dyDescent="0.15">
      <c r="A34" s="205" t="s">
        <v>106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</row>
    <row r="35" spans="1:11" ht="14.1" customHeight="1" x14ac:dyDescent="0.15">
      <c r="A35" s="205" t="s">
        <v>107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1" customHeight="1" x14ac:dyDescent="0.15">
      <c r="A36" s="205" t="s">
        <v>108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</row>
    <row r="37" spans="1:11" ht="15.6" customHeight="1" x14ac:dyDescent="0.15">
      <c r="A37" s="129" t="s">
        <v>129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</row>
    <row r="38" spans="1:11" ht="3" customHeight="1" x14ac:dyDescent="0.15"/>
    <row r="39" spans="1:11" ht="29.1" customHeight="1" x14ac:dyDescent="0.15">
      <c r="A39" s="204" t="s">
        <v>120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</row>
    <row r="40" spans="1:11" s="87" customFormat="1" ht="9" customHeigh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ht="15.75" x14ac:dyDescent="0.15">
      <c r="A41" s="197" t="s">
        <v>134</v>
      </c>
      <c r="B41" s="198"/>
      <c r="C41" s="180" t="s">
        <v>11</v>
      </c>
      <c r="D41" s="181"/>
      <c r="E41" s="181"/>
      <c r="F41" s="181"/>
      <c r="G41" s="181"/>
      <c r="H41" s="182"/>
      <c r="I41" s="180" t="s">
        <v>135</v>
      </c>
      <c r="J41" s="181"/>
      <c r="K41" s="181"/>
    </row>
    <row r="42" spans="1:11" x14ac:dyDescent="0.15">
      <c r="A42" s="199"/>
      <c r="B42" s="200"/>
      <c r="C42" s="187" t="s">
        <v>12</v>
      </c>
      <c r="D42" s="188"/>
      <c r="E42" s="189" t="s">
        <v>13</v>
      </c>
      <c r="F42" s="190"/>
      <c r="G42" s="189" t="s">
        <v>14</v>
      </c>
      <c r="H42" s="190"/>
      <c r="I42" s="191" t="s">
        <v>15</v>
      </c>
      <c r="J42" s="193" t="s">
        <v>16</v>
      </c>
      <c r="K42" s="195" t="s">
        <v>17</v>
      </c>
    </row>
    <row r="43" spans="1:11" x14ac:dyDescent="0.15">
      <c r="A43" s="201"/>
      <c r="B43" s="202"/>
      <c r="C43" s="30" t="s">
        <v>18</v>
      </c>
      <c r="D43" s="30" t="s">
        <v>19</v>
      </c>
      <c r="E43" s="43" t="s">
        <v>18</v>
      </c>
      <c r="F43" s="43" t="s">
        <v>19</v>
      </c>
      <c r="G43" s="43" t="s">
        <v>18</v>
      </c>
      <c r="H43" s="43" t="s">
        <v>19</v>
      </c>
      <c r="I43" s="192"/>
      <c r="J43" s="194"/>
      <c r="K43" s="196"/>
    </row>
    <row r="44" spans="1:11" ht="15" customHeight="1" x14ac:dyDescent="0.15">
      <c r="A44" s="121" t="s">
        <v>9</v>
      </c>
      <c r="B44" s="78">
        <v>43</v>
      </c>
      <c r="C44" s="1">
        <f>SUM(E44,G44)</f>
        <v>1008</v>
      </c>
      <c r="D44" s="3">
        <f>SUM(F44,H44)</f>
        <v>1017</v>
      </c>
      <c r="E44" s="78">
        <v>836</v>
      </c>
      <c r="F44" s="78">
        <v>837</v>
      </c>
      <c r="G44" s="78">
        <v>172</v>
      </c>
      <c r="H44" s="78">
        <v>180</v>
      </c>
      <c r="I44" s="1">
        <f>SUM(J44:K44)</f>
        <v>679</v>
      </c>
      <c r="J44" s="76">
        <v>244</v>
      </c>
      <c r="K44" s="76">
        <v>435</v>
      </c>
    </row>
    <row r="45" spans="1:11" ht="15" customHeight="1" x14ac:dyDescent="0.15">
      <c r="A45" s="47"/>
      <c r="B45" s="78">
        <v>50</v>
      </c>
      <c r="C45" s="2">
        <f t="shared" ref="C45:C51" si="1">SUM(E45,G45)</f>
        <v>3443</v>
      </c>
      <c r="D45" s="3">
        <f t="shared" ref="D45:D56" si="2">SUM(F45,H45)</f>
        <v>3709</v>
      </c>
      <c r="E45" s="78">
        <v>3149</v>
      </c>
      <c r="F45" s="78">
        <v>3412</v>
      </c>
      <c r="G45" s="78">
        <v>294</v>
      </c>
      <c r="H45" s="78">
        <v>297</v>
      </c>
      <c r="I45" s="2">
        <f t="shared" ref="I45:I56" si="3">SUM(J45:K45)</f>
        <v>2619</v>
      </c>
      <c r="J45" s="78">
        <v>1433</v>
      </c>
      <c r="K45" s="78">
        <v>1186</v>
      </c>
    </row>
    <row r="46" spans="1:11" ht="15" customHeight="1" x14ac:dyDescent="0.15">
      <c r="A46" s="47"/>
      <c r="B46" s="78">
        <v>55</v>
      </c>
      <c r="C46" s="2">
        <f t="shared" si="1"/>
        <v>9561</v>
      </c>
      <c r="D46" s="3">
        <f t="shared" si="2"/>
        <v>10005</v>
      </c>
      <c r="E46" s="78">
        <v>8842</v>
      </c>
      <c r="F46" s="78">
        <v>9269</v>
      </c>
      <c r="G46" s="78">
        <v>719</v>
      </c>
      <c r="H46" s="78">
        <v>736</v>
      </c>
      <c r="I46" s="2">
        <f t="shared" si="3"/>
        <v>7220</v>
      </c>
      <c r="J46" s="78">
        <v>3103</v>
      </c>
      <c r="K46" s="78">
        <v>4117</v>
      </c>
    </row>
    <row r="47" spans="1:11" ht="15" customHeight="1" x14ac:dyDescent="0.15">
      <c r="A47" s="47"/>
      <c r="B47" s="78">
        <v>60</v>
      </c>
      <c r="C47" s="2">
        <f t="shared" si="1"/>
        <v>12213</v>
      </c>
      <c r="D47" s="3">
        <f t="shared" si="2"/>
        <v>12354</v>
      </c>
      <c r="E47" s="78">
        <v>11375</v>
      </c>
      <c r="F47" s="78">
        <v>11500</v>
      </c>
      <c r="G47" s="78">
        <v>838</v>
      </c>
      <c r="H47" s="78">
        <v>854</v>
      </c>
      <c r="I47" s="2">
        <f t="shared" si="3"/>
        <v>9376</v>
      </c>
      <c r="J47" s="78">
        <v>4644</v>
      </c>
      <c r="K47" s="78">
        <v>4732</v>
      </c>
    </row>
    <row r="48" spans="1:11" ht="15" customHeight="1" x14ac:dyDescent="0.15">
      <c r="A48" s="47" t="s">
        <v>10</v>
      </c>
      <c r="B48" s="78">
        <v>2</v>
      </c>
      <c r="C48" s="2">
        <f t="shared" si="1"/>
        <v>14997</v>
      </c>
      <c r="D48" s="3">
        <f t="shared" si="2"/>
        <v>15219</v>
      </c>
      <c r="E48" s="78">
        <v>13898</v>
      </c>
      <c r="F48" s="78">
        <v>14111</v>
      </c>
      <c r="G48" s="78">
        <v>1099</v>
      </c>
      <c r="H48" s="78">
        <v>1108</v>
      </c>
      <c r="I48" s="2">
        <f t="shared" si="3"/>
        <v>15580</v>
      </c>
      <c r="J48" s="78">
        <v>5976</v>
      </c>
      <c r="K48" s="78">
        <v>9604</v>
      </c>
    </row>
    <row r="49" spans="1:11" ht="15" customHeight="1" x14ac:dyDescent="0.15">
      <c r="A49" s="47"/>
      <c r="B49" s="78">
        <v>7</v>
      </c>
      <c r="C49" s="2">
        <f t="shared" si="1"/>
        <v>17083</v>
      </c>
      <c r="D49" s="3">
        <f t="shared" si="2"/>
        <v>17272</v>
      </c>
      <c r="E49" s="78">
        <v>15855</v>
      </c>
      <c r="F49" s="78">
        <v>16088</v>
      </c>
      <c r="G49" s="78">
        <v>1228</v>
      </c>
      <c r="H49" s="78">
        <v>1184</v>
      </c>
      <c r="I49" s="2">
        <f t="shared" si="3"/>
        <v>26291</v>
      </c>
      <c r="J49" s="78">
        <v>7097</v>
      </c>
      <c r="K49" s="78">
        <v>19194</v>
      </c>
    </row>
    <row r="50" spans="1:11" ht="15" customHeight="1" x14ac:dyDescent="0.15">
      <c r="A50" s="47"/>
      <c r="B50" s="78">
        <v>12</v>
      </c>
      <c r="C50" s="2">
        <f t="shared" si="1"/>
        <v>19630</v>
      </c>
      <c r="D50" s="3">
        <f t="shared" si="2"/>
        <v>19792</v>
      </c>
      <c r="E50" s="78">
        <v>18525</v>
      </c>
      <c r="F50" s="78">
        <v>18682</v>
      </c>
      <c r="G50" s="78">
        <v>1105</v>
      </c>
      <c r="H50" s="78">
        <v>1110</v>
      </c>
      <c r="I50" s="2">
        <f t="shared" si="3"/>
        <v>48667</v>
      </c>
      <c r="J50" s="78">
        <v>8386</v>
      </c>
      <c r="K50" s="78">
        <v>40281</v>
      </c>
    </row>
    <row r="51" spans="1:11" s="87" customFormat="1" ht="15" customHeight="1" x14ac:dyDescent="0.15">
      <c r="A51" s="47"/>
      <c r="B51" s="46">
        <v>17</v>
      </c>
      <c r="C51" s="3">
        <f t="shared" si="1"/>
        <v>25444</v>
      </c>
      <c r="D51" s="3">
        <f t="shared" si="2"/>
        <v>25501</v>
      </c>
      <c r="E51" s="78">
        <v>24263</v>
      </c>
      <c r="F51" s="78">
        <v>24317</v>
      </c>
      <c r="G51" s="78">
        <v>1181</v>
      </c>
      <c r="H51" s="78">
        <v>1184</v>
      </c>
      <c r="I51" s="2">
        <f t="shared" si="3"/>
        <v>59914</v>
      </c>
      <c r="J51" s="78">
        <v>8991</v>
      </c>
      <c r="K51" s="78">
        <v>50923</v>
      </c>
    </row>
    <row r="52" spans="1:11" s="87" customFormat="1" ht="15" customHeight="1" x14ac:dyDescent="0.15">
      <c r="A52" s="47"/>
      <c r="B52" s="46">
        <v>22</v>
      </c>
      <c r="C52" s="3">
        <f>SUM(E52,G52)</f>
        <v>28330</v>
      </c>
      <c r="D52" s="3">
        <f>SUM(F52,H52)</f>
        <v>28434</v>
      </c>
      <c r="E52" s="78">
        <v>27188</v>
      </c>
      <c r="F52" s="78">
        <v>27286</v>
      </c>
      <c r="G52" s="78">
        <v>1142</v>
      </c>
      <c r="H52" s="78">
        <v>1148</v>
      </c>
      <c r="I52" s="2">
        <f>SUM(J52:K52)</f>
        <v>60333</v>
      </c>
      <c r="J52" s="78">
        <v>9409</v>
      </c>
      <c r="K52" s="78">
        <v>50924</v>
      </c>
    </row>
    <row r="53" spans="1:11" s="87" customFormat="1" ht="15" customHeight="1" x14ac:dyDescent="0.15">
      <c r="A53" s="47"/>
      <c r="B53" s="46">
        <v>25</v>
      </c>
      <c r="C53" s="3">
        <f t="shared" ref="C53:D55" si="4">SUM(E53,G53)</f>
        <v>29047</v>
      </c>
      <c r="D53" s="3">
        <f t="shared" si="4"/>
        <v>29122</v>
      </c>
      <c r="E53" s="78">
        <v>27962</v>
      </c>
      <c r="F53" s="78">
        <v>28042</v>
      </c>
      <c r="G53" s="78">
        <v>1085</v>
      </c>
      <c r="H53" s="78">
        <v>1080</v>
      </c>
      <c r="I53" s="2">
        <f>SUM(J53:K53)</f>
        <v>62815</v>
      </c>
      <c r="J53" s="78">
        <v>9215</v>
      </c>
      <c r="K53" s="78">
        <v>53600</v>
      </c>
    </row>
    <row r="54" spans="1:11" s="87" customFormat="1" ht="15" customHeight="1" x14ac:dyDescent="0.15">
      <c r="A54" s="47"/>
      <c r="B54" s="46">
        <v>26</v>
      </c>
      <c r="C54" s="3">
        <f t="shared" si="4"/>
        <v>29349</v>
      </c>
      <c r="D54" s="3">
        <f t="shared" si="4"/>
        <v>29537</v>
      </c>
      <c r="E54" s="78">
        <v>28273</v>
      </c>
      <c r="F54" s="78">
        <v>28464</v>
      </c>
      <c r="G54" s="78">
        <v>1076</v>
      </c>
      <c r="H54" s="78">
        <v>1073</v>
      </c>
      <c r="I54" s="2">
        <f>SUM(J54:K54)</f>
        <v>63641</v>
      </c>
      <c r="J54" s="78">
        <v>9199</v>
      </c>
      <c r="K54" s="78">
        <v>54442</v>
      </c>
    </row>
    <row r="55" spans="1:11" s="87" customFormat="1" ht="15" customHeight="1" x14ac:dyDescent="0.15">
      <c r="A55" s="122"/>
      <c r="B55" s="46">
        <v>27</v>
      </c>
      <c r="C55" s="3">
        <f t="shared" si="4"/>
        <v>29753</v>
      </c>
      <c r="D55" s="3">
        <f t="shared" si="4"/>
        <v>29909</v>
      </c>
      <c r="E55" s="78">
        <v>28673</v>
      </c>
      <c r="F55" s="78">
        <v>28807</v>
      </c>
      <c r="G55" s="78">
        <v>1080</v>
      </c>
      <c r="H55" s="78">
        <v>1102</v>
      </c>
      <c r="I55" s="2">
        <f>SUM(J55:K55)</f>
        <v>63020</v>
      </c>
      <c r="J55" s="78">
        <v>9068</v>
      </c>
      <c r="K55" s="78">
        <v>53952</v>
      </c>
    </row>
    <row r="56" spans="1:11" s="87" customFormat="1" ht="15" customHeight="1" x14ac:dyDescent="0.15">
      <c r="A56" s="123"/>
      <c r="B56" s="84">
        <v>28</v>
      </c>
      <c r="C56" s="127">
        <f>SUM(E56,G56)</f>
        <v>29929</v>
      </c>
      <c r="D56" s="127">
        <f t="shared" si="2"/>
        <v>29946</v>
      </c>
      <c r="E56" s="149">
        <v>28641</v>
      </c>
      <c r="F56" s="149">
        <v>28551</v>
      </c>
      <c r="G56" s="149">
        <v>1288</v>
      </c>
      <c r="H56" s="149">
        <v>1395</v>
      </c>
      <c r="I56" s="128">
        <f t="shared" si="3"/>
        <v>67052</v>
      </c>
      <c r="J56" s="149">
        <v>9037</v>
      </c>
      <c r="K56" s="149">
        <v>58015</v>
      </c>
    </row>
    <row r="57" spans="1:11" ht="15.6" customHeight="1" x14ac:dyDescent="0.15">
      <c r="A57" s="4" t="s">
        <v>88</v>
      </c>
      <c r="I57" s="35"/>
      <c r="J57" s="35"/>
      <c r="K57" s="35" t="s">
        <v>130</v>
      </c>
    </row>
    <row r="58" spans="1:11" ht="15.6" customHeight="1" x14ac:dyDescent="0.15">
      <c r="A58" s="4" t="s">
        <v>131</v>
      </c>
    </row>
    <row r="59" spans="1:11" x14ac:dyDescent="0.15">
      <c r="A59" s="129" t="s">
        <v>132</v>
      </c>
    </row>
  </sheetData>
  <mergeCells count="36">
    <mergeCell ref="A35:K35"/>
    <mergeCell ref="A32:K32"/>
    <mergeCell ref="A29:D29"/>
    <mergeCell ref="A30:K30"/>
    <mergeCell ref="F3:H3"/>
    <mergeCell ref="I3:K3"/>
    <mergeCell ref="A3:B6"/>
    <mergeCell ref="C4:C6"/>
    <mergeCell ref="F4:F6"/>
    <mergeCell ref="C3:E3"/>
    <mergeCell ref="H29:K29"/>
    <mergeCell ref="A1:K1"/>
    <mergeCell ref="I41:K41"/>
    <mergeCell ref="C42:D42"/>
    <mergeCell ref="E42:F42"/>
    <mergeCell ref="G42:H42"/>
    <mergeCell ref="I42:I43"/>
    <mergeCell ref="J42:J43"/>
    <mergeCell ref="K42:K43"/>
    <mergeCell ref="I4:I6"/>
    <mergeCell ref="A41:B43"/>
    <mergeCell ref="C41:H41"/>
    <mergeCell ref="A31:K31"/>
    <mergeCell ref="A33:K33"/>
    <mergeCell ref="A39:K39"/>
    <mergeCell ref="A36:K36"/>
    <mergeCell ref="A34:K34"/>
    <mergeCell ref="M26:U26"/>
    <mergeCell ref="M18:U18"/>
    <mergeCell ref="M22:U22"/>
    <mergeCell ref="M3:O3"/>
    <mergeCell ref="P3:R3"/>
    <mergeCell ref="S3:U3"/>
    <mergeCell ref="M4:M6"/>
    <mergeCell ref="P4:P6"/>
    <mergeCell ref="S4:S6"/>
  </mergeCells>
  <phoneticPr fontId="3"/>
  <pageMargins left="0.59055118110236227" right="0.59055118110236227" top="0.51181102362204722" bottom="0.29527559055118113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7" workbookViewId="0">
      <selection activeCell="F27" sqref="F27"/>
    </sheetView>
  </sheetViews>
  <sheetFormatPr defaultRowHeight="13.5" x14ac:dyDescent="0.15"/>
  <cols>
    <col min="1" max="1" width="3.375" style="9" customWidth="1"/>
    <col min="2" max="2" width="6.125" style="9" customWidth="1"/>
    <col min="3" max="3" width="3.875" style="9" customWidth="1"/>
    <col min="4" max="10" width="11.25" style="9" customWidth="1"/>
    <col min="11" max="16384" width="9" style="9"/>
  </cols>
  <sheetData>
    <row r="1" spans="1:10" ht="24" x14ac:dyDescent="0.15">
      <c r="A1" s="176" t="s">
        <v>121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9" customHeight="1" x14ac:dyDescent="0.15"/>
    <row r="3" spans="1:10" ht="16.5" customHeight="1" x14ac:dyDescent="0.15">
      <c r="J3" s="10" t="s">
        <v>20</v>
      </c>
    </row>
    <row r="4" spans="1:10" ht="17.25" customHeight="1" x14ac:dyDescent="0.15">
      <c r="A4" s="220" t="s">
        <v>96</v>
      </c>
      <c r="B4" s="221"/>
      <c r="C4" s="221"/>
      <c r="D4" s="216" t="s">
        <v>91</v>
      </c>
      <c r="E4" s="218" t="s">
        <v>53</v>
      </c>
      <c r="F4" s="218" t="s">
        <v>54</v>
      </c>
      <c r="G4" s="216" t="s">
        <v>92</v>
      </c>
      <c r="H4" s="218" t="s">
        <v>133</v>
      </c>
      <c r="I4" s="218"/>
      <c r="J4" s="219"/>
    </row>
    <row r="5" spans="1:10" ht="18" customHeight="1" x14ac:dyDescent="0.15">
      <c r="A5" s="222"/>
      <c r="B5" s="223"/>
      <c r="C5" s="223"/>
      <c r="D5" s="217"/>
      <c r="E5" s="217"/>
      <c r="F5" s="217"/>
      <c r="G5" s="217"/>
      <c r="H5" s="37" t="s">
        <v>55</v>
      </c>
      <c r="I5" s="137" t="s">
        <v>56</v>
      </c>
      <c r="J5" s="36" t="s">
        <v>57</v>
      </c>
    </row>
    <row r="6" spans="1:10" ht="17.100000000000001" customHeight="1" x14ac:dyDescent="0.15">
      <c r="A6" s="224" t="s">
        <v>58</v>
      </c>
      <c r="B6" s="60" t="s">
        <v>29</v>
      </c>
      <c r="C6" s="7">
        <v>42</v>
      </c>
      <c r="D6" s="40">
        <v>22521</v>
      </c>
      <c r="E6" s="40">
        <v>3978</v>
      </c>
      <c r="F6" s="40">
        <v>20022</v>
      </c>
      <c r="G6" s="38">
        <f t="shared" ref="G6:G14" si="0">F6/D6*100</f>
        <v>88.903689889436521</v>
      </c>
      <c r="H6" s="73">
        <v>1719480</v>
      </c>
      <c r="I6" s="55">
        <v>5540</v>
      </c>
      <c r="J6" s="55">
        <f>H6/366</f>
        <v>4698.0327868852455</v>
      </c>
    </row>
    <row r="7" spans="1:10" ht="17.100000000000001" customHeight="1" x14ac:dyDescent="0.15">
      <c r="A7" s="225"/>
      <c r="B7" s="61"/>
      <c r="C7" s="6">
        <v>45</v>
      </c>
      <c r="D7" s="40">
        <v>25889</v>
      </c>
      <c r="E7" s="40">
        <v>5023</v>
      </c>
      <c r="F7" s="40">
        <v>23119</v>
      </c>
      <c r="G7" s="38">
        <f t="shared" si="0"/>
        <v>89.300475105257064</v>
      </c>
      <c r="H7" s="74">
        <v>2457375</v>
      </c>
      <c r="I7" s="139">
        <v>8360</v>
      </c>
      <c r="J7" s="139">
        <f>H7/365</f>
        <v>6732.5342465753429</v>
      </c>
    </row>
    <row r="8" spans="1:10" ht="17.100000000000001" customHeight="1" x14ac:dyDescent="0.15">
      <c r="A8" s="225"/>
      <c r="B8" s="61"/>
      <c r="C8" s="6">
        <v>50</v>
      </c>
      <c r="D8" s="40">
        <v>30958</v>
      </c>
      <c r="E8" s="40">
        <v>6578</v>
      </c>
      <c r="F8" s="40">
        <v>28760</v>
      </c>
      <c r="G8" s="38">
        <f t="shared" si="0"/>
        <v>92.900058143290906</v>
      </c>
      <c r="H8" s="74">
        <v>3214011</v>
      </c>
      <c r="I8" s="139">
        <v>11256</v>
      </c>
      <c r="J8" s="139">
        <f>H8/366</f>
        <v>8781.4508196721308</v>
      </c>
    </row>
    <row r="9" spans="1:10" ht="17.100000000000001" customHeight="1" x14ac:dyDescent="0.15">
      <c r="A9" s="225"/>
      <c r="B9" s="61"/>
      <c r="C9" s="6">
        <v>55</v>
      </c>
      <c r="D9" s="40">
        <v>33994</v>
      </c>
      <c r="E9" s="40">
        <v>7655</v>
      </c>
      <c r="F9" s="40">
        <v>32384</v>
      </c>
      <c r="G9" s="38">
        <f t="shared" si="0"/>
        <v>95.263870094722606</v>
      </c>
      <c r="H9" s="74">
        <v>3594654</v>
      </c>
      <c r="I9" s="139">
        <v>12668</v>
      </c>
      <c r="J9" s="139">
        <f>H9/365</f>
        <v>9848.3671232876713</v>
      </c>
    </row>
    <row r="10" spans="1:10" ht="17.100000000000001" customHeight="1" x14ac:dyDescent="0.15">
      <c r="A10" s="225"/>
      <c r="B10" s="61"/>
      <c r="C10" s="6">
        <v>60</v>
      </c>
      <c r="D10" s="40">
        <v>34643</v>
      </c>
      <c r="E10" s="40">
        <v>7564</v>
      </c>
      <c r="F10" s="40">
        <v>33021</v>
      </c>
      <c r="G10" s="38">
        <f t="shared" si="0"/>
        <v>95.317957451721853</v>
      </c>
      <c r="H10" s="74">
        <v>4248133</v>
      </c>
      <c r="I10" s="139">
        <v>14780</v>
      </c>
      <c r="J10" s="139">
        <f>H10/365</f>
        <v>11638.720547945206</v>
      </c>
    </row>
    <row r="11" spans="1:10" ht="17.100000000000001" customHeight="1" x14ac:dyDescent="0.15">
      <c r="A11" s="225"/>
      <c r="B11" s="61" t="s">
        <v>30</v>
      </c>
      <c r="C11" s="6">
        <v>2</v>
      </c>
      <c r="D11" s="40">
        <v>34590</v>
      </c>
      <c r="E11" s="40">
        <v>10997</v>
      </c>
      <c r="F11" s="40">
        <v>30328</v>
      </c>
      <c r="G11" s="38">
        <f t="shared" si="0"/>
        <v>87.67851980341139</v>
      </c>
      <c r="H11" s="74">
        <v>5640391</v>
      </c>
      <c r="I11" s="139">
        <v>17856</v>
      </c>
      <c r="J11" s="139">
        <f>H11/365</f>
        <v>15453.12602739726</v>
      </c>
    </row>
    <row r="12" spans="1:10" ht="17.100000000000001" customHeight="1" x14ac:dyDescent="0.15">
      <c r="A12" s="225"/>
      <c r="B12" s="61"/>
      <c r="C12" s="6">
        <v>7</v>
      </c>
      <c r="D12" s="40">
        <v>46489</v>
      </c>
      <c r="E12" s="40">
        <v>14585</v>
      </c>
      <c r="F12" s="40">
        <v>37523</v>
      </c>
      <c r="G12" s="38">
        <f t="shared" si="0"/>
        <v>80.7137172234292</v>
      </c>
      <c r="H12" s="74">
        <v>6250626</v>
      </c>
      <c r="I12" s="139">
        <v>19931</v>
      </c>
      <c r="J12" s="139">
        <f>H12/366</f>
        <v>17078.213114754097</v>
      </c>
    </row>
    <row r="13" spans="1:10" ht="17.100000000000001" customHeight="1" x14ac:dyDescent="0.15">
      <c r="A13" s="225"/>
      <c r="B13" s="61"/>
      <c r="C13" s="6">
        <v>12</v>
      </c>
      <c r="D13" s="40">
        <v>52372</v>
      </c>
      <c r="E13" s="40">
        <v>18464</v>
      </c>
      <c r="F13" s="40">
        <v>46417</v>
      </c>
      <c r="G13" s="38">
        <f t="shared" si="0"/>
        <v>88.629420300924153</v>
      </c>
      <c r="H13" s="74">
        <v>7218858</v>
      </c>
      <c r="I13" s="139">
        <v>22487</v>
      </c>
      <c r="J13" s="139">
        <f>H13/365</f>
        <v>19777.693150684932</v>
      </c>
    </row>
    <row r="14" spans="1:10" ht="17.100000000000001" customHeight="1" x14ac:dyDescent="0.15">
      <c r="A14" s="225"/>
      <c r="B14" s="61"/>
      <c r="C14" s="6">
        <v>17</v>
      </c>
      <c r="D14" s="40">
        <v>67505</v>
      </c>
      <c r="E14" s="40">
        <v>21882</v>
      </c>
      <c r="F14" s="40">
        <v>52517</v>
      </c>
      <c r="G14" s="38">
        <f t="shared" si="0"/>
        <v>77.797200207392052</v>
      </c>
      <c r="H14" s="74">
        <v>7376278</v>
      </c>
      <c r="I14" s="139">
        <v>22719</v>
      </c>
      <c r="J14" s="139">
        <f>H14/365</f>
        <v>20208.980821917808</v>
      </c>
    </row>
    <row r="15" spans="1:10" ht="17.100000000000001" customHeight="1" x14ac:dyDescent="0.15">
      <c r="A15" s="225"/>
      <c r="B15" s="61"/>
      <c r="C15" s="6">
        <v>22</v>
      </c>
      <c r="D15" s="40">
        <v>75048</v>
      </c>
      <c r="E15" s="40">
        <v>26019</v>
      </c>
      <c r="F15" s="40">
        <v>62446</v>
      </c>
      <c r="G15" s="38">
        <f>F15/D15*100</f>
        <v>83.208080162029631</v>
      </c>
      <c r="H15" s="74">
        <v>7665375</v>
      </c>
      <c r="I15" s="139">
        <v>24026</v>
      </c>
      <c r="J15" s="139">
        <f>H15/365</f>
        <v>21001.027397260274</v>
      </c>
    </row>
    <row r="16" spans="1:10" ht="17.100000000000001" customHeight="1" x14ac:dyDescent="0.15">
      <c r="A16" s="225"/>
      <c r="B16" s="61"/>
      <c r="C16" s="6">
        <v>27</v>
      </c>
      <c r="D16" s="40">
        <v>79951</v>
      </c>
      <c r="E16" s="40">
        <v>30932</v>
      </c>
      <c r="F16" s="40">
        <v>70216</v>
      </c>
      <c r="G16" s="38">
        <f t="shared" ref="G16:G18" si="1">F16/D16*100</f>
        <v>87.823792072644494</v>
      </c>
      <c r="H16" s="74">
        <v>7995248</v>
      </c>
      <c r="I16" s="139">
        <v>24780</v>
      </c>
      <c r="J16" s="150">
        <f>H16/366</f>
        <v>21844.939890710382</v>
      </c>
    </row>
    <row r="17" spans="1:10" ht="17.100000000000001" customHeight="1" x14ac:dyDescent="0.15">
      <c r="A17" s="225"/>
      <c r="B17" s="61"/>
      <c r="C17" s="6">
        <v>28</v>
      </c>
      <c r="D17" s="40">
        <v>81390</v>
      </c>
      <c r="E17" s="40">
        <v>31834</v>
      </c>
      <c r="F17" s="40">
        <v>71611</v>
      </c>
      <c r="G17" s="38">
        <f t="shared" si="1"/>
        <v>87.98501044354343</v>
      </c>
      <c r="H17" s="74">
        <v>7954760</v>
      </c>
      <c r="I17" s="139">
        <v>23857</v>
      </c>
      <c r="J17" s="150">
        <f>H17/365</f>
        <v>21793.863013698628</v>
      </c>
    </row>
    <row r="18" spans="1:10" ht="17.100000000000001" customHeight="1" x14ac:dyDescent="0.15">
      <c r="A18" s="225"/>
      <c r="B18" s="61"/>
      <c r="C18" s="6">
        <v>29</v>
      </c>
      <c r="D18" s="139">
        <v>82595</v>
      </c>
      <c r="E18" s="139">
        <v>32952</v>
      </c>
      <c r="F18" s="139">
        <v>72824</v>
      </c>
      <c r="G18" s="38">
        <f t="shared" si="1"/>
        <v>88.16998607663902</v>
      </c>
      <c r="H18" s="74">
        <v>8007970</v>
      </c>
      <c r="I18" s="139">
        <v>24778</v>
      </c>
      <c r="J18" s="150">
        <f t="shared" ref="J18" si="2">H18/365</f>
        <v>21939.64383561644</v>
      </c>
    </row>
    <row r="19" spans="1:10" s="152" customFormat="1" ht="17.100000000000001" customHeight="1" x14ac:dyDescent="0.15">
      <c r="A19" s="226"/>
      <c r="B19" s="165"/>
      <c r="C19" s="153">
        <v>30</v>
      </c>
      <c r="D19" s="163">
        <v>82920</v>
      </c>
      <c r="E19" s="163">
        <v>33978</v>
      </c>
      <c r="F19" s="163">
        <v>74082</v>
      </c>
      <c r="G19" s="155">
        <f>F19/D19*100</f>
        <v>89.34153400868307</v>
      </c>
      <c r="H19" s="156">
        <v>8120455</v>
      </c>
      <c r="I19" s="163">
        <v>24584</v>
      </c>
      <c r="J19" s="163">
        <f>H19/365</f>
        <v>22247.821917808218</v>
      </c>
    </row>
    <row r="20" spans="1:10" ht="17.100000000000001" customHeight="1" x14ac:dyDescent="0.15">
      <c r="A20" s="224" t="s">
        <v>136</v>
      </c>
      <c r="B20" s="60" t="s">
        <v>29</v>
      </c>
      <c r="C20" s="6">
        <v>47</v>
      </c>
      <c r="D20" s="139">
        <v>1287</v>
      </c>
      <c r="E20" s="139">
        <v>468</v>
      </c>
      <c r="F20" s="139">
        <v>1287</v>
      </c>
      <c r="G20" s="39">
        <f t="shared" ref="G20:G27" si="3">F20/D20*100</f>
        <v>100</v>
      </c>
      <c r="H20" s="74">
        <v>104251</v>
      </c>
      <c r="I20" s="139">
        <v>1008</v>
      </c>
      <c r="J20" s="139">
        <f>H20/365</f>
        <v>285.61917808219181</v>
      </c>
    </row>
    <row r="21" spans="1:10" ht="17.100000000000001" customHeight="1" x14ac:dyDescent="0.15">
      <c r="A21" s="225"/>
      <c r="B21" s="61"/>
      <c r="C21" s="6">
        <v>50</v>
      </c>
      <c r="D21" s="139">
        <v>7990</v>
      </c>
      <c r="E21" s="139">
        <v>2709</v>
      </c>
      <c r="F21" s="139">
        <v>7990</v>
      </c>
      <c r="G21" s="39">
        <f t="shared" si="3"/>
        <v>100</v>
      </c>
      <c r="H21" s="74">
        <v>743173</v>
      </c>
      <c r="I21" s="139">
        <v>3427</v>
      </c>
      <c r="J21" s="139">
        <f>H21/366</f>
        <v>2030.5273224043715</v>
      </c>
    </row>
    <row r="22" spans="1:10" ht="17.100000000000001" customHeight="1" x14ac:dyDescent="0.15">
      <c r="A22" s="225"/>
      <c r="B22" s="61"/>
      <c r="C22" s="6">
        <v>55</v>
      </c>
      <c r="D22" s="139">
        <v>23619</v>
      </c>
      <c r="E22" s="139">
        <v>9435</v>
      </c>
      <c r="F22" s="139">
        <v>23619</v>
      </c>
      <c r="G22" s="39">
        <f t="shared" si="3"/>
        <v>100</v>
      </c>
      <c r="H22" s="74">
        <v>2195594</v>
      </c>
      <c r="I22" s="139">
        <v>7903</v>
      </c>
      <c r="J22" s="139">
        <f>H22/365</f>
        <v>6015.3260273972601</v>
      </c>
    </row>
    <row r="23" spans="1:10" ht="17.100000000000001" customHeight="1" x14ac:dyDescent="0.15">
      <c r="A23" s="225"/>
      <c r="B23" s="61"/>
      <c r="C23" s="6">
        <v>60</v>
      </c>
      <c r="D23" s="139">
        <v>29713</v>
      </c>
      <c r="E23" s="139">
        <v>11733</v>
      </c>
      <c r="F23" s="139">
        <v>29713</v>
      </c>
      <c r="G23" s="39">
        <f t="shared" si="3"/>
        <v>100</v>
      </c>
      <c r="H23" s="74">
        <v>2861943</v>
      </c>
      <c r="I23" s="139">
        <v>11072</v>
      </c>
      <c r="J23" s="139">
        <f>H23/365</f>
        <v>7840.9397260273972</v>
      </c>
    </row>
    <row r="24" spans="1:10" ht="17.100000000000001" customHeight="1" x14ac:dyDescent="0.15">
      <c r="A24" s="225"/>
      <c r="B24" s="61" t="s">
        <v>30</v>
      </c>
      <c r="C24" s="6">
        <v>2</v>
      </c>
      <c r="D24" s="139">
        <v>34267</v>
      </c>
      <c r="E24" s="139">
        <v>13422</v>
      </c>
      <c r="F24" s="139">
        <v>34267</v>
      </c>
      <c r="G24" s="39">
        <f t="shared" si="3"/>
        <v>100</v>
      </c>
      <c r="H24" s="74">
        <v>3764882</v>
      </c>
      <c r="I24" s="139">
        <v>13412</v>
      </c>
      <c r="J24" s="139">
        <f>H24/365</f>
        <v>10314.745205479452</v>
      </c>
    </row>
    <row r="25" spans="1:10" ht="17.100000000000001" customHeight="1" x14ac:dyDescent="0.15">
      <c r="A25" s="225"/>
      <c r="B25" s="61"/>
      <c r="C25" s="6">
        <v>7</v>
      </c>
      <c r="D25" s="139">
        <v>34128</v>
      </c>
      <c r="E25" s="139">
        <v>14393</v>
      </c>
      <c r="F25" s="139">
        <v>34128</v>
      </c>
      <c r="G25" s="39">
        <f t="shared" si="3"/>
        <v>100</v>
      </c>
      <c r="H25" s="74">
        <v>3953950</v>
      </c>
      <c r="I25" s="139">
        <v>13710</v>
      </c>
      <c r="J25" s="139">
        <f>H25/366</f>
        <v>10803.142076502732</v>
      </c>
    </row>
    <row r="26" spans="1:10" ht="17.100000000000001" customHeight="1" x14ac:dyDescent="0.15">
      <c r="A26" s="225"/>
      <c r="B26" s="61"/>
      <c r="C26" s="6">
        <v>12</v>
      </c>
      <c r="D26" s="139">
        <v>32882</v>
      </c>
      <c r="E26" s="139">
        <v>14486</v>
      </c>
      <c r="F26" s="139">
        <v>32882</v>
      </c>
      <c r="G26" s="39">
        <f t="shared" si="3"/>
        <v>100</v>
      </c>
      <c r="H26" s="74">
        <v>3929280</v>
      </c>
      <c r="I26" s="139">
        <v>12670</v>
      </c>
      <c r="J26" s="139">
        <f t="shared" ref="J26:J31" si="4">H26/365</f>
        <v>10765.150684931506</v>
      </c>
    </row>
    <row r="27" spans="1:10" ht="17.100000000000001" customHeight="1" x14ac:dyDescent="0.15">
      <c r="A27" s="225"/>
      <c r="B27" s="61"/>
      <c r="C27" s="6">
        <v>17</v>
      </c>
      <c r="D27" s="41">
        <v>33394</v>
      </c>
      <c r="E27" s="139">
        <v>14717</v>
      </c>
      <c r="F27" s="139">
        <v>33394</v>
      </c>
      <c r="G27" s="39">
        <f t="shared" si="3"/>
        <v>100</v>
      </c>
      <c r="H27" s="74">
        <v>3533110</v>
      </c>
      <c r="I27" s="139">
        <v>11000</v>
      </c>
      <c r="J27" s="139">
        <f t="shared" si="4"/>
        <v>9679.7534246575342</v>
      </c>
    </row>
    <row r="28" spans="1:10" ht="17.100000000000001" customHeight="1" x14ac:dyDescent="0.15">
      <c r="A28" s="225"/>
      <c r="B28" s="61"/>
      <c r="C28" s="6">
        <v>22</v>
      </c>
      <c r="D28" s="41">
        <v>34060</v>
      </c>
      <c r="E28" s="139">
        <v>15230</v>
      </c>
      <c r="F28" s="139">
        <v>34060</v>
      </c>
      <c r="G28" s="39">
        <f>F28/D28*100</f>
        <v>100</v>
      </c>
      <c r="H28" s="74">
        <v>3371330</v>
      </c>
      <c r="I28" s="139">
        <v>10550</v>
      </c>
      <c r="J28" s="139">
        <f t="shared" si="4"/>
        <v>9236.5205479452052</v>
      </c>
    </row>
    <row r="29" spans="1:10" ht="17.100000000000001" customHeight="1" x14ac:dyDescent="0.15">
      <c r="A29" s="225"/>
      <c r="B29" s="61"/>
      <c r="C29" s="6">
        <v>27</v>
      </c>
      <c r="D29" s="41">
        <v>32751</v>
      </c>
      <c r="E29" s="150">
        <v>14825</v>
      </c>
      <c r="F29" s="150">
        <v>32751</v>
      </c>
      <c r="G29" s="39">
        <f t="shared" ref="G29:G30" si="5">F29/D29*100</f>
        <v>100</v>
      </c>
      <c r="H29" s="74">
        <v>3111880</v>
      </c>
      <c r="I29" s="150">
        <v>9720</v>
      </c>
      <c r="J29" s="150">
        <f>H29/366</f>
        <v>8502.4043715847001</v>
      </c>
    </row>
    <row r="30" spans="1:10" ht="17.100000000000001" customHeight="1" x14ac:dyDescent="0.15">
      <c r="A30" s="225"/>
      <c r="B30" s="61"/>
      <c r="C30" s="6">
        <v>28</v>
      </c>
      <c r="D30" s="150">
        <v>32245</v>
      </c>
      <c r="E30" s="150">
        <v>14846</v>
      </c>
      <c r="F30" s="150">
        <v>32245</v>
      </c>
      <c r="G30" s="39">
        <f t="shared" si="5"/>
        <v>100</v>
      </c>
      <c r="H30" s="74">
        <v>3050610</v>
      </c>
      <c r="I30" s="150">
        <v>9640</v>
      </c>
      <c r="J30" s="150">
        <f t="shared" ref="J30" si="6">H30/365</f>
        <v>8357.8356164383567</v>
      </c>
    </row>
    <row r="31" spans="1:10" ht="17.100000000000001" customHeight="1" x14ac:dyDescent="0.15">
      <c r="A31" s="225"/>
      <c r="B31" s="61"/>
      <c r="C31" s="6">
        <v>29</v>
      </c>
      <c r="D31" s="139">
        <v>31836</v>
      </c>
      <c r="E31" s="139">
        <v>14805</v>
      </c>
      <c r="F31" s="139">
        <v>31836</v>
      </c>
      <c r="G31" s="39">
        <f t="shared" ref="G31" si="7">F31/D31*100</f>
        <v>100</v>
      </c>
      <c r="H31" s="74">
        <v>3048890</v>
      </c>
      <c r="I31" s="139">
        <v>9950</v>
      </c>
      <c r="J31" s="150">
        <f t="shared" si="4"/>
        <v>8353.1232876712329</v>
      </c>
    </row>
    <row r="32" spans="1:10" s="152" customFormat="1" ht="17.100000000000001" customHeight="1" x14ac:dyDescent="0.15">
      <c r="A32" s="226"/>
      <c r="B32" s="157"/>
      <c r="C32" s="153">
        <v>30</v>
      </c>
      <c r="D32" s="154">
        <v>31701</v>
      </c>
      <c r="E32" s="154">
        <v>15023</v>
      </c>
      <c r="F32" s="154">
        <v>31701</v>
      </c>
      <c r="G32" s="155">
        <f>F32/D32*100</f>
        <v>100</v>
      </c>
      <c r="H32" s="156">
        <v>3027930</v>
      </c>
      <c r="I32" s="154">
        <v>9500</v>
      </c>
      <c r="J32" s="154">
        <f>H32/365</f>
        <v>8295.698630136987</v>
      </c>
    </row>
    <row r="33" spans="1:10" ht="17.100000000000001" customHeight="1" x14ac:dyDescent="0.15">
      <c r="A33" s="227" t="s">
        <v>77</v>
      </c>
      <c r="B33" s="26" t="s">
        <v>29</v>
      </c>
      <c r="C33" s="7">
        <v>54</v>
      </c>
      <c r="D33" s="55" t="s">
        <v>76</v>
      </c>
      <c r="E33" s="55" t="s">
        <v>76</v>
      </c>
      <c r="F33" s="55" t="s">
        <v>76</v>
      </c>
      <c r="G33" s="56" t="s">
        <v>76</v>
      </c>
      <c r="H33" s="73">
        <v>2061480</v>
      </c>
      <c r="I33" s="55">
        <v>9550</v>
      </c>
      <c r="J33" s="55">
        <f>H33/366</f>
        <v>5632.4590163934427</v>
      </c>
    </row>
    <row r="34" spans="1:10" ht="17.100000000000001" customHeight="1" x14ac:dyDescent="0.15">
      <c r="A34" s="228"/>
      <c r="B34" s="11"/>
      <c r="C34" s="6">
        <v>55</v>
      </c>
      <c r="D34" s="139" t="s">
        <v>76</v>
      </c>
      <c r="E34" s="139" t="s">
        <v>76</v>
      </c>
      <c r="F34" s="139" t="s">
        <v>76</v>
      </c>
      <c r="G34" s="39" t="s">
        <v>76</v>
      </c>
      <c r="H34" s="74">
        <v>2063640</v>
      </c>
      <c r="I34" s="139">
        <v>8600</v>
      </c>
      <c r="J34" s="139">
        <f>H34/365</f>
        <v>5653.8082191780823</v>
      </c>
    </row>
    <row r="35" spans="1:10" ht="17.100000000000001" customHeight="1" x14ac:dyDescent="0.15">
      <c r="A35" s="228"/>
      <c r="B35" s="11"/>
      <c r="C35" s="6">
        <v>60</v>
      </c>
      <c r="D35" s="139" t="s">
        <v>76</v>
      </c>
      <c r="E35" s="139" t="s">
        <v>76</v>
      </c>
      <c r="F35" s="139" t="s">
        <v>76</v>
      </c>
      <c r="G35" s="39" t="s">
        <v>76</v>
      </c>
      <c r="H35" s="74">
        <v>2217127</v>
      </c>
      <c r="I35" s="139">
        <v>9417</v>
      </c>
      <c r="J35" s="139">
        <f>H35/365</f>
        <v>6074.3205479452054</v>
      </c>
    </row>
    <row r="36" spans="1:10" ht="17.100000000000001" customHeight="1" x14ac:dyDescent="0.15">
      <c r="A36" s="228"/>
      <c r="B36" s="11" t="s">
        <v>30</v>
      </c>
      <c r="C36" s="6">
        <v>2</v>
      </c>
      <c r="D36" s="139" t="s">
        <v>76</v>
      </c>
      <c r="E36" s="139" t="s">
        <v>76</v>
      </c>
      <c r="F36" s="139" t="s">
        <v>76</v>
      </c>
      <c r="G36" s="39" t="s">
        <v>76</v>
      </c>
      <c r="H36" s="74">
        <v>2935266</v>
      </c>
      <c r="I36" s="139">
        <v>12088</v>
      </c>
      <c r="J36" s="139">
        <f>H36/365</f>
        <v>8041.8246575342464</v>
      </c>
    </row>
    <row r="37" spans="1:10" ht="17.100000000000001" customHeight="1" x14ac:dyDescent="0.15">
      <c r="A37" s="228"/>
      <c r="B37" s="11"/>
      <c r="C37" s="6">
        <v>7</v>
      </c>
      <c r="D37" s="139" t="s">
        <v>76</v>
      </c>
      <c r="E37" s="139" t="s">
        <v>76</v>
      </c>
      <c r="F37" s="139" t="s">
        <v>76</v>
      </c>
      <c r="G37" s="39" t="s">
        <v>76</v>
      </c>
      <c r="H37" s="74">
        <v>2481130</v>
      </c>
      <c r="I37" s="139">
        <v>10870</v>
      </c>
      <c r="J37" s="139">
        <f>H37/366</f>
        <v>6779.0437158469949</v>
      </c>
    </row>
    <row r="38" spans="1:10" ht="17.100000000000001" customHeight="1" x14ac:dyDescent="0.15">
      <c r="A38" s="228"/>
      <c r="B38" s="11"/>
      <c r="C38" s="6">
        <v>12</v>
      </c>
      <c r="D38" s="139" t="s">
        <v>76</v>
      </c>
      <c r="E38" s="139" t="s">
        <v>76</v>
      </c>
      <c r="F38" s="139" t="s">
        <v>76</v>
      </c>
      <c r="G38" s="39" t="s">
        <v>76</v>
      </c>
      <c r="H38" s="74">
        <v>2374080</v>
      </c>
      <c r="I38" s="139">
        <v>12680</v>
      </c>
      <c r="J38" s="139">
        <f>H38/365</f>
        <v>6504.3287671232874</v>
      </c>
    </row>
    <row r="39" spans="1:10" ht="17.100000000000001" customHeight="1" x14ac:dyDescent="0.15">
      <c r="A39" s="228"/>
      <c r="B39" s="11"/>
      <c r="C39" s="6">
        <v>17</v>
      </c>
      <c r="D39" s="139" t="s">
        <v>76</v>
      </c>
      <c r="E39" s="139" t="s">
        <v>76</v>
      </c>
      <c r="F39" s="139" t="s">
        <v>76</v>
      </c>
      <c r="G39" s="39" t="s">
        <v>76</v>
      </c>
      <c r="H39" s="74">
        <v>1953090</v>
      </c>
      <c r="I39" s="139">
        <v>7750</v>
      </c>
      <c r="J39" s="139">
        <f>H39/365</f>
        <v>5350.9315068493152</v>
      </c>
    </row>
    <row r="40" spans="1:10" ht="17.100000000000001" customHeight="1" x14ac:dyDescent="0.15">
      <c r="A40" s="228"/>
      <c r="B40" s="11"/>
      <c r="C40" s="6">
        <v>22</v>
      </c>
      <c r="D40" s="139" t="s">
        <v>76</v>
      </c>
      <c r="E40" s="139" t="s">
        <v>76</v>
      </c>
      <c r="F40" s="139" t="s">
        <v>76</v>
      </c>
      <c r="G40" s="39" t="s">
        <v>76</v>
      </c>
      <c r="H40" s="74">
        <v>1691730</v>
      </c>
      <c r="I40" s="139">
        <v>8050</v>
      </c>
      <c r="J40" s="139">
        <f>H40/365</f>
        <v>4634.8767123287671</v>
      </c>
    </row>
    <row r="41" spans="1:10" ht="17.100000000000001" customHeight="1" x14ac:dyDescent="0.15">
      <c r="A41" s="228"/>
      <c r="B41" s="11"/>
      <c r="C41" s="6">
        <v>27</v>
      </c>
      <c r="D41" s="139" t="s">
        <v>76</v>
      </c>
      <c r="E41" s="139" t="s">
        <v>76</v>
      </c>
      <c r="F41" s="139" t="s">
        <v>76</v>
      </c>
      <c r="G41" s="39" t="s">
        <v>76</v>
      </c>
      <c r="H41" s="74">
        <v>1353610</v>
      </c>
      <c r="I41" s="139">
        <v>8100</v>
      </c>
      <c r="J41" s="150">
        <f>H41/366</f>
        <v>3698.3879781420765</v>
      </c>
    </row>
    <row r="42" spans="1:10" ht="17.100000000000001" customHeight="1" x14ac:dyDescent="0.15">
      <c r="A42" s="228"/>
      <c r="B42" s="11"/>
      <c r="C42" s="6">
        <v>28</v>
      </c>
      <c r="D42" s="139" t="s">
        <v>76</v>
      </c>
      <c r="E42" s="139" t="s">
        <v>76</v>
      </c>
      <c r="F42" s="139" t="s">
        <v>76</v>
      </c>
      <c r="G42" s="39" t="s">
        <v>76</v>
      </c>
      <c r="H42" s="74">
        <v>1385850</v>
      </c>
      <c r="I42" s="139">
        <v>6940</v>
      </c>
      <c r="J42" s="150">
        <f>H42/365</f>
        <v>3796.8493150684931</v>
      </c>
    </row>
    <row r="43" spans="1:10" ht="17.100000000000001" customHeight="1" x14ac:dyDescent="0.15">
      <c r="A43" s="228"/>
      <c r="B43" s="11"/>
      <c r="C43" s="6">
        <v>29</v>
      </c>
      <c r="D43" s="139" t="s">
        <v>76</v>
      </c>
      <c r="E43" s="139" t="s">
        <v>76</v>
      </c>
      <c r="F43" s="139" t="s">
        <v>76</v>
      </c>
      <c r="G43" s="39" t="s">
        <v>76</v>
      </c>
      <c r="H43" s="74">
        <v>1408390</v>
      </c>
      <c r="I43" s="139">
        <v>6470</v>
      </c>
      <c r="J43" s="150">
        <f t="shared" ref="J43" si="8">H43/365</f>
        <v>3858.6027397260273</v>
      </c>
    </row>
    <row r="44" spans="1:10" s="152" customFormat="1" ht="17.100000000000001" customHeight="1" x14ac:dyDescent="0.15">
      <c r="A44" s="229"/>
      <c r="B44" s="158"/>
      <c r="C44" s="153">
        <v>30</v>
      </c>
      <c r="D44" s="154" t="s">
        <v>76</v>
      </c>
      <c r="E44" s="154" t="s">
        <v>76</v>
      </c>
      <c r="F44" s="154" t="s">
        <v>76</v>
      </c>
      <c r="G44" s="155" t="s">
        <v>76</v>
      </c>
      <c r="H44" s="156">
        <v>1528630</v>
      </c>
      <c r="I44" s="154">
        <v>7000</v>
      </c>
      <c r="J44" s="154">
        <f>H44/365</f>
        <v>4188.0273972602736</v>
      </c>
    </row>
    <row r="45" spans="1:10" ht="16.5" customHeight="1" x14ac:dyDescent="0.15">
      <c r="A45" s="27" t="s">
        <v>89</v>
      </c>
      <c r="B45" s="27"/>
      <c r="C45" s="27"/>
      <c r="D45" s="27"/>
      <c r="E45" s="27"/>
      <c r="F45" s="27"/>
      <c r="G45" s="12"/>
      <c r="H45" s="214" t="s">
        <v>97</v>
      </c>
      <c r="I45" s="214"/>
      <c r="J45" s="214"/>
    </row>
    <row r="46" spans="1:10" ht="16.5" customHeight="1" x14ac:dyDescent="0.15">
      <c r="A46" s="215" t="s">
        <v>98</v>
      </c>
      <c r="B46" s="215"/>
      <c r="C46" s="215"/>
      <c r="D46" s="215"/>
      <c r="E46" s="215"/>
      <c r="F46" s="215"/>
    </row>
  </sheetData>
  <mergeCells count="12">
    <mergeCell ref="H45:J45"/>
    <mergeCell ref="A46:F46"/>
    <mergeCell ref="A1:J1"/>
    <mergeCell ref="G4:G5"/>
    <mergeCell ref="H4:J4"/>
    <mergeCell ref="A4:C5"/>
    <mergeCell ref="D4:D5"/>
    <mergeCell ref="E4:E5"/>
    <mergeCell ref="F4:F5"/>
    <mergeCell ref="A6:A19"/>
    <mergeCell ref="A20:A32"/>
    <mergeCell ref="A33:A44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selection activeCell="E34" sqref="E34:F34"/>
    </sheetView>
  </sheetViews>
  <sheetFormatPr defaultRowHeight="13.5" x14ac:dyDescent="0.15"/>
  <cols>
    <col min="1" max="2" width="5.875" style="50" customWidth="1"/>
    <col min="3" max="9" width="11.5" style="50" customWidth="1"/>
    <col min="10" max="16384" width="9" style="50"/>
  </cols>
  <sheetData>
    <row r="1" spans="1:9" s="42" customFormat="1" ht="24" x14ac:dyDescent="0.15">
      <c r="A1" s="238" t="s">
        <v>122</v>
      </c>
      <c r="B1" s="238"/>
      <c r="C1" s="238"/>
      <c r="D1" s="238"/>
      <c r="E1" s="238"/>
      <c r="F1" s="238"/>
      <c r="G1" s="238"/>
      <c r="H1" s="238"/>
      <c r="I1" s="238"/>
    </row>
    <row r="2" spans="1:9" s="42" customFormat="1" ht="9" customHeight="1" x14ac:dyDescent="0.15">
      <c r="A2" s="49"/>
      <c r="B2" s="49"/>
      <c r="C2" s="49"/>
      <c r="D2" s="49"/>
      <c r="E2" s="49"/>
      <c r="F2" s="49"/>
      <c r="G2" s="49"/>
      <c r="H2" s="49"/>
      <c r="I2" s="49"/>
    </row>
    <row r="3" spans="1:9" ht="16.5" customHeight="1" x14ac:dyDescent="0.15">
      <c r="I3" s="10" t="s">
        <v>20</v>
      </c>
    </row>
    <row r="4" spans="1:9" ht="24" customHeight="1" x14ac:dyDescent="0.15">
      <c r="A4" s="243" t="s">
        <v>90</v>
      </c>
      <c r="B4" s="244"/>
      <c r="C4" s="240" t="s">
        <v>91</v>
      </c>
      <c r="D4" s="236" t="s">
        <v>53</v>
      </c>
      <c r="E4" s="236" t="s">
        <v>54</v>
      </c>
      <c r="F4" s="240" t="s">
        <v>92</v>
      </c>
      <c r="G4" s="219" t="s">
        <v>133</v>
      </c>
      <c r="H4" s="242"/>
      <c r="I4" s="242"/>
    </row>
    <row r="5" spans="1:9" ht="24" customHeight="1" x14ac:dyDescent="0.15">
      <c r="A5" s="245"/>
      <c r="B5" s="246"/>
      <c r="C5" s="241"/>
      <c r="D5" s="237"/>
      <c r="E5" s="237"/>
      <c r="F5" s="241"/>
      <c r="G5" s="37" t="s">
        <v>55</v>
      </c>
      <c r="H5" s="137" t="s">
        <v>56</v>
      </c>
      <c r="I5" s="36" t="s">
        <v>57</v>
      </c>
    </row>
    <row r="6" spans="1:9" ht="24" customHeight="1" x14ac:dyDescent="0.15">
      <c r="A6" s="26" t="s">
        <v>30</v>
      </c>
      <c r="B6" s="46">
        <v>18</v>
      </c>
      <c r="C6" s="54">
        <v>3243</v>
      </c>
      <c r="D6" s="55">
        <v>439</v>
      </c>
      <c r="E6" s="55">
        <v>1419</v>
      </c>
      <c r="F6" s="56">
        <f>E6/C6*100</f>
        <v>43.755781683626275</v>
      </c>
      <c r="G6" s="73">
        <v>63693</v>
      </c>
      <c r="H6" s="55">
        <v>322</v>
      </c>
      <c r="I6" s="55">
        <f>G6/365</f>
        <v>174.50136986301371</v>
      </c>
    </row>
    <row r="7" spans="1:9" ht="24" customHeight="1" x14ac:dyDescent="0.15">
      <c r="A7" s="51"/>
      <c r="B7" s="46">
        <v>23</v>
      </c>
      <c r="C7" s="150">
        <v>6808</v>
      </c>
      <c r="D7" s="150">
        <v>1202</v>
      </c>
      <c r="E7" s="150">
        <v>3736</v>
      </c>
      <c r="F7" s="39">
        <f t="shared" ref="F7:F11" si="0">E7/C7*100</f>
        <v>54.876615746180967</v>
      </c>
      <c r="G7" s="74">
        <v>248111</v>
      </c>
      <c r="H7" s="150">
        <v>1105</v>
      </c>
      <c r="I7" s="150">
        <f>G7/366</f>
        <v>677.89890710382508</v>
      </c>
    </row>
    <row r="8" spans="1:9" ht="24" customHeight="1" x14ac:dyDescent="0.15">
      <c r="A8" s="51"/>
      <c r="B8" s="46">
        <v>26</v>
      </c>
      <c r="C8" s="150">
        <v>6488</v>
      </c>
      <c r="D8" s="150">
        <v>1193</v>
      </c>
      <c r="E8" s="150">
        <v>3290</v>
      </c>
      <c r="F8" s="39">
        <f t="shared" si="0"/>
        <v>50.709001233045626</v>
      </c>
      <c r="G8" s="74">
        <v>290849</v>
      </c>
      <c r="H8" s="150">
        <v>1099</v>
      </c>
      <c r="I8" s="150">
        <f t="shared" ref="I8:I11" si="1">G8/365</f>
        <v>796.84657534246571</v>
      </c>
    </row>
    <row r="9" spans="1:9" ht="24" customHeight="1" x14ac:dyDescent="0.15">
      <c r="A9" s="51"/>
      <c r="B9" s="46">
        <v>27</v>
      </c>
      <c r="C9" s="150">
        <v>6321</v>
      </c>
      <c r="D9" s="150">
        <v>1192</v>
      </c>
      <c r="E9" s="150">
        <v>3269</v>
      </c>
      <c r="F9" s="39">
        <f t="shared" si="0"/>
        <v>51.716500553709857</v>
      </c>
      <c r="G9" s="74">
        <v>282721</v>
      </c>
      <c r="H9" s="150">
        <v>965</v>
      </c>
      <c r="I9" s="150">
        <f>G9/366</f>
        <v>772.46174863387978</v>
      </c>
    </row>
    <row r="10" spans="1:9" ht="24" customHeight="1" x14ac:dyDescent="0.15">
      <c r="A10" s="51"/>
      <c r="B10" s="46">
        <v>28</v>
      </c>
      <c r="C10" s="139">
        <v>6299</v>
      </c>
      <c r="D10" s="139">
        <v>1221</v>
      </c>
      <c r="E10" s="139">
        <v>3256</v>
      </c>
      <c r="F10" s="39">
        <f t="shared" si="0"/>
        <v>51.690744562628986</v>
      </c>
      <c r="G10" s="74">
        <v>282067</v>
      </c>
      <c r="H10" s="139">
        <v>962</v>
      </c>
      <c r="I10" s="150">
        <f t="shared" si="1"/>
        <v>772.78630136986305</v>
      </c>
    </row>
    <row r="11" spans="1:9" s="52" customFormat="1" ht="24" customHeight="1" x14ac:dyDescent="0.15">
      <c r="A11" s="51"/>
      <c r="B11" s="46">
        <v>29</v>
      </c>
      <c r="C11" s="139">
        <v>6174</v>
      </c>
      <c r="D11" s="139">
        <v>1211</v>
      </c>
      <c r="E11" s="139">
        <v>3228</v>
      </c>
      <c r="F11" s="39">
        <f t="shared" si="0"/>
        <v>52.283770651117592</v>
      </c>
      <c r="G11" s="74">
        <v>294203</v>
      </c>
      <c r="H11" s="139">
        <v>1041</v>
      </c>
      <c r="I11" s="150">
        <f t="shared" si="1"/>
        <v>806.03561643835621</v>
      </c>
    </row>
    <row r="12" spans="1:9" s="167" customFormat="1" ht="24" customHeight="1" x14ac:dyDescent="0.15">
      <c r="A12" s="166"/>
      <c r="B12" s="168">
        <v>30</v>
      </c>
      <c r="C12" s="163">
        <v>6213</v>
      </c>
      <c r="D12" s="163">
        <v>1223</v>
      </c>
      <c r="E12" s="163">
        <v>3252</v>
      </c>
      <c r="F12" s="155">
        <f t="shared" ref="F12" si="2">E12/C12*100</f>
        <v>52.341863833896674</v>
      </c>
      <c r="G12" s="156">
        <v>299014</v>
      </c>
      <c r="H12" s="163">
        <v>1186</v>
      </c>
      <c r="I12" s="163">
        <f>G12/365</f>
        <v>819.21643835616442</v>
      </c>
    </row>
    <row r="13" spans="1:9" ht="16.5" customHeight="1" x14ac:dyDescent="0.15">
      <c r="A13" s="5" t="s">
        <v>85</v>
      </c>
      <c r="I13" s="85" t="s">
        <v>87</v>
      </c>
    </row>
    <row r="14" spans="1:9" ht="30" customHeight="1" x14ac:dyDescent="0.15"/>
    <row r="15" spans="1:9" ht="24.75" customHeight="1" x14ac:dyDescent="0.15">
      <c r="A15" s="239" t="s">
        <v>123</v>
      </c>
      <c r="B15" s="239"/>
      <c r="C15" s="239"/>
      <c r="D15" s="239"/>
      <c r="E15" s="239"/>
      <c r="F15" s="239"/>
      <c r="G15" s="239"/>
      <c r="H15" s="239"/>
      <c r="I15" s="239"/>
    </row>
    <row r="16" spans="1:9" s="42" customFormat="1" ht="9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6.5" customHeight="1" x14ac:dyDescent="0.15">
      <c r="A17" s="53" t="s">
        <v>93</v>
      </c>
      <c r="I17" s="22" t="s">
        <v>20</v>
      </c>
    </row>
    <row r="18" spans="1:9" ht="24" customHeight="1" x14ac:dyDescent="0.15">
      <c r="A18" s="230" t="s">
        <v>90</v>
      </c>
      <c r="B18" s="231"/>
      <c r="C18" s="180" t="s">
        <v>21</v>
      </c>
      <c r="D18" s="181"/>
      <c r="E18" s="181"/>
      <c r="F18" s="182"/>
      <c r="G18" s="180" t="s">
        <v>22</v>
      </c>
      <c r="H18" s="181"/>
      <c r="I18" s="181"/>
    </row>
    <row r="19" spans="1:9" ht="24" customHeight="1" x14ac:dyDescent="0.15">
      <c r="A19" s="232"/>
      <c r="B19" s="233"/>
      <c r="C19" s="189" t="s">
        <v>94</v>
      </c>
      <c r="D19" s="190"/>
      <c r="E19" s="193" t="s">
        <v>23</v>
      </c>
      <c r="F19" s="193" t="s">
        <v>24</v>
      </c>
      <c r="G19" s="193" t="s">
        <v>25</v>
      </c>
      <c r="H19" s="193" t="s">
        <v>26</v>
      </c>
      <c r="I19" s="195" t="s">
        <v>24</v>
      </c>
    </row>
    <row r="20" spans="1:9" ht="24" customHeight="1" x14ac:dyDescent="0.15">
      <c r="A20" s="234"/>
      <c r="B20" s="235"/>
      <c r="C20" s="43" t="s">
        <v>27</v>
      </c>
      <c r="D20" s="43" t="s">
        <v>28</v>
      </c>
      <c r="E20" s="194"/>
      <c r="F20" s="194"/>
      <c r="G20" s="194"/>
      <c r="H20" s="194"/>
      <c r="I20" s="196"/>
    </row>
    <row r="21" spans="1:9" ht="24" customHeight="1" x14ac:dyDescent="0.15">
      <c r="A21" s="44" t="s">
        <v>29</v>
      </c>
      <c r="B21" s="45">
        <v>40</v>
      </c>
      <c r="C21" s="19">
        <v>3</v>
      </c>
      <c r="D21" s="19">
        <v>2</v>
      </c>
      <c r="E21" s="19">
        <v>5357</v>
      </c>
      <c r="F21" s="19">
        <v>3058</v>
      </c>
      <c r="G21" s="75">
        <v>7</v>
      </c>
      <c r="H21" s="76">
        <v>698</v>
      </c>
      <c r="I21" s="76">
        <v>333</v>
      </c>
    </row>
    <row r="22" spans="1:9" ht="24" customHeight="1" x14ac:dyDescent="0.15">
      <c r="A22" s="35"/>
      <c r="B22" s="46">
        <v>45</v>
      </c>
      <c r="C22" s="19">
        <v>3</v>
      </c>
      <c r="D22" s="19">
        <v>2</v>
      </c>
      <c r="E22" s="19">
        <v>23759</v>
      </c>
      <c r="F22" s="19">
        <v>11956</v>
      </c>
      <c r="G22" s="77">
        <v>7</v>
      </c>
      <c r="H22" s="78">
        <v>4901</v>
      </c>
      <c r="I22" s="78">
        <v>2587</v>
      </c>
    </row>
    <row r="23" spans="1:9" ht="24" customHeight="1" x14ac:dyDescent="0.15">
      <c r="A23" s="35"/>
      <c r="B23" s="46">
        <v>50</v>
      </c>
      <c r="C23" s="19">
        <v>7</v>
      </c>
      <c r="D23" s="19">
        <v>6</v>
      </c>
      <c r="E23" s="19">
        <v>65251</v>
      </c>
      <c r="F23" s="19">
        <v>42296</v>
      </c>
      <c r="G23" s="77">
        <v>7</v>
      </c>
      <c r="H23" s="78">
        <v>8673</v>
      </c>
      <c r="I23" s="78">
        <v>4463</v>
      </c>
    </row>
    <row r="24" spans="1:9" ht="24" customHeight="1" x14ac:dyDescent="0.15">
      <c r="A24" s="35"/>
      <c r="B24" s="46">
        <v>55</v>
      </c>
      <c r="C24" s="19">
        <v>8</v>
      </c>
      <c r="D24" s="19">
        <v>6</v>
      </c>
      <c r="E24" s="19">
        <v>136911</v>
      </c>
      <c r="F24" s="19">
        <v>69305</v>
      </c>
      <c r="G24" s="77">
        <v>7</v>
      </c>
      <c r="H24" s="78">
        <v>14282</v>
      </c>
      <c r="I24" s="78">
        <v>3843</v>
      </c>
    </row>
    <row r="25" spans="1:9" ht="24" customHeight="1" x14ac:dyDescent="0.15">
      <c r="A25" s="35"/>
      <c r="B25" s="46">
        <v>60</v>
      </c>
      <c r="C25" s="19">
        <v>8</v>
      </c>
      <c r="D25" s="19">
        <v>6</v>
      </c>
      <c r="E25" s="19">
        <v>180746</v>
      </c>
      <c r="F25" s="19">
        <v>89143</v>
      </c>
      <c r="G25" s="77">
        <v>7</v>
      </c>
      <c r="H25" s="78">
        <v>21178</v>
      </c>
      <c r="I25" s="78">
        <v>4362</v>
      </c>
    </row>
    <row r="26" spans="1:9" ht="24" customHeight="1" x14ac:dyDescent="0.15">
      <c r="A26" s="47" t="s">
        <v>30</v>
      </c>
      <c r="B26" s="46">
        <v>2</v>
      </c>
      <c r="C26" s="19">
        <v>8</v>
      </c>
      <c r="D26" s="19">
        <v>6</v>
      </c>
      <c r="E26" s="19">
        <v>320034</v>
      </c>
      <c r="F26" s="19">
        <v>201802</v>
      </c>
      <c r="G26" s="77">
        <v>7</v>
      </c>
      <c r="H26" s="78">
        <v>38027</v>
      </c>
      <c r="I26" s="78">
        <v>5867</v>
      </c>
    </row>
    <row r="27" spans="1:9" ht="24" customHeight="1" x14ac:dyDescent="0.15">
      <c r="A27" s="35"/>
      <c r="B27" s="46">
        <v>7</v>
      </c>
      <c r="C27" s="19">
        <v>8</v>
      </c>
      <c r="D27" s="19">
        <v>7</v>
      </c>
      <c r="E27" s="19">
        <v>384090</v>
      </c>
      <c r="F27" s="19">
        <v>268563</v>
      </c>
      <c r="G27" s="77">
        <v>6</v>
      </c>
      <c r="H27" s="78">
        <v>51477</v>
      </c>
      <c r="I27" s="78">
        <v>12253</v>
      </c>
    </row>
    <row r="28" spans="1:9" s="52" customFormat="1" ht="24" customHeight="1" x14ac:dyDescent="0.15">
      <c r="A28" s="35"/>
      <c r="B28" s="46">
        <v>12</v>
      </c>
      <c r="C28" s="20">
        <v>8</v>
      </c>
      <c r="D28" s="21">
        <v>9</v>
      </c>
      <c r="E28" s="21">
        <v>423370</v>
      </c>
      <c r="F28" s="21">
        <v>291740</v>
      </c>
      <c r="G28" s="20">
        <v>6</v>
      </c>
      <c r="H28" s="21">
        <v>57621</v>
      </c>
      <c r="I28" s="21">
        <v>14994</v>
      </c>
    </row>
    <row r="29" spans="1:9" s="52" customFormat="1" ht="24" customHeight="1" x14ac:dyDescent="0.15">
      <c r="A29" s="35"/>
      <c r="B29" s="46">
        <v>17</v>
      </c>
      <c r="C29" s="20">
        <v>10</v>
      </c>
      <c r="D29" s="21">
        <v>7</v>
      </c>
      <c r="E29" s="21">
        <v>497332</v>
      </c>
      <c r="F29" s="21">
        <v>278923</v>
      </c>
      <c r="G29" s="20">
        <v>9</v>
      </c>
      <c r="H29" s="21">
        <v>94176</v>
      </c>
      <c r="I29" s="21">
        <v>24843</v>
      </c>
    </row>
    <row r="30" spans="1:9" s="52" customFormat="1" ht="24" customHeight="1" x14ac:dyDescent="0.15">
      <c r="A30" s="35"/>
      <c r="B30" s="46">
        <v>22</v>
      </c>
      <c r="C30" s="20">
        <v>10</v>
      </c>
      <c r="D30" s="21">
        <v>7</v>
      </c>
      <c r="E30" s="57">
        <v>566149</v>
      </c>
      <c r="F30" s="57">
        <v>310947</v>
      </c>
      <c r="G30" s="20">
        <v>9</v>
      </c>
      <c r="H30" s="57">
        <v>89018</v>
      </c>
      <c r="I30" s="57">
        <v>26523</v>
      </c>
    </row>
    <row r="31" spans="1:9" s="52" customFormat="1" ht="24" customHeight="1" x14ac:dyDescent="0.15">
      <c r="A31" s="35"/>
      <c r="B31" s="46">
        <v>27</v>
      </c>
      <c r="C31" s="20">
        <v>9</v>
      </c>
      <c r="D31" s="21">
        <v>7</v>
      </c>
      <c r="E31" s="57">
        <v>618904</v>
      </c>
      <c r="F31" s="57">
        <v>368679</v>
      </c>
      <c r="G31" s="20">
        <v>8</v>
      </c>
      <c r="H31" s="57">
        <v>95718</v>
      </c>
      <c r="I31" s="57">
        <v>22564</v>
      </c>
    </row>
    <row r="32" spans="1:9" s="52" customFormat="1" ht="24" customHeight="1" x14ac:dyDescent="0.15">
      <c r="A32" s="35"/>
      <c r="B32" s="46">
        <v>28</v>
      </c>
      <c r="C32" s="20">
        <v>10</v>
      </c>
      <c r="D32" s="21">
        <v>7</v>
      </c>
      <c r="E32" s="57">
        <v>665501</v>
      </c>
      <c r="F32" s="57">
        <v>381912</v>
      </c>
      <c r="G32" s="20">
        <v>8</v>
      </c>
      <c r="H32" s="57">
        <v>94893</v>
      </c>
      <c r="I32" s="57">
        <v>21900</v>
      </c>
    </row>
    <row r="33" spans="1:9" s="52" customFormat="1" ht="24" customHeight="1" x14ac:dyDescent="0.15">
      <c r="A33" s="35"/>
      <c r="B33" s="46">
        <v>29</v>
      </c>
      <c r="C33" s="20">
        <v>10</v>
      </c>
      <c r="D33" s="21">
        <v>7</v>
      </c>
      <c r="E33" s="57">
        <v>678337</v>
      </c>
      <c r="F33" s="57">
        <v>390498</v>
      </c>
      <c r="G33" s="20">
        <v>8</v>
      </c>
      <c r="H33" s="57">
        <v>96073</v>
      </c>
      <c r="I33" s="57">
        <v>22002</v>
      </c>
    </row>
    <row r="34" spans="1:9" s="52" customFormat="1" ht="24" customHeight="1" x14ac:dyDescent="0.15">
      <c r="A34" s="48"/>
      <c r="B34" s="169">
        <v>30</v>
      </c>
      <c r="C34" s="170">
        <v>10</v>
      </c>
      <c r="D34" s="171">
        <v>7</v>
      </c>
      <c r="E34" s="172">
        <v>700878</v>
      </c>
      <c r="F34" s="172">
        <v>408720</v>
      </c>
      <c r="G34" s="170">
        <v>8</v>
      </c>
      <c r="H34" s="172">
        <v>96499</v>
      </c>
      <c r="I34" s="172">
        <v>23699</v>
      </c>
    </row>
    <row r="35" spans="1:9" ht="16.5" customHeight="1" x14ac:dyDescent="0.15">
      <c r="I35" s="22" t="s">
        <v>95</v>
      </c>
    </row>
  </sheetData>
  <mergeCells count="17">
    <mergeCell ref="E4:E5"/>
    <mergeCell ref="A1:I1"/>
    <mergeCell ref="A15:I15"/>
    <mergeCell ref="F4:F5"/>
    <mergeCell ref="G4:I4"/>
    <mergeCell ref="A4:B5"/>
    <mergeCell ref="C4:C5"/>
    <mergeCell ref="D4:D5"/>
    <mergeCell ref="A18:B20"/>
    <mergeCell ref="C18:F18"/>
    <mergeCell ref="G18:I18"/>
    <mergeCell ref="C19:D19"/>
    <mergeCell ref="E19:E20"/>
    <mergeCell ref="F19:F20"/>
    <mergeCell ref="G19:G20"/>
    <mergeCell ref="H19:H20"/>
    <mergeCell ref="I19:I20"/>
  </mergeCells>
  <phoneticPr fontId="3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8"/>
  <sheetViews>
    <sheetView topLeftCell="A22" workbookViewId="0">
      <selection activeCell="Z28" sqref="Z28"/>
    </sheetView>
  </sheetViews>
  <sheetFormatPr defaultRowHeight="13.5" x14ac:dyDescent="0.15"/>
  <cols>
    <col min="1" max="1" width="7.125" style="9" customWidth="1"/>
    <col min="2" max="2" width="4.125" style="9" customWidth="1"/>
    <col min="3" max="3" width="10.125" style="9" customWidth="1"/>
    <col min="4" max="22" width="3.375" style="9" customWidth="1"/>
    <col min="23" max="24" width="3.375" style="152" customWidth="1"/>
    <col min="25" max="16384" width="9" style="9"/>
  </cols>
  <sheetData>
    <row r="1" spans="1:25" ht="24" customHeight="1" x14ac:dyDescent="0.15">
      <c r="A1" s="176" t="s">
        <v>124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</row>
    <row r="2" spans="1:25" ht="9" customHeight="1" x14ac:dyDescent="0.15"/>
    <row r="3" spans="1:25" ht="16.5" customHeight="1" x14ac:dyDescent="0.15">
      <c r="A3" s="264" t="s">
        <v>99</v>
      </c>
      <c r="B3" s="264"/>
      <c r="C3" s="264"/>
      <c r="D3" s="142"/>
    </row>
    <row r="4" spans="1:25" ht="24" customHeight="1" x14ac:dyDescent="0.15">
      <c r="A4" s="280" t="s">
        <v>116</v>
      </c>
      <c r="B4" s="280"/>
      <c r="C4" s="280"/>
      <c r="D4" s="265"/>
      <c r="E4" s="269" t="s">
        <v>110</v>
      </c>
      <c r="F4" s="270"/>
      <c r="G4" s="269">
        <v>60</v>
      </c>
      <c r="H4" s="270"/>
      <c r="I4" s="269" t="s">
        <v>111</v>
      </c>
      <c r="J4" s="270"/>
      <c r="K4" s="269">
        <v>12</v>
      </c>
      <c r="L4" s="270"/>
      <c r="M4" s="269">
        <v>17</v>
      </c>
      <c r="N4" s="270"/>
      <c r="O4" s="269">
        <v>22</v>
      </c>
      <c r="P4" s="270"/>
      <c r="Q4" s="283">
        <v>27</v>
      </c>
      <c r="R4" s="284"/>
      <c r="S4" s="283">
        <v>28</v>
      </c>
      <c r="T4" s="284"/>
      <c r="U4" s="269">
        <v>29</v>
      </c>
      <c r="V4" s="274"/>
      <c r="W4" s="276">
        <v>30</v>
      </c>
      <c r="X4" s="277"/>
      <c r="Y4" s="12"/>
    </row>
    <row r="5" spans="1:25" ht="24" customHeight="1" x14ac:dyDescent="0.15">
      <c r="A5" s="281"/>
      <c r="B5" s="281"/>
      <c r="C5" s="281"/>
      <c r="D5" s="282"/>
      <c r="E5" s="271"/>
      <c r="F5" s="272"/>
      <c r="G5" s="271"/>
      <c r="H5" s="272"/>
      <c r="I5" s="271"/>
      <c r="J5" s="272"/>
      <c r="K5" s="271"/>
      <c r="L5" s="272"/>
      <c r="M5" s="271"/>
      <c r="N5" s="272"/>
      <c r="O5" s="271"/>
      <c r="P5" s="272"/>
      <c r="Q5" s="285"/>
      <c r="R5" s="286"/>
      <c r="S5" s="285"/>
      <c r="T5" s="286"/>
      <c r="U5" s="271"/>
      <c r="V5" s="275"/>
      <c r="W5" s="278"/>
      <c r="X5" s="279"/>
      <c r="Y5" s="12"/>
    </row>
    <row r="6" spans="1:25" ht="24" customHeight="1" x14ac:dyDescent="0.15">
      <c r="A6" s="287" t="s">
        <v>31</v>
      </c>
      <c r="B6" s="287"/>
      <c r="C6" s="287"/>
      <c r="D6" s="288"/>
      <c r="E6" s="273">
        <f>SUM(E7:F18)</f>
        <v>520</v>
      </c>
      <c r="F6" s="273"/>
      <c r="G6" s="273">
        <f>SUM(G7:H18)</f>
        <v>792</v>
      </c>
      <c r="H6" s="273"/>
      <c r="I6" s="273">
        <f>SUM(I7:J18)</f>
        <v>1858</v>
      </c>
      <c r="J6" s="273"/>
      <c r="K6" s="273">
        <f>SUM(K7:L18)</f>
        <v>2322</v>
      </c>
      <c r="L6" s="273"/>
      <c r="M6" s="273">
        <f>SUM(M7:N18)</f>
        <v>2182</v>
      </c>
      <c r="N6" s="273"/>
      <c r="O6" s="273">
        <f>SUM(O7:P18)</f>
        <v>1805</v>
      </c>
      <c r="P6" s="273"/>
      <c r="Q6" s="273">
        <f>SUM(Q7:R18)</f>
        <v>1667</v>
      </c>
      <c r="R6" s="273"/>
      <c r="S6" s="273">
        <f>SUM(S7:T18)</f>
        <v>1668</v>
      </c>
      <c r="T6" s="273"/>
      <c r="U6" s="273">
        <f>SUM(U7:V18)</f>
        <v>1596</v>
      </c>
      <c r="V6" s="273"/>
      <c r="W6" s="294">
        <f>SUM(W7:X18)</f>
        <v>1540</v>
      </c>
      <c r="X6" s="294"/>
    </row>
    <row r="7" spans="1:25" ht="24" customHeight="1" x14ac:dyDescent="0.15">
      <c r="A7" s="289" t="s">
        <v>117</v>
      </c>
      <c r="B7" s="289"/>
      <c r="C7" s="289"/>
      <c r="D7" s="290"/>
      <c r="E7" s="248">
        <v>77</v>
      </c>
      <c r="F7" s="248"/>
      <c r="G7" s="248">
        <v>38</v>
      </c>
      <c r="H7" s="248"/>
      <c r="I7" s="248">
        <v>39</v>
      </c>
      <c r="J7" s="248"/>
      <c r="K7" s="248">
        <v>42</v>
      </c>
      <c r="L7" s="248"/>
      <c r="M7" s="248">
        <v>46</v>
      </c>
      <c r="N7" s="248"/>
      <c r="O7" s="248">
        <v>18</v>
      </c>
      <c r="P7" s="248"/>
      <c r="Q7" s="248">
        <v>8</v>
      </c>
      <c r="R7" s="248"/>
      <c r="S7" s="248">
        <v>14</v>
      </c>
      <c r="T7" s="248"/>
      <c r="U7" s="248">
        <v>13</v>
      </c>
      <c r="V7" s="248"/>
      <c r="W7" s="249">
        <v>22</v>
      </c>
      <c r="X7" s="249"/>
    </row>
    <row r="8" spans="1:25" ht="24" customHeight="1" x14ac:dyDescent="0.15">
      <c r="A8" s="250" t="s">
        <v>32</v>
      </c>
      <c r="B8" s="250"/>
      <c r="C8" s="250"/>
      <c r="D8" s="251"/>
      <c r="E8" s="248">
        <v>116</v>
      </c>
      <c r="F8" s="248"/>
      <c r="G8" s="248">
        <v>173</v>
      </c>
      <c r="H8" s="248"/>
      <c r="I8" s="248">
        <v>249</v>
      </c>
      <c r="J8" s="248"/>
      <c r="K8" s="248">
        <v>276</v>
      </c>
      <c r="L8" s="248"/>
      <c r="M8" s="248">
        <v>319</v>
      </c>
      <c r="N8" s="248"/>
      <c r="O8" s="248">
        <v>271</v>
      </c>
      <c r="P8" s="248"/>
      <c r="Q8" s="248">
        <v>275</v>
      </c>
      <c r="R8" s="248"/>
      <c r="S8" s="248">
        <v>278</v>
      </c>
      <c r="T8" s="248"/>
      <c r="U8" s="248">
        <v>308</v>
      </c>
      <c r="V8" s="248"/>
      <c r="W8" s="249">
        <v>323</v>
      </c>
      <c r="X8" s="249"/>
    </row>
    <row r="9" spans="1:25" ht="24" customHeight="1" x14ac:dyDescent="0.15">
      <c r="A9" s="250" t="s">
        <v>33</v>
      </c>
      <c r="B9" s="250"/>
      <c r="C9" s="250"/>
      <c r="D9" s="251"/>
      <c r="E9" s="248">
        <v>218</v>
      </c>
      <c r="F9" s="248"/>
      <c r="G9" s="248">
        <v>484</v>
      </c>
      <c r="H9" s="248"/>
      <c r="I9" s="248">
        <v>443</v>
      </c>
      <c r="J9" s="248"/>
      <c r="K9" s="248">
        <v>403</v>
      </c>
      <c r="L9" s="248"/>
      <c r="M9" s="248">
        <v>124</v>
      </c>
      <c r="N9" s="248"/>
      <c r="O9" s="248">
        <v>90</v>
      </c>
      <c r="P9" s="248"/>
      <c r="Q9" s="248">
        <v>123</v>
      </c>
      <c r="R9" s="248"/>
      <c r="S9" s="248">
        <v>75</v>
      </c>
      <c r="T9" s="248"/>
      <c r="U9" s="248">
        <v>90</v>
      </c>
      <c r="V9" s="248"/>
      <c r="W9" s="249">
        <v>51</v>
      </c>
      <c r="X9" s="249"/>
    </row>
    <row r="10" spans="1:25" ht="24" customHeight="1" x14ac:dyDescent="0.15">
      <c r="A10" s="250" t="s">
        <v>34</v>
      </c>
      <c r="B10" s="250"/>
      <c r="C10" s="250"/>
      <c r="D10" s="251"/>
      <c r="E10" s="248">
        <v>69</v>
      </c>
      <c r="F10" s="248"/>
      <c r="G10" s="248">
        <v>76</v>
      </c>
      <c r="H10" s="248"/>
      <c r="I10" s="248">
        <v>187</v>
      </c>
      <c r="J10" s="248"/>
      <c r="K10" s="248">
        <v>244</v>
      </c>
      <c r="L10" s="248"/>
      <c r="M10" s="248">
        <v>182</v>
      </c>
      <c r="N10" s="248"/>
      <c r="O10" s="248">
        <v>329</v>
      </c>
      <c r="P10" s="248"/>
      <c r="Q10" s="248">
        <v>274</v>
      </c>
      <c r="R10" s="248"/>
      <c r="S10" s="248">
        <v>279</v>
      </c>
      <c r="T10" s="248"/>
      <c r="U10" s="248">
        <v>233</v>
      </c>
      <c r="V10" s="248"/>
      <c r="W10" s="249">
        <v>234</v>
      </c>
      <c r="X10" s="249"/>
    </row>
    <row r="11" spans="1:25" ht="24" customHeight="1" x14ac:dyDescent="0.15">
      <c r="A11" s="250" t="s">
        <v>35</v>
      </c>
      <c r="B11" s="250"/>
      <c r="C11" s="250"/>
      <c r="D11" s="251"/>
      <c r="E11" s="248" t="s">
        <v>76</v>
      </c>
      <c r="F11" s="248"/>
      <c r="G11" s="248" t="s">
        <v>76</v>
      </c>
      <c r="H11" s="248"/>
      <c r="I11" s="248" t="s">
        <v>76</v>
      </c>
      <c r="J11" s="248"/>
      <c r="K11" s="248">
        <v>49</v>
      </c>
      <c r="L11" s="248"/>
      <c r="M11" s="248">
        <v>8</v>
      </c>
      <c r="N11" s="248"/>
      <c r="O11" s="248">
        <v>14</v>
      </c>
      <c r="P11" s="248"/>
      <c r="Q11" s="248">
        <v>2</v>
      </c>
      <c r="R11" s="248"/>
      <c r="S11" s="248">
        <v>12</v>
      </c>
      <c r="T11" s="248"/>
      <c r="U11" s="248">
        <v>5</v>
      </c>
      <c r="V11" s="248"/>
      <c r="W11" s="249">
        <v>6</v>
      </c>
      <c r="X11" s="249"/>
    </row>
    <row r="12" spans="1:25" ht="24" customHeight="1" x14ac:dyDescent="0.15">
      <c r="A12" s="250" t="s">
        <v>36</v>
      </c>
      <c r="B12" s="250"/>
      <c r="C12" s="250"/>
      <c r="D12" s="251"/>
      <c r="E12" s="248" t="s">
        <v>76</v>
      </c>
      <c r="F12" s="248"/>
      <c r="G12" s="248" t="s">
        <v>76</v>
      </c>
      <c r="H12" s="248"/>
      <c r="I12" s="248" t="s">
        <v>76</v>
      </c>
      <c r="J12" s="248"/>
      <c r="K12" s="248">
        <v>115</v>
      </c>
      <c r="L12" s="248"/>
      <c r="M12" s="248">
        <v>164</v>
      </c>
      <c r="N12" s="248"/>
      <c r="O12" s="248">
        <v>197</v>
      </c>
      <c r="P12" s="248"/>
      <c r="Q12" s="248">
        <v>213</v>
      </c>
      <c r="R12" s="248"/>
      <c r="S12" s="248">
        <v>238</v>
      </c>
      <c r="T12" s="248"/>
      <c r="U12" s="248">
        <v>223</v>
      </c>
      <c r="V12" s="248"/>
      <c r="W12" s="249">
        <v>210</v>
      </c>
      <c r="X12" s="249"/>
    </row>
    <row r="13" spans="1:25" ht="24" customHeight="1" x14ac:dyDescent="0.15">
      <c r="A13" s="250" t="s">
        <v>37</v>
      </c>
      <c r="B13" s="250"/>
      <c r="C13" s="250"/>
      <c r="D13" s="251"/>
      <c r="E13" s="248">
        <v>40</v>
      </c>
      <c r="F13" s="248"/>
      <c r="G13" s="248">
        <v>21</v>
      </c>
      <c r="H13" s="248"/>
      <c r="I13" s="248">
        <v>36</v>
      </c>
      <c r="J13" s="248"/>
      <c r="K13" s="248">
        <v>24</v>
      </c>
      <c r="L13" s="248"/>
      <c r="M13" s="248">
        <v>60</v>
      </c>
      <c r="N13" s="248"/>
      <c r="O13" s="248">
        <v>39</v>
      </c>
      <c r="P13" s="248"/>
      <c r="Q13" s="248">
        <v>30</v>
      </c>
      <c r="R13" s="248"/>
      <c r="S13" s="248">
        <v>42</v>
      </c>
      <c r="T13" s="248"/>
      <c r="U13" s="248">
        <v>25</v>
      </c>
      <c r="V13" s="248"/>
      <c r="W13" s="249">
        <v>38</v>
      </c>
      <c r="X13" s="249"/>
    </row>
    <row r="14" spans="1:25" ht="24" customHeight="1" x14ac:dyDescent="0.15">
      <c r="A14" s="250" t="s">
        <v>38</v>
      </c>
      <c r="B14" s="250"/>
      <c r="C14" s="250"/>
      <c r="D14" s="251"/>
      <c r="E14" s="248" t="s">
        <v>76</v>
      </c>
      <c r="F14" s="248"/>
      <c r="G14" s="248" t="s">
        <v>76</v>
      </c>
      <c r="H14" s="248"/>
      <c r="I14" s="248">
        <v>61</v>
      </c>
      <c r="J14" s="248"/>
      <c r="K14" s="248">
        <v>32</v>
      </c>
      <c r="L14" s="248"/>
      <c r="M14" s="248">
        <v>57</v>
      </c>
      <c r="N14" s="248"/>
      <c r="O14" s="248">
        <v>50</v>
      </c>
      <c r="P14" s="248"/>
      <c r="Q14" s="248">
        <v>50</v>
      </c>
      <c r="R14" s="248"/>
      <c r="S14" s="248">
        <v>63</v>
      </c>
      <c r="T14" s="248"/>
      <c r="U14" s="248">
        <v>54</v>
      </c>
      <c r="V14" s="248"/>
      <c r="W14" s="249">
        <v>53</v>
      </c>
      <c r="X14" s="249"/>
    </row>
    <row r="15" spans="1:25" ht="24" customHeight="1" x14ac:dyDescent="0.15">
      <c r="A15" s="250" t="s">
        <v>39</v>
      </c>
      <c r="B15" s="250"/>
      <c r="C15" s="250"/>
      <c r="D15" s="251"/>
      <c r="E15" s="248" t="s">
        <v>76</v>
      </c>
      <c r="F15" s="248"/>
      <c r="G15" s="248" t="s">
        <v>76</v>
      </c>
      <c r="H15" s="248"/>
      <c r="I15" s="248">
        <v>824</v>
      </c>
      <c r="J15" s="248"/>
      <c r="K15" s="248">
        <v>1048</v>
      </c>
      <c r="L15" s="248"/>
      <c r="M15" s="248">
        <v>1166</v>
      </c>
      <c r="N15" s="248"/>
      <c r="O15" s="248">
        <v>676</v>
      </c>
      <c r="P15" s="248"/>
      <c r="Q15" s="248">
        <v>481</v>
      </c>
      <c r="R15" s="248"/>
      <c r="S15" s="248">
        <v>468</v>
      </c>
      <c r="T15" s="248"/>
      <c r="U15" s="248">
        <v>423</v>
      </c>
      <c r="V15" s="248"/>
      <c r="W15" s="249">
        <v>400</v>
      </c>
      <c r="X15" s="249"/>
    </row>
    <row r="16" spans="1:25" ht="24" customHeight="1" x14ac:dyDescent="0.15">
      <c r="A16" s="250" t="s">
        <v>40</v>
      </c>
      <c r="B16" s="250"/>
      <c r="C16" s="250"/>
      <c r="D16" s="251"/>
      <c r="E16" s="248" t="s">
        <v>76</v>
      </c>
      <c r="F16" s="248"/>
      <c r="G16" s="248" t="s">
        <v>76</v>
      </c>
      <c r="H16" s="248"/>
      <c r="I16" s="248" t="s">
        <v>76</v>
      </c>
      <c r="J16" s="248"/>
      <c r="K16" s="248">
        <v>78</v>
      </c>
      <c r="L16" s="248"/>
      <c r="M16" s="248">
        <v>49</v>
      </c>
      <c r="N16" s="248"/>
      <c r="O16" s="248">
        <v>39</v>
      </c>
      <c r="P16" s="248"/>
      <c r="Q16" s="248">
        <v>17</v>
      </c>
      <c r="R16" s="248"/>
      <c r="S16" s="248">
        <v>9</v>
      </c>
      <c r="T16" s="248"/>
      <c r="U16" s="248">
        <v>15</v>
      </c>
      <c r="V16" s="248"/>
      <c r="W16" s="249">
        <v>13</v>
      </c>
      <c r="X16" s="249"/>
    </row>
    <row r="17" spans="1:24" ht="24" customHeight="1" x14ac:dyDescent="0.15">
      <c r="A17" s="250" t="s">
        <v>118</v>
      </c>
      <c r="B17" s="250"/>
      <c r="C17" s="250"/>
      <c r="D17" s="251"/>
      <c r="E17" s="248" t="s">
        <v>76</v>
      </c>
      <c r="F17" s="248"/>
      <c r="G17" s="248" t="s">
        <v>76</v>
      </c>
      <c r="H17" s="248"/>
      <c r="I17" s="248" t="s">
        <v>76</v>
      </c>
      <c r="J17" s="248"/>
      <c r="K17" s="248" t="s">
        <v>76</v>
      </c>
      <c r="L17" s="248"/>
      <c r="M17" s="248" t="s">
        <v>76</v>
      </c>
      <c r="N17" s="248"/>
      <c r="O17" s="248">
        <v>66</v>
      </c>
      <c r="P17" s="248"/>
      <c r="Q17" s="248">
        <v>178</v>
      </c>
      <c r="R17" s="248"/>
      <c r="S17" s="248">
        <v>173</v>
      </c>
      <c r="T17" s="248"/>
      <c r="U17" s="248">
        <v>193</v>
      </c>
      <c r="V17" s="248"/>
      <c r="W17" s="249">
        <v>177</v>
      </c>
      <c r="X17" s="249"/>
    </row>
    <row r="18" spans="1:24" ht="24" customHeight="1" x14ac:dyDescent="0.15">
      <c r="A18" s="291" t="s">
        <v>41</v>
      </c>
      <c r="B18" s="291"/>
      <c r="C18" s="291"/>
      <c r="D18" s="292"/>
      <c r="E18" s="259" t="s">
        <v>76</v>
      </c>
      <c r="F18" s="259"/>
      <c r="G18" s="259" t="s">
        <v>76</v>
      </c>
      <c r="H18" s="259"/>
      <c r="I18" s="259">
        <v>19</v>
      </c>
      <c r="J18" s="259"/>
      <c r="K18" s="259">
        <v>11</v>
      </c>
      <c r="L18" s="259"/>
      <c r="M18" s="259">
        <v>7</v>
      </c>
      <c r="N18" s="259"/>
      <c r="O18" s="259">
        <v>16</v>
      </c>
      <c r="P18" s="259"/>
      <c r="Q18" s="259">
        <v>16</v>
      </c>
      <c r="R18" s="259"/>
      <c r="S18" s="259">
        <v>17</v>
      </c>
      <c r="T18" s="259"/>
      <c r="U18" s="259">
        <v>14</v>
      </c>
      <c r="V18" s="259"/>
      <c r="W18" s="293">
        <v>13</v>
      </c>
      <c r="X18" s="293"/>
    </row>
    <row r="19" spans="1:24" ht="16.5" customHeight="1" x14ac:dyDescent="0.15">
      <c r="A19" s="5" t="s">
        <v>86</v>
      </c>
      <c r="C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0"/>
      <c r="V19" s="10"/>
      <c r="W19" s="164"/>
      <c r="X19" s="164" t="s">
        <v>137</v>
      </c>
    </row>
    <row r="20" spans="1:24" ht="24.95" customHeight="1" x14ac:dyDescent="0.15"/>
    <row r="21" spans="1:24" ht="24" customHeight="1" x14ac:dyDescent="0.15">
      <c r="A21" s="176" t="s">
        <v>125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</row>
    <row r="22" spans="1:24" ht="9" customHeight="1" x14ac:dyDescent="0.15"/>
    <row r="23" spans="1:24" ht="16.5" customHeight="1" x14ac:dyDescent="0.15">
      <c r="A23" s="264" t="s">
        <v>99</v>
      </c>
      <c r="B23" s="264"/>
      <c r="C23" s="264"/>
      <c r="D23" s="142"/>
    </row>
    <row r="24" spans="1:24" ht="21" customHeight="1" x14ac:dyDescent="0.15">
      <c r="A24" s="265" t="s">
        <v>101</v>
      </c>
      <c r="B24" s="266"/>
      <c r="C24" s="141" t="s">
        <v>42</v>
      </c>
      <c r="D24" s="260" t="s">
        <v>43</v>
      </c>
      <c r="E24" s="261"/>
      <c r="F24" s="262"/>
      <c r="G24" s="260" t="s">
        <v>44</v>
      </c>
      <c r="H24" s="261"/>
      <c r="I24" s="262"/>
      <c r="J24" s="260" t="s">
        <v>102</v>
      </c>
      <c r="K24" s="261"/>
      <c r="L24" s="262"/>
      <c r="M24" s="263" t="s">
        <v>45</v>
      </c>
      <c r="N24" s="263"/>
      <c r="O24" s="263"/>
      <c r="P24" s="260" t="s">
        <v>46</v>
      </c>
      <c r="Q24" s="261"/>
      <c r="R24" s="262"/>
      <c r="S24" s="263" t="s">
        <v>47</v>
      </c>
      <c r="T24" s="263"/>
      <c r="U24" s="263"/>
      <c r="V24" s="263" t="s">
        <v>103</v>
      </c>
      <c r="W24" s="260"/>
      <c r="X24" s="260"/>
    </row>
    <row r="25" spans="1:24" ht="21" customHeight="1" x14ac:dyDescent="0.15">
      <c r="A25" s="267"/>
      <c r="B25" s="268"/>
      <c r="C25" s="140" t="s">
        <v>48</v>
      </c>
      <c r="D25" s="254" t="s">
        <v>49</v>
      </c>
      <c r="E25" s="256"/>
      <c r="F25" s="257"/>
      <c r="G25" s="258" t="s">
        <v>50</v>
      </c>
      <c r="H25" s="258"/>
      <c r="I25" s="258"/>
      <c r="J25" s="254" t="s">
        <v>104</v>
      </c>
      <c r="K25" s="256"/>
      <c r="L25" s="257"/>
      <c r="M25" s="253" t="s">
        <v>51</v>
      </c>
      <c r="N25" s="253"/>
      <c r="O25" s="253"/>
      <c r="P25" s="254" t="s">
        <v>48</v>
      </c>
      <c r="Q25" s="256"/>
      <c r="R25" s="257"/>
      <c r="S25" s="253" t="s">
        <v>52</v>
      </c>
      <c r="T25" s="253"/>
      <c r="U25" s="253"/>
      <c r="V25" s="253" t="s">
        <v>105</v>
      </c>
      <c r="W25" s="254"/>
      <c r="X25" s="254"/>
    </row>
    <row r="26" spans="1:24" s="24" customFormat="1" ht="21" customHeight="1" x14ac:dyDescent="0.15">
      <c r="A26" s="79" t="s">
        <v>29</v>
      </c>
      <c r="B26" s="80">
        <v>41</v>
      </c>
      <c r="C26" s="81">
        <v>14821</v>
      </c>
      <c r="D26" s="255" t="s">
        <v>76</v>
      </c>
      <c r="E26" s="255"/>
      <c r="F26" s="255"/>
      <c r="G26" s="255">
        <v>1241</v>
      </c>
      <c r="H26" s="255"/>
      <c r="I26" s="255"/>
      <c r="J26" s="255">
        <v>18949</v>
      </c>
      <c r="K26" s="255"/>
      <c r="L26" s="255"/>
      <c r="M26" s="255">
        <v>11793</v>
      </c>
      <c r="N26" s="255"/>
      <c r="O26" s="255"/>
      <c r="P26" s="255" t="s">
        <v>74</v>
      </c>
      <c r="Q26" s="255"/>
      <c r="R26" s="255"/>
      <c r="S26" s="255">
        <v>2028</v>
      </c>
      <c r="T26" s="255"/>
      <c r="U26" s="255"/>
      <c r="V26" s="255" t="s">
        <v>74</v>
      </c>
      <c r="W26" s="255"/>
      <c r="X26" s="255"/>
    </row>
    <row r="27" spans="1:24" s="24" customFormat="1" ht="21" customHeight="1" x14ac:dyDescent="0.15">
      <c r="A27" s="79"/>
      <c r="B27" s="80">
        <v>50</v>
      </c>
      <c r="C27" s="82">
        <v>31087</v>
      </c>
      <c r="D27" s="247" t="s">
        <v>76</v>
      </c>
      <c r="E27" s="247"/>
      <c r="F27" s="247"/>
      <c r="G27" s="247">
        <v>2770</v>
      </c>
      <c r="H27" s="247"/>
      <c r="I27" s="247"/>
      <c r="J27" s="247">
        <v>21866</v>
      </c>
      <c r="K27" s="247"/>
      <c r="L27" s="247"/>
      <c r="M27" s="247">
        <v>25940</v>
      </c>
      <c r="N27" s="247"/>
      <c r="O27" s="247"/>
      <c r="P27" s="247">
        <v>1977</v>
      </c>
      <c r="Q27" s="247"/>
      <c r="R27" s="247"/>
      <c r="S27" s="247">
        <v>3761</v>
      </c>
      <c r="T27" s="247"/>
      <c r="U27" s="247"/>
      <c r="V27" s="247">
        <v>361</v>
      </c>
      <c r="W27" s="247"/>
      <c r="X27" s="247"/>
    </row>
    <row r="28" spans="1:24" s="24" customFormat="1" ht="21" customHeight="1" x14ac:dyDescent="0.15">
      <c r="A28" s="79"/>
      <c r="B28" s="80">
        <v>60</v>
      </c>
      <c r="C28" s="82">
        <v>40507</v>
      </c>
      <c r="D28" s="247">
        <v>4090</v>
      </c>
      <c r="E28" s="247"/>
      <c r="F28" s="247"/>
      <c r="G28" s="247">
        <v>2420</v>
      </c>
      <c r="H28" s="247"/>
      <c r="I28" s="247"/>
      <c r="J28" s="247">
        <v>16012</v>
      </c>
      <c r="K28" s="247"/>
      <c r="L28" s="247"/>
      <c r="M28" s="247">
        <v>45995</v>
      </c>
      <c r="N28" s="247"/>
      <c r="O28" s="247"/>
      <c r="P28" s="247">
        <v>3567</v>
      </c>
      <c r="Q28" s="247"/>
      <c r="R28" s="247"/>
      <c r="S28" s="247">
        <v>14692</v>
      </c>
      <c r="T28" s="247"/>
      <c r="U28" s="247"/>
      <c r="V28" s="247">
        <v>413</v>
      </c>
      <c r="W28" s="247"/>
      <c r="X28" s="247"/>
    </row>
    <row r="29" spans="1:24" s="24" customFormat="1" ht="21" customHeight="1" x14ac:dyDescent="0.15">
      <c r="A29" s="79" t="s">
        <v>30</v>
      </c>
      <c r="B29" s="80">
        <v>2</v>
      </c>
      <c r="C29" s="82">
        <v>56067</v>
      </c>
      <c r="D29" s="247">
        <v>5781</v>
      </c>
      <c r="E29" s="247"/>
      <c r="F29" s="247"/>
      <c r="G29" s="247">
        <v>2018</v>
      </c>
      <c r="H29" s="247"/>
      <c r="I29" s="247"/>
      <c r="J29" s="247">
        <v>18364</v>
      </c>
      <c r="K29" s="247"/>
      <c r="L29" s="247"/>
      <c r="M29" s="247">
        <v>62697</v>
      </c>
      <c r="N29" s="247"/>
      <c r="O29" s="247"/>
      <c r="P29" s="247">
        <v>4763</v>
      </c>
      <c r="Q29" s="247"/>
      <c r="R29" s="247"/>
      <c r="S29" s="247">
        <v>22295</v>
      </c>
      <c r="T29" s="247"/>
      <c r="U29" s="247"/>
      <c r="V29" s="247">
        <v>527</v>
      </c>
      <c r="W29" s="247"/>
      <c r="X29" s="247"/>
    </row>
    <row r="30" spans="1:24" s="24" customFormat="1" ht="21" customHeight="1" x14ac:dyDescent="0.15">
      <c r="A30" s="79"/>
      <c r="B30" s="80">
        <v>7</v>
      </c>
      <c r="C30" s="82">
        <v>60783</v>
      </c>
      <c r="D30" s="247">
        <v>6606</v>
      </c>
      <c r="E30" s="247"/>
      <c r="F30" s="247"/>
      <c r="G30" s="247">
        <v>1210</v>
      </c>
      <c r="H30" s="247"/>
      <c r="I30" s="247"/>
      <c r="J30" s="247">
        <v>19931</v>
      </c>
      <c r="K30" s="247"/>
      <c r="L30" s="247"/>
      <c r="M30" s="247">
        <v>72032</v>
      </c>
      <c r="N30" s="247"/>
      <c r="O30" s="247"/>
      <c r="P30" s="247">
        <v>4863</v>
      </c>
      <c r="Q30" s="247"/>
      <c r="R30" s="247"/>
      <c r="S30" s="247">
        <v>24449</v>
      </c>
      <c r="T30" s="247"/>
      <c r="U30" s="247"/>
      <c r="V30" s="247">
        <v>598</v>
      </c>
      <c r="W30" s="247"/>
      <c r="X30" s="247"/>
    </row>
    <row r="31" spans="1:24" s="25" customFormat="1" ht="21" customHeight="1" x14ac:dyDescent="0.15">
      <c r="A31" s="83"/>
      <c r="B31" s="138">
        <v>12</v>
      </c>
      <c r="C31" s="82">
        <v>55971</v>
      </c>
      <c r="D31" s="247">
        <v>6228</v>
      </c>
      <c r="E31" s="247"/>
      <c r="F31" s="247"/>
      <c r="G31" s="247">
        <v>527</v>
      </c>
      <c r="H31" s="247"/>
      <c r="I31" s="247"/>
      <c r="J31" s="247">
        <v>22346</v>
      </c>
      <c r="K31" s="247"/>
      <c r="L31" s="247"/>
      <c r="M31" s="247">
        <v>77211</v>
      </c>
      <c r="N31" s="247"/>
      <c r="O31" s="247"/>
      <c r="P31" s="247">
        <v>4788</v>
      </c>
      <c r="Q31" s="247"/>
      <c r="R31" s="247"/>
      <c r="S31" s="247">
        <v>14241</v>
      </c>
      <c r="T31" s="247"/>
      <c r="U31" s="247"/>
      <c r="V31" s="247">
        <v>673</v>
      </c>
      <c r="W31" s="247"/>
      <c r="X31" s="247"/>
    </row>
    <row r="32" spans="1:24" s="25" customFormat="1" ht="21" customHeight="1" x14ac:dyDescent="0.15">
      <c r="A32" s="83"/>
      <c r="B32" s="138">
        <v>17</v>
      </c>
      <c r="C32" s="82">
        <v>50831</v>
      </c>
      <c r="D32" s="247">
        <v>6403</v>
      </c>
      <c r="E32" s="247"/>
      <c r="F32" s="247"/>
      <c r="G32" s="247">
        <v>703</v>
      </c>
      <c r="H32" s="247"/>
      <c r="I32" s="247"/>
      <c r="J32" s="247">
        <v>23669</v>
      </c>
      <c r="K32" s="247"/>
      <c r="L32" s="247"/>
      <c r="M32" s="247">
        <v>69183</v>
      </c>
      <c r="N32" s="247"/>
      <c r="O32" s="247"/>
      <c r="P32" s="247">
        <v>4692</v>
      </c>
      <c r="Q32" s="247"/>
      <c r="R32" s="247"/>
      <c r="S32" s="247">
        <v>14818</v>
      </c>
      <c r="T32" s="247"/>
      <c r="U32" s="247"/>
      <c r="V32" s="247">
        <v>701</v>
      </c>
      <c r="W32" s="247"/>
      <c r="X32" s="247"/>
    </row>
    <row r="33" spans="1:24" s="25" customFormat="1" ht="21" customHeight="1" x14ac:dyDescent="0.15">
      <c r="A33" s="83"/>
      <c r="B33" s="138">
        <v>22</v>
      </c>
      <c r="C33" s="82">
        <v>50256</v>
      </c>
      <c r="D33" s="247">
        <v>7212</v>
      </c>
      <c r="E33" s="247"/>
      <c r="F33" s="247"/>
      <c r="G33" s="247">
        <v>1104</v>
      </c>
      <c r="H33" s="247"/>
      <c r="I33" s="247"/>
      <c r="J33" s="247">
        <v>30778</v>
      </c>
      <c r="K33" s="247"/>
      <c r="L33" s="247"/>
      <c r="M33" s="247">
        <v>71531</v>
      </c>
      <c r="N33" s="247"/>
      <c r="O33" s="247"/>
      <c r="P33" s="247">
        <v>5670</v>
      </c>
      <c r="Q33" s="247"/>
      <c r="R33" s="247"/>
      <c r="S33" s="247">
        <v>18985</v>
      </c>
      <c r="T33" s="247"/>
      <c r="U33" s="247"/>
      <c r="V33" s="247">
        <v>1004</v>
      </c>
      <c r="W33" s="247"/>
      <c r="X33" s="247"/>
    </row>
    <row r="34" spans="1:24" s="25" customFormat="1" ht="21" customHeight="1" x14ac:dyDescent="0.15">
      <c r="A34" s="83"/>
      <c r="B34" s="138">
        <v>27</v>
      </c>
      <c r="C34" s="82">
        <v>44347</v>
      </c>
      <c r="D34" s="247">
        <v>5835</v>
      </c>
      <c r="E34" s="247"/>
      <c r="F34" s="247"/>
      <c r="G34" s="247">
        <v>1245</v>
      </c>
      <c r="H34" s="247"/>
      <c r="I34" s="247"/>
      <c r="J34" s="247">
        <v>35193</v>
      </c>
      <c r="K34" s="247"/>
      <c r="L34" s="247"/>
      <c r="M34" s="247">
        <v>76992</v>
      </c>
      <c r="N34" s="247"/>
      <c r="O34" s="247"/>
      <c r="P34" s="247">
        <v>7758</v>
      </c>
      <c r="Q34" s="247"/>
      <c r="R34" s="247"/>
      <c r="S34" s="247">
        <v>17710</v>
      </c>
      <c r="T34" s="247"/>
      <c r="U34" s="247"/>
      <c r="V34" s="247">
        <v>1069</v>
      </c>
      <c r="W34" s="247"/>
      <c r="X34" s="247"/>
    </row>
    <row r="35" spans="1:24" s="25" customFormat="1" ht="21" customHeight="1" x14ac:dyDescent="0.15">
      <c r="A35" s="83"/>
      <c r="B35" s="138">
        <v>28</v>
      </c>
      <c r="C35" s="82">
        <v>43637</v>
      </c>
      <c r="D35" s="247">
        <v>5901</v>
      </c>
      <c r="E35" s="247"/>
      <c r="F35" s="247"/>
      <c r="G35" s="247">
        <v>1282</v>
      </c>
      <c r="H35" s="247"/>
      <c r="I35" s="247"/>
      <c r="J35" s="247">
        <v>33306</v>
      </c>
      <c r="K35" s="247"/>
      <c r="L35" s="247"/>
      <c r="M35" s="247">
        <v>76716</v>
      </c>
      <c r="N35" s="247"/>
      <c r="O35" s="247"/>
      <c r="P35" s="247">
        <v>7719</v>
      </c>
      <c r="Q35" s="247"/>
      <c r="R35" s="247"/>
      <c r="S35" s="247">
        <v>17332</v>
      </c>
      <c r="T35" s="247"/>
      <c r="U35" s="247"/>
      <c r="V35" s="247">
        <v>1170</v>
      </c>
      <c r="W35" s="247"/>
      <c r="X35" s="247"/>
    </row>
    <row r="36" spans="1:24" s="25" customFormat="1" ht="21" customHeight="1" x14ac:dyDescent="0.15">
      <c r="A36" s="83"/>
      <c r="B36" s="138">
        <v>29</v>
      </c>
      <c r="C36" s="82">
        <v>43240</v>
      </c>
      <c r="D36" s="247">
        <v>6043</v>
      </c>
      <c r="E36" s="247"/>
      <c r="F36" s="247"/>
      <c r="G36" s="247">
        <v>1467</v>
      </c>
      <c r="H36" s="247"/>
      <c r="I36" s="247"/>
      <c r="J36" s="247">
        <v>33059</v>
      </c>
      <c r="K36" s="247"/>
      <c r="L36" s="247"/>
      <c r="M36" s="247">
        <v>77468</v>
      </c>
      <c r="N36" s="247"/>
      <c r="O36" s="247"/>
      <c r="P36" s="247">
        <v>8274</v>
      </c>
      <c r="Q36" s="247"/>
      <c r="R36" s="247"/>
      <c r="S36" s="247">
        <v>17015</v>
      </c>
      <c r="T36" s="247"/>
      <c r="U36" s="247"/>
      <c r="V36" s="247">
        <v>1116</v>
      </c>
      <c r="W36" s="247"/>
      <c r="X36" s="247"/>
    </row>
    <row r="37" spans="1:24" s="162" customFormat="1" ht="21" customHeight="1" x14ac:dyDescent="0.15">
      <c r="A37" s="159"/>
      <c r="B37" s="160">
        <v>30</v>
      </c>
      <c r="C37" s="161">
        <v>42581</v>
      </c>
      <c r="D37" s="252">
        <v>6189</v>
      </c>
      <c r="E37" s="252"/>
      <c r="F37" s="252"/>
      <c r="G37" s="252">
        <v>1369</v>
      </c>
      <c r="H37" s="252"/>
      <c r="I37" s="252"/>
      <c r="J37" s="252">
        <v>35391</v>
      </c>
      <c r="K37" s="252"/>
      <c r="L37" s="252"/>
      <c r="M37" s="252">
        <v>76475</v>
      </c>
      <c r="N37" s="252"/>
      <c r="O37" s="252"/>
      <c r="P37" s="252">
        <v>9275</v>
      </c>
      <c r="Q37" s="252"/>
      <c r="R37" s="252"/>
      <c r="S37" s="252">
        <v>17543</v>
      </c>
      <c r="T37" s="252"/>
      <c r="U37" s="252"/>
      <c r="V37" s="252">
        <v>1212</v>
      </c>
      <c r="W37" s="252"/>
      <c r="X37" s="252"/>
    </row>
    <row r="38" spans="1:24" ht="16.5" customHeight="1" x14ac:dyDescent="0.15">
      <c r="A38" s="5" t="s">
        <v>86</v>
      </c>
      <c r="U38" s="10"/>
      <c r="V38" s="10"/>
      <c r="W38" s="164"/>
      <c r="X38" s="164" t="s">
        <v>64</v>
      </c>
    </row>
  </sheetData>
  <mergeCells count="257">
    <mergeCell ref="W9:X9"/>
    <mergeCell ref="U7:V7"/>
    <mergeCell ref="U8:V8"/>
    <mergeCell ref="U10:V10"/>
    <mergeCell ref="U11:V11"/>
    <mergeCell ref="W8:X8"/>
    <mergeCell ref="A3:C3"/>
    <mergeCell ref="W15:X15"/>
    <mergeCell ref="W6:X6"/>
    <mergeCell ref="W7:X7"/>
    <mergeCell ref="G9:H9"/>
    <mergeCell ref="G8:H8"/>
    <mergeCell ref="K9:L9"/>
    <mergeCell ref="K10:L10"/>
    <mergeCell ref="W13:X13"/>
    <mergeCell ref="K8:L8"/>
    <mergeCell ref="K4:L5"/>
    <mergeCell ref="K6:L6"/>
    <mergeCell ref="W10:X10"/>
    <mergeCell ref="W11:X11"/>
    <mergeCell ref="M10:N10"/>
    <mergeCell ref="O7:P7"/>
    <mergeCell ref="A10:D10"/>
    <mergeCell ref="E9:F9"/>
    <mergeCell ref="A15:D15"/>
    <mergeCell ref="A11:D11"/>
    <mergeCell ref="A18:D18"/>
    <mergeCell ref="W14:X14"/>
    <mergeCell ref="K17:L17"/>
    <mergeCell ref="K15:L15"/>
    <mergeCell ref="K14:L14"/>
    <mergeCell ref="K13:L13"/>
    <mergeCell ref="A17:D17"/>
    <mergeCell ref="G15:H15"/>
    <mergeCell ref="A14:D14"/>
    <mergeCell ref="G18:H18"/>
    <mergeCell ref="W18:X18"/>
    <mergeCell ref="W12:X12"/>
    <mergeCell ref="W17:X17"/>
    <mergeCell ref="E13:F13"/>
    <mergeCell ref="E12:F12"/>
    <mergeCell ref="K11:L11"/>
    <mergeCell ref="K18:L18"/>
    <mergeCell ref="K12:L12"/>
    <mergeCell ref="G12:H12"/>
    <mergeCell ref="G13:H13"/>
    <mergeCell ref="G14:H14"/>
    <mergeCell ref="G17:H17"/>
    <mergeCell ref="Q7:R7"/>
    <mergeCell ref="S7:T7"/>
    <mergeCell ref="I7:J7"/>
    <mergeCell ref="M7:N7"/>
    <mergeCell ref="E8:F8"/>
    <mergeCell ref="I8:J8"/>
    <mergeCell ref="O8:P8"/>
    <mergeCell ref="Q8:R8"/>
    <mergeCell ref="S8:T8"/>
    <mergeCell ref="G7:H7"/>
    <mergeCell ref="K7:L7"/>
    <mergeCell ref="E7:F7"/>
    <mergeCell ref="G4:H5"/>
    <mergeCell ref="A12:D12"/>
    <mergeCell ref="A13:D13"/>
    <mergeCell ref="A9:D9"/>
    <mergeCell ref="M6:N6"/>
    <mergeCell ref="I9:J9"/>
    <mergeCell ref="M9:N9"/>
    <mergeCell ref="M12:N12"/>
    <mergeCell ref="M8:N8"/>
    <mergeCell ref="A6:D6"/>
    <mergeCell ref="A7:D7"/>
    <mergeCell ref="A8:D8"/>
    <mergeCell ref="G6:H6"/>
    <mergeCell ref="E10:F10"/>
    <mergeCell ref="M13:N13"/>
    <mergeCell ref="E11:F11"/>
    <mergeCell ref="S10:T10"/>
    <mergeCell ref="G10:H10"/>
    <mergeCell ref="G11:H11"/>
    <mergeCell ref="O9:P9"/>
    <mergeCell ref="I10:J10"/>
    <mergeCell ref="I11:J11"/>
    <mergeCell ref="M11:N11"/>
    <mergeCell ref="O11:P11"/>
    <mergeCell ref="A1:X1"/>
    <mergeCell ref="E4:F5"/>
    <mergeCell ref="I4:J5"/>
    <mergeCell ref="M4:N5"/>
    <mergeCell ref="O4:P5"/>
    <mergeCell ref="U6:V6"/>
    <mergeCell ref="U4:V5"/>
    <mergeCell ref="W4:X5"/>
    <mergeCell ref="A4:D5"/>
    <mergeCell ref="O6:P6"/>
    <mergeCell ref="E6:F6"/>
    <mergeCell ref="I6:J6"/>
    <mergeCell ref="Q4:R5"/>
    <mergeCell ref="S4:T5"/>
    <mergeCell ref="Q6:R6"/>
    <mergeCell ref="S6:T6"/>
    <mergeCell ref="O12:P12"/>
    <mergeCell ref="Q12:R12"/>
    <mergeCell ref="S12:T12"/>
    <mergeCell ref="Q9:R9"/>
    <mergeCell ref="S9:T9"/>
    <mergeCell ref="U12:V12"/>
    <mergeCell ref="I12:J12"/>
    <mergeCell ref="I13:J13"/>
    <mergeCell ref="S15:T15"/>
    <mergeCell ref="U15:V15"/>
    <mergeCell ref="I14:J14"/>
    <mergeCell ref="M14:N14"/>
    <mergeCell ref="O14:P14"/>
    <mergeCell ref="Q14:R14"/>
    <mergeCell ref="S14:T14"/>
    <mergeCell ref="U14:V14"/>
    <mergeCell ref="O13:P13"/>
    <mergeCell ref="Q13:R13"/>
    <mergeCell ref="S13:T13"/>
    <mergeCell ref="U9:V9"/>
    <mergeCell ref="Q11:R11"/>
    <mergeCell ref="S11:T11"/>
    <mergeCell ref="O10:P10"/>
    <mergeCell ref="Q10:R10"/>
    <mergeCell ref="E15:F15"/>
    <mergeCell ref="I15:J15"/>
    <mergeCell ref="M15:N15"/>
    <mergeCell ref="O15:P15"/>
    <mergeCell ref="Q15:R15"/>
    <mergeCell ref="U17:V17"/>
    <mergeCell ref="K16:L16"/>
    <mergeCell ref="U13:V13"/>
    <mergeCell ref="E14:F14"/>
    <mergeCell ref="M18:N18"/>
    <mergeCell ref="O18:P18"/>
    <mergeCell ref="Q18:R18"/>
    <mergeCell ref="S18:T18"/>
    <mergeCell ref="U18:V18"/>
    <mergeCell ref="E17:F17"/>
    <mergeCell ref="I17:J17"/>
    <mergeCell ref="A21:X21"/>
    <mergeCell ref="D24:F24"/>
    <mergeCell ref="G24:I24"/>
    <mergeCell ref="J24:L24"/>
    <mergeCell ref="M24:O24"/>
    <mergeCell ref="P24:R24"/>
    <mergeCell ref="S24:U24"/>
    <mergeCell ref="V24:X24"/>
    <mergeCell ref="M17:N17"/>
    <mergeCell ref="O17:P17"/>
    <mergeCell ref="Q17:R17"/>
    <mergeCell ref="S17:T17"/>
    <mergeCell ref="A23:C23"/>
    <mergeCell ref="A24:B25"/>
    <mergeCell ref="E18:F18"/>
    <mergeCell ref="I18:J18"/>
    <mergeCell ref="S25:U25"/>
    <mergeCell ref="V25:X25"/>
    <mergeCell ref="D26:F26"/>
    <mergeCell ref="G26:I26"/>
    <mergeCell ref="J26:L26"/>
    <mergeCell ref="M26:O26"/>
    <mergeCell ref="P26:R26"/>
    <mergeCell ref="S26:U26"/>
    <mergeCell ref="V26:X26"/>
    <mergeCell ref="D25:F25"/>
    <mergeCell ref="G25:I25"/>
    <mergeCell ref="J25:L25"/>
    <mergeCell ref="M25:O25"/>
    <mergeCell ref="P25:R25"/>
    <mergeCell ref="S27:U27"/>
    <mergeCell ref="V27:X27"/>
    <mergeCell ref="D28:F28"/>
    <mergeCell ref="G28:I28"/>
    <mergeCell ref="J28:L28"/>
    <mergeCell ref="M28:O28"/>
    <mergeCell ref="P28:R28"/>
    <mergeCell ref="S28:U28"/>
    <mergeCell ref="V28:X28"/>
    <mergeCell ref="J27:L27"/>
    <mergeCell ref="M27:O27"/>
    <mergeCell ref="P27:R27"/>
    <mergeCell ref="D27:F27"/>
    <mergeCell ref="G27:I27"/>
    <mergeCell ref="V31:X31"/>
    <mergeCell ref="P29:R29"/>
    <mergeCell ref="S29:U29"/>
    <mergeCell ref="V29:X29"/>
    <mergeCell ref="D30:F30"/>
    <mergeCell ref="G30:I30"/>
    <mergeCell ref="J30:L30"/>
    <mergeCell ref="M30:O30"/>
    <mergeCell ref="P30:R30"/>
    <mergeCell ref="S30:U30"/>
    <mergeCell ref="V30:X30"/>
    <mergeCell ref="D31:F31"/>
    <mergeCell ref="M29:O29"/>
    <mergeCell ref="D29:F29"/>
    <mergeCell ref="G29:I29"/>
    <mergeCell ref="J29:L29"/>
    <mergeCell ref="J32:L32"/>
    <mergeCell ref="M32:O32"/>
    <mergeCell ref="P32:R32"/>
    <mergeCell ref="S32:U32"/>
    <mergeCell ref="G31:I31"/>
    <mergeCell ref="J31:L31"/>
    <mergeCell ref="M31:O31"/>
    <mergeCell ref="P31:R31"/>
    <mergeCell ref="S31:U31"/>
    <mergeCell ref="V32:X32"/>
    <mergeCell ref="D37:F37"/>
    <mergeCell ref="G37:I37"/>
    <mergeCell ref="J37:L37"/>
    <mergeCell ref="M37:O37"/>
    <mergeCell ref="P37:R37"/>
    <mergeCell ref="S37:U37"/>
    <mergeCell ref="V37:X37"/>
    <mergeCell ref="D32:F32"/>
    <mergeCell ref="G32:I32"/>
    <mergeCell ref="D33:F33"/>
    <mergeCell ref="G33:I33"/>
    <mergeCell ref="J33:L33"/>
    <mergeCell ref="M33:O33"/>
    <mergeCell ref="P33:R33"/>
    <mergeCell ref="S33:U33"/>
    <mergeCell ref="D34:F34"/>
    <mergeCell ref="G34:I34"/>
    <mergeCell ref="J34:L34"/>
    <mergeCell ref="M34:O34"/>
    <mergeCell ref="P34:R34"/>
    <mergeCell ref="S34:U34"/>
    <mergeCell ref="G35:I35"/>
    <mergeCell ref="J35:L35"/>
    <mergeCell ref="M35:O35"/>
    <mergeCell ref="P35:R35"/>
    <mergeCell ref="S35:U35"/>
    <mergeCell ref="V33:X33"/>
    <mergeCell ref="V34:X34"/>
    <mergeCell ref="M16:N16"/>
    <mergeCell ref="V35:X35"/>
    <mergeCell ref="D36:F36"/>
    <mergeCell ref="G36:I36"/>
    <mergeCell ref="J36:L36"/>
    <mergeCell ref="M36:O36"/>
    <mergeCell ref="P36:R36"/>
    <mergeCell ref="S36:U36"/>
    <mergeCell ref="V36:X36"/>
    <mergeCell ref="D35:F35"/>
    <mergeCell ref="O16:P16"/>
    <mergeCell ref="Q16:R16"/>
    <mergeCell ref="S16:T16"/>
    <mergeCell ref="U16:V16"/>
    <mergeCell ref="W16:X16"/>
    <mergeCell ref="A16:D16"/>
    <mergeCell ref="E16:F16"/>
    <mergeCell ref="G16:H16"/>
    <mergeCell ref="I16:J16"/>
  </mergeCells>
  <phoneticPr fontId="4"/>
  <printOptions horizontalCentered="1"/>
  <pageMargins left="0.39370078740157483" right="0.39370078740157483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 ６  市民生活</vt:lpstr>
      <vt:lpstr>70</vt:lpstr>
      <vt:lpstr>71</vt:lpstr>
      <vt:lpstr>72</vt:lpstr>
      <vt:lpstr>73</vt:lpstr>
      <vt:lpstr>74</vt:lpstr>
      <vt:lpstr>'70'!Print_Area</vt:lpstr>
      <vt:lpstr>'71'!Print_Area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2018-11-19T09:49:58Z</cp:lastPrinted>
  <dcterms:created xsi:type="dcterms:W3CDTF">2002-03-04T06:31:23Z</dcterms:created>
  <dcterms:modified xsi:type="dcterms:W3CDTF">2020-01-15T08:48:20Z</dcterms:modified>
</cp:coreProperties>
</file>