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codeName="ThisWorkbook"/>
  <mc:AlternateContent xmlns:mc="http://schemas.openxmlformats.org/markup-compatibility/2006">
    <mc:Choice Requires="x15">
      <x15ac:absPath xmlns:x15ac="http://schemas.microsoft.com/office/spreadsheetml/2010/11/ac" url="W:\統計班\041市統計\統計書\R1\03.原稿\01.初稿\"/>
    </mc:Choice>
  </mc:AlternateContent>
  <xr:revisionPtr revIDLastSave="0" documentId="13_ncr:1_{090F894E-DDA7-467D-9237-737D165729CE}" xr6:coauthVersionLast="36" xr6:coauthVersionMax="36" xr10:uidLastSave="{00000000-0000-0000-0000-000000000000}"/>
  <bookViews>
    <workbookView xWindow="10785" yWindow="-15" windowWidth="10830" windowHeight="10260" tabRatio="740" xr2:uid="{00000000-000D-0000-FFFF-FFFF00000000}"/>
  </bookViews>
  <sheets>
    <sheet name=" ３  事業所" sheetId="4161" r:id="rId1"/>
    <sheet name="38" sheetId="4141" r:id="rId2"/>
    <sheet name="39" sheetId="4159" r:id="rId3"/>
    <sheet name="40" sheetId="4162" r:id="rId4"/>
    <sheet name="41" sheetId="4163" r:id="rId5"/>
    <sheet name="42" sheetId="4150" r:id="rId6"/>
    <sheet name="43" sheetId="4149" r:id="rId7"/>
    <sheet name="44" sheetId="4151" r:id="rId8"/>
    <sheet name="45" sheetId="4152" r:id="rId9"/>
    <sheet name="46" sheetId="4153" r:id="rId10"/>
    <sheet name="47" sheetId="4154" r:id="rId11"/>
    <sheet name="48" sheetId="4155" r:id="rId12"/>
    <sheet name="49" sheetId="4156" r:id="rId13"/>
    <sheet name="50" sheetId="4158" r:id="rId14"/>
  </sheets>
  <definedNames>
    <definedName name="_xlnm._FilterDatabase" localSheetId="3" hidden="1">'40'!$A$5:$G$59</definedName>
    <definedName name="_xlnm._FilterDatabase" localSheetId="4" hidden="1">'41'!$A$1:$I$58</definedName>
    <definedName name="_xlnm._FilterDatabase" localSheetId="5" hidden="1">'42'!$D$8:$K$61</definedName>
    <definedName name="_xlnm._FilterDatabase" localSheetId="6" hidden="1">'43'!$A$8:$J$61</definedName>
    <definedName name="_xlnm._FilterDatabase" localSheetId="7" hidden="1">'44'!$D$1:$M$65</definedName>
    <definedName name="_xlnm._FilterDatabase" localSheetId="8" hidden="1">'45'!$A$1:$A$61</definedName>
    <definedName name="_xlnm._FilterDatabase" localSheetId="9" hidden="1">'46'!$D$1:$M$61</definedName>
    <definedName name="_xlnm._FilterDatabase" localSheetId="10" hidden="1">'47'!$A$1:$A$61</definedName>
    <definedName name="_xlnm._FilterDatabase" localSheetId="11" hidden="1">'48'!$D$1:$M$45</definedName>
    <definedName name="_xlnm._FilterDatabase" localSheetId="12" hidden="1">'49'!#REF!</definedName>
    <definedName name="_xlnm.Print_Area" localSheetId="1">'38'!$A$1:$I$55</definedName>
    <definedName name="_xlnm.Print_Area" localSheetId="13">'50'!$A$1:$G$63</definedName>
  </definedNames>
  <calcPr calcId="191029"/>
</workbook>
</file>

<file path=xl/calcChain.xml><?xml version="1.0" encoding="utf-8"?>
<calcChain xmlns="http://schemas.openxmlformats.org/spreadsheetml/2006/main">
  <c r="F55" i="4163" l="1"/>
  <c r="F52" i="4163"/>
  <c r="F47" i="4163"/>
  <c r="F44" i="4163"/>
  <c r="F40" i="4163"/>
  <c r="F36" i="4163"/>
  <c r="F31" i="4163"/>
  <c r="F27" i="4163"/>
  <c r="F20" i="4163"/>
  <c r="F6" i="4163"/>
  <c r="F50" i="4162"/>
  <c r="G50" i="4162"/>
  <c r="L42" i="4141"/>
  <c r="D11" i="4150"/>
  <c r="C24" i="4159"/>
  <c r="B24" i="4159"/>
  <c r="G33" i="4155" l="1"/>
  <c r="G34" i="4155"/>
  <c r="G35" i="4155"/>
  <c r="G36" i="4155"/>
  <c r="G37" i="4155"/>
  <c r="G38" i="4155"/>
  <c r="G39" i="4155"/>
  <c r="G40" i="4155"/>
  <c r="G41" i="4155"/>
  <c r="G42" i="4155"/>
  <c r="G43" i="4155"/>
  <c r="G44" i="4155"/>
  <c r="G45" i="4155"/>
  <c r="G46" i="4155"/>
  <c r="G47" i="4155"/>
  <c r="G48" i="4155"/>
  <c r="G49" i="4155"/>
  <c r="G50" i="4155"/>
  <c r="G51" i="4155"/>
  <c r="G52" i="4155"/>
  <c r="G53" i="4155"/>
  <c r="G54" i="4155"/>
  <c r="G55" i="4155"/>
  <c r="G56" i="4155"/>
  <c r="G57" i="4155"/>
  <c r="G58" i="4155"/>
  <c r="G59" i="4155"/>
  <c r="G60" i="4155"/>
  <c r="G33" i="4153"/>
  <c r="G34" i="4153"/>
  <c r="G35" i="4153"/>
  <c r="G36" i="4153"/>
  <c r="G37" i="4153"/>
  <c r="G38" i="4153"/>
  <c r="G39" i="4153"/>
  <c r="G40" i="4153"/>
  <c r="G41" i="4153"/>
  <c r="G42" i="4153"/>
  <c r="G43" i="4153"/>
  <c r="G44" i="4153"/>
  <c r="G45" i="4153"/>
  <c r="G46" i="4153"/>
  <c r="G47" i="4153"/>
  <c r="G48" i="4153"/>
  <c r="G49" i="4153"/>
  <c r="G50" i="4153"/>
  <c r="G51" i="4153"/>
  <c r="G52" i="4153"/>
  <c r="G53" i="4153"/>
  <c r="G54" i="4153"/>
  <c r="G55" i="4153"/>
  <c r="G56" i="4153"/>
  <c r="G57" i="4153"/>
  <c r="G58" i="4153"/>
  <c r="G59" i="4153"/>
  <c r="G60" i="4153"/>
  <c r="A32" i="4154"/>
  <c r="B32" i="4154"/>
  <c r="C32" i="4154"/>
  <c r="D32" i="4154"/>
  <c r="E32" i="4154"/>
  <c r="F32" i="4154"/>
  <c r="G32" i="4154"/>
  <c r="H32" i="4154"/>
  <c r="I32" i="4154"/>
  <c r="J32" i="4154"/>
  <c r="K32" i="4154"/>
  <c r="L32" i="4154"/>
  <c r="A7" i="4152"/>
  <c r="B7" i="4152"/>
  <c r="C7" i="4152"/>
  <c r="D7" i="4152"/>
  <c r="E7" i="4152"/>
  <c r="F7" i="4152"/>
  <c r="G7" i="4152"/>
  <c r="H7" i="4152"/>
  <c r="I7" i="4152"/>
  <c r="J7" i="4152"/>
  <c r="K7" i="4152"/>
  <c r="L7" i="4152"/>
  <c r="D7" i="4151"/>
  <c r="E7" i="4151"/>
  <c r="D17" i="4151"/>
  <c r="E17" i="4151"/>
  <c r="D29" i="4151"/>
  <c r="E29" i="4151"/>
  <c r="D47" i="4151"/>
  <c r="E47" i="4151"/>
  <c r="G13" i="4150" l="1"/>
  <c r="E11" i="4150"/>
  <c r="M13" i="4141"/>
  <c r="L13" i="4141"/>
  <c r="M12" i="4141"/>
  <c r="L12" i="4141"/>
  <c r="M11" i="4141"/>
  <c r="L11" i="4141"/>
  <c r="M10" i="4141"/>
  <c r="L10" i="4141"/>
  <c r="M9" i="4141"/>
  <c r="L9" i="4141"/>
  <c r="L8" i="4141" l="1"/>
  <c r="M8" i="4141"/>
  <c r="G56" i="4162" l="1"/>
  <c r="C13" i="4159"/>
  <c r="B13" i="4159"/>
  <c r="C12" i="4159"/>
  <c r="B12" i="4159"/>
  <c r="C11" i="4159"/>
  <c r="B11" i="4159"/>
  <c r="C10" i="4159"/>
  <c r="B10" i="4159"/>
  <c r="C9" i="4159"/>
  <c r="B9" i="4159"/>
  <c r="C8" i="4159"/>
  <c r="B8" i="4159"/>
  <c r="C7" i="4159"/>
  <c r="B7" i="4159"/>
  <c r="C6" i="4159"/>
  <c r="B6" i="4159"/>
  <c r="C22" i="4159"/>
  <c r="B22" i="4159"/>
  <c r="C21" i="4159"/>
  <c r="B21" i="4159"/>
  <c r="C20" i="4159"/>
  <c r="B20" i="4159"/>
  <c r="C19" i="4159"/>
  <c r="B19" i="4159"/>
  <c r="C18" i="4159"/>
  <c r="B18" i="4159"/>
  <c r="C17" i="4159"/>
  <c r="B17" i="4159"/>
  <c r="C16" i="4159"/>
  <c r="B16" i="4159"/>
  <c r="C15" i="4159"/>
  <c r="B15" i="4159"/>
  <c r="G27" i="4163"/>
  <c r="G55" i="4163"/>
  <c r="G52" i="4163"/>
  <c r="G47" i="4163"/>
  <c r="G44" i="4163"/>
  <c r="G40" i="4163"/>
  <c r="G36" i="4163"/>
  <c r="G31" i="4163"/>
  <c r="G20" i="4163"/>
  <c r="G6" i="4163"/>
  <c r="F56" i="4162"/>
  <c r="G45" i="4162"/>
  <c r="F45" i="4162"/>
  <c r="G19" i="4162"/>
  <c r="G15" i="4162"/>
  <c r="G10" i="4162"/>
  <c r="G7" i="4162" s="1"/>
  <c r="F19" i="4162"/>
  <c r="F15" i="4162"/>
  <c r="F10" i="4162"/>
  <c r="F7" i="4162" s="1"/>
  <c r="K59" i="4150"/>
  <c r="K58" i="4150"/>
  <c r="K57" i="4150"/>
  <c r="K56" i="4150"/>
  <c r="K55" i="4150"/>
  <c r="K54" i="4150"/>
  <c r="K53" i="4150"/>
  <c r="K52" i="4150"/>
  <c r="K51" i="4150"/>
  <c r="K50" i="4150"/>
  <c r="K49" i="4150"/>
  <c r="K48" i="4150"/>
  <c r="K47" i="4150"/>
  <c r="K46" i="4150"/>
  <c r="K45" i="4150"/>
  <c r="K44" i="4150"/>
  <c r="K43" i="4150"/>
  <c r="K42" i="4150"/>
  <c r="K41" i="4150"/>
  <c r="K40" i="4150"/>
  <c r="K39" i="4150"/>
  <c r="K38" i="4150"/>
  <c r="K37" i="4150"/>
  <c r="K34" i="4150"/>
  <c r="K33" i="4150"/>
  <c r="K32" i="4150"/>
  <c r="K31" i="4150"/>
  <c r="K30" i="4150"/>
  <c r="K29" i="4150"/>
  <c r="K28" i="4150"/>
  <c r="K27" i="4150"/>
  <c r="K26" i="4150"/>
  <c r="K25" i="4150"/>
  <c r="K24" i="4150"/>
  <c r="K23" i="4150"/>
  <c r="K22" i="4150"/>
  <c r="K21" i="4150"/>
  <c r="K20" i="4150"/>
  <c r="K19" i="4150"/>
  <c r="K18" i="4150"/>
  <c r="K17" i="4150"/>
  <c r="K16" i="4150"/>
  <c r="K15" i="4150"/>
  <c r="K14" i="4150"/>
  <c r="K13" i="4150"/>
  <c r="K12" i="4150"/>
  <c r="G59" i="4150"/>
  <c r="G58" i="4150"/>
  <c r="G57" i="4150"/>
  <c r="G56" i="4150"/>
  <c r="G55" i="4150"/>
  <c r="G54" i="4150"/>
  <c r="G53" i="4150"/>
  <c r="G52" i="4150"/>
  <c r="G51" i="4150"/>
  <c r="G50" i="4150"/>
  <c r="G49" i="4150"/>
  <c r="G48" i="4150"/>
  <c r="G47" i="4150"/>
  <c r="G46" i="4150"/>
  <c r="G45" i="4150"/>
  <c r="G44" i="4150"/>
  <c r="G43" i="4150"/>
  <c r="G42" i="4150"/>
  <c r="G41" i="4150"/>
  <c r="G40" i="4150"/>
  <c r="G39" i="4150"/>
  <c r="G38" i="4150"/>
  <c r="G37" i="4150"/>
  <c r="G34" i="4150"/>
  <c r="G33" i="4150"/>
  <c r="G32" i="4150"/>
  <c r="G31" i="4150"/>
  <c r="G30" i="4150"/>
  <c r="G29" i="4150"/>
  <c r="G28" i="4150"/>
  <c r="G27" i="4150"/>
  <c r="G26" i="4150"/>
  <c r="G25" i="4150"/>
  <c r="G24" i="4150"/>
  <c r="G23" i="4150"/>
  <c r="G22" i="4150"/>
  <c r="G21" i="4150"/>
  <c r="G20" i="4150"/>
  <c r="G19" i="4150"/>
  <c r="G18" i="4150"/>
  <c r="G17" i="4150"/>
  <c r="G16" i="4150"/>
  <c r="G15" i="4150"/>
  <c r="G14" i="4150"/>
  <c r="G12" i="4150"/>
  <c r="J11" i="4150"/>
  <c r="I11" i="4150"/>
  <c r="H11" i="4150"/>
  <c r="F11" i="4150"/>
  <c r="J36" i="4150"/>
  <c r="I36" i="4150"/>
  <c r="H36" i="4150"/>
  <c r="G36" i="4150" s="1"/>
  <c r="F36" i="4150"/>
  <c r="E36" i="4150"/>
  <c r="E9" i="4150" s="1"/>
  <c r="D36" i="4150"/>
  <c r="L36" i="4150"/>
  <c r="L11" i="4150"/>
  <c r="L36" i="4149"/>
  <c r="K36" i="4149"/>
  <c r="J36" i="4149"/>
  <c r="I36" i="4149"/>
  <c r="H36" i="4149"/>
  <c r="G36" i="4149"/>
  <c r="F36" i="4149"/>
  <c r="E36" i="4149"/>
  <c r="D36" i="4149"/>
  <c r="C36" i="4149"/>
  <c r="B36" i="4149"/>
  <c r="A36" i="4149"/>
  <c r="L11" i="4149"/>
  <c r="K11" i="4149"/>
  <c r="J11" i="4149"/>
  <c r="I11" i="4149"/>
  <c r="H11" i="4149"/>
  <c r="G11" i="4149"/>
  <c r="F11" i="4149"/>
  <c r="E11" i="4149"/>
  <c r="D11" i="4149"/>
  <c r="C11" i="4149"/>
  <c r="B11" i="4149"/>
  <c r="A11" i="4149"/>
  <c r="L32" i="4156"/>
  <c r="K32" i="4156"/>
  <c r="J32" i="4156"/>
  <c r="I32" i="4156"/>
  <c r="H32" i="4156"/>
  <c r="G32" i="4156"/>
  <c r="F32" i="4156"/>
  <c r="E32" i="4156"/>
  <c r="D32" i="4156"/>
  <c r="C32" i="4156"/>
  <c r="B32" i="4156"/>
  <c r="A32" i="4156"/>
  <c r="K61" i="4155"/>
  <c r="K60" i="4155"/>
  <c r="K59" i="4155"/>
  <c r="K58" i="4155"/>
  <c r="K57" i="4155"/>
  <c r="K56" i="4155"/>
  <c r="K55" i="4155"/>
  <c r="K54" i="4155"/>
  <c r="K53" i="4155"/>
  <c r="K52" i="4155"/>
  <c r="K51" i="4155"/>
  <c r="K50" i="4155"/>
  <c r="K49" i="4155"/>
  <c r="K48" i="4155"/>
  <c r="K47" i="4155"/>
  <c r="K46" i="4155"/>
  <c r="K45" i="4155"/>
  <c r="K44" i="4155"/>
  <c r="K43" i="4155"/>
  <c r="K42" i="4155"/>
  <c r="K41" i="4155"/>
  <c r="K40" i="4155"/>
  <c r="K39" i="4155"/>
  <c r="K32" i="4155" s="1"/>
  <c r="K38" i="4155"/>
  <c r="K37" i="4155"/>
  <c r="K36" i="4155"/>
  <c r="K35" i="4155"/>
  <c r="K34" i="4155"/>
  <c r="K33" i="4155"/>
  <c r="G61" i="4155"/>
  <c r="G32" i="4155"/>
  <c r="L32" i="4155"/>
  <c r="J32" i="4155"/>
  <c r="I32" i="4155"/>
  <c r="H32" i="4155"/>
  <c r="F32" i="4155"/>
  <c r="E32" i="4155"/>
  <c r="D32" i="4155"/>
  <c r="K30" i="4155"/>
  <c r="K29" i="4155"/>
  <c r="K28" i="4155"/>
  <c r="K27" i="4155"/>
  <c r="K26" i="4155"/>
  <c r="K25" i="4155"/>
  <c r="K24" i="4155"/>
  <c r="K23" i="4155"/>
  <c r="K22" i="4155"/>
  <c r="K21" i="4155"/>
  <c r="K20" i="4155"/>
  <c r="K19" i="4155"/>
  <c r="K18" i="4155"/>
  <c r="K17" i="4155"/>
  <c r="K16" i="4155"/>
  <c r="K15" i="4155"/>
  <c r="K14" i="4155"/>
  <c r="K13" i="4155"/>
  <c r="K12" i="4155"/>
  <c r="K11" i="4155"/>
  <c r="K10" i="4155"/>
  <c r="K9" i="4155"/>
  <c r="K8" i="4155"/>
  <c r="G30" i="4155"/>
  <c r="G29" i="4155"/>
  <c r="G28" i="4155"/>
  <c r="G27" i="4155"/>
  <c r="G26" i="4155"/>
  <c r="G25" i="4155"/>
  <c r="G24" i="4155"/>
  <c r="G23" i="4155"/>
  <c r="G22" i="4155"/>
  <c r="G21" i="4155"/>
  <c r="G20" i="4155"/>
  <c r="G19" i="4155"/>
  <c r="G18" i="4155"/>
  <c r="G17" i="4155"/>
  <c r="G16" i="4155"/>
  <c r="G15" i="4155"/>
  <c r="G14" i="4155"/>
  <c r="G13" i="4155"/>
  <c r="G12" i="4155"/>
  <c r="G11" i="4155"/>
  <c r="G10" i="4155"/>
  <c r="G9" i="4155"/>
  <c r="G8" i="4155"/>
  <c r="L7" i="4156"/>
  <c r="K7" i="4156"/>
  <c r="J7" i="4156"/>
  <c r="I7" i="4156"/>
  <c r="H7" i="4156"/>
  <c r="G7" i="4156"/>
  <c r="F7" i="4156"/>
  <c r="E7" i="4156"/>
  <c r="D7" i="4156"/>
  <c r="C7" i="4156"/>
  <c r="B7" i="4156"/>
  <c r="A7" i="4156"/>
  <c r="L7" i="4155"/>
  <c r="J7" i="4155"/>
  <c r="I7" i="4155"/>
  <c r="H7" i="4155"/>
  <c r="F7" i="4155"/>
  <c r="E7" i="4155"/>
  <c r="D7" i="4155"/>
  <c r="G32" i="4153"/>
  <c r="K60" i="4153"/>
  <c r="K59" i="4153"/>
  <c r="K58" i="4153"/>
  <c r="K57" i="4153"/>
  <c r="K56" i="4153"/>
  <c r="K55" i="4153"/>
  <c r="K54" i="4153"/>
  <c r="K53" i="4153"/>
  <c r="K52" i="4153"/>
  <c r="K51" i="4153"/>
  <c r="K50" i="4153"/>
  <c r="K49" i="4153"/>
  <c r="K48" i="4153"/>
  <c r="K47" i="4153"/>
  <c r="K46" i="4153"/>
  <c r="K45" i="4153"/>
  <c r="K44" i="4153"/>
  <c r="K43" i="4153"/>
  <c r="K42" i="4153"/>
  <c r="K41" i="4153"/>
  <c r="K40" i="4153"/>
  <c r="K39" i="4153"/>
  <c r="K38" i="4153"/>
  <c r="K37" i="4153"/>
  <c r="K36" i="4153"/>
  <c r="K35" i="4153"/>
  <c r="K34" i="4153"/>
  <c r="K33" i="4153"/>
  <c r="L32" i="4153"/>
  <c r="J32" i="4153"/>
  <c r="I32" i="4153"/>
  <c r="H32" i="4153"/>
  <c r="F32" i="4153"/>
  <c r="E32" i="4153"/>
  <c r="D32" i="4153"/>
  <c r="K30" i="4153"/>
  <c r="K29" i="4153"/>
  <c r="K28" i="4153"/>
  <c r="K27" i="4153"/>
  <c r="K26" i="4153"/>
  <c r="K25" i="4153"/>
  <c r="K24" i="4153"/>
  <c r="K23" i="4153"/>
  <c r="K22" i="4153"/>
  <c r="K21" i="4153"/>
  <c r="K20" i="4153"/>
  <c r="K19" i="4153"/>
  <c r="K18" i="4153"/>
  <c r="K17" i="4153"/>
  <c r="K16" i="4153"/>
  <c r="K15" i="4153"/>
  <c r="K14" i="4153"/>
  <c r="K13" i="4153"/>
  <c r="K12" i="4153"/>
  <c r="K11" i="4153"/>
  <c r="K10" i="4153"/>
  <c r="K9" i="4153"/>
  <c r="K8" i="4153"/>
  <c r="K7" i="4153"/>
  <c r="G30" i="4153"/>
  <c r="G29" i="4153"/>
  <c r="G28" i="4153"/>
  <c r="G27" i="4153"/>
  <c r="G26" i="4153"/>
  <c r="G25" i="4153"/>
  <c r="G24" i="4153"/>
  <c r="G23" i="4153"/>
  <c r="G22" i="4153"/>
  <c r="G21" i="4153"/>
  <c r="G20" i="4153"/>
  <c r="G19" i="4153"/>
  <c r="G18" i="4153"/>
  <c r="G17" i="4153"/>
  <c r="G16" i="4153"/>
  <c r="G15" i="4153"/>
  <c r="G14" i="4153"/>
  <c r="G13" i="4153"/>
  <c r="G12" i="4153"/>
  <c r="G11" i="4153"/>
  <c r="G10" i="4153"/>
  <c r="G9" i="4153"/>
  <c r="G8" i="4153"/>
  <c r="G7" i="4153"/>
  <c r="J57" i="4151"/>
  <c r="I57" i="4151"/>
  <c r="H57" i="4151"/>
  <c r="G57" i="4151" s="1"/>
  <c r="F57" i="4151"/>
  <c r="E57" i="4151"/>
  <c r="D57" i="4151"/>
  <c r="F47" i="4151"/>
  <c r="F29" i="4151"/>
  <c r="F17" i="4151"/>
  <c r="F7" i="4151"/>
  <c r="J47" i="4151"/>
  <c r="I47" i="4151"/>
  <c r="H47" i="4151"/>
  <c r="J29" i="4151"/>
  <c r="I29" i="4151"/>
  <c r="H29" i="4151"/>
  <c r="J17" i="4151"/>
  <c r="I17" i="4151"/>
  <c r="H17" i="4151"/>
  <c r="G17" i="4151" s="1"/>
  <c r="J7" i="4151"/>
  <c r="I7" i="4151"/>
  <c r="H7" i="4151"/>
  <c r="L29" i="4151"/>
  <c r="L47" i="4152"/>
  <c r="K47" i="4152"/>
  <c r="J47" i="4152"/>
  <c r="I47" i="4152"/>
  <c r="H47" i="4152"/>
  <c r="K47" i="4151" s="1"/>
  <c r="G47" i="4152"/>
  <c r="F47" i="4152"/>
  <c r="E47" i="4152"/>
  <c r="D47" i="4152"/>
  <c r="C47" i="4152"/>
  <c r="B47" i="4152"/>
  <c r="A47" i="4152"/>
  <c r="L29" i="4152"/>
  <c r="K29" i="4152"/>
  <c r="J29" i="4152"/>
  <c r="I29" i="4152"/>
  <c r="H29" i="4152"/>
  <c r="G29" i="4152"/>
  <c r="F29" i="4152"/>
  <c r="E29" i="4152"/>
  <c r="D29" i="4152"/>
  <c r="C29" i="4152"/>
  <c r="B29" i="4152"/>
  <c r="A29" i="4152"/>
  <c r="L47" i="4151"/>
  <c r="L17" i="4151"/>
  <c r="L17" i="4152"/>
  <c r="K17" i="4152"/>
  <c r="J17" i="4152"/>
  <c r="I17" i="4152"/>
  <c r="H17" i="4152"/>
  <c r="G17" i="4152"/>
  <c r="F17" i="4152"/>
  <c r="E17" i="4152"/>
  <c r="D17" i="4152"/>
  <c r="C17" i="4152"/>
  <c r="B17" i="4152"/>
  <c r="A17" i="4152"/>
  <c r="L57" i="4152"/>
  <c r="K57" i="4152"/>
  <c r="J57" i="4152"/>
  <c r="I57" i="4152"/>
  <c r="H57" i="4152"/>
  <c r="G57" i="4152"/>
  <c r="F57" i="4152"/>
  <c r="E57" i="4152"/>
  <c r="D57" i="4152"/>
  <c r="C57" i="4152"/>
  <c r="B57" i="4152"/>
  <c r="A57" i="4152"/>
  <c r="L57" i="4151"/>
  <c r="L7" i="4151"/>
  <c r="K7" i="4151" s="1"/>
  <c r="K64" i="4151"/>
  <c r="K63" i="4151"/>
  <c r="K62" i="4151"/>
  <c r="K61" i="4151"/>
  <c r="K60" i="4151"/>
  <c r="K59" i="4151"/>
  <c r="K58" i="4151"/>
  <c r="K55" i="4151"/>
  <c r="K54" i="4151"/>
  <c r="K53" i="4151"/>
  <c r="K52" i="4151"/>
  <c r="K51" i="4151"/>
  <c r="K50" i="4151"/>
  <c r="K49" i="4151"/>
  <c r="K48" i="4151"/>
  <c r="K45" i="4151"/>
  <c r="K44" i="4151"/>
  <c r="K43" i="4151"/>
  <c r="K42" i="4151"/>
  <c r="K41" i="4151"/>
  <c r="K40" i="4151"/>
  <c r="K39" i="4151"/>
  <c r="K38" i="4151"/>
  <c r="K37" i="4151"/>
  <c r="K36" i="4151"/>
  <c r="K35" i="4151"/>
  <c r="K34" i="4151"/>
  <c r="K33" i="4151"/>
  <c r="K32" i="4151"/>
  <c r="K31" i="4151"/>
  <c r="K30" i="4151"/>
  <c r="K27" i="4151"/>
  <c r="K26" i="4151"/>
  <c r="K25" i="4151"/>
  <c r="K24" i="4151"/>
  <c r="K23" i="4151"/>
  <c r="K22" i="4151"/>
  <c r="K21" i="4151"/>
  <c r="K20" i="4151"/>
  <c r="K19" i="4151"/>
  <c r="K18" i="4151"/>
  <c r="K15" i="4151"/>
  <c r="K14" i="4151"/>
  <c r="K13" i="4151"/>
  <c r="K12" i="4151"/>
  <c r="K11" i="4151"/>
  <c r="K10" i="4151"/>
  <c r="K9" i="4151"/>
  <c r="K8" i="4151"/>
  <c r="G64" i="4151"/>
  <c r="G63" i="4151"/>
  <c r="G62" i="4151"/>
  <c r="G61" i="4151"/>
  <c r="G60" i="4151"/>
  <c r="G59" i="4151"/>
  <c r="G58" i="4151"/>
  <c r="G55" i="4151"/>
  <c r="G54" i="4151"/>
  <c r="G53" i="4151"/>
  <c r="G52" i="4151"/>
  <c r="G51" i="4151"/>
  <c r="G50" i="4151"/>
  <c r="G49" i="4151"/>
  <c r="G48" i="4151"/>
  <c r="G45" i="4151"/>
  <c r="G44" i="4151"/>
  <c r="G43" i="4151"/>
  <c r="G42" i="4151"/>
  <c r="G41" i="4151"/>
  <c r="G39" i="4151"/>
  <c r="G38" i="4151"/>
  <c r="G37" i="4151"/>
  <c r="G36" i="4151"/>
  <c r="G35" i="4151"/>
  <c r="G34" i="4151"/>
  <c r="G33" i="4151"/>
  <c r="G32" i="4151"/>
  <c r="G31" i="4151"/>
  <c r="G30" i="4151"/>
  <c r="G27" i="4151"/>
  <c r="G26" i="4151"/>
  <c r="G25" i="4151"/>
  <c r="G24" i="4151"/>
  <c r="G23" i="4151"/>
  <c r="G22" i="4151"/>
  <c r="G21" i="4151"/>
  <c r="G20" i="4151"/>
  <c r="G19" i="4151"/>
  <c r="G18" i="4151"/>
  <c r="G15" i="4151"/>
  <c r="G14" i="4151"/>
  <c r="G13" i="4151"/>
  <c r="G12" i="4151"/>
  <c r="G11" i="4151"/>
  <c r="G10" i="4151"/>
  <c r="G9" i="4151"/>
  <c r="G8" i="4151"/>
  <c r="G44" i="4158"/>
  <c r="F44" i="4158"/>
  <c r="F41" i="4158"/>
  <c r="F36" i="4158"/>
  <c r="F25" i="4158"/>
  <c r="F18" i="4158"/>
  <c r="F13" i="4158" s="1"/>
  <c r="F6" i="4158" s="1"/>
  <c r="F14" i="4158"/>
  <c r="F58" i="4158"/>
  <c r="G54" i="4158"/>
  <c r="F54" i="4158"/>
  <c r="G25" i="4158"/>
  <c r="G58" i="4158"/>
  <c r="G50" i="4158"/>
  <c r="G47" i="4158"/>
  <c r="G41" i="4158"/>
  <c r="G36" i="4158"/>
  <c r="G18" i="4158"/>
  <c r="G14" i="4158"/>
  <c r="G11" i="4158"/>
  <c r="G8" i="4158"/>
  <c r="F50" i="4158"/>
  <c r="F47" i="4158"/>
  <c r="F11" i="4158"/>
  <c r="F8" i="4158"/>
  <c r="M7" i="4141"/>
  <c r="L7" i="4141"/>
  <c r="M6" i="4141"/>
  <c r="L6" i="4141"/>
  <c r="M5" i="4141"/>
  <c r="L5" i="4141"/>
  <c r="M4" i="4141"/>
  <c r="L4" i="4141"/>
  <c r="L14" i="4141"/>
  <c r="M14" i="4141"/>
  <c r="F7" i="4158"/>
  <c r="G7" i="4158"/>
  <c r="K17" i="4151" l="1"/>
  <c r="G47" i="4151"/>
  <c r="G44" i="4162"/>
  <c r="G13" i="4158"/>
  <c r="K57" i="4151"/>
  <c r="D9" i="4150"/>
  <c r="G7" i="4151"/>
  <c r="F44" i="4162"/>
  <c r="F6" i="4162" s="1"/>
  <c r="F13" i="4162"/>
  <c r="G13" i="4162"/>
  <c r="K7" i="4155"/>
  <c r="G7" i="4155"/>
  <c r="K32" i="4153"/>
  <c r="C9" i="4149"/>
  <c r="G9" i="4149"/>
  <c r="K9" i="4149"/>
  <c r="K29" i="4151"/>
  <c r="A9" i="4149"/>
  <c r="E9" i="4149"/>
  <c r="F9" i="4149"/>
  <c r="J9" i="4149"/>
  <c r="D9" i="4149"/>
  <c r="H9" i="4149"/>
  <c r="L9" i="4149"/>
  <c r="G29" i="4151"/>
  <c r="J9" i="4150"/>
  <c r="I9" i="4150"/>
  <c r="B9" i="4149"/>
  <c r="I9" i="4149"/>
  <c r="K11" i="4150"/>
  <c r="K36" i="4150"/>
  <c r="H9" i="4150"/>
  <c r="F9" i="4150"/>
  <c r="G11" i="4150"/>
  <c r="G6" i="4158"/>
  <c r="L9" i="4150"/>
  <c r="G6" i="4162" l="1"/>
  <c r="K9" i="4150"/>
  <c r="G9" i="4150"/>
</calcChain>
</file>

<file path=xl/sharedStrings.xml><?xml version="1.0" encoding="utf-8"?>
<sst xmlns="http://schemas.openxmlformats.org/spreadsheetml/2006/main" count="2784" uniqueCount="461">
  <si>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</si>
  <si>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</si>
  <si>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平成３</t>
    <rPh sb="0" eb="2">
      <t>ヘイセイ</t>
    </rPh>
    <phoneticPr fontId="3"/>
  </si>
  <si>
    <t>昭和</t>
    <rPh sb="0" eb="2">
      <t>ショウワ</t>
    </rPh>
    <phoneticPr fontId="3"/>
  </si>
  <si>
    <t>総　　　　　数</t>
    <rPh sb="0" eb="1">
      <t>フサ</t>
    </rPh>
    <rPh sb="6" eb="7">
      <t>カズ</t>
    </rPh>
    <phoneticPr fontId="3"/>
  </si>
  <si>
    <t>総合工事業</t>
  </si>
  <si>
    <t>設備工事業</t>
  </si>
  <si>
    <t>化学工業</t>
  </si>
  <si>
    <t>鉄道業</t>
  </si>
  <si>
    <t>道路旅客運送業</t>
  </si>
  <si>
    <t>航空運輸業</t>
  </si>
  <si>
    <t>倉庫業</t>
  </si>
  <si>
    <t>運輸に附帯するサービス業</t>
  </si>
  <si>
    <t>各種商品小売業</t>
  </si>
  <si>
    <t>織物・衣服・身の回り品小売業</t>
  </si>
  <si>
    <t>飲食料品小売業</t>
  </si>
  <si>
    <t>不動産取引業</t>
  </si>
  <si>
    <t>不動産賃貸業・管理業</t>
  </si>
  <si>
    <t>その他の生活関連サービス業</t>
  </si>
  <si>
    <t>自動車整備業</t>
  </si>
  <si>
    <t>物品賃貸業</t>
  </si>
  <si>
    <t>その他の事業サービス業</t>
  </si>
  <si>
    <t>医療業</t>
  </si>
  <si>
    <t>保健衛生</t>
  </si>
  <si>
    <t>政治・経済・文化団体</t>
  </si>
  <si>
    <t xml:space="preserve">  　　 区分
年月日</t>
    <rPh sb="5" eb="7">
      <t>クブン</t>
    </rPh>
    <rPh sb="8" eb="11">
      <t>ネンガッピ</t>
    </rPh>
    <phoneticPr fontId="3"/>
  </si>
  <si>
    <t>第　１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</si>
  <si>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第 ２ 次 産 業</t>
    <rPh sb="0" eb="1">
      <t>ダイ</t>
    </rPh>
    <rPh sb="4" eb="5">
      <t>ジ</t>
    </rPh>
    <rPh sb="6" eb="7">
      <t>サン</t>
    </rPh>
    <rPh sb="8" eb="9">
      <t>ギョウ</t>
    </rPh>
    <phoneticPr fontId="3"/>
  </si>
  <si>
    <t>第　３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</si>
  <si>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公　　　　　務</t>
    <rPh sb="0" eb="1">
      <t>コウ</t>
    </rPh>
    <rPh sb="6" eb="7">
      <t>ツトム</t>
    </rPh>
    <phoneticPr fontId="3"/>
  </si>
  <si>
    <t>従業者数</t>
    <rPh sb="0" eb="1">
      <t>ジュウ</t>
    </rPh>
    <rPh sb="1" eb="4">
      <t>ギョウシャスウ</t>
    </rPh>
    <phoneticPr fontId="3"/>
  </si>
  <si>
    <t xml:space="preserve">… </t>
  </si>
  <si>
    <t>成田地区</t>
  </si>
  <si>
    <t>成田</t>
  </si>
  <si>
    <t>田町</t>
  </si>
  <si>
    <t>東町</t>
  </si>
  <si>
    <t>本町</t>
  </si>
  <si>
    <t>仲町</t>
  </si>
  <si>
    <t>幸町</t>
  </si>
  <si>
    <t>上町</t>
  </si>
  <si>
    <t>花崎町</t>
  </si>
  <si>
    <t>馬橋</t>
  </si>
  <si>
    <t>新町</t>
  </si>
  <si>
    <t>南平台</t>
  </si>
  <si>
    <t>土屋</t>
  </si>
  <si>
    <t>寺台</t>
  </si>
  <si>
    <t>郷部</t>
  </si>
  <si>
    <t>不動ヶ岡</t>
  </si>
  <si>
    <t>囲護台</t>
  </si>
  <si>
    <t>囲護台１丁目</t>
  </si>
  <si>
    <t>囲護台２丁目</t>
  </si>
  <si>
    <t>囲護台３丁目</t>
  </si>
  <si>
    <t>美郷台１丁目</t>
  </si>
  <si>
    <t>美郷台２丁目</t>
  </si>
  <si>
    <t>美郷台３丁目</t>
  </si>
  <si>
    <t>公津地区</t>
  </si>
  <si>
    <t>八代</t>
  </si>
  <si>
    <t>船形</t>
  </si>
  <si>
    <t>北須賀</t>
  </si>
  <si>
    <t>台方</t>
  </si>
  <si>
    <t>下方</t>
  </si>
  <si>
    <t>大袋</t>
  </si>
  <si>
    <t>江弁須</t>
  </si>
  <si>
    <t>飯田町</t>
  </si>
  <si>
    <t>並木町</t>
  </si>
  <si>
    <t>飯仲</t>
  </si>
  <si>
    <t>宗吾１丁目</t>
  </si>
  <si>
    <t>宗吾２丁目</t>
  </si>
  <si>
    <t>宗吾３丁目</t>
  </si>
  <si>
    <t>宗吾４丁目</t>
  </si>
  <si>
    <t>公津の杜１丁目</t>
  </si>
  <si>
    <t>公津の杜２丁目</t>
  </si>
  <si>
    <t>公津の杜３丁目</t>
  </si>
  <si>
    <t>公津の杜４丁目</t>
  </si>
  <si>
    <t>公津の杜５丁目</t>
  </si>
  <si>
    <t>公津の杜６丁目</t>
  </si>
  <si>
    <t>八生地区</t>
  </si>
  <si>
    <t>松崎</t>
  </si>
  <si>
    <t>大竹</t>
  </si>
  <si>
    <t>上福田</t>
  </si>
  <si>
    <t>下福田</t>
  </si>
  <si>
    <t>宝田</t>
  </si>
  <si>
    <t>押畑</t>
  </si>
  <si>
    <t>山口</t>
  </si>
  <si>
    <t>米野</t>
  </si>
  <si>
    <t>中郷地区</t>
  </si>
  <si>
    <t>野毛平</t>
  </si>
  <si>
    <t>東金山</t>
  </si>
  <si>
    <t>関戸</t>
  </si>
  <si>
    <t>和田</t>
  </si>
  <si>
    <t>下金山</t>
  </si>
  <si>
    <t>新妻</t>
  </si>
  <si>
    <t>芦田</t>
  </si>
  <si>
    <t>東和泉</t>
  </si>
  <si>
    <t>西和泉</t>
  </si>
  <si>
    <t>赤荻</t>
  </si>
  <si>
    <t>久住地区</t>
  </si>
  <si>
    <t>芝</t>
  </si>
  <si>
    <t>大室</t>
  </si>
  <si>
    <t>土室</t>
  </si>
  <si>
    <t>小泉</t>
  </si>
  <si>
    <t>成毛</t>
  </si>
  <si>
    <t>大生</t>
  </si>
  <si>
    <t>幡谷</t>
  </si>
  <si>
    <t>飯岡</t>
  </si>
  <si>
    <t>荒海</t>
  </si>
  <si>
    <t>磯部</t>
  </si>
  <si>
    <t>水掛</t>
  </si>
  <si>
    <t>新泉</t>
  </si>
  <si>
    <t>豊住地区</t>
  </si>
  <si>
    <t>北羽鳥</t>
  </si>
  <si>
    <t>長沼</t>
  </si>
  <si>
    <t>南羽鳥</t>
  </si>
  <si>
    <t>佐野</t>
  </si>
  <si>
    <t>竜台</t>
  </si>
  <si>
    <t>安西</t>
  </si>
  <si>
    <t>南部</t>
  </si>
  <si>
    <t>北部</t>
  </si>
  <si>
    <t>遠山地区</t>
  </si>
  <si>
    <t>小菅</t>
  </si>
  <si>
    <t>大山</t>
  </si>
  <si>
    <t>馬場</t>
  </si>
  <si>
    <t>久米</t>
  </si>
  <si>
    <t>久米野</t>
  </si>
  <si>
    <t>山之作</t>
  </si>
  <si>
    <t>吉倉</t>
  </si>
  <si>
    <t>東和田</t>
  </si>
  <si>
    <t>川栗</t>
  </si>
  <si>
    <t>畑ヶ田</t>
  </si>
  <si>
    <t>大清水</t>
  </si>
  <si>
    <t>三里塚</t>
  </si>
  <si>
    <t>本三里塚</t>
  </si>
  <si>
    <t>本城</t>
  </si>
  <si>
    <t>南三里塚</t>
  </si>
  <si>
    <t>東三里塚</t>
  </si>
  <si>
    <t>駒井野</t>
  </si>
  <si>
    <t>取香</t>
  </si>
  <si>
    <t>堀之内</t>
  </si>
  <si>
    <t>新駒井野</t>
  </si>
  <si>
    <t>長田</t>
  </si>
  <si>
    <t>十余三</t>
  </si>
  <si>
    <t>天神峰</t>
  </si>
  <si>
    <t>東峰</t>
  </si>
  <si>
    <t>古込</t>
  </si>
  <si>
    <t>木の根</t>
  </si>
  <si>
    <t>天浪</t>
  </si>
  <si>
    <t>三里塚光ヶ丘</t>
  </si>
  <si>
    <t>三里塚御料</t>
  </si>
  <si>
    <t>西三里塚</t>
  </si>
  <si>
    <t>御所の内</t>
  </si>
  <si>
    <t>ニュータウン地区</t>
  </si>
  <si>
    <t>赤坂１丁目</t>
  </si>
  <si>
    <t>赤坂２丁目</t>
  </si>
  <si>
    <t>赤坂３丁目</t>
  </si>
  <si>
    <t>吾妻１丁目</t>
  </si>
  <si>
    <t>吾妻２丁目</t>
  </si>
  <si>
    <t>吾妻３丁目</t>
  </si>
  <si>
    <t>加良部１丁目</t>
  </si>
  <si>
    <t>加良部２丁目</t>
  </si>
  <si>
    <t>加良部３丁目</t>
  </si>
  <si>
    <t>加良部４丁目</t>
  </si>
  <si>
    <t>加良部５丁目</t>
  </si>
  <si>
    <t>加良部６丁目</t>
  </si>
  <si>
    <t>橋賀台１丁目</t>
  </si>
  <si>
    <t>橋賀台２丁目</t>
  </si>
  <si>
    <t>橋賀台３丁目</t>
  </si>
  <si>
    <t>玉造１丁目</t>
  </si>
  <si>
    <t>玉造２丁目</t>
  </si>
  <si>
    <t>玉造３丁目</t>
  </si>
  <si>
    <t>玉造４丁目</t>
  </si>
  <si>
    <t>玉造５丁目</t>
  </si>
  <si>
    <t>玉造６丁目</t>
  </si>
  <si>
    <t>玉造７丁目</t>
  </si>
  <si>
    <t>中台１丁目</t>
  </si>
  <si>
    <t>中台２丁目</t>
  </si>
  <si>
    <t>中台３丁目</t>
  </si>
  <si>
    <t>中台４丁目</t>
  </si>
  <si>
    <t>中台５丁目</t>
  </si>
  <si>
    <t>中台６丁目</t>
  </si>
  <si>
    <t>猿山</t>
  </si>
  <si>
    <t>大菅</t>
  </si>
  <si>
    <t>滑川</t>
  </si>
  <si>
    <t>西大須賀</t>
  </si>
  <si>
    <t>四谷</t>
  </si>
  <si>
    <t>名古屋</t>
  </si>
  <si>
    <t>高倉</t>
  </si>
  <si>
    <t>成井</t>
  </si>
  <si>
    <t>地蔵原新田</t>
  </si>
  <si>
    <t>青山</t>
  </si>
  <si>
    <t>倉水</t>
  </si>
  <si>
    <t>名木</t>
  </si>
  <si>
    <t>冬父</t>
  </si>
  <si>
    <t>中里</t>
  </si>
  <si>
    <t>七沢</t>
  </si>
  <si>
    <t>高岡</t>
  </si>
  <si>
    <t>大和田</t>
  </si>
  <si>
    <t>高</t>
  </si>
  <si>
    <t>小野</t>
  </si>
  <si>
    <t>小浮</t>
  </si>
  <si>
    <t>野馬込</t>
  </si>
  <si>
    <t>平川</t>
  </si>
  <si>
    <t>伊能</t>
  </si>
  <si>
    <t>奈土</t>
  </si>
  <si>
    <t>柴田</t>
  </si>
  <si>
    <t>堀籠</t>
  </si>
  <si>
    <t>村田</t>
  </si>
  <si>
    <t>所</t>
  </si>
  <si>
    <t>桜田</t>
  </si>
  <si>
    <t>南敷</t>
  </si>
  <si>
    <t>馬乗里</t>
  </si>
  <si>
    <t>横山</t>
  </si>
  <si>
    <t>浅間</t>
  </si>
  <si>
    <t>久井崎</t>
  </si>
  <si>
    <t>稲荷山</t>
  </si>
  <si>
    <t>中野</t>
  </si>
  <si>
    <t>津富浦</t>
  </si>
  <si>
    <t>松子</t>
  </si>
  <si>
    <t>臼作</t>
  </si>
  <si>
    <t>吉岡</t>
  </si>
  <si>
    <t>新田</t>
  </si>
  <si>
    <t>一坪田</t>
  </si>
  <si>
    <t>前林</t>
  </si>
  <si>
    <t>一鍬田</t>
  </si>
  <si>
    <t>建設業</t>
  </si>
  <si>
    <t>製造業</t>
  </si>
  <si>
    <t>情報通信業</t>
  </si>
  <si>
    <t>通信業</t>
  </si>
  <si>
    <t>映像・音声・文字情報制作業</t>
  </si>
  <si>
    <t>運輸業</t>
  </si>
  <si>
    <t>卸売・小売業</t>
  </si>
  <si>
    <t>その他の小売業</t>
  </si>
  <si>
    <t>金融・保険業</t>
  </si>
  <si>
    <t>銀行業</t>
  </si>
  <si>
    <t>不動産業</t>
  </si>
  <si>
    <t>宿泊業</t>
  </si>
  <si>
    <t>洗濯・理容・美容・浴場業</t>
  </si>
  <si>
    <t>38. 7. 1</t>
    <phoneticPr fontId="3"/>
  </si>
  <si>
    <t>41. 7. 1</t>
    <phoneticPr fontId="3"/>
  </si>
  <si>
    <t>44. 7. 1</t>
    <phoneticPr fontId="3"/>
  </si>
  <si>
    <t>47. 9. 1</t>
    <phoneticPr fontId="3"/>
  </si>
  <si>
    <t>50. 5.15</t>
    <phoneticPr fontId="3"/>
  </si>
  <si>
    <t>53. 6.15</t>
    <phoneticPr fontId="3"/>
  </si>
  <si>
    <t>56. 7. 1</t>
    <phoneticPr fontId="3"/>
  </si>
  <si>
    <t>61. 7. 1</t>
    <phoneticPr fontId="3"/>
  </si>
  <si>
    <t xml:space="preserve">平成  </t>
    <phoneticPr fontId="3"/>
  </si>
  <si>
    <t>3. 7. 1</t>
    <phoneticPr fontId="3"/>
  </si>
  <si>
    <t>8.10. 1</t>
    <phoneticPr fontId="3"/>
  </si>
  <si>
    <t>13.10. 1</t>
    <phoneticPr fontId="3"/>
  </si>
  <si>
    <t>16. 6. 1</t>
    <phoneticPr fontId="3"/>
  </si>
  <si>
    <t>総数</t>
    <rPh sb="0" eb="2">
      <t>ソウスウ</t>
    </rPh>
    <phoneticPr fontId="18"/>
  </si>
  <si>
    <t>総    数</t>
    <rPh sb="0" eb="1">
      <t>フサ</t>
    </rPh>
    <rPh sb="5" eb="6">
      <t>カズ</t>
    </rPh>
    <phoneticPr fontId="18"/>
  </si>
  <si>
    <t>第１次
産業</t>
    <rPh sb="0" eb="1">
      <t>ダイ</t>
    </rPh>
    <rPh sb="2" eb="3">
      <t>ジ</t>
    </rPh>
    <rPh sb="4" eb="6">
      <t>サンギョウ</t>
    </rPh>
    <phoneticPr fontId="18"/>
  </si>
  <si>
    <t>第 ２ 次 産 業</t>
    <rPh sb="0" eb="1">
      <t>ダイ</t>
    </rPh>
    <rPh sb="4" eb="5">
      <t>ジ</t>
    </rPh>
    <rPh sb="6" eb="7">
      <t>サン</t>
    </rPh>
    <rPh sb="8" eb="9">
      <t>ギョウ</t>
    </rPh>
    <phoneticPr fontId="18"/>
  </si>
  <si>
    <t>成田市計</t>
    <rPh sb="0" eb="3">
      <t>ナリタシ</t>
    </rPh>
    <rPh sb="3" eb="4">
      <t>ケイ</t>
    </rPh>
    <phoneticPr fontId="18"/>
  </si>
  <si>
    <t>産　　業　　中　　分　　類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phoneticPr fontId="18"/>
  </si>
  <si>
    <t>従業者数</t>
    <rPh sb="0" eb="1">
      <t>ジュウ</t>
    </rPh>
    <rPh sb="1" eb="2">
      <t>ギョウ</t>
    </rPh>
    <rPh sb="2" eb="3">
      <t>モノ</t>
    </rPh>
    <rPh sb="3" eb="4">
      <t>カズ</t>
    </rPh>
    <phoneticPr fontId="15"/>
  </si>
  <si>
    <t>第二次産業</t>
    <rPh sb="0" eb="1">
      <t>ダイ</t>
    </rPh>
    <rPh sb="1" eb="2">
      <t>ニ</t>
    </rPh>
    <rPh sb="2" eb="3">
      <t>ツギ</t>
    </rPh>
    <rPh sb="3" eb="4">
      <t>サン</t>
    </rPh>
    <rPh sb="4" eb="5">
      <t>ギョウ</t>
    </rPh>
    <phoneticPr fontId="18"/>
  </si>
  <si>
    <t>情報通信業</t>
    <rPh sb="0" eb="2">
      <t>ジョウホウ</t>
    </rPh>
    <rPh sb="2" eb="5">
      <t>ツウシンギョウ</t>
    </rPh>
    <phoneticPr fontId="18"/>
  </si>
  <si>
    <t>ウイング土屋</t>
    <rPh sb="4" eb="6">
      <t>ツチヤ</t>
    </rPh>
    <phoneticPr fontId="18"/>
  </si>
  <si>
    <t>第３次産業</t>
    <rPh sb="0" eb="1">
      <t>ダイ</t>
    </rPh>
    <rPh sb="2" eb="3">
      <t>ジ</t>
    </rPh>
    <rPh sb="3" eb="5">
      <t>サンギョウ</t>
    </rPh>
    <phoneticPr fontId="18"/>
  </si>
  <si>
    <t>所数（公務を除く）</t>
    <rPh sb="0" eb="1">
      <t>ショ</t>
    </rPh>
    <rPh sb="1" eb="2">
      <t>カズ</t>
    </rPh>
    <rPh sb="3" eb="5">
      <t>コウム</t>
    </rPh>
    <rPh sb="6" eb="7">
      <t>ノゾ</t>
    </rPh>
    <phoneticPr fontId="3"/>
  </si>
  <si>
    <t>東ノ台</t>
    <rPh sb="0" eb="1">
      <t>ヒガシ</t>
    </rPh>
    <rPh sb="2" eb="3">
      <t>ダイ</t>
    </rPh>
    <phoneticPr fontId="18"/>
  </si>
  <si>
    <t>大沼</t>
    <rPh sb="0" eb="2">
      <t>オオヌマ</t>
    </rPh>
    <phoneticPr fontId="18"/>
  </si>
  <si>
    <t>水の上</t>
    <rPh sb="0" eb="1">
      <t>ミズ</t>
    </rPh>
    <rPh sb="2" eb="3">
      <t>ウエ</t>
    </rPh>
    <phoneticPr fontId="18"/>
  </si>
  <si>
    <t>川上</t>
    <rPh sb="0" eb="2">
      <t>カワカミ</t>
    </rPh>
    <phoneticPr fontId="18"/>
  </si>
  <si>
    <t>多良貝</t>
    <rPh sb="0" eb="2">
      <t>タラ</t>
    </rPh>
    <rPh sb="2" eb="3">
      <t>カイ</t>
    </rPh>
    <phoneticPr fontId="18"/>
  </si>
  <si>
    <t>大栄十余三</t>
    <rPh sb="0" eb="2">
      <t>タイエイ</t>
    </rPh>
    <phoneticPr fontId="18"/>
  </si>
  <si>
    <t>官林</t>
    <rPh sb="0" eb="1">
      <t>カン</t>
    </rPh>
    <rPh sb="1" eb="2">
      <t>ハヤシ</t>
    </rPh>
    <phoneticPr fontId="18"/>
  </si>
  <si>
    <t>18.10. 1</t>
    <phoneticPr fontId="3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</si>
  <si>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18"/>
  </si>
  <si>
    <t>下総地区</t>
    <rPh sb="0" eb="2">
      <t>シモウサ</t>
    </rPh>
    <rPh sb="2" eb="4">
      <t>チク</t>
    </rPh>
    <phoneticPr fontId="4"/>
  </si>
  <si>
    <t>大栄地区</t>
    <rPh sb="0" eb="2">
      <t>タイエイ</t>
    </rPh>
    <rPh sb="2" eb="4">
      <t>チク</t>
    </rPh>
    <phoneticPr fontId="4"/>
  </si>
  <si>
    <t>食料品製造業</t>
    <rPh sb="0" eb="3">
      <t>ショクリョウヒン</t>
    </rPh>
    <rPh sb="3" eb="6">
      <t>セイゾウギョウ</t>
    </rPh>
    <phoneticPr fontId="15"/>
  </si>
  <si>
    <t>飲食料品卸売業</t>
    <rPh sb="4" eb="5">
      <t>オロシ</t>
    </rPh>
    <phoneticPr fontId="15"/>
  </si>
  <si>
    <t>11. 7. 1</t>
    <phoneticPr fontId="3"/>
  </si>
  <si>
    <t>事業所</t>
    <rPh sb="0" eb="3">
      <t>ジギョウショ</t>
    </rPh>
    <phoneticPr fontId="15"/>
  </si>
  <si>
    <t>（注）事業所及び従業者数の総数には公務を含まない。</t>
    <rPh sb="1" eb="2">
      <t>チュウ</t>
    </rPh>
    <rPh sb="3" eb="6">
      <t>ジギョウショ</t>
    </rPh>
    <rPh sb="6" eb="7">
      <t>オヨ</t>
    </rPh>
    <rPh sb="8" eb="11">
      <t>ジュウギョウシャ</t>
    </rPh>
    <rPh sb="11" eb="12">
      <t>スウ</t>
    </rPh>
    <rPh sb="13" eb="15">
      <t>ソウスウ</t>
    </rPh>
    <rPh sb="17" eb="19">
      <t>コウム</t>
    </rPh>
    <rPh sb="20" eb="21">
      <t>フク</t>
    </rPh>
    <phoneticPr fontId="3"/>
  </si>
  <si>
    <t>事業
複合サービス</t>
    <rPh sb="3" eb="5">
      <t>フクゴウ</t>
    </rPh>
    <phoneticPr fontId="18"/>
  </si>
  <si>
    <t xml:space="preserve">… </t>
    <phoneticPr fontId="3"/>
  </si>
  <si>
    <t>47</t>
    <phoneticPr fontId="3"/>
  </si>
  <si>
    <t>11</t>
  </si>
  <si>
    <t>16</t>
  </si>
  <si>
    <t>18</t>
  </si>
  <si>
    <t>（注）事業所及び従業者数には公務を含まない。</t>
    <phoneticPr fontId="3"/>
  </si>
  <si>
    <t>宗教</t>
  </si>
  <si>
    <t>職業紹介・労働者派遣業</t>
  </si>
  <si>
    <t>機械等修理業（別掲を除く）</t>
  </si>
  <si>
    <t>廃棄物処理業</t>
  </si>
  <si>
    <t>郵便局</t>
  </si>
  <si>
    <t>社会保険・社会福祉・介護事業</t>
  </si>
  <si>
    <t>その他の教育，学習支援業</t>
  </si>
  <si>
    <t>学校教育</t>
  </si>
  <si>
    <t>娯楽業</t>
  </si>
  <si>
    <t>持ち帰り・配達飲食サービス業</t>
  </si>
  <si>
    <t>飲食店</t>
  </si>
  <si>
    <t>技術サービス業</t>
  </si>
  <si>
    <t>広告業</t>
  </si>
  <si>
    <t>専門サービス業</t>
  </si>
  <si>
    <t>学術・開発研究機関</t>
  </si>
  <si>
    <t>補助的金融業等</t>
  </si>
  <si>
    <t>金融商品取引業，商品先物取引業</t>
  </si>
  <si>
    <t>クレジットカード業等非預金信用機関</t>
  </si>
  <si>
    <t>協同組織金融業</t>
  </si>
  <si>
    <t>無店舗小売業</t>
  </si>
  <si>
    <t>機械器具小売業</t>
  </si>
  <si>
    <t>その他の卸売業</t>
  </si>
  <si>
    <t>機械器具卸売業</t>
  </si>
  <si>
    <t>建築材料，鉱物・金属材料等卸売業</t>
  </si>
  <si>
    <t>飲食料品卸売業</t>
  </si>
  <si>
    <t>繊維・衣服等卸売業</t>
  </si>
  <si>
    <t>各種商品卸売業</t>
  </si>
  <si>
    <t>第三次産業</t>
    <rPh sb="0" eb="1">
      <t>ダイ</t>
    </rPh>
    <rPh sb="1" eb="3">
      <t>サンジ</t>
    </rPh>
    <rPh sb="3" eb="5">
      <t>サンギョウ</t>
    </rPh>
    <phoneticPr fontId="18"/>
  </si>
  <si>
    <t>従業者数</t>
    <rPh sb="0" eb="1">
      <t>ジュウ</t>
    </rPh>
    <rPh sb="1" eb="2">
      <t>ギョウ</t>
    </rPh>
    <rPh sb="2" eb="3">
      <t>シャ</t>
    </rPh>
    <rPh sb="3" eb="4">
      <t>カズ</t>
    </rPh>
    <phoneticPr fontId="18"/>
  </si>
  <si>
    <t>産業中分類</t>
    <rPh sb="0" eb="1">
      <t>サン</t>
    </rPh>
    <rPh sb="1" eb="2">
      <t>ギョウ</t>
    </rPh>
    <rPh sb="2" eb="3">
      <t>チュウ</t>
    </rPh>
    <rPh sb="3" eb="4">
      <t>ブン</t>
    </rPh>
    <rPh sb="4" eb="5">
      <t>タグイ</t>
    </rPh>
    <phoneticPr fontId="18"/>
  </si>
  <si>
    <t>郵便業（信書便事業を含む）</t>
  </si>
  <si>
    <t>水運業</t>
  </si>
  <si>
    <t>道路貨物運送業</t>
  </si>
  <si>
    <t>インターネット附随サービス業</t>
  </si>
  <si>
    <t>情報サービス業</t>
  </si>
  <si>
    <t>放送業</t>
  </si>
  <si>
    <t>水道業</t>
  </si>
  <si>
    <t>熱供給業</t>
  </si>
  <si>
    <t>ガス業</t>
  </si>
  <si>
    <t>電気業</t>
  </si>
  <si>
    <t>その他の製造業</t>
  </si>
  <si>
    <t>輸送用機械器具製造業</t>
  </si>
  <si>
    <t>情報通信機械器具製造業</t>
  </si>
  <si>
    <t>電気機械器具製造業</t>
  </si>
  <si>
    <t>電子部品・デバイス・電子回路製造業</t>
  </si>
  <si>
    <t>業務用機械器具製造業</t>
  </si>
  <si>
    <t>生産用機械器具製造業</t>
  </si>
  <si>
    <t>はん用機械器具製造業</t>
  </si>
  <si>
    <t>金属製品製造業</t>
  </si>
  <si>
    <t>非鉄金属製造業</t>
  </si>
  <si>
    <t>鉄鋼業</t>
  </si>
  <si>
    <t>窯業・土石製品製造業</t>
  </si>
  <si>
    <t>なめし革・同製品・毛皮製造業</t>
  </si>
  <si>
    <t>ゴム製品製造業</t>
  </si>
  <si>
    <t>石油製品・石炭製品製造業</t>
  </si>
  <si>
    <t>印刷・同関連業</t>
  </si>
  <si>
    <t>パルプ・紙・紙加工品製造業</t>
  </si>
  <si>
    <t>家具・装備品製造業</t>
  </si>
  <si>
    <t>木材・木製品製造業（家具を除く）</t>
  </si>
  <si>
    <t>繊維工業</t>
  </si>
  <si>
    <t>飲料・たばこ・飼料製造業</t>
  </si>
  <si>
    <t>食料品製造業</t>
  </si>
  <si>
    <t>製造業</t>
    <phoneticPr fontId="18"/>
  </si>
  <si>
    <t>職別工事業（設備工事業を除く）</t>
  </si>
  <si>
    <t>建設業</t>
    <phoneticPr fontId="18"/>
  </si>
  <si>
    <t>鉱業，採石業，砂利採取業</t>
    <phoneticPr fontId="18"/>
  </si>
  <si>
    <t>第二次産業</t>
    <rPh sb="0" eb="1">
      <t>ダイ</t>
    </rPh>
    <rPh sb="1" eb="3">
      <t>２ジ</t>
    </rPh>
    <rPh sb="3" eb="5">
      <t>サンギョウ</t>
    </rPh>
    <phoneticPr fontId="18"/>
  </si>
  <si>
    <t>水産養殖業</t>
  </si>
  <si>
    <t>漁業（水産養殖業を除く）</t>
    <rPh sb="0" eb="2">
      <t>ギョギョウ</t>
    </rPh>
    <rPh sb="3" eb="5">
      <t>スイサン</t>
    </rPh>
    <rPh sb="5" eb="8">
      <t>ヨウショクギョウ</t>
    </rPh>
    <rPh sb="9" eb="10">
      <t>ノゾ</t>
    </rPh>
    <phoneticPr fontId="18"/>
  </si>
  <si>
    <t>漁業</t>
    <phoneticPr fontId="18"/>
  </si>
  <si>
    <t>林業</t>
  </si>
  <si>
    <t>農業</t>
  </si>
  <si>
    <t>第一次産業</t>
    <rPh sb="0" eb="1">
      <t>ダイ</t>
    </rPh>
    <rPh sb="1" eb="3">
      <t>イチジ</t>
    </rPh>
    <rPh sb="3" eb="5">
      <t>サンギョウ</t>
    </rPh>
    <phoneticPr fontId="18"/>
  </si>
  <si>
    <t>総数</t>
    <rPh sb="0" eb="2">
      <t>ソウスウ</t>
    </rPh>
    <phoneticPr fontId="21"/>
  </si>
  <si>
    <t>医療，福祉</t>
    <phoneticPr fontId="18"/>
  </si>
  <si>
    <t>金融業，保険業</t>
    <phoneticPr fontId="18"/>
  </si>
  <si>
    <t>事業所数</t>
    <rPh sb="0" eb="3">
      <t>ジギョウショ</t>
    </rPh>
    <rPh sb="3" eb="4">
      <t>スウ</t>
    </rPh>
    <phoneticPr fontId="18"/>
  </si>
  <si>
    <t>従業者数</t>
    <rPh sb="0" eb="1">
      <t>ジュウ</t>
    </rPh>
    <rPh sb="1" eb="3">
      <t>ギョウシャ</t>
    </rPh>
    <rPh sb="3" eb="4">
      <t>スウ</t>
    </rPh>
    <phoneticPr fontId="18"/>
  </si>
  <si>
    <t>サービス業
宿泊業，飲食</t>
    <rPh sb="4" eb="5">
      <t>ギョウ</t>
    </rPh>
    <phoneticPr fontId="18"/>
  </si>
  <si>
    <t>れないもの）
（他に分類さ
サービス業</t>
    <rPh sb="18" eb="19">
      <t>ギョウ</t>
    </rPh>
    <phoneticPr fontId="18"/>
  </si>
  <si>
    <t>農林漁業</t>
    <rPh sb="0" eb="1">
      <t>ノウ</t>
    </rPh>
    <rPh sb="1" eb="2">
      <t>ハヤシ</t>
    </rPh>
    <rPh sb="2" eb="3">
      <t>ギョ</t>
    </rPh>
    <rPh sb="3" eb="4">
      <t>ギョウ</t>
    </rPh>
    <phoneticPr fontId="18"/>
  </si>
  <si>
    <t>建設業</t>
    <rPh sb="0" eb="1">
      <t>タツル</t>
    </rPh>
    <rPh sb="1" eb="2">
      <t>セツ</t>
    </rPh>
    <rPh sb="2" eb="3">
      <t>ギョウ</t>
    </rPh>
    <phoneticPr fontId="18"/>
  </si>
  <si>
    <t>製造業</t>
    <rPh sb="0" eb="1">
      <t>セイ</t>
    </rPh>
    <rPh sb="1" eb="2">
      <t>ヅクリ</t>
    </rPh>
    <rPh sb="2" eb="3">
      <t>ギョウ</t>
    </rPh>
    <phoneticPr fontId="18"/>
  </si>
  <si>
    <t xml:space="preserve">水道業
熱供給・
電気・ガス・
</t>
    <phoneticPr fontId="18"/>
  </si>
  <si>
    <t>郵便業
運輸業，</t>
    <rPh sb="0" eb="2">
      <t>ユウビン</t>
    </rPh>
    <rPh sb="2" eb="3">
      <t>ギョウ</t>
    </rPh>
    <phoneticPr fontId="18"/>
  </si>
  <si>
    <t>小売業
卸売業，</t>
    <rPh sb="0" eb="3">
      <t>コウリギョウ</t>
    </rPh>
    <phoneticPr fontId="18"/>
  </si>
  <si>
    <t>保険業
金融業，</t>
    <rPh sb="0" eb="2">
      <t>ホケン</t>
    </rPh>
    <rPh sb="2" eb="3">
      <t>ギョウ</t>
    </rPh>
    <phoneticPr fontId="18"/>
  </si>
  <si>
    <t>物品賃貸業
不動産業，</t>
    <rPh sb="0" eb="2">
      <t>ブッピン</t>
    </rPh>
    <rPh sb="2" eb="5">
      <t>チンタイギョウ</t>
    </rPh>
    <phoneticPr fontId="18"/>
  </si>
  <si>
    <t>サービス業
専門・技術
学術研究，</t>
    <rPh sb="4" eb="5">
      <t>ギョウ</t>
    </rPh>
    <phoneticPr fontId="18"/>
  </si>
  <si>
    <t>支援業
教育，学習</t>
    <phoneticPr fontId="18"/>
  </si>
  <si>
    <t>資料　経済センサス</t>
    <rPh sb="0" eb="2">
      <t>シリョウ</t>
    </rPh>
    <rPh sb="3" eb="5">
      <t>ケイザイ</t>
    </rPh>
    <phoneticPr fontId="3"/>
  </si>
  <si>
    <t>資料　経済センサス</t>
    <rPh sb="0" eb="2">
      <t>シリョウ</t>
    </rPh>
    <rPh sb="3" eb="5">
      <t>ケイザイ</t>
    </rPh>
    <phoneticPr fontId="18"/>
  </si>
  <si>
    <t>久住中央２丁目</t>
  </si>
  <si>
    <t>久住中央３丁目</t>
  </si>
  <si>
    <t>久住中央４丁目</t>
  </si>
  <si>
    <t>　　　従業者数は男女別の不詳を含む。</t>
    <rPh sb="3" eb="4">
      <t>ジュウ</t>
    </rPh>
    <rPh sb="4" eb="7">
      <t>ギョウシャスウ</t>
    </rPh>
    <phoneticPr fontId="18"/>
  </si>
  <si>
    <t>成田</t>
    <rPh sb="0" eb="2">
      <t>ナリタ</t>
    </rPh>
    <phoneticPr fontId="2"/>
  </si>
  <si>
    <t>公津</t>
    <rPh sb="0" eb="2">
      <t>コウヅ</t>
    </rPh>
    <phoneticPr fontId="2"/>
  </si>
  <si>
    <t>八生</t>
    <rPh sb="0" eb="1">
      <t>ハチ</t>
    </rPh>
    <rPh sb="1" eb="2">
      <t>ウ</t>
    </rPh>
    <phoneticPr fontId="2"/>
  </si>
  <si>
    <t>中郷</t>
    <rPh sb="0" eb="2">
      <t>ナカゴウ</t>
    </rPh>
    <phoneticPr fontId="2"/>
  </si>
  <si>
    <t>久住</t>
    <rPh sb="0" eb="2">
      <t>クズミ</t>
    </rPh>
    <phoneticPr fontId="2"/>
  </si>
  <si>
    <t>豊住</t>
    <rPh sb="0" eb="2">
      <t>トヨスミ</t>
    </rPh>
    <phoneticPr fontId="2"/>
  </si>
  <si>
    <t>遠山</t>
    <rPh sb="0" eb="2">
      <t>トオヤマ</t>
    </rPh>
    <phoneticPr fontId="2"/>
  </si>
  <si>
    <t>Ｎ.Ｔ</t>
  </si>
  <si>
    <t>下総</t>
    <rPh sb="0" eb="2">
      <t>シモウサ</t>
    </rPh>
    <phoneticPr fontId="2"/>
  </si>
  <si>
    <t>大栄</t>
    <rPh sb="0" eb="2">
      <t>タイエイ</t>
    </rPh>
    <phoneticPr fontId="2"/>
  </si>
  <si>
    <t>砂利採取業
鉱業，採石業，</t>
    <phoneticPr fontId="18"/>
  </si>
  <si>
    <t>娯楽業
サービス業，
生活関連</t>
    <phoneticPr fontId="18"/>
  </si>
  <si>
    <t>21. 7. 1</t>
    <phoneticPr fontId="3"/>
  </si>
  <si>
    <t>道路貨物運送業</t>
    <phoneticPr fontId="15"/>
  </si>
  <si>
    <t>久住中央１丁目</t>
    <phoneticPr fontId="18"/>
  </si>
  <si>
    <t>サービス業（他に分類されないもの）</t>
    <phoneticPr fontId="18"/>
  </si>
  <si>
    <t>電気・ガス・熱供給・水道業</t>
    <phoneticPr fontId="18"/>
  </si>
  <si>
    <t>情報通信業</t>
    <phoneticPr fontId="18"/>
  </si>
  <si>
    <t xml:space="preserve"> ３  事業所</t>
    <phoneticPr fontId="15"/>
  </si>
  <si>
    <t>事業所数</t>
    <rPh sb="0" eb="1">
      <t>コト</t>
    </rPh>
    <rPh sb="1" eb="2">
      <t>ギョウ</t>
    </rPh>
    <rPh sb="2" eb="3">
      <t>ジョ</t>
    </rPh>
    <rPh sb="3" eb="4">
      <t>スウ</t>
    </rPh>
    <phoneticPr fontId="3"/>
  </si>
  <si>
    <t>情報サービス業</t>
    <rPh sb="0" eb="2">
      <t>ジョウホウ</t>
    </rPh>
    <rPh sb="6" eb="7">
      <t>ギョウ</t>
    </rPh>
    <phoneticPr fontId="15"/>
  </si>
  <si>
    <t>学術研究，専門・技術サービス業</t>
  </si>
  <si>
    <t>宿泊業，飲食サービス業</t>
  </si>
  <si>
    <t>生活関連サービス業，娯楽業</t>
  </si>
  <si>
    <t>医療，福祉</t>
  </si>
  <si>
    <t>サービス業（他に分類されないもの）</t>
  </si>
  <si>
    <t>第三次産業</t>
    <rPh sb="0" eb="1">
      <t>ダイ</t>
    </rPh>
    <rPh sb="1" eb="2">
      <t>サン</t>
    </rPh>
    <rPh sb="2" eb="3">
      <t>ツギ</t>
    </rPh>
    <rPh sb="3" eb="4">
      <t>サン</t>
    </rPh>
    <rPh sb="4" eb="5">
      <t>ギョウ</t>
    </rPh>
    <phoneticPr fontId="18"/>
  </si>
  <si>
    <t>-</t>
  </si>
  <si>
    <t>はなのき台２丁目</t>
  </si>
  <si>
    <t>はなのき台３丁目</t>
  </si>
  <si>
    <t>運輸業，郵便業</t>
    <phoneticPr fontId="18"/>
  </si>
  <si>
    <t>卸売業，小売業</t>
    <phoneticPr fontId="18"/>
  </si>
  <si>
    <t>不動産業，物品賃貸業</t>
    <phoneticPr fontId="18"/>
  </si>
  <si>
    <t>学術研究，専門・技術サービス業</t>
    <phoneticPr fontId="18"/>
  </si>
  <si>
    <t>宿泊業，飲食サービス業</t>
    <phoneticPr fontId="18"/>
  </si>
  <si>
    <t>生活関連サービス業，娯楽業</t>
    <phoneticPr fontId="18"/>
  </si>
  <si>
    <t>教育，学習支援業</t>
    <phoneticPr fontId="18"/>
  </si>
  <si>
    <t>医療，福祉</t>
    <phoneticPr fontId="18"/>
  </si>
  <si>
    <t>複合サービス事業</t>
    <phoneticPr fontId="18"/>
  </si>
  <si>
    <t>新川</t>
    <rPh sb="0" eb="2">
      <t>シンカワ</t>
    </rPh>
    <phoneticPr fontId="18"/>
  </si>
  <si>
    <t>24. 2. 1</t>
    <phoneticPr fontId="3"/>
  </si>
  <si>
    <t>資料　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3"/>
  </si>
  <si>
    <t>経済センサス</t>
    <phoneticPr fontId="3"/>
  </si>
  <si>
    <t>はなのき台１丁目</t>
    <phoneticPr fontId="18"/>
  </si>
  <si>
    <t xml:space="preserve">                      区分
大字名</t>
    <rPh sb="22" eb="23">
      <t>ク</t>
    </rPh>
    <rPh sb="23" eb="24">
      <t>ブン</t>
    </rPh>
    <rPh sb="25" eb="26">
      <t>ダイ</t>
    </rPh>
    <rPh sb="26" eb="27">
      <t>ジ</t>
    </rPh>
    <rPh sb="27" eb="28">
      <t>メイ</t>
    </rPh>
    <phoneticPr fontId="18"/>
  </si>
  <si>
    <t>第三次産業</t>
    <phoneticPr fontId="3"/>
  </si>
  <si>
    <t>プラスチック製品製造業（別掲を除く）</t>
  </si>
  <si>
    <t>協同組合（他に分類されないもの）</t>
    <phoneticPr fontId="3"/>
  </si>
  <si>
    <t>保険業（保険媒介代理業，保険サービス業を含む）</t>
    <phoneticPr fontId="3"/>
  </si>
  <si>
    <t>その他のサービス業</t>
    <phoneticPr fontId="3"/>
  </si>
  <si>
    <t>貸金業，クレジットカード業等非預金信用機関</t>
  </si>
  <si>
    <t>技術サービス業（他に分類されないもの）</t>
  </si>
  <si>
    <t>（平成26年7月1日）</t>
    <rPh sb="1" eb="3">
      <t>ヘイセイ</t>
    </rPh>
    <rPh sb="5" eb="6">
      <t>ネン</t>
    </rPh>
    <rPh sb="7" eb="8">
      <t>ガツ</t>
    </rPh>
    <rPh sb="9" eb="10">
      <t>ニチ</t>
    </rPh>
    <phoneticPr fontId="3"/>
  </si>
  <si>
    <t>保険業（保険媒介代理業，保険サービス業を含む）</t>
    <phoneticPr fontId="15"/>
  </si>
  <si>
    <t>21</t>
  </si>
  <si>
    <t>24</t>
  </si>
  <si>
    <t>３-1　産業別事業所数及び従業者数</t>
    <rPh sb="4" eb="6">
      <t>サンギョウ</t>
    </rPh>
    <rPh sb="6" eb="7">
      <t>ベツ</t>
    </rPh>
    <rPh sb="7" eb="10">
      <t>ジギョウショ</t>
    </rPh>
    <rPh sb="10" eb="11">
      <t>スウ</t>
    </rPh>
    <rPh sb="11" eb="12">
      <t>オヨ</t>
    </rPh>
    <rPh sb="13" eb="16">
      <t>ジュウギョウシャ</t>
    </rPh>
    <rPh sb="16" eb="17">
      <t>スウ</t>
    </rPh>
    <phoneticPr fontId="3"/>
  </si>
  <si>
    <t>３-３　大字別・産業別事業</t>
    <rPh sb="4" eb="6">
      <t>オオアザ</t>
    </rPh>
    <rPh sb="6" eb="7">
      <t>ベツ</t>
    </rPh>
    <rPh sb="8" eb="11">
      <t>サンギョウベツ</t>
    </rPh>
    <rPh sb="11" eb="13">
      <t>ジギョウ</t>
    </rPh>
    <phoneticPr fontId="3"/>
  </si>
  <si>
    <t>３-３　大字別・産業別事業所数(続き）</t>
    <rPh sb="4" eb="6">
      <t>オオアザ</t>
    </rPh>
    <rPh sb="6" eb="7">
      <t>ベツ</t>
    </rPh>
    <rPh sb="8" eb="11">
      <t>サンギョウベツ</t>
    </rPh>
    <rPh sb="11" eb="14">
      <t>ジギョウショ</t>
    </rPh>
    <rPh sb="14" eb="15">
      <t>スウ</t>
    </rPh>
    <rPh sb="16" eb="17">
      <t>ツヅ</t>
    </rPh>
    <phoneticPr fontId="3"/>
  </si>
  <si>
    <t xml:space="preserve">３-４　成田国際空港内産業（中分類）別事業所数（公務を除く） </t>
    <rPh sb="4" eb="6">
      <t>ナリタ</t>
    </rPh>
    <rPh sb="6" eb="8">
      <t>コクサイ</t>
    </rPh>
    <rPh sb="8" eb="11">
      <t>クウコウナイ</t>
    </rPh>
    <rPh sb="11" eb="13">
      <t>サンギョウ</t>
    </rPh>
    <rPh sb="14" eb="15">
      <t>チュウ</t>
    </rPh>
    <rPh sb="15" eb="17">
      <t>ブンルイ</t>
    </rPh>
    <rPh sb="24" eb="26">
      <t>コウム</t>
    </rPh>
    <rPh sb="27" eb="28">
      <t>ノゾ</t>
    </rPh>
    <phoneticPr fontId="3"/>
  </si>
  <si>
    <t>３-２　産業（中分類）別事業所数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ジギョウショ</t>
    </rPh>
    <rPh sb="15" eb="16">
      <t>スウ</t>
    </rPh>
    <phoneticPr fontId="3"/>
  </si>
  <si>
    <t>及び従業者数（公務を除く）</t>
    <phoneticPr fontId="15"/>
  </si>
  <si>
    <t>９　事業所数と従業者数</t>
    <phoneticPr fontId="3"/>
  </si>
  <si>
    <t>28</t>
    <phoneticPr fontId="3"/>
  </si>
  <si>
    <t>-</t>
    <phoneticPr fontId="18"/>
  </si>
  <si>
    <t>-</t>
    <phoneticPr fontId="18"/>
  </si>
  <si>
    <t>-</t>
    <phoneticPr fontId="18"/>
  </si>
  <si>
    <t>（平成28年6月1日）</t>
    <phoneticPr fontId="3"/>
  </si>
  <si>
    <t>（平成28年6月1日）</t>
    <phoneticPr fontId="3"/>
  </si>
  <si>
    <t>（平成28年6月1日）</t>
    <phoneticPr fontId="18"/>
  </si>
  <si>
    <t>（注）大字名は平成28年6月1日現在のもの。</t>
    <rPh sb="1" eb="2">
      <t>チュウ</t>
    </rPh>
    <rPh sb="3" eb="4">
      <t>ダイ</t>
    </rPh>
    <rPh sb="4" eb="5">
      <t>アザ</t>
    </rPh>
    <rPh sb="5" eb="6">
      <t>メイ</t>
    </rPh>
    <phoneticPr fontId="18"/>
  </si>
  <si>
    <t>26. 7. 1</t>
  </si>
  <si>
    <t>28. 6. 1</t>
    <phoneticPr fontId="3"/>
  </si>
  <si>
    <t>１０　地区別事業所数 （平成２８年６月１日現在）</t>
    <phoneticPr fontId="3"/>
  </si>
  <si>
    <t>（平成28年6月1日）</t>
    <phoneticPr fontId="3"/>
  </si>
  <si>
    <t>経済センサス基礎調査　調査区別集計による</t>
    <rPh sb="0" eb="2">
      <t>ケイザイ</t>
    </rPh>
    <rPh sb="6" eb="8">
      <t>キソ</t>
    </rPh>
    <rPh sb="8" eb="10">
      <t>チョウサ</t>
    </rPh>
    <rPh sb="11" eb="14">
      <t>チョウサク</t>
    </rPh>
    <rPh sb="14" eb="15">
      <t>ベツ</t>
    </rPh>
    <rPh sb="15" eb="17">
      <t>シュウケイ</t>
    </rPh>
    <phoneticPr fontId="15"/>
  </si>
  <si>
    <t>不詳</t>
    <rPh sb="0" eb="2">
      <t>フショウ</t>
    </rPh>
    <phoneticPr fontId="3"/>
  </si>
  <si>
    <t>昭和38</t>
    <phoneticPr fontId="3"/>
  </si>
  <si>
    <t>26</t>
    <phoneticPr fontId="3"/>
  </si>
  <si>
    <t>総合工事業</t>
    <phoneticPr fontId="15"/>
  </si>
  <si>
    <t>設備工事業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</si>
</sst>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#,###,###,##0;&quot;-&quot;#,###,###,##0"/>
    <numFmt numFmtId="178" formatCode="#,###,###,##0;&quot; -&quot;###,###,##0"/>
    <numFmt numFmtId="179" formatCode="###,###,##0;&quot;-&quot;##,###,##0"/>
    <numFmt numFmtId="180" formatCode="#,##0;\-#,##0;\-"/>
    <numFmt numFmtId="181" formatCode="#,##0;\-#,##0;&quot;－&quot;"/>
  </numFmts>
  <fonts count="2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9"/>
      <name val="ＭＳ 明朝"/>
      <family val="1"/>
      <charset val="128"/>
    </font>
    <font>
      <b/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5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</borders>
  <cellStyleXfs count="40">
    <xf numFmtId="0" fontId="0" fillId="0" borderId="0"/>
    <xf numFmtId="0" fontId="25" fillId="0" borderId="0" applyFill="0" applyBorder="0" applyAlignment="0">
      <alignment vertical="center"/>
    </xf>
    <xf numFmtId="38" fontId="1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2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26" fillId="0" borderId="0">
      <alignment vertical="center"/>
    </xf>
    <xf numFmtId="0" fontId="11" fillId="0" borderId="0"/>
    <xf numFmtId="0" fontId="2" fillId="0" borderId="0"/>
    <xf numFmtId="0" fontId="1" fillId="0" borderId="0"/>
    <xf numFmtId="0" fontId="11" fillId="0" borderId="0"/>
    <xf numFmtId="0" fontId="11" fillId="0" borderId="0"/>
    <xf numFmtId="0" fontId="16" fillId="0" borderId="0"/>
    <xf numFmtId="0" fontId="2" fillId="0" borderId="0"/>
  </cellStyleXfs>
  <cellXfs count="320">
    <xf numFmtId="0" fontId="0" fillId="0" borderId="0" xfId="0"/>
    <xf numFmtId="176" fontId="7" fillId="0" borderId="0" xfId="39" applyNumberFormat="1" applyFont="1" applyAlignment="1">
      <alignment horizontal="left" vertical="center"/>
    </xf>
    <xf numFmtId="176" fontId="8" fillId="0" borderId="1" xfId="39" applyNumberFormat="1" applyFont="1" applyBorder="1" applyAlignment="1">
      <alignment horizontal="right" vertical="center"/>
    </xf>
    <xf numFmtId="176" fontId="6" fillId="0" borderId="0" xfId="39" applyNumberFormat="1" applyFont="1" applyAlignment="1">
      <alignment horizontal="right" vertical="center"/>
    </xf>
    <xf numFmtId="176" fontId="7" fillId="0" borderId="2" xfId="39" applyNumberFormat="1" applyFont="1" applyBorder="1" applyAlignment="1">
      <alignment horizontal="left" vertical="center"/>
    </xf>
    <xf numFmtId="0" fontId="2" fillId="0" borderId="0" xfId="39" applyFont="1" applyFill="1" applyAlignment="1"/>
    <xf numFmtId="0" fontId="2" fillId="0" borderId="0" xfId="39" applyFont="1" applyAlignment="1">
      <alignment vertical="center"/>
    </xf>
    <xf numFmtId="0" fontId="17" fillId="0" borderId="3" xfId="39" applyFont="1" applyBorder="1" applyAlignment="1">
      <alignment horizontal="center" vertical="center"/>
    </xf>
    <xf numFmtId="0" fontId="12" fillId="0" borderId="3" xfId="39" applyFont="1" applyBorder="1" applyAlignment="1">
      <alignment horizontal="center" vertical="center"/>
    </xf>
    <xf numFmtId="176" fontId="8" fillId="0" borderId="0" xfId="39" applyNumberFormat="1" applyFont="1" applyBorder="1" applyAlignment="1">
      <alignment horizontal="right" vertical="center"/>
    </xf>
    <xf numFmtId="176" fontId="16" fillId="0" borderId="0" xfId="39" applyNumberFormat="1" applyFont="1" applyAlignment="1">
      <alignment horizontal="right" vertical="center"/>
    </xf>
    <xf numFmtId="41" fontId="5" fillId="0" borderId="1" xfId="2" applyNumberFormat="1" applyFont="1" applyBorder="1" applyAlignment="1">
      <alignment vertical="center"/>
    </xf>
    <xf numFmtId="41" fontId="5" fillId="0" borderId="0" xfId="2" applyNumberFormat="1" applyFont="1" applyBorder="1" applyAlignment="1">
      <alignment vertical="center"/>
    </xf>
    <xf numFmtId="41" fontId="5" fillId="0" borderId="0" xfId="2" applyNumberFormat="1" applyFont="1" applyAlignment="1">
      <alignment vertical="center"/>
    </xf>
    <xf numFmtId="41" fontId="8" fillId="0" borderId="0" xfId="2" applyNumberFormat="1" applyFont="1" applyBorder="1" applyAlignment="1">
      <alignment vertical="center"/>
    </xf>
    <xf numFmtId="41" fontId="6" fillId="0" borderId="0" xfId="2" applyNumberFormat="1" applyFont="1" applyBorder="1" applyAlignment="1">
      <alignment vertical="center"/>
    </xf>
    <xf numFmtId="176" fontId="16" fillId="0" borderId="0" xfId="39" applyNumberFormat="1" applyFont="1" applyAlignment="1">
      <alignment horizontal="right" vertical="center" wrapText="1"/>
    </xf>
    <xf numFmtId="176" fontId="16" fillId="0" borderId="0" xfId="39" applyNumberFormat="1" applyFont="1" applyBorder="1" applyAlignment="1">
      <alignment horizontal="right" vertical="center"/>
    </xf>
    <xf numFmtId="176" fontId="16" fillId="0" borderId="2" xfId="39" applyNumberFormat="1" applyFont="1" applyBorder="1" applyAlignment="1">
      <alignment horizontal="right" vertical="center"/>
    </xf>
    <xf numFmtId="0" fontId="6" fillId="0" borderId="0" xfId="37" applyFont="1" applyFill="1" applyAlignment="1">
      <alignment vertical="center"/>
    </xf>
    <xf numFmtId="0" fontId="6" fillId="0" borderId="4" xfId="37" applyFont="1" applyFill="1" applyBorder="1" applyAlignment="1">
      <alignment vertical="center"/>
    </xf>
    <xf numFmtId="0" fontId="8" fillId="0" borderId="5" xfId="37" applyFont="1" applyFill="1" applyBorder="1" applyAlignment="1">
      <alignment vertical="center"/>
    </xf>
    <xf numFmtId="0" fontId="6" fillId="0" borderId="5" xfId="37" applyFont="1" applyFill="1" applyBorder="1" applyAlignment="1">
      <alignment vertical="center"/>
    </xf>
    <xf numFmtId="49" fontId="6" fillId="0" borderId="5" xfId="37" applyNumberFormat="1" applyFont="1" applyFill="1" applyBorder="1" applyAlignment="1">
      <alignment horizontal="distributed" vertical="center"/>
    </xf>
    <xf numFmtId="0" fontId="6" fillId="0" borderId="5" xfId="37" applyFont="1" applyFill="1" applyBorder="1" applyAlignment="1">
      <alignment horizontal="distributed" vertical="center"/>
    </xf>
    <xf numFmtId="0" fontId="6" fillId="0" borderId="6" xfId="37" applyFont="1" applyFill="1" applyBorder="1" applyAlignment="1">
      <alignment horizontal="distributed" vertical="center"/>
    </xf>
    <xf numFmtId="0" fontId="6" fillId="0" borderId="2" xfId="37" applyFont="1" applyFill="1" applyBorder="1" applyAlignment="1">
      <alignment horizontal="distributed" vertical="center"/>
    </xf>
    <xf numFmtId="0" fontId="6" fillId="0" borderId="2" xfId="37" applyFont="1" applyFill="1" applyBorder="1" applyAlignment="1">
      <alignment vertical="center"/>
    </xf>
    <xf numFmtId="0" fontId="11" fillId="0" borderId="0" xfId="37" applyFont="1" applyFill="1" applyBorder="1" applyAlignment="1">
      <alignment vertical="center"/>
    </xf>
    <xf numFmtId="0" fontId="11" fillId="0" borderId="0" xfId="37" applyFont="1" applyFill="1" applyAlignment="1">
      <alignment vertical="center"/>
    </xf>
    <xf numFmtId="0" fontId="7" fillId="0" borderId="0" xfId="37" applyFont="1" applyFill="1" applyAlignment="1">
      <alignment vertical="center"/>
    </xf>
    <xf numFmtId="179" fontId="11" fillId="0" borderId="0" xfId="37" applyNumberFormat="1" applyFont="1" applyFill="1" applyAlignment="1">
      <alignment horizontal="right" vertical="center"/>
    </xf>
    <xf numFmtId="0" fontId="9" fillId="0" borderId="0" xfId="37" applyFont="1" applyFill="1" applyBorder="1" applyAlignment="1">
      <alignment vertical="center"/>
    </xf>
    <xf numFmtId="0" fontId="9" fillId="0" borderId="0" xfId="37" applyFont="1" applyFill="1" applyAlignment="1">
      <alignment vertical="center"/>
    </xf>
    <xf numFmtId="176" fontId="6" fillId="0" borderId="7" xfId="39" applyNumberFormat="1" applyFont="1" applyBorder="1" applyAlignment="1">
      <alignment horizontal="left" vertical="center"/>
    </xf>
    <xf numFmtId="41" fontId="5" fillId="0" borderId="0" xfId="2" applyNumberFormat="1" applyFont="1" applyBorder="1" applyAlignment="1">
      <alignment horizontal="right" vertical="center"/>
    </xf>
    <xf numFmtId="0" fontId="17" fillId="0" borderId="9" xfId="39" applyFont="1" applyBorder="1" applyAlignment="1">
      <alignment horizontal="center" vertical="center"/>
    </xf>
    <xf numFmtId="0" fontId="5" fillId="0" borderId="0" xfId="39" applyFont="1" applyAlignment="1">
      <alignment vertical="center"/>
    </xf>
    <xf numFmtId="176" fontId="8" fillId="0" borderId="10" xfId="39" applyNumberFormat="1" applyFont="1" applyBorder="1" applyAlignment="1">
      <alignment horizontal="right" vertical="center"/>
    </xf>
    <xf numFmtId="41" fontId="5" fillId="0" borderId="1" xfId="2" applyNumberFormat="1" applyFont="1" applyBorder="1" applyAlignment="1">
      <alignment horizontal="right" vertical="center"/>
    </xf>
    <xf numFmtId="0" fontId="2" fillId="0" borderId="0" xfId="39" applyFont="1"/>
    <xf numFmtId="0" fontId="2" fillId="0" borderId="0" xfId="39" applyFont="1" applyFill="1" applyAlignment="1">
      <alignment vertical="center"/>
    </xf>
    <xf numFmtId="0" fontId="6" fillId="0" borderId="0" xfId="34" applyFont="1" applyAlignment="1">
      <alignment vertical="center"/>
    </xf>
    <xf numFmtId="0" fontId="6" fillId="0" borderId="0" xfId="0" applyFont="1" applyFill="1" applyAlignment="1">
      <alignment vertical="center"/>
    </xf>
    <xf numFmtId="180" fontId="14" fillId="0" borderId="0" xfId="39" applyNumberFormat="1" applyFont="1"/>
    <xf numFmtId="180" fontId="6" fillId="0" borderId="0" xfId="33" applyNumberFormat="1" applyFont="1" applyFill="1" applyAlignment="1">
      <alignment vertical="center"/>
    </xf>
    <xf numFmtId="180" fontId="6" fillId="0" borderId="0" xfId="38" applyNumberFormat="1" applyFont="1" applyAlignment="1">
      <alignment vertical="center"/>
    </xf>
    <xf numFmtId="180" fontId="6" fillId="0" borderId="0" xfId="33" applyNumberFormat="1" applyFont="1" applyFill="1" applyAlignment="1">
      <alignment horizontal="right" vertical="center"/>
    </xf>
    <xf numFmtId="180" fontId="6" fillId="0" borderId="0" xfId="39" applyNumberFormat="1" applyFont="1" applyAlignment="1">
      <alignment horizontal="right" vertical="center"/>
    </xf>
    <xf numFmtId="180" fontId="6" fillId="0" borderId="13" xfId="33" applyNumberFormat="1" applyFont="1" applyFill="1" applyBorder="1" applyAlignment="1">
      <alignment horizontal="center" vertical="center" wrapText="1"/>
    </xf>
    <xf numFmtId="180" fontId="6" fillId="0" borderId="2" xfId="33" applyNumberFormat="1" applyFont="1" applyFill="1" applyBorder="1" applyAlignment="1">
      <alignment horizontal="center" vertical="center"/>
    </xf>
    <xf numFmtId="180" fontId="6" fillId="0" borderId="0" xfId="33" applyNumberFormat="1" applyFont="1" applyFill="1" applyBorder="1" applyAlignment="1">
      <alignment horizontal="center" vertical="center"/>
    </xf>
    <xf numFmtId="180" fontId="6" fillId="0" borderId="10" xfId="33" applyNumberFormat="1" applyFont="1" applyFill="1" applyBorder="1" applyAlignment="1">
      <alignment horizontal="center" vertical="center"/>
    </xf>
    <xf numFmtId="180" fontId="6" fillId="0" borderId="7" xfId="33" applyNumberFormat="1" applyFont="1" applyFill="1" applyBorder="1" applyAlignment="1">
      <alignment horizontal="center" vertical="center"/>
    </xf>
    <xf numFmtId="180" fontId="6" fillId="0" borderId="5" xfId="33" applyNumberFormat="1" applyFont="1" applyFill="1" applyBorder="1" applyAlignment="1">
      <alignment horizontal="center" vertical="center"/>
    </xf>
    <xf numFmtId="180" fontId="6" fillId="0" borderId="0" xfId="33" applyNumberFormat="1" applyFont="1" applyFill="1" applyBorder="1" applyAlignment="1">
      <alignment horizontal="right" vertical="center"/>
    </xf>
    <xf numFmtId="180" fontId="6" fillId="0" borderId="2" xfId="33" applyNumberFormat="1" applyFont="1" applyFill="1" applyBorder="1" applyAlignment="1">
      <alignment horizontal="center" vertical="distributed" textRotation="255"/>
    </xf>
    <xf numFmtId="180" fontId="6" fillId="0" borderId="2" xfId="33" applyNumberFormat="1" applyFont="1" applyFill="1" applyBorder="1" applyAlignment="1">
      <alignment horizontal="center" vertical="distributed" textRotation="255" shrinkToFit="1"/>
    </xf>
    <xf numFmtId="180" fontId="6" fillId="0" borderId="0" xfId="33" applyNumberFormat="1" applyFont="1" applyFill="1" applyBorder="1" applyAlignment="1">
      <alignment horizontal="center" vertical="distributed" textRotation="255"/>
    </xf>
    <xf numFmtId="180" fontId="10" fillId="0" borderId="1" xfId="33" applyNumberFormat="1" applyFont="1" applyFill="1" applyBorder="1" applyAlignment="1">
      <alignment horizontal="center" vertical="distributed" textRotation="255" wrapText="1"/>
    </xf>
    <xf numFmtId="180" fontId="6" fillId="0" borderId="1" xfId="33" applyNumberFormat="1" applyFont="1" applyFill="1" applyBorder="1" applyAlignment="1">
      <alignment horizontal="center" vertical="distributed" textRotation="255"/>
    </xf>
    <xf numFmtId="180" fontId="10" fillId="0" borderId="10" xfId="33" applyNumberFormat="1" applyFont="1" applyFill="1" applyBorder="1" applyAlignment="1">
      <alignment horizontal="center" vertical="distributed" textRotation="255" wrapText="1"/>
    </xf>
    <xf numFmtId="180" fontId="6" fillId="0" borderId="0" xfId="33" applyNumberFormat="1" applyFont="1" applyFill="1" applyAlignment="1">
      <alignment vertical="center" textRotation="255"/>
    </xf>
    <xf numFmtId="180" fontId="6" fillId="0" borderId="14" xfId="33" applyNumberFormat="1" applyFont="1" applyFill="1" applyBorder="1" applyAlignment="1">
      <alignment horizontal="right" vertical="center"/>
    </xf>
    <xf numFmtId="180" fontId="6" fillId="0" borderId="6" xfId="33" applyNumberFormat="1" applyFont="1" applyFill="1" applyBorder="1" applyAlignment="1">
      <alignment horizontal="right" vertical="center"/>
    </xf>
    <xf numFmtId="180" fontId="6" fillId="0" borderId="8" xfId="33" applyNumberFormat="1" applyFont="1" applyFill="1" applyBorder="1" applyAlignment="1">
      <alignment horizontal="right" vertical="center"/>
    </xf>
    <xf numFmtId="180" fontId="6" fillId="0" borderId="11" xfId="33" applyNumberFormat="1" applyFont="1" applyFill="1" applyBorder="1" applyAlignment="1">
      <alignment horizontal="right" vertical="center"/>
    </xf>
    <xf numFmtId="180" fontId="6" fillId="0" borderId="7" xfId="33" applyNumberFormat="1" applyFont="1" applyFill="1" applyBorder="1" applyAlignment="1">
      <alignment vertical="center"/>
    </xf>
    <xf numFmtId="180" fontId="6" fillId="0" borderId="7" xfId="38" applyNumberFormat="1" applyFont="1" applyFill="1" applyBorder="1" applyAlignment="1">
      <alignment vertical="center"/>
    </xf>
    <xf numFmtId="180" fontId="6" fillId="0" borderId="5" xfId="38" applyNumberFormat="1" applyFont="1" applyFill="1" applyBorder="1" applyAlignment="1">
      <alignment vertical="center"/>
    </xf>
    <xf numFmtId="180" fontId="6" fillId="0" borderId="0" xfId="33" applyNumberFormat="1" applyFont="1" applyFill="1" applyBorder="1" applyAlignment="1">
      <alignment vertical="center"/>
    </xf>
    <xf numFmtId="180" fontId="13" fillId="0" borderId="2" xfId="38" applyNumberFormat="1" applyFont="1" applyFill="1" applyBorder="1" applyAlignment="1">
      <alignment vertical="center"/>
    </xf>
    <xf numFmtId="180" fontId="3" fillId="0" borderId="0" xfId="38" applyNumberFormat="1" applyFont="1" applyFill="1" applyBorder="1" applyAlignment="1">
      <alignment horizontal="left" vertical="top"/>
    </xf>
    <xf numFmtId="180" fontId="6" fillId="0" borderId="2" xfId="38" applyNumberFormat="1" applyFont="1" applyFill="1" applyBorder="1" applyAlignment="1">
      <alignment vertical="center"/>
    </xf>
    <xf numFmtId="180" fontId="6" fillId="0" borderId="0" xfId="38" applyNumberFormat="1" applyFont="1" applyFill="1" applyBorder="1" applyAlignment="1">
      <alignment horizontal="distributed" vertical="center"/>
    </xf>
    <xf numFmtId="180" fontId="6" fillId="0" borderId="8" xfId="33" applyNumberFormat="1" applyFont="1" applyFill="1" applyBorder="1" applyAlignment="1">
      <alignment vertical="center"/>
    </xf>
    <xf numFmtId="180" fontId="6" fillId="0" borderId="8" xfId="38" applyNumberFormat="1" applyFont="1" applyFill="1" applyBorder="1" applyAlignment="1">
      <alignment horizontal="distributed" vertical="center"/>
    </xf>
    <xf numFmtId="180" fontId="6" fillId="0" borderId="6" xfId="38" applyNumberFormat="1" applyFont="1" applyFill="1" applyBorder="1" applyAlignment="1">
      <alignment vertical="center"/>
    </xf>
    <xf numFmtId="180" fontId="6" fillId="0" borderId="0" xfId="38" applyNumberFormat="1" applyFont="1" applyFill="1" applyBorder="1" applyAlignment="1">
      <alignment horizontal="left" vertical="center"/>
    </xf>
    <xf numFmtId="180" fontId="19" fillId="0" borderId="0" xfId="39" applyNumberFormat="1" applyFont="1" applyBorder="1" applyAlignment="1">
      <alignment horizontal="left" vertical="center"/>
    </xf>
    <xf numFmtId="180" fontId="6" fillId="0" borderId="0" xfId="39" applyNumberFormat="1" applyFont="1"/>
    <xf numFmtId="180" fontId="6" fillId="0" borderId="7" xfId="0" applyNumberFormat="1" applyFont="1" applyBorder="1" applyAlignment="1">
      <alignment vertical="center"/>
    </xf>
    <xf numFmtId="180" fontId="6" fillId="0" borderId="0" xfId="33" applyNumberFormat="1" applyFont="1" applyFill="1" applyBorder="1" applyAlignment="1">
      <alignment horizontal="center" vertical="distributed" textRotation="255" wrapText="1"/>
    </xf>
    <xf numFmtId="180" fontId="10" fillId="0" borderId="0" xfId="33" applyNumberFormat="1" applyFont="1" applyFill="1" applyBorder="1" applyAlignment="1">
      <alignment horizontal="center" vertical="distributed" textRotation="255" wrapText="1"/>
    </xf>
    <xf numFmtId="180" fontId="6" fillId="0" borderId="8" xfId="33" applyNumberFormat="1" applyFont="1" applyFill="1" applyBorder="1" applyAlignment="1">
      <alignment horizontal="right" vertical="center" wrapText="1"/>
    </xf>
    <xf numFmtId="180" fontId="19" fillId="0" borderId="12" xfId="39" applyNumberFormat="1" applyFont="1" applyBorder="1" applyAlignment="1">
      <alignment horizontal="left" vertical="center"/>
    </xf>
    <xf numFmtId="180" fontId="6" fillId="0" borderId="0" xfId="33" applyNumberFormat="1" applyFont="1" applyFill="1" applyBorder="1" applyAlignment="1">
      <alignment horizontal="distributed" vertical="center"/>
    </xf>
    <xf numFmtId="180" fontId="6" fillId="0" borderId="2" xfId="33" applyNumberFormat="1" applyFont="1" applyFill="1" applyBorder="1" applyAlignment="1">
      <alignment horizontal="left" vertical="center"/>
    </xf>
    <xf numFmtId="180" fontId="6" fillId="0" borderId="0" xfId="33" applyNumberFormat="1" applyFont="1" applyFill="1" applyBorder="1" applyAlignment="1">
      <alignment horizontal="right" vertical="center" wrapText="1"/>
    </xf>
    <xf numFmtId="180" fontId="6" fillId="0" borderId="7" xfId="33" applyNumberFormat="1" applyFont="1" applyFill="1" applyBorder="1" applyAlignment="1">
      <alignment horizontal="right" vertical="center"/>
    </xf>
    <xf numFmtId="180" fontId="14" fillId="0" borderId="0" xfId="35" applyNumberFormat="1" applyFont="1" applyAlignment="1">
      <alignment horizontal="left" vertical="center"/>
    </xf>
    <xf numFmtId="180" fontId="6" fillId="0" borderId="12" xfId="39" applyNumberFormat="1" applyFont="1" applyBorder="1" applyAlignment="1">
      <alignment horizontal="left" vertical="center"/>
    </xf>
    <xf numFmtId="180" fontId="6" fillId="0" borderId="0" xfId="33" applyNumberFormat="1" applyFont="1" applyBorder="1" applyAlignment="1">
      <alignment vertical="distributed"/>
    </xf>
    <xf numFmtId="180" fontId="6" fillId="0" borderId="2" xfId="33" applyNumberFormat="1" applyFont="1" applyBorder="1" applyAlignment="1">
      <alignment vertical="distributed"/>
    </xf>
    <xf numFmtId="180" fontId="8" fillId="0" borderId="0" xfId="33" applyNumberFormat="1" applyFont="1" applyFill="1" applyBorder="1" applyAlignment="1">
      <alignment horizontal="right" vertical="center"/>
    </xf>
    <xf numFmtId="180" fontId="8" fillId="0" borderId="15" xfId="33" applyNumberFormat="1" applyFont="1" applyFill="1" applyBorder="1" applyAlignment="1">
      <alignment vertical="center"/>
    </xf>
    <xf numFmtId="180" fontId="8" fillId="0" borderId="5" xfId="33" applyNumberFormat="1" applyFont="1" applyFill="1" applyBorder="1" applyAlignment="1">
      <alignment vertical="center"/>
    </xf>
    <xf numFmtId="180" fontId="8" fillId="0" borderId="16" xfId="33" applyNumberFormat="1" applyFont="1" applyFill="1" applyBorder="1" applyAlignment="1">
      <alignment horizontal="center" vertical="distributed" textRotation="255"/>
    </xf>
    <xf numFmtId="180" fontId="8" fillId="0" borderId="2" xfId="33" applyNumberFormat="1" applyFont="1" applyFill="1" applyBorder="1" applyAlignment="1">
      <alignment horizontal="center" vertical="distributed" textRotation="255"/>
    </xf>
    <xf numFmtId="180" fontId="8" fillId="0" borderId="14" xfId="33" applyNumberFormat="1" applyFont="1" applyFill="1" applyBorder="1" applyAlignment="1">
      <alignment horizontal="right" vertical="center"/>
    </xf>
    <xf numFmtId="180" fontId="8" fillId="0" borderId="6" xfId="33" applyNumberFormat="1" applyFont="1" applyFill="1" applyBorder="1" applyAlignment="1">
      <alignment horizontal="right" vertical="center"/>
    </xf>
    <xf numFmtId="180" fontId="8" fillId="0" borderId="8" xfId="33" applyNumberFormat="1" applyFont="1" applyFill="1" applyBorder="1" applyAlignment="1">
      <alignment horizontal="right" vertical="center"/>
    </xf>
    <xf numFmtId="181" fontId="12" fillId="0" borderId="1" xfId="37" quotePrefix="1" applyNumberFormat="1" applyFont="1" applyFill="1" applyBorder="1" applyAlignment="1">
      <alignment horizontal="right" vertical="center"/>
    </xf>
    <xf numFmtId="181" fontId="12" fillId="0" borderId="0" xfId="37" quotePrefix="1" applyNumberFormat="1" applyFont="1" applyFill="1" applyBorder="1" applyAlignment="1">
      <alignment horizontal="right" vertical="center"/>
    </xf>
    <xf numFmtId="181" fontId="22" fillId="0" borderId="0" xfId="33" applyNumberFormat="1" applyFont="1" applyFill="1" applyAlignment="1">
      <alignment horizontal="right" vertical="center"/>
    </xf>
    <xf numFmtId="181" fontId="8" fillId="0" borderId="0" xfId="33" applyNumberFormat="1" applyFont="1" applyFill="1" applyAlignment="1">
      <alignment horizontal="right" vertical="center"/>
    </xf>
    <xf numFmtId="181" fontId="6" fillId="0" borderId="0" xfId="33" applyNumberFormat="1" applyFont="1" applyFill="1" applyAlignment="1">
      <alignment horizontal="right" vertical="center"/>
    </xf>
    <xf numFmtId="181" fontId="8" fillId="0" borderId="0" xfId="33" applyNumberFormat="1" applyFont="1" applyFill="1" applyBorder="1" applyAlignment="1">
      <alignment horizontal="right" vertical="center"/>
    </xf>
    <xf numFmtId="181" fontId="6" fillId="0" borderId="0" xfId="33" applyNumberFormat="1" applyFont="1" applyFill="1" applyBorder="1" applyAlignment="1">
      <alignment horizontal="right" vertical="center"/>
    </xf>
    <xf numFmtId="0" fontId="4" fillId="0" borderId="0" xfId="39" applyFont="1" applyBorder="1" applyAlignment="1">
      <alignment horizontal="center"/>
    </xf>
    <xf numFmtId="180" fontId="12" fillId="0" borderId="0" xfId="33" applyNumberFormat="1" applyFont="1" applyFill="1" applyBorder="1" applyAlignment="1">
      <alignment horizontal="center" vertical="distributed" textRotation="255" wrapText="1"/>
    </xf>
    <xf numFmtId="180" fontId="6" fillId="0" borderId="15" xfId="33" applyNumberFormat="1" applyFont="1" applyFill="1" applyBorder="1" applyAlignment="1">
      <alignment horizontal="right" vertical="center"/>
    </xf>
    <xf numFmtId="181" fontId="22" fillId="0" borderId="16" xfId="33" applyNumberFormat="1" applyFont="1" applyFill="1" applyBorder="1" applyAlignment="1">
      <alignment horizontal="right" vertical="center"/>
    </xf>
    <xf numFmtId="181" fontId="6" fillId="0" borderId="16" xfId="33" applyNumberFormat="1" applyFont="1" applyFill="1" applyBorder="1" applyAlignment="1">
      <alignment horizontal="right" vertical="center"/>
    </xf>
    <xf numFmtId="181" fontId="8" fillId="0" borderId="16" xfId="33" applyNumberFormat="1" applyFont="1" applyFill="1" applyBorder="1" applyAlignment="1">
      <alignment horizontal="right" vertical="center"/>
    </xf>
    <xf numFmtId="180" fontId="6" fillId="0" borderId="5" xfId="33" applyNumberFormat="1" applyFont="1" applyFill="1" applyBorder="1" applyAlignment="1">
      <alignment horizontal="right" vertical="center"/>
    </xf>
    <xf numFmtId="181" fontId="22" fillId="0" borderId="2" xfId="33" applyNumberFormat="1" applyFont="1" applyFill="1" applyBorder="1" applyAlignment="1">
      <alignment horizontal="right" vertical="center"/>
    </xf>
    <xf numFmtId="181" fontId="6" fillId="0" borderId="2" xfId="33" applyNumberFormat="1" applyFont="1" applyFill="1" applyBorder="1" applyAlignment="1">
      <alignment horizontal="right" vertical="center"/>
    </xf>
    <xf numFmtId="181" fontId="8" fillId="0" borderId="2" xfId="33" applyNumberFormat="1" applyFont="1" applyFill="1" applyBorder="1" applyAlignment="1">
      <alignment horizontal="right" vertical="center"/>
    </xf>
    <xf numFmtId="180" fontId="6" fillId="0" borderId="10" xfId="33" applyNumberFormat="1" applyFont="1" applyFill="1" applyBorder="1" applyAlignment="1">
      <alignment horizontal="right" vertical="center"/>
    </xf>
    <xf numFmtId="181" fontId="8" fillId="0" borderId="1" xfId="33" applyNumberFormat="1" applyFont="1" applyFill="1" applyBorder="1" applyAlignment="1">
      <alignment horizontal="right" vertical="center"/>
    </xf>
    <xf numFmtId="181" fontId="6" fillId="0" borderId="1" xfId="33" applyNumberFormat="1" applyFont="1" applyFill="1" applyBorder="1" applyAlignment="1">
      <alignment horizontal="right" vertical="center"/>
    </xf>
    <xf numFmtId="181" fontId="12" fillId="0" borderId="1" xfId="37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11" fillId="0" borderId="0" xfId="32" applyFont="1">
      <alignment vertical="center"/>
    </xf>
    <xf numFmtId="0" fontId="5" fillId="0" borderId="4" xfId="32" applyFont="1" applyFill="1" applyBorder="1" applyAlignment="1">
      <alignment vertical="center"/>
    </xf>
    <xf numFmtId="0" fontId="5" fillId="0" borderId="17" xfId="32" applyFont="1" applyFill="1" applyBorder="1" applyAlignment="1">
      <alignment vertical="center"/>
    </xf>
    <xf numFmtId="0" fontId="4" fillId="0" borderId="0" xfId="39" applyFont="1" applyAlignment="1">
      <alignment horizontal="center"/>
    </xf>
    <xf numFmtId="181" fontId="17" fillId="0" borderId="10" xfId="37" quotePrefix="1" applyNumberFormat="1" applyFont="1" applyFill="1" applyBorder="1" applyAlignment="1">
      <alignment horizontal="right" vertical="center"/>
    </xf>
    <xf numFmtId="181" fontId="12" fillId="0" borderId="11" xfId="37" quotePrefix="1" applyNumberFormat="1" applyFont="1" applyFill="1" applyBorder="1" applyAlignment="1">
      <alignment horizontal="right" vertical="center"/>
    </xf>
    <xf numFmtId="181" fontId="12" fillId="0" borderId="11" xfId="37" applyNumberFormat="1" applyFont="1" applyFill="1" applyBorder="1" applyAlignment="1">
      <alignment horizontal="right" vertical="center"/>
    </xf>
    <xf numFmtId="0" fontId="19" fillId="0" borderId="0" xfId="39" applyFont="1" applyFill="1" applyBorder="1" applyAlignment="1">
      <alignment horizontal="left" vertical="center"/>
    </xf>
    <xf numFmtId="0" fontId="5" fillId="0" borderId="8" xfId="32" applyFont="1" applyFill="1" applyBorder="1" applyAlignment="1">
      <alignment vertical="center"/>
    </xf>
    <xf numFmtId="0" fontId="5" fillId="0" borderId="6" xfId="32" applyFont="1" applyFill="1" applyBorder="1" applyAlignment="1">
      <alignment vertical="center"/>
    </xf>
    <xf numFmtId="0" fontId="16" fillId="0" borderId="0" xfId="32" applyFont="1" applyAlignment="1">
      <alignment horizontal="right" vertical="center"/>
    </xf>
    <xf numFmtId="180" fontId="12" fillId="0" borderId="0" xfId="38" applyNumberFormat="1" applyFont="1" applyFill="1" applyBorder="1" applyAlignment="1">
      <alignment horizontal="distributed" vertical="center"/>
    </xf>
    <xf numFmtId="0" fontId="4" fillId="0" borderId="0" xfId="39" applyFont="1" applyFill="1" applyBorder="1" applyAlignment="1">
      <alignment horizontal="center" vertical="center"/>
    </xf>
    <xf numFmtId="181" fontId="5" fillId="0" borderId="11" xfId="32" quotePrefix="1" applyNumberFormat="1" applyFont="1" applyFill="1" applyBorder="1" applyAlignment="1">
      <alignment horizontal="right" vertical="center" indent="1"/>
    </xf>
    <xf numFmtId="0" fontId="16" fillId="0" borderId="0" xfId="39" applyFont="1" applyFill="1" applyBorder="1" applyAlignment="1">
      <alignment horizontal="right" vertical="center"/>
    </xf>
    <xf numFmtId="0" fontId="12" fillId="0" borderId="5" xfId="32" applyFont="1" applyFill="1" applyBorder="1" applyAlignment="1">
      <alignment vertical="center"/>
    </xf>
    <xf numFmtId="0" fontId="12" fillId="0" borderId="6" xfId="32" applyFont="1" applyFill="1" applyBorder="1" applyAlignment="1">
      <alignment vertical="center"/>
    </xf>
    <xf numFmtId="0" fontId="12" fillId="0" borderId="2" xfId="32" applyFont="1" applyFill="1" applyBorder="1" applyAlignment="1">
      <alignment vertical="center"/>
    </xf>
    <xf numFmtId="0" fontId="12" fillId="0" borderId="0" xfId="32" applyFont="1" applyFill="1" applyBorder="1" applyAlignment="1">
      <alignment horizontal="distributed" vertical="center" indent="2"/>
    </xf>
    <xf numFmtId="0" fontId="12" fillId="0" borderId="8" xfId="32" applyFont="1" applyFill="1" applyBorder="1" applyAlignment="1">
      <alignment horizontal="distributed" vertical="center" indent="2"/>
    </xf>
    <xf numFmtId="0" fontId="5" fillId="0" borderId="7" xfId="32" applyFont="1" applyFill="1" applyBorder="1" applyAlignment="1">
      <alignment horizontal="distributed" vertical="center" indent="2"/>
    </xf>
    <xf numFmtId="0" fontId="12" fillId="0" borderId="7" xfId="32" applyFont="1" applyFill="1" applyBorder="1" applyAlignment="1">
      <alignment horizontal="distributed" vertical="center" indent="2"/>
    </xf>
    <xf numFmtId="0" fontId="5" fillId="0" borderId="0" xfId="32" applyFont="1" applyFill="1" applyBorder="1" applyAlignment="1">
      <alignment horizontal="distributed" vertical="center" indent="2"/>
    </xf>
    <xf numFmtId="49" fontId="12" fillId="0" borderId="5" xfId="37" applyNumberFormat="1" applyFont="1" applyFill="1" applyBorder="1" applyAlignment="1">
      <alignment horizontal="distributed" vertical="center"/>
    </xf>
    <xf numFmtId="49" fontId="12" fillId="0" borderId="6" xfId="37" applyNumberFormat="1" applyFont="1" applyFill="1" applyBorder="1" applyAlignment="1">
      <alignment horizontal="distributed" vertical="center"/>
    </xf>
    <xf numFmtId="0" fontId="12" fillId="0" borderId="5" xfId="37" applyFont="1" applyFill="1" applyBorder="1" applyAlignment="1">
      <alignment vertical="center"/>
    </xf>
    <xf numFmtId="49" fontId="12" fillId="0" borderId="2" xfId="37" applyNumberFormat="1" applyFont="1" applyFill="1" applyBorder="1" applyAlignment="1">
      <alignment horizontal="distributed" vertical="center"/>
    </xf>
    <xf numFmtId="0" fontId="12" fillId="0" borderId="2" xfId="37" applyFont="1" applyFill="1" applyBorder="1" applyAlignment="1">
      <alignment vertical="center"/>
    </xf>
    <xf numFmtId="0" fontId="12" fillId="0" borderId="2" xfId="37" applyFont="1" applyFill="1" applyBorder="1" applyAlignment="1">
      <alignment horizontal="distributed" vertical="center"/>
    </xf>
    <xf numFmtId="0" fontId="12" fillId="0" borderId="6" xfId="37" applyFont="1" applyFill="1" applyBorder="1" applyAlignment="1">
      <alignment horizontal="distributed" vertical="center"/>
    </xf>
    <xf numFmtId="0" fontId="12" fillId="0" borderId="5" xfId="37" applyFont="1" applyFill="1" applyBorder="1" applyAlignment="1">
      <alignment horizontal="distributed" vertical="center"/>
    </xf>
    <xf numFmtId="0" fontId="12" fillId="0" borderId="6" xfId="37" applyFont="1" applyFill="1" applyBorder="1" applyAlignment="1">
      <alignment vertical="center"/>
    </xf>
    <xf numFmtId="0" fontId="12" fillId="0" borderId="6" xfId="37" applyNumberFormat="1" applyFont="1" applyFill="1" applyBorder="1" applyAlignment="1">
      <alignment horizontal="distributed" vertical="center"/>
    </xf>
    <xf numFmtId="0" fontId="6" fillId="0" borderId="7" xfId="37" applyFont="1" applyFill="1" applyBorder="1" applyAlignment="1">
      <alignment horizontal="distributed" vertical="center" textRotation="255" indent="2"/>
    </xf>
    <xf numFmtId="0" fontId="6" fillId="0" borderId="10" xfId="37" applyFont="1" applyFill="1" applyBorder="1" applyAlignment="1">
      <alignment horizontal="distributed" vertical="center" textRotation="255" indent="2"/>
    </xf>
    <xf numFmtId="49" fontId="6" fillId="0" borderId="1" xfId="37" applyNumberFormat="1" applyFont="1" applyFill="1" applyBorder="1" applyAlignment="1">
      <alignment horizontal="distributed" vertical="center" indent="2"/>
    </xf>
    <xf numFmtId="0" fontId="6" fillId="0" borderId="10" xfId="37" applyFont="1" applyFill="1" applyBorder="1" applyAlignment="1">
      <alignment horizontal="distributed" vertical="center" indent="2"/>
    </xf>
    <xf numFmtId="49" fontId="12" fillId="0" borderId="7" xfId="37" applyNumberFormat="1" applyFont="1" applyFill="1" applyBorder="1" applyAlignment="1">
      <alignment horizontal="distributed" vertical="center" indent="2"/>
    </xf>
    <xf numFmtId="49" fontId="6" fillId="0" borderId="11" xfId="37" applyNumberFormat="1" applyFont="1" applyFill="1" applyBorder="1" applyAlignment="1">
      <alignment horizontal="distributed" vertical="center" indent="2"/>
    </xf>
    <xf numFmtId="0" fontId="6" fillId="0" borderId="11" xfId="37" applyFont="1" applyFill="1" applyBorder="1" applyAlignment="1">
      <alignment horizontal="distributed" vertical="center" indent="2"/>
    </xf>
    <xf numFmtId="49" fontId="12" fillId="0" borderId="8" xfId="37" applyNumberFormat="1" applyFont="1" applyFill="1" applyBorder="1" applyAlignment="1">
      <alignment horizontal="distributed" vertical="center" indent="2"/>
    </xf>
    <xf numFmtId="0" fontId="6" fillId="0" borderId="1" xfId="37" applyFont="1" applyFill="1" applyBorder="1" applyAlignment="1">
      <alignment horizontal="distributed" vertical="center" indent="2"/>
    </xf>
    <xf numFmtId="49" fontId="12" fillId="0" borderId="0" xfId="37" applyNumberFormat="1" applyFont="1" applyFill="1" applyBorder="1" applyAlignment="1">
      <alignment horizontal="distributed" vertical="center" indent="2"/>
    </xf>
    <xf numFmtId="49" fontId="6" fillId="0" borderId="10" xfId="37" applyNumberFormat="1" applyFont="1" applyFill="1" applyBorder="1" applyAlignment="1">
      <alignment horizontal="distributed" vertical="center" indent="2"/>
    </xf>
    <xf numFmtId="0" fontId="10" fillId="0" borderId="10" xfId="37" applyFont="1" applyFill="1" applyBorder="1" applyAlignment="1">
      <alignment horizontal="distributed" vertical="center" indent="2"/>
    </xf>
    <xf numFmtId="0" fontId="10" fillId="0" borderId="1" xfId="37" applyFont="1" applyFill="1" applyBorder="1" applyAlignment="1">
      <alignment horizontal="distributed" vertical="center" indent="2"/>
    </xf>
    <xf numFmtId="0" fontId="6" fillId="0" borderId="1" xfId="37" applyFont="1" applyFill="1" applyBorder="1" applyAlignment="1">
      <alignment horizontal="distributed" vertical="center" textRotation="255" indent="2"/>
    </xf>
    <xf numFmtId="49" fontId="10" fillId="0" borderId="1" xfId="37" applyNumberFormat="1" applyFont="1" applyFill="1" applyBorder="1" applyAlignment="1">
      <alignment horizontal="distributed" vertical="center" indent="2"/>
    </xf>
    <xf numFmtId="0" fontId="12" fillId="0" borderId="0" xfId="37" applyFont="1" applyFill="1" applyBorder="1" applyAlignment="1">
      <alignment horizontal="distributed" vertical="center" indent="2"/>
    </xf>
    <xf numFmtId="0" fontId="10" fillId="0" borderId="11" xfId="37" applyFont="1" applyFill="1" applyBorder="1" applyAlignment="1">
      <alignment horizontal="distributed" vertical="center" indent="2"/>
    </xf>
    <xf numFmtId="0" fontId="12" fillId="0" borderId="8" xfId="37" applyFont="1" applyFill="1" applyBorder="1" applyAlignment="1">
      <alignment horizontal="distributed" vertical="center" indent="2"/>
    </xf>
    <xf numFmtId="0" fontId="12" fillId="0" borderId="7" xfId="37" applyFont="1" applyBorder="1" applyAlignment="1">
      <alignment horizontal="distributed" vertical="center" indent="2"/>
    </xf>
    <xf numFmtId="0" fontId="12" fillId="0" borderId="7" xfId="37" applyFont="1" applyFill="1" applyBorder="1" applyAlignment="1">
      <alignment horizontal="distributed" vertical="center" indent="2"/>
    </xf>
    <xf numFmtId="0" fontId="6" fillId="0" borderId="11" xfId="37" applyFont="1" applyFill="1" applyBorder="1" applyAlignment="1">
      <alignment horizontal="distributed" vertical="center" textRotation="255" indent="2"/>
    </xf>
    <xf numFmtId="0" fontId="6" fillId="0" borderId="11" xfId="37" applyNumberFormat="1" applyFont="1" applyFill="1" applyBorder="1" applyAlignment="1">
      <alignment horizontal="distributed" vertical="center" indent="2"/>
    </xf>
    <xf numFmtId="0" fontId="12" fillId="0" borderId="8" xfId="37" applyNumberFormat="1" applyFont="1" applyFill="1" applyBorder="1" applyAlignment="1">
      <alignment horizontal="distributed" vertical="center" indent="2"/>
    </xf>
    <xf numFmtId="49" fontId="1" fillId="3" borderId="0" xfId="34" applyNumberFormat="1" applyFont="1" applyFill="1" applyAlignment="1">
      <alignment horizontal="right" vertical="center"/>
    </xf>
    <xf numFmtId="180" fontId="6" fillId="0" borderId="12" xfId="39" applyNumberFormat="1" applyFont="1" applyFill="1" applyBorder="1" applyAlignment="1">
      <alignment horizontal="left" vertical="center"/>
    </xf>
    <xf numFmtId="180" fontId="19" fillId="0" borderId="0" xfId="39" applyNumberFormat="1" applyFont="1" applyFill="1" applyBorder="1" applyAlignment="1">
      <alignment horizontal="left" vertical="center"/>
    </xf>
    <xf numFmtId="180" fontId="6" fillId="0" borderId="0" xfId="39" applyNumberFormat="1" applyFont="1" applyFill="1"/>
    <xf numFmtId="0" fontId="16" fillId="0" borderId="0" xfId="32" applyFont="1" applyFill="1" applyAlignment="1">
      <alignment horizontal="right" vertical="center"/>
    </xf>
    <xf numFmtId="180" fontId="6" fillId="0" borderId="7" xfId="0" applyNumberFormat="1" applyFont="1" applyFill="1" applyBorder="1" applyAlignment="1">
      <alignment vertical="center"/>
    </xf>
    <xf numFmtId="49" fontId="6" fillId="0" borderId="7" xfId="37" applyNumberFormat="1" applyFont="1" applyFill="1" applyBorder="1" applyAlignment="1">
      <alignment horizontal="distributed" vertical="center" indent="2"/>
    </xf>
    <xf numFmtId="0" fontId="4" fillId="0" borderId="0" xfId="39" applyFont="1" applyAlignment="1">
      <alignment horizontal="center" shrinkToFit="1"/>
    </xf>
    <xf numFmtId="0" fontId="6" fillId="0" borderId="7" xfId="37" applyFont="1" applyFill="1" applyBorder="1" applyAlignment="1">
      <alignment horizontal="distributed" vertical="center" indent="2"/>
    </xf>
    <xf numFmtId="0" fontId="1" fillId="0" borderId="0" xfId="39" applyFont="1" applyFill="1" applyBorder="1" applyAlignment="1">
      <alignment horizontal="right" vertical="center"/>
    </xf>
    <xf numFmtId="0" fontId="1" fillId="0" borderId="0" xfId="32" applyFont="1" applyFill="1" applyBorder="1" applyAlignment="1">
      <alignment vertical="center"/>
    </xf>
    <xf numFmtId="0" fontId="1" fillId="0" borderId="18" xfId="32" applyFont="1" applyFill="1" applyBorder="1" applyAlignment="1">
      <alignment horizontal="center" vertical="center"/>
    </xf>
    <xf numFmtId="0" fontId="1" fillId="0" borderId="6" xfId="32" applyFont="1" applyFill="1" applyBorder="1" applyAlignment="1">
      <alignment vertical="center"/>
    </xf>
    <xf numFmtId="0" fontId="1" fillId="0" borderId="16" xfId="32" applyFont="1" applyFill="1" applyBorder="1" applyAlignment="1">
      <alignment horizontal="center" vertical="center"/>
    </xf>
    <xf numFmtId="0" fontId="1" fillId="0" borderId="0" xfId="32" applyFont="1" applyFill="1" applyBorder="1" applyAlignment="1">
      <alignment horizontal="distributed" vertical="center" indent="2"/>
    </xf>
    <xf numFmtId="181" fontId="12" fillId="0" borderId="1" xfId="32" quotePrefix="1" applyNumberFormat="1" applyFont="1" applyFill="1" applyBorder="1" applyAlignment="1">
      <alignment horizontal="right" vertical="center" indent="1"/>
    </xf>
    <xf numFmtId="0" fontId="1" fillId="0" borderId="10" xfId="32" applyFont="1" applyFill="1" applyBorder="1" applyAlignment="1">
      <alignment horizontal="center" vertical="center"/>
    </xf>
    <xf numFmtId="0" fontId="1" fillId="0" borderId="17" xfId="32" applyFont="1" applyFill="1" applyBorder="1" applyAlignment="1">
      <alignment vertical="center"/>
    </xf>
    <xf numFmtId="181" fontId="6" fillId="0" borderId="1" xfId="32" quotePrefix="1" applyNumberFormat="1" applyFont="1" applyFill="1" applyBorder="1" applyAlignment="1">
      <alignment horizontal="right" vertical="center" indent="1"/>
    </xf>
    <xf numFmtId="0" fontId="1" fillId="0" borderId="14" xfId="32" applyFont="1" applyFill="1" applyBorder="1" applyAlignment="1">
      <alignment horizontal="center" vertical="center"/>
    </xf>
    <xf numFmtId="0" fontId="1" fillId="0" borderId="11" xfId="32" applyFont="1" applyFill="1" applyBorder="1" applyAlignment="1">
      <alignment horizontal="distributed" vertical="center" indent="2"/>
    </xf>
    <xf numFmtId="181" fontId="12" fillId="0" borderId="11" xfId="32" quotePrefix="1" applyNumberFormat="1" applyFont="1" applyFill="1" applyBorder="1" applyAlignment="1">
      <alignment horizontal="right" vertical="center" indent="1"/>
    </xf>
    <xf numFmtId="0" fontId="1" fillId="0" borderId="0" xfId="32" applyFont="1" applyFill="1" applyBorder="1" applyAlignment="1">
      <alignment horizontal="center" vertical="center"/>
    </xf>
    <xf numFmtId="178" fontId="1" fillId="0" borderId="0" xfId="32" applyNumberFormat="1" applyFont="1" applyFill="1" applyBorder="1" applyAlignment="1">
      <alignment horizontal="right" vertical="center"/>
    </xf>
    <xf numFmtId="177" fontId="1" fillId="0" borderId="0" xfId="32" applyNumberFormat="1" applyFont="1" applyFill="1" applyBorder="1" applyAlignment="1">
      <alignment horizontal="right" vertical="center"/>
    </xf>
    <xf numFmtId="0" fontId="1" fillId="0" borderId="0" xfId="39" applyFont="1" applyAlignment="1">
      <alignment horizontal="right" vertical="center"/>
    </xf>
    <xf numFmtId="0" fontId="1" fillId="0" borderId="0" xfId="39" applyFont="1" applyFill="1" applyBorder="1" applyAlignment="1">
      <alignment horizontal="center" vertical="center"/>
    </xf>
    <xf numFmtId="0" fontId="1" fillId="0" borderId="0" xfId="39" applyFont="1" applyFill="1" applyBorder="1" applyAlignment="1">
      <alignment vertical="center"/>
    </xf>
    <xf numFmtId="181" fontId="5" fillId="0" borderId="1" xfId="32" quotePrefix="1" applyNumberFormat="1" applyFont="1" applyFill="1" applyBorder="1" applyAlignment="1">
      <alignment horizontal="right" vertical="center" indent="1"/>
    </xf>
    <xf numFmtId="0" fontId="1" fillId="0" borderId="9" xfId="32" applyFont="1" applyFill="1" applyBorder="1" applyAlignment="1">
      <alignment horizontal="center" vertical="center"/>
    </xf>
    <xf numFmtId="181" fontId="6" fillId="0" borderId="1" xfId="32" applyNumberFormat="1" applyFont="1" applyFill="1" applyBorder="1" applyAlignment="1">
      <alignment horizontal="right" vertical="center" indent="1"/>
    </xf>
    <xf numFmtId="0" fontId="1" fillId="0" borderId="10" xfId="32" applyFont="1" applyFill="1" applyBorder="1" applyAlignment="1">
      <alignment horizontal="distributed" vertical="center" indent="2"/>
    </xf>
    <xf numFmtId="181" fontId="12" fillId="0" borderId="1" xfId="32" applyNumberFormat="1" applyFont="1" applyFill="1" applyBorder="1" applyAlignment="1">
      <alignment horizontal="right" vertical="center" indent="1"/>
    </xf>
    <xf numFmtId="0" fontId="1" fillId="0" borderId="1" xfId="32" applyFont="1" applyFill="1" applyBorder="1" applyAlignment="1">
      <alignment horizontal="center" vertical="center"/>
    </xf>
    <xf numFmtId="0" fontId="1" fillId="0" borderId="1" xfId="32" applyFont="1" applyFill="1" applyBorder="1" applyAlignment="1">
      <alignment horizontal="distributed" vertical="center" indent="2"/>
    </xf>
    <xf numFmtId="0" fontId="1" fillId="0" borderId="11" xfId="32" applyFont="1" applyFill="1" applyBorder="1" applyAlignment="1">
      <alignment horizontal="center" vertical="center"/>
    </xf>
    <xf numFmtId="181" fontId="5" fillId="0" borderId="10" xfId="32" quotePrefix="1" applyNumberFormat="1" applyFont="1" applyFill="1" applyBorder="1" applyAlignment="1">
      <alignment horizontal="right" vertical="center" indent="1"/>
    </xf>
    <xf numFmtId="0" fontId="1" fillId="0" borderId="8" xfId="32" applyFont="1" applyFill="1" applyBorder="1" applyAlignment="1">
      <alignment horizontal="distributed" vertical="center" indent="2"/>
    </xf>
    <xf numFmtId="0" fontId="1" fillId="0" borderId="0" xfId="39" applyFont="1" applyAlignment="1">
      <alignment vertical="center"/>
    </xf>
    <xf numFmtId="41" fontId="1" fillId="0" borderId="0" xfId="2" applyNumberFormat="1" applyFont="1" applyBorder="1" applyAlignment="1">
      <alignment vertical="center"/>
    </xf>
    <xf numFmtId="176" fontId="16" fillId="0" borderId="6" xfId="39" applyNumberFormat="1" applyFont="1" applyFill="1" applyBorder="1" applyAlignment="1">
      <alignment horizontal="right" vertical="center"/>
    </xf>
    <xf numFmtId="41" fontId="5" fillId="0" borderId="8" xfId="2" applyNumberFormat="1" applyFont="1" applyFill="1" applyBorder="1" applyAlignment="1">
      <alignment vertical="center"/>
    </xf>
    <xf numFmtId="41" fontId="1" fillId="0" borderId="8" xfId="2" applyNumberFormat="1" applyFont="1" applyFill="1" applyBorder="1" applyAlignment="1">
      <alignment vertical="center"/>
    </xf>
    <xf numFmtId="41" fontId="5" fillId="0" borderId="11" xfId="2" applyNumberFormat="1" applyFont="1" applyFill="1" applyBorder="1" applyAlignment="1">
      <alignment horizontal="right" vertical="center"/>
    </xf>
    <xf numFmtId="41" fontId="5" fillId="0" borderId="8" xfId="2" applyNumberFormat="1" applyFont="1" applyFill="1" applyBorder="1" applyAlignment="1">
      <alignment horizontal="right" vertical="center"/>
    </xf>
    <xf numFmtId="0" fontId="1" fillId="0" borderId="0" xfId="39" applyFont="1" applyFill="1" applyAlignment="1">
      <alignment vertical="center"/>
    </xf>
    <xf numFmtId="0" fontId="1" fillId="0" borderId="12" xfId="0" applyFont="1" applyBorder="1"/>
    <xf numFmtId="0" fontId="1" fillId="0" borderId="12" xfId="39" applyFont="1" applyFill="1" applyBorder="1" applyAlignment="1">
      <alignment horizontal="right" vertical="top"/>
    </xf>
    <xf numFmtId="179" fontId="1" fillId="0" borderId="0" xfId="33" applyNumberFormat="1" applyFont="1" applyFill="1" applyAlignment="1">
      <alignment horizontal="right" vertical="center"/>
    </xf>
    <xf numFmtId="180" fontId="1" fillId="0" borderId="0" xfId="0" applyNumberFormat="1" applyFont="1"/>
    <xf numFmtId="180" fontId="1" fillId="0" borderId="0" xfId="33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34" applyFont="1" applyAlignment="1">
      <alignment vertical="center"/>
    </xf>
    <xf numFmtId="0" fontId="1" fillId="0" borderId="0" xfId="34" applyFont="1" applyFill="1" applyAlignment="1">
      <alignment vertical="center"/>
    </xf>
    <xf numFmtId="38" fontId="1" fillId="3" borderId="0" xfId="2" applyFont="1" applyFill="1" applyAlignment="1">
      <alignment vertical="center"/>
    </xf>
    <xf numFmtId="38" fontId="1" fillId="0" borderId="0" xfId="2" applyFont="1" applyFill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7" fillId="0" borderId="19" xfId="0" applyFont="1" applyBorder="1" applyAlignment="1">
      <alignment horizontal="distributed" vertical="center" indent="1"/>
    </xf>
    <xf numFmtId="0" fontId="27" fillId="0" borderId="0" xfId="0" applyFont="1" applyBorder="1" applyAlignment="1">
      <alignment horizontal="distributed" vertical="center" indent="1"/>
    </xf>
    <xf numFmtId="0" fontId="27" fillId="0" borderId="12" xfId="0" applyFont="1" applyBorder="1" applyAlignment="1">
      <alignment horizontal="distributed" vertical="center" indent="1"/>
    </xf>
    <xf numFmtId="0" fontId="4" fillId="0" borderId="0" xfId="34" applyFont="1" applyAlignment="1">
      <alignment horizontal="center" vertical="center" wrapText="1"/>
    </xf>
    <xf numFmtId="0" fontId="4" fillId="0" borderId="0" xfId="39" applyFont="1" applyAlignment="1">
      <alignment horizontal="center" vertical="center"/>
    </xf>
    <xf numFmtId="0" fontId="1" fillId="0" borderId="20" xfId="39" applyFont="1" applyBorder="1" applyAlignment="1">
      <alignment horizontal="left" vertical="justify" wrapText="1"/>
    </xf>
    <xf numFmtId="0" fontId="1" fillId="0" borderId="21" xfId="39" applyFont="1" applyBorder="1" applyAlignment="1">
      <alignment horizontal="left" vertical="justify"/>
    </xf>
    <xf numFmtId="0" fontId="5" fillId="0" borderId="13" xfId="39" applyFont="1" applyBorder="1" applyAlignment="1">
      <alignment horizontal="center" vertical="center"/>
    </xf>
    <xf numFmtId="0" fontId="1" fillId="0" borderId="13" xfId="39" applyFont="1" applyBorder="1" applyAlignment="1">
      <alignment horizontal="center" vertical="center"/>
    </xf>
    <xf numFmtId="0" fontId="5" fillId="0" borderId="22" xfId="39" applyFont="1" applyBorder="1" applyAlignment="1">
      <alignment horizontal="center" vertical="center"/>
    </xf>
    <xf numFmtId="0" fontId="1" fillId="0" borderId="19" xfId="36" applyFont="1" applyFill="1" applyBorder="1" applyAlignment="1">
      <alignment horizontal="distributed" vertical="center" indent="2"/>
    </xf>
    <xf numFmtId="0" fontId="1" fillId="0" borderId="24" xfId="36" applyFont="1" applyFill="1" applyBorder="1" applyAlignment="1">
      <alignment horizontal="distributed" vertical="center" indent="2"/>
    </xf>
    <xf numFmtId="0" fontId="1" fillId="0" borderId="12" xfId="36" applyFont="1" applyFill="1" applyBorder="1" applyAlignment="1">
      <alignment horizontal="distributed" vertical="center" indent="2"/>
    </xf>
    <xf numFmtId="0" fontId="1" fillId="0" borderId="25" xfId="36" applyFont="1" applyFill="1" applyBorder="1" applyAlignment="1">
      <alignment horizontal="distributed" vertical="center" indent="2"/>
    </xf>
    <xf numFmtId="179" fontId="1" fillId="0" borderId="26" xfId="36" applyNumberFormat="1" applyFont="1" applyFill="1" applyBorder="1" applyAlignment="1">
      <alignment horizontal="center" vertical="center"/>
    </xf>
    <xf numFmtId="0" fontId="1" fillId="0" borderId="27" xfId="32" applyFont="1" applyFill="1" applyBorder="1" applyAlignment="1">
      <alignment horizontal="center" vertical="center"/>
    </xf>
    <xf numFmtId="0" fontId="5" fillId="0" borderId="28" xfId="32" applyFont="1" applyFill="1" applyBorder="1" applyAlignment="1">
      <alignment horizontal="distributed" vertical="center" indent="4"/>
    </xf>
    <xf numFmtId="0" fontId="5" fillId="0" borderId="29" xfId="32" applyFont="1" applyFill="1" applyBorder="1" applyAlignment="1">
      <alignment horizontal="distributed" vertical="center" indent="4"/>
    </xf>
    <xf numFmtId="0" fontId="4" fillId="0" borderId="0" xfId="39" applyFont="1" applyFill="1" applyBorder="1" applyAlignment="1">
      <alignment horizontal="right" vertical="center" shrinkToFit="1"/>
    </xf>
    <xf numFmtId="179" fontId="1" fillId="0" borderId="18" xfId="36" applyNumberFormat="1" applyFont="1" applyFill="1" applyBorder="1" applyAlignment="1">
      <alignment horizontal="center" vertical="center"/>
    </xf>
    <xf numFmtId="179" fontId="1" fillId="0" borderId="23" xfId="36" applyNumberFormat="1" applyFont="1" applyFill="1" applyBorder="1" applyAlignment="1">
      <alignment horizontal="center" vertical="center"/>
    </xf>
    <xf numFmtId="0" fontId="6" fillId="0" borderId="4" xfId="32" applyFont="1" applyFill="1" applyBorder="1" applyAlignment="1">
      <alignment horizontal="distributed" vertical="center" indent="2"/>
    </xf>
    <xf numFmtId="0" fontId="6" fillId="0" borderId="0" xfId="32" applyFont="1" applyFill="1" applyBorder="1" applyAlignment="1">
      <alignment horizontal="distributed" vertical="center" indent="2"/>
    </xf>
    <xf numFmtId="0" fontId="5" fillId="0" borderId="7" xfId="32" applyFont="1" applyFill="1" applyBorder="1" applyAlignment="1">
      <alignment horizontal="center" vertical="distributed" textRotation="255" indent="2"/>
    </xf>
    <xf numFmtId="0" fontId="5" fillId="0" borderId="0" xfId="32" applyFont="1" applyFill="1" applyBorder="1" applyAlignment="1">
      <alignment horizontal="center" vertical="distributed" textRotation="255" indent="2"/>
    </xf>
    <xf numFmtId="0" fontId="5" fillId="0" borderId="8" xfId="32" applyFont="1" applyFill="1" applyBorder="1" applyAlignment="1">
      <alignment horizontal="center" vertical="distributed" textRotation="255" indent="2"/>
    </xf>
    <xf numFmtId="0" fontId="6" fillId="0" borderId="8" xfId="32" applyFont="1" applyFill="1" applyBorder="1" applyAlignment="1">
      <alignment horizontal="distributed" vertical="center" indent="2"/>
    </xf>
    <xf numFmtId="0" fontId="5" fillId="0" borderId="0" xfId="32" applyFont="1" applyFill="1" applyBorder="1" applyAlignment="1">
      <alignment horizontal="center" vertical="distributed" textRotation="255" indent="4"/>
    </xf>
    <xf numFmtId="0" fontId="5" fillId="0" borderId="2" xfId="32" applyFont="1" applyFill="1" applyBorder="1" applyAlignment="1">
      <alignment horizontal="center" vertical="distributed" textRotation="255" indent="4"/>
    </xf>
    <xf numFmtId="0" fontId="5" fillId="0" borderId="7" xfId="32" applyFont="1" applyFill="1" applyBorder="1" applyAlignment="1">
      <alignment horizontal="center" vertical="distributed" textRotation="255"/>
    </xf>
    <xf numFmtId="0" fontId="5" fillId="0" borderId="0" xfId="32" applyFont="1" applyFill="1" applyBorder="1" applyAlignment="1">
      <alignment horizontal="center" vertical="distributed" textRotation="255"/>
    </xf>
    <xf numFmtId="0" fontId="5" fillId="0" borderId="8" xfId="32" applyFont="1" applyFill="1" applyBorder="1" applyAlignment="1">
      <alignment horizontal="center" vertical="distributed" textRotation="255"/>
    </xf>
    <xf numFmtId="0" fontId="4" fillId="0" borderId="0" xfId="39" applyFont="1" applyFill="1" applyBorder="1" applyAlignment="1">
      <alignment horizontal="left" vertical="center"/>
    </xf>
    <xf numFmtId="0" fontId="5" fillId="0" borderId="24" xfId="32" applyFont="1" applyFill="1" applyBorder="1" applyAlignment="1">
      <alignment horizontal="center" vertical="distributed" textRotation="255" indent="11"/>
    </xf>
    <xf numFmtId="0" fontId="5" fillId="0" borderId="2" xfId="32" applyFont="1" applyFill="1" applyBorder="1" applyAlignment="1">
      <alignment horizontal="center" vertical="distributed" textRotation="255" indent="11"/>
    </xf>
    <xf numFmtId="0" fontId="5" fillId="0" borderId="6" xfId="32" applyFont="1" applyFill="1" applyBorder="1" applyAlignment="1">
      <alignment horizontal="center" vertical="distributed" textRotation="255" indent="11"/>
    </xf>
    <xf numFmtId="179" fontId="1" fillId="0" borderId="27" xfId="36" applyNumberFormat="1" applyFont="1" applyFill="1" applyBorder="1" applyAlignment="1">
      <alignment horizontal="center" vertical="center"/>
    </xf>
    <xf numFmtId="0" fontId="6" fillId="0" borderId="28" xfId="32" applyFont="1" applyFill="1" applyBorder="1" applyAlignment="1">
      <alignment horizontal="distributed" vertical="center" indent="2"/>
    </xf>
    <xf numFmtId="180" fontId="8" fillId="0" borderId="0" xfId="38" applyNumberFormat="1" applyFont="1" applyFill="1" applyBorder="1" applyAlignment="1">
      <alignment horizontal="distributed" vertical="center"/>
    </xf>
    <xf numFmtId="180" fontId="22" fillId="0" borderId="0" xfId="38" applyNumberFormat="1" applyFont="1" applyFill="1" applyBorder="1" applyAlignment="1">
      <alignment horizontal="distributed" vertical="center"/>
    </xf>
    <xf numFmtId="180" fontId="6" fillId="0" borderId="18" xfId="33" applyNumberFormat="1" applyFont="1" applyFill="1" applyBorder="1" applyAlignment="1">
      <alignment horizontal="center" vertical="center"/>
    </xf>
    <xf numFmtId="180" fontId="6" fillId="0" borderId="19" xfId="33" applyNumberFormat="1" applyFont="1" applyFill="1" applyBorder="1" applyAlignment="1">
      <alignment horizontal="center" vertical="center"/>
    </xf>
    <xf numFmtId="180" fontId="4" fillId="0" borderId="0" xfId="39" applyNumberFormat="1" applyFont="1" applyAlignment="1">
      <alignment horizontal="right" vertical="center"/>
    </xf>
    <xf numFmtId="180" fontId="8" fillId="0" borderId="22" xfId="33" applyNumberFormat="1" applyFont="1" applyFill="1" applyBorder="1" applyAlignment="1">
      <alignment horizontal="center" vertical="center"/>
    </xf>
    <xf numFmtId="180" fontId="8" fillId="0" borderId="29" xfId="33" applyNumberFormat="1" applyFont="1" applyFill="1" applyBorder="1" applyAlignment="1">
      <alignment horizontal="center" vertical="center"/>
    </xf>
    <xf numFmtId="180" fontId="6" fillId="0" borderId="30" xfId="33" applyNumberFormat="1" applyFont="1" applyFill="1" applyBorder="1" applyAlignment="1">
      <alignment horizontal="center" vertical="center"/>
    </xf>
    <xf numFmtId="180" fontId="6" fillId="0" borderId="31" xfId="33" applyNumberFormat="1" applyFont="1" applyFill="1" applyBorder="1" applyAlignment="1">
      <alignment horizontal="center" vertical="center"/>
    </xf>
    <xf numFmtId="180" fontId="6" fillId="0" borderId="32" xfId="33" applyNumberFormat="1" applyFont="1" applyFill="1" applyBorder="1" applyAlignment="1">
      <alignment horizontal="center" vertical="center"/>
    </xf>
    <xf numFmtId="180" fontId="6" fillId="0" borderId="33" xfId="38" applyNumberFormat="1" applyFont="1" applyFill="1" applyBorder="1" applyAlignment="1">
      <alignment vertical="distributed" wrapText="1"/>
    </xf>
    <xf numFmtId="180" fontId="6" fillId="0" borderId="20" xfId="38" applyNumberFormat="1" applyFont="1" applyFill="1" applyBorder="1" applyAlignment="1">
      <alignment vertical="distributed" wrapText="1"/>
    </xf>
    <xf numFmtId="180" fontId="6" fillId="0" borderId="34" xfId="38" applyNumberFormat="1" applyFont="1" applyFill="1" applyBorder="1" applyAlignment="1">
      <alignment vertical="distributed" wrapText="1"/>
    </xf>
    <xf numFmtId="180" fontId="6" fillId="0" borderId="35" xfId="38" applyNumberFormat="1" applyFont="1" applyFill="1" applyBorder="1" applyAlignment="1">
      <alignment vertical="distributed" wrapText="1"/>
    </xf>
    <xf numFmtId="180" fontId="6" fillId="0" borderId="36" xfId="38" applyNumberFormat="1" applyFont="1" applyFill="1" applyBorder="1" applyAlignment="1">
      <alignment vertical="distributed" wrapText="1"/>
    </xf>
    <xf numFmtId="180" fontId="6" fillId="0" borderId="21" xfId="38" applyNumberFormat="1" applyFont="1" applyFill="1" applyBorder="1" applyAlignment="1">
      <alignment vertical="distributed" wrapText="1"/>
    </xf>
    <xf numFmtId="180" fontId="6" fillId="0" borderId="19" xfId="0" applyNumberFormat="1" applyFont="1" applyBorder="1" applyAlignment="1">
      <alignment horizontal="center" vertical="center"/>
    </xf>
    <xf numFmtId="180" fontId="4" fillId="0" borderId="0" xfId="35" applyNumberFormat="1" applyFont="1" applyAlignment="1">
      <alignment horizontal="left" vertical="center"/>
    </xf>
    <xf numFmtId="180" fontId="6" fillId="0" borderId="24" xfId="33" applyNumberFormat="1" applyFont="1" applyFill="1" applyBorder="1" applyAlignment="1">
      <alignment horizontal="center" vertical="center"/>
    </xf>
    <xf numFmtId="180" fontId="6" fillId="0" borderId="19" xfId="0" applyNumberFormat="1" applyFont="1" applyFill="1" applyBorder="1" applyAlignment="1">
      <alignment horizontal="center" vertical="center"/>
    </xf>
    <xf numFmtId="49" fontId="8" fillId="0" borderId="0" xfId="37" applyNumberFormat="1" applyFont="1" applyFill="1" applyBorder="1" applyAlignment="1">
      <alignment horizontal="distributed" vertical="center" indent="2"/>
    </xf>
    <xf numFmtId="0" fontId="1" fillId="0" borderId="0" xfId="37" applyFont="1" applyFill="1" applyBorder="1" applyAlignment="1">
      <alignment horizontal="center" vertical="center"/>
    </xf>
    <xf numFmtId="0" fontId="1" fillId="0" borderId="8" xfId="37" applyFont="1" applyFill="1" applyBorder="1" applyAlignment="1">
      <alignment horizontal="center" vertical="center"/>
    </xf>
    <xf numFmtId="49" fontId="1" fillId="0" borderId="7" xfId="37" applyNumberFormat="1" applyFont="1" applyFill="1" applyBorder="1" applyAlignment="1">
      <alignment horizontal="center" vertical="center" textRotation="255"/>
    </xf>
    <xf numFmtId="49" fontId="1" fillId="0" borderId="0" xfId="37" applyNumberFormat="1" applyFont="1" applyFill="1" applyBorder="1" applyAlignment="1">
      <alignment horizontal="center" vertical="center" textRotation="255"/>
    </xf>
    <xf numFmtId="49" fontId="1" fillId="0" borderId="8" xfId="37" applyNumberFormat="1" applyFont="1" applyFill="1" applyBorder="1" applyAlignment="1">
      <alignment horizontal="center" vertical="center" textRotation="255"/>
    </xf>
    <xf numFmtId="0" fontId="4" fillId="0" borderId="0" xfId="39" applyFont="1" applyAlignment="1">
      <alignment horizontal="center" shrinkToFit="1"/>
    </xf>
    <xf numFmtId="0" fontId="6" fillId="0" borderId="0" xfId="37" applyFont="1" applyFill="1" applyBorder="1" applyAlignment="1">
      <alignment horizontal="distributed" vertical="center" indent="2"/>
    </xf>
    <xf numFmtId="0" fontId="6" fillId="0" borderId="0" xfId="37" applyFont="1" applyBorder="1" applyAlignment="1">
      <alignment horizontal="distributed" vertical="center" indent="2"/>
    </xf>
    <xf numFmtId="0" fontId="6" fillId="0" borderId="7" xfId="37" applyFont="1" applyFill="1" applyBorder="1" applyAlignment="1">
      <alignment horizontal="distributed" vertical="center" indent="2"/>
    </xf>
    <xf numFmtId="0" fontId="6" fillId="0" borderId="7" xfId="37" applyFont="1" applyBorder="1" applyAlignment="1">
      <alignment horizontal="distributed" vertical="center" indent="2"/>
    </xf>
    <xf numFmtId="49" fontId="6" fillId="0" borderId="4" xfId="37" applyNumberFormat="1" applyFont="1" applyFill="1" applyBorder="1" applyAlignment="1">
      <alignment horizontal="distributed" vertical="center" indent="2"/>
    </xf>
    <xf numFmtId="0" fontId="6" fillId="0" borderId="4" xfId="37" applyFont="1" applyBorder="1" applyAlignment="1">
      <alignment horizontal="distributed" vertical="center" indent="2"/>
    </xf>
    <xf numFmtId="0" fontId="6" fillId="0" borderId="8" xfId="37" applyFont="1" applyFill="1" applyBorder="1" applyAlignment="1">
      <alignment horizontal="distributed" vertical="center" indent="2"/>
    </xf>
    <xf numFmtId="0" fontId="6" fillId="0" borderId="8" xfId="37" applyFont="1" applyBorder="1" applyAlignment="1">
      <alignment horizontal="distributed" vertical="center" indent="2"/>
    </xf>
    <xf numFmtId="49" fontId="1" fillId="0" borderId="7" xfId="37" applyNumberFormat="1" applyFont="1" applyFill="1" applyBorder="1" applyAlignment="1">
      <alignment horizontal="center" vertical="distributed" textRotation="255" indent="11"/>
    </xf>
    <xf numFmtId="49" fontId="1" fillId="0" borderId="0" xfId="37" applyNumberFormat="1" applyFont="1" applyFill="1" applyBorder="1" applyAlignment="1">
      <alignment horizontal="center" vertical="distributed" textRotation="255" indent="11"/>
    </xf>
    <xf numFmtId="49" fontId="1" fillId="0" borderId="8" xfId="37" applyNumberFormat="1" applyFont="1" applyFill="1" applyBorder="1" applyAlignment="1">
      <alignment horizontal="center" vertical="distributed" textRotation="255" indent="11"/>
    </xf>
    <xf numFmtId="0" fontId="1" fillId="0" borderId="26" xfId="39" applyFont="1" applyBorder="1" applyAlignment="1">
      <alignment horizontal="center" vertical="center"/>
    </xf>
    <xf numFmtId="0" fontId="1" fillId="0" borderId="14" xfId="39" applyFont="1" applyBorder="1" applyAlignment="1">
      <alignment horizontal="center" vertical="center"/>
    </xf>
    <xf numFmtId="0" fontId="1" fillId="0" borderId="1" xfId="37" applyFont="1" applyFill="1" applyBorder="1" applyAlignment="1">
      <alignment horizontal="center" vertical="center" wrapText="1"/>
    </xf>
    <xf numFmtId="0" fontId="1" fillId="0" borderId="11" xfId="37" applyFont="1" applyFill="1" applyBorder="1" applyAlignment="1">
      <alignment horizontal="center" vertical="center"/>
    </xf>
    <xf numFmtId="49" fontId="6" fillId="0" borderId="7" xfId="37" applyNumberFormat="1" applyFont="1" applyFill="1" applyBorder="1" applyAlignment="1">
      <alignment horizontal="distributed" vertical="center" indent="2"/>
    </xf>
  </cellXfs>
  <cellStyles count="40">
    <cellStyle name="たいむず" xfId="1" xr:uid="{00000000-0005-0000-0000-000000000000}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2 10" xfId="5" xr:uid="{00000000-0005-0000-0000-000005000000}"/>
    <cellStyle name="標準 2 11" xfId="6" xr:uid="{00000000-0005-0000-0000-000006000000}"/>
    <cellStyle name="標準 2 12" xfId="7" xr:uid="{00000000-0005-0000-0000-000007000000}"/>
    <cellStyle name="標準 2 13" xfId="8" xr:uid="{00000000-0005-0000-0000-000008000000}"/>
    <cellStyle name="標準 2 14" xfId="9" xr:uid="{00000000-0005-0000-0000-000009000000}"/>
    <cellStyle name="標準 2 15" xfId="10" xr:uid="{00000000-0005-0000-0000-00000A000000}"/>
    <cellStyle name="標準 2 16" xfId="11" xr:uid="{00000000-0005-0000-0000-00000B000000}"/>
    <cellStyle name="標準 2 17" xfId="12" xr:uid="{00000000-0005-0000-0000-00000C000000}"/>
    <cellStyle name="標準 2 18" xfId="13" xr:uid="{00000000-0005-0000-0000-00000D000000}"/>
    <cellStyle name="標準 2 19" xfId="14" xr:uid="{00000000-0005-0000-0000-00000E000000}"/>
    <cellStyle name="標準 2 2" xfId="15" xr:uid="{00000000-0005-0000-0000-00000F000000}"/>
    <cellStyle name="標準 2 4" xfId="16" xr:uid="{00000000-0005-0000-0000-000010000000}"/>
    <cellStyle name="標準 2 5" xfId="17" xr:uid="{00000000-0005-0000-0000-000011000000}"/>
    <cellStyle name="標準 2 6" xfId="18" xr:uid="{00000000-0005-0000-0000-000012000000}"/>
    <cellStyle name="標準 2 7" xfId="19" xr:uid="{00000000-0005-0000-0000-000013000000}"/>
    <cellStyle name="標準 2 8" xfId="20" xr:uid="{00000000-0005-0000-0000-000014000000}"/>
    <cellStyle name="標準 2 9" xfId="21" xr:uid="{00000000-0005-0000-0000-000015000000}"/>
    <cellStyle name="標準 3" xfId="22" xr:uid="{00000000-0005-0000-0000-000016000000}"/>
    <cellStyle name="標準 3 2" xfId="23" xr:uid="{00000000-0005-0000-0000-000017000000}"/>
    <cellStyle name="標準 3 3" xfId="24" xr:uid="{00000000-0005-0000-0000-000018000000}"/>
    <cellStyle name="標準 3 4" xfId="25" xr:uid="{00000000-0005-0000-0000-000019000000}"/>
    <cellStyle name="標準 3 5" xfId="26" xr:uid="{00000000-0005-0000-0000-00001A000000}"/>
    <cellStyle name="標準 3 6" xfId="27" xr:uid="{00000000-0005-0000-0000-00001B000000}"/>
    <cellStyle name="標準 3 7" xfId="28" xr:uid="{00000000-0005-0000-0000-00001C000000}"/>
    <cellStyle name="標準 3 8" xfId="29" xr:uid="{00000000-0005-0000-0000-00001D000000}"/>
    <cellStyle name="標準 3 9" xfId="30" xr:uid="{00000000-0005-0000-0000-00001E000000}"/>
    <cellStyle name="標準 4" xfId="31" xr:uid="{00000000-0005-0000-0000-00001F000000}"/>
    <cellStyle name="標準 5" xfId="32" xr:uid="{00000000-0005-0000-0000-000020000000}"/>
    <cellStyle name="標準_③字別事業所" xfId="33" xr:uid="{00000000-0005-0000-0000-000021000000}"/>
    <cellStyle name="標準_④３０～３９ページ" xfId="34" xr:uid="{00000000-0005-0000-0000-000022000000}"/>
    <cellStyle name="標準_⑤４０～５０ページ" xfId="35" xr:uid="{00000000-0005-0000-0000-000023000000}"/>
    <cellStyle name="標準_Book2" xfId="36" xr:uid="{00000000-0005-0000-0000-000024000000}"/>
    <cellStyle name="標準_集計様式" xfId="37" xr:uid="{00000000-0005-0000-0000-000025000000}"/>
    <cellStyle name="標準_住所コード" xfId="38" xr:uid="{00000000-0005-0000-0000-000026000000}"/>
    <cellStyle name="標準_未入力部分" xfId="39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543026706231452E-2"/>
          <c:y val="1.9259259259259261E-2"/>
          <c:w val="0.93323442136498513"/>
          <c:h val="0.89817789442986296"/>
        </c:manualLayout>
      </c:layout>
      <c:barChart>
        <c:barDir val="col"/>
        <c:grouping val="clustered"/>
        <c:varyColors val="0"/>
        <c:ser>
          <c:idx val="0"/>
          <c:order val="0"/>
          <c:tx>
            <c:v>事業所数　　　　　　　（単位：千所）</c:v>
          </c:tx>
          <c:spPr>
            <a:solidFill>
              <a:srgbClr val="FF7C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'38'!$K$4:$K$14</c:f>
              <c:strCache>
                <c:ptCount val="11"/>
                <c:pt idx="0">
                  <c:v>昭和38</c:v>
                </c:pt>
                <c:pt idx="1">
                  <c:v>47</c:v>
                </c:pt>
                <c:pt idx="2">
                  <c:v>56</c:v>
                </c:pt>
                <c:pt idx="3">
                  <c:v>平成３</c:v>
                </c:pt>
                <c:pt idx="4">
                  <c:v>11</c:v>
                </c:pt>
                <c:pt idx="5">
                  <c:v>16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</c:strCache>
            </c:strRef>
          </c:cat>
          <c:val>
            <c:numRef>
              <c:f>'38'!$L$4:$L$14</c:f>
              <c:numCache>
                <c:formatCode>General</c:formatCode>
                <c:ptCount val="11"/>
                <c:pt idx="0">
                  <c:v>1.639</c:v>
                </c:pt>
                <c:pt idx="1">
                  <c:v>1.99</c:v>
                </c:pt>
                <c:pt idx="2">
                  <c:v>3.4350000000000001</c:v>
                </c:pt>
                <c:pt idx="3">
                  <c:v>4.077</c:v>
                </c:pt>
                <c:pt idx="4">
                  <c:v>4.0179999999999998</c:v>
                </c:pt>
                <c:pt idx="5">
                  <c:v>4.1059999999999999</c:v>
                </c:pt>
                <c:pt idx="6">
                  <c:v>5.2809999999999997</c:v>
                </c:pt>
                <c:pt idx="7">
                  <c:v>5.63</c:v>
                </c:pt>
                <c:pt idx="8">
                  <c:v>5.2249999999999996</c:v>
                </c:pt>
                <c:pt idx="9">
                  <c:v>5.4820000000000002</c:v>
                </c:pt>
                <c:pt idx="10">
                  <c:v>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D-47C2-9EC8-205CE8F92A45}"/>
            </c:ext>
          </c:extLst>
        </c:ser>
        <c:ser>
          <c:idx val="1"/>
          <c:order val="1"/>
          <c:tx>
            <c:v>従業者数　　　　　　　（単位：万人）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'38'!$K$4:$K$14</c:f>
              <c:strCache>
                <c:ptCount val="11"/>
                <c:pt idx="0">
                  <c:v>昭和38</c:v>
                </c:pt>
                <c:pt idx="1">
                  <c:v>47</c:v>
                </c:pt>
                <c:pt idx="2">
                  <c:v>56</c:v>
                </c:pt>
                <c:pt idx="3">
                  <c:v>平成３</c:v>
                </c:pt>
                <c:pt idx="4">
                  <c:v>11</c:v>
                </c:pt>
                <c:pt idx="5">
                  <c:v>16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</c:strCache>
            </c:strRef>
          </c:cat>
          <c:val>
            <c:numRef>
              <c:f>'38'!$M$4:$M$14</c:f>
              <c:numCache>
                <c:formatCode>General</c:formatCode>
                <c:ptCount val="11"/>
                <c:pt idx="0">
                  <c:v>0.84119999999999995</c:v>
                </c:pt>
                <c:pt idx="1">
                  <c:v>1.6001000000000001</c:v>
                </c:pt>
                <c:pt idx="2">
                  <c:v>4.5046999999999997</c:v>
                </c:pt>
                <c:pt idx="3">
                  <c:v>6.7545999999999999</c:v>
                </c:pt>
                <c:pt idx="4">
                  <c:v>7.133</c:v>
                </c:pt>
                <c:pt idx="5">
                  <c:v>7.6577000000000002</c:v>
                </c:pt>
                <c:pt idx="6">
                  <c:v>8.1136999999999997</c:v>
                </c:pt>
                <c:pt idx="7">
                  <c:v>9.4475999999999996</c:v>
                </c:pt>
                <c:pt idx="8">
                  <c:v>8.1847999999999992</c:v>
                </c:pt>
                <c:pt idx="9">
                  <c:v>8.7392000000000003</c:v>
                </c:pt>
                <c:pt idx="10">
                  <c:v>8.7039000000000009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D-47C2-9EC8-205CE8F92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532608"/>
        <c:axId val="40538880"/>
      </c:barChart>
      <c:catAx>
        <c:axId val="40532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525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/>
                  <a:t>（年）</a:t>
                </a:r>
                <a:endParaRPr lang="ja-JP" altLang="ja-JP" sz="900"/>
              </a:p>
            </c:rich>
          </c:tx>
          <c:layout>
            <c:manualLayout>
              <c:xMode val="edge"/>
              <c:yMode val="edge"/>
              <c:x val="0.94981129513983165"/>
              <c:y val="0.95061728395061729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53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5388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532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4753371345823152E-2"/>
          <c:y val="0.16862787984835229"/>
          <c:w val="0.17062313331523216"/>
          <c:h val="0.164706182560513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20325203252037E-2"/>
          <c:y val="7.6318505058662542E-2"/>
          <c:w val="0.92747967479674798"/>
          <c:h val="0.84429414271933956"/>
        </c:manualLayout>
      </c:layout>
      <c:barChart>
        <c:barDir val="col"/>
        <c:grouping val="clustered"/>
        <c:varyColors val="0"/>
        <c:ser>
          <c:idx val="0"/>
          <c:order val="0"/>
          <c:tx>
            <c:v>８表　地区別事業所数</c:v>
          </c:tx>
          <c:spPr>
            <a:solidFill>
              <a:srgbClr val="66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6AA-4260-B984-C2301B4C2FA9}"/>
              </c:ext>
            </c:extLst>
          </c:dPt>
          <c:dPt>
            <c:idx val="1"/>
            <c:invertIfNegative val="0"/>
            <c:bubble3D val="0"/>
            <c:spPr>
              <a:solidFill>
                <a:srgbClr val="FF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6AA-4260-B984-C2301B4C2FA9}"/>
              </c:ext>
            </c:extLst>
          </c:dPt>
          <c:dPt>
            <c:idx val="2"/>
            <c:invertIfNegative val="0"/>
            <c:bubble3D val="0"/>
            <c:spPr>
              <a:solidFill>
                <a:srgbClr val="FF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AA-4260-B984-C2301B4C2FA9}"/>
              </c:ext>
            </c:extLst>
          </c:dPt>
          <c:dPt>
            <c:idx val="3"/>
            <c:invertIfNegative val="0"/>
            <c:bubble3D val="0"/>
            <c:spPr>
              <a:solidFill>
                <a:srgbClr val="CC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6AA-4260-B984-C2301B4C2FA9}"/>
              </c:ext>
            </c:extLst>
          </c:dPt>
          <c:dPt>
            <c:idx val="4"/>
            <c:invertIfNegative val="0"/>
            <c:bubble3D val="0"/>
            <c:spPr>
              <a:solidFill>
                <a:srgbClr val="66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AA-4260-B984-C2301B4C2FA9}"/>
              </c:ext>
            </c:extLst>
          </c:dPt>
          <c:dPt>
            <c:idx val="5"/>
            <c:invertIfNegative val="0"/>
            <c:bubble3D val="0"/>
            <c:spPr>
              <a:solidFill>
                <a:srgbClr val="00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6AA-4260-B984-C2301B4C2FA9}"/>
              </c:ext>
            </c:extLst>
          </c:dPt>
          <c:dPt>
            <c:idx val="6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AA-4260-B984-C2301B4C2FA9}"/>
              </c:ext>
            </c:extLst>
          </c:dPt>
          <c:dPt>
            <c:idx val="7"/>
            <c:invertIfNegative val="0"/>
            <c:bubble3D val="0"/>
            <c:spPr>
              <a:solidFill>
                <a:srgbClr val="00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6AA-4260-B984-C2301B4C2FA9}"/>
              </c:ext>
            </c:extLst>
          </c:dPt>
          <c:dPt>
            <c:idx val="8"/>
            <c:invertIfNegative val="0"/>
            <c:bubble3D val="0"/>
            <c:spPr>
              <a:solidFill>
                <a:srgbClr val="66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6AA-4260-B984-C2301B4C2FA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6AA-4260-B984-C2301B4C2FA9}"/>
              </c:ext>
            </c:extLst>
          </c:dPt>
          <c:cat>
            <c:strRef>
              <c:f>'38'!$K$32:$K$41</c:f>
              <c:strCache>
                <c:ptCount val="10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Ｎ.Ｔ</c:v>
                </c:pt>
                <c:pt idx="8">
                  <c:v>下総</c:v>
                </c:pt>
                <c:pt idx="9">
                  <c:v>大栄</c:v>
                </c:pt>
              </c:strCache>
            </c:strRef>
          </c:cat>
          <c:val>
            <c:numRef>
              <c:f>'38'!$L$32:$L$41</c:f>
              <c:numCache>
                <c:formatCode>#,##0_);[Red]\(#,##0\)</c:formatCode>
                <c:ptCount val="10"/>
                <c:pt idx="0">
                  <c:v>1573</c:v>
                </c:pt>
                <c:pt idx="1">
                  <c:v>913</c:v>
                </c:pt>
                <c:pt idx="2">
                  <c:v>137</c:v>
                </c:pt>
                <c:pt idx="3">
                  <c:v>52</c:v>
                </c:pt>
                <c:pt idx="4">
                  <c:v>104</c:v>
                </c:pt>
                <c:pt idx="5">
                  <c:v>77</c:v>
                </c:pt>
                <c:pt idx="6">
                  <c:v>1404</c:v>
                </c:pt>
                <c:pt idx="7">
                  <c:v>320</c:v>
                </c:pt>
                <c:pt idx="8">
                  <c:v>268</c:v>
                </c:pt>
                <c:pt idx="9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AA-4260-B984-C2301B4C2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4266112"/>
        <c:axId val="94267648"/>
      </c:barChart>
      <c:catAx>
        <c:axId val="9426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26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2676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525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/>
                  <a:t>（単位：所）</a:t>
                </a:r>
                <a:endParaRPr lang="ja-JP" altLang="ja-JP" sz="1000"/>
              </a:p>
            </c:rich>
          </c:tx>
          <c:layout>
            <c:manualLayout>
              <c:xMode val="edge"/>
              <c:yMode val="edge"/>
              <c:x val="0"/>
              <c:y val="1.2270341207349081E-3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266112"/>
        <c:crosses val="autoZero"/>
        <c:crossBetween val="between"/>
        <c:majorUnit val="3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26</xdr:row>
      <xdr:rowOff>0</xdr:rowOff>
    </xdr:to>
    <xdr:graphicFrame macro="">
      <xdr:nvGraphicFramePr>
        <xdr:cNvPr id="1161" name="Chart 1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1162" name="Chart 2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0"/>
  <sheetViews>
    <sheetView tabSelected="1" zoomScaleNormal="100" workbookViewId="0">
      <selection activeCell="B4" sqref="B4"/>
    </sheetView>
  </sheetViews>
  <sheetFormatPr defaultRowHeight="13.5" x14ac:dyDescent="0.15"/>
  <cols>
    <col min="1" max="5" width="9" style="233"/>
    <col min="6" max="6" width="13.75" style="233" customWidth="1"/>
    <col min="7" max="7" width="36" style="233" bestFit="1" customWidth="1"/>
    <col min="8" max="16384" width="9" style="233"/>
  </cols>
  <sheetData>
    <row r="1" spans="1:7" ht="3.75" customHeight="1" x14ac:dyDescent="0.15"/>
    <row r="2" spans="1:7" ht="34.5" customHeight="1" x14ac:dyDescent="0.15">
      <c r="G2" s="123"/>
    </row>
    <row r="3" spans="1:7" ht="18.75" customHeight="1" x14ac:dyDescent="0.15">
      <c r="G3" s="123"/>
    </row>
    <row r="4" spans="1:7" ht="34.5" customHeight="1" x14ac:dyDescent="0.15">
      <c r="G4" s="123"/>
    </row>
    <row r="5" spans="1:7" ht="18.75" customHeight="1" x14ac:dyDescent="0.15">
      <c r="G5" s="124"/>
    </row>
    <row r="6" spans="1:7" ht="34.5" customHeight="1" x14ac:dyDescent="0.15">
      <c r="G6" s="238" t="s">
        <v>398</v>
      </c>
    </row>
    <row r="7" spans="1:7" ht="18.75" customHeight="1" x14ac:dyDescent="0.15">
      <c r="G7" s="124"/>
    </row>
    <row r="8" spans="1:7" ht="34.5" customHeight="1" x14ac:dyDescent="0.15">
      <c r="G8" s="123"/>
    </row>
    <row r="9" spans="1:7" ht="18.75" customHeight="1" x14ac:dyDescent="0.15">
      <c r="G9" s="123"/>
    </row>
    <row r="10" spans="1:7" ht="34.5" customHeight="1" x14ac:dyDescent="0.15">
      <c r="A10" s="239" t="s">
        <v>275</v>
      </c>
      <c r="B10" s="239"/>
      <c r="C10" s="239"/>
      <c r="D10" s="239"/>
      <c r="E10" s="239"/>
      <c r="F10" s="125"/>
      <c r="G10" s="123"/>
    </row>
    <row r="11" spans="1:7" ht="18.75" customHeight="1" x14ac:dyDescent="0.15">
      <c r="A11" s="240"/>
      <c r="B11" s="240"/>
      <c r="C11" s="240"/>
      <c r="D11" s="240"/>
      <c r="E11" s="240"/>
      <c r="F11" s="125"/>
      <c r="G11" s="123"/>
    </row>
    <row r="12" spans="1:7" ht="34.5" customHeight="1" x14ac:dyDescent="0.15">
      <c r="A12" s="240"/>
      <c r="B12" s="240"/>
      <c r="C12" s="240"/>
      <c r="D12" s="240"/>
      <c r="E12" s="240"/>
      <c r="F12" s="125"/>
      <c r="G12" s="123"/>
    </row>
    <row r="13" spans="1:7" ht="18.75" customHeight="1" x14ac:dyDescent="0.15">
      <c r="A13" s="241"/>
      <c r="B13" s="241"/>
      <c r="C13" s="241"/>
      <c r="D13" s="241"/>
      <c r="E13" s="241"/>
      <c r="F13" s="125"/>
      <c r="G13" s="123"/>
    </row>
    <row r="14" spans="1:7" ht="34.5" customHeight="1" x14ac:dyDescent="0.15">
      <c r="G14" s="123"/>
    </row>
    <row r="15" spans="1:7" ht="18.75" customHeight="1" x14ac:dyDescent="0.15">
      <c r="G15" s="123"/>
    </row>
    <row r="16" spans="1:7" ht="34.5" customHeight="1" x14ac:dyDescent="0.15">
      <c r="G16" s="123"/>
    </row>
    <row r="17" spans="7:7" ht="18.75" customHeight="1" x14ac:dyDescent="0.15">
      <c r="G17" s="123"/>
    </row>
    <row r="18" spans="7:7" ht="34.5" customHeight="1" x14ac:dyDescent="0.15">
      <c r="G18" s="123"/>
    </row>
    <row r="19" spans="7:7" ht="18.75" customHeight="1" x14ac:dyDescent="0.15">
      <c r="G19" s="123"/>
    </row>
    <row r="20" spans="7:7" ht="34.5" customHeight="1" x14ac:dyDescent="0.15">
      <c r="G20" s="123"/>
    </row>
    <row r="21" spans="7:7" ht="18.75" customHeight="1" x14ac:dyDescent="0.15">
      <c r="G21" s="123"/>
    </row>
    <row r="22" spans="7:7" ht="34.5" customHeight="1" x14ac:dyDescent="0.15">
      <c r="G22" s="123"/>
    </row>
    <row r="23" spans="7:7" ht="18.75" customHeight="1" x14ac:dyDescent="0.15">
      <c r="G23" s="123"/>
    </row>
    <row r="24" spans="7:7" ht="34.5" customHeight="1" x14ac:dyDescent="0.15">
      <c r="G24" s="123"/>
    </row>
    <row r="25" spans="7:7" ht="18.75" customHeight="1" x14ac:dyDescent="0.15">
      <c r="G25" s="123"/>
    </row>
    <row r="26" spans="7:7" ht="34.5" customHeight="1" x14ac:dyDescent="0.15">
      <c r="G26" s="123"/>
    </row>
    <row r="27" spans="7:7" ht="18.75" customHeight="1" x14ac:dyDescent="0.15">
      <c r="G27" s="123"/>
    </row>
    <row r="28" spans="7:7" ht="34.5" customHeight="1" x14ac:dyDescent="0.15">
      <c r="G28" s="123"/>
    </row>
    <row r="29" spans="7:7" ht="18.75" customHeight="1" x14ac:dyDescent="0.15">
      <c r="G29" s="123"/>
    </row>
    <row r="30" spans="7:7" ht="34.5" customHeight="1" x14ac:dyDescent="0.15">
      <c r="G30" s="123"/>
    </row>
  </sheetData>
  <mergeCells count="1">
    <mergeCell ref="A10:E13"/>
  </mergeCells>
  <phoneticPr fontId="15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>
    <outlinePr summaryBelow="0"/>
  </sheetPr>
  <dimension ref="A1:P61"/>
  <sheetViews>
    <sheetView zoomScaleNormal="100" workbookViewId="0">
      <selection activeCell="D6" sqref="D6"/>
    </sheetView>
  </sheetViews>
  <sheetFormatPr defaultRowHeight="14.25" customHeight="1" x14ac:dyDescent="0.15"/>
  <cols>
    <col min="1" max="1" width="1.875" style="45" customWidth="1"/>
    <col min="2" max="2" width="13.5" style="46" customWidth="1"/>
    <col min="3" max="3" width="1.875" style="46" customWidth="1"/>
    <col min="4" max="12" width="7.75" style="45" customWidth="1"/>
    <col min="13" max="16384" width="9" style="45"/>
  </cols>
  <sheetData>
    <row r="1" spans="1:16" s="80" customFormat="1" ht="16.5" customHeight="1" x14ac:dyDescent="0.15">
      <c r="A1" s="85" t="s">
        <v>438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6" ht="25.5" customHeight="1" x14ac:dyDescent="0.15">
      <c r="A2" s="287" t="s">
        <v>424</v>
      </c>
      <c r="B2" s="287"/>
      <c r="C2" s="288"/>
      <c r="D2" s="282" t="s">
        <v>250</v>
      </c>
      <c r="E2" s="283"/>
      <c r="F2" s="49" t="s">
        <v>251</v>
      </c>
      <c r="G2" s="284" t="s">
        <v>252</v>
      </c>
      <c r="H2" s="285"/>
      <c r="I2" s="285"/>
      <c r="J2" s="286"/>
      <c r="K2" s="279" t="s">
        <v>259</v>
      </c>
      <c r="L2" s="280"/>
      <c r="M2" s="47"/>
      <c r="N2" s="47"/>
    </row>
    <row r="3" spans="1:16" ht="3" customHeight="1" x14ac:dyDescent="0.15">
      <c r="A3" s="289"/>
      <c r="B3" s="289"/>
      <c r="C3" s="290"/>
      <c r="D3" s="95"/>
      <c r="E3" s="96"/>
      <c r="F3" s="50"/>
      <c r="G3" s="51"/>
      <c r="H3" s="52"/>
      <c r="I3" s="53"/>
      <c r="J3" s="54"/>
      <c r="K3" s="55"/>
      <c r="L3" s="55"/>
      <c r="M3" s="47"/>
      <c r="N3" s="47"/>
    </row>
    <row r="4" spans="1:16" s="62" customFormat="1" ht="73.5" customHeight="1" x14ac:dyDescent="0.15">
      <c r="A4" s="289"/>
      <c r="B4" s="289"/>
      <c r="C4" s="290"/>
      <c r="D4" s="97" t="s">
        <v>360</v>
      </c>
      <c r="E4" s="98" t="s">
        <v>361</v>
      </c>
      <c r="F4" s="57" t="s">
        <v>364</v>
      </c>
      <c r="G4" s="58"/>
      <c r="H4" s="59" t="s">
        <v>390</v>
      </c>
      <c r="I4" s="58" t="s">
        <v>365</v>
      </c>
      <c r="J4" s="56" t="s">
        <v>366</v>
      </c>
      <c r="K4" s="60"/>
      <c r="L4" s="61" t="s">
        <v>367</v>
      </c>
    </row>
    <row r="5" spans="1:16" ht="3" customHeight="1" x14ac:dyDescent="0.15">
      <c r="A5" s="291"/>
      <c r="B5" s="291"/>
      <c r="C5" s="292"/>
      <c r="D5" s="99"/>
      <c r="E5" s="100"/>
      <c r="F5" s="64"/>
      <c r="G5" s="65"/>
      <c r="H5" s="66"/>
      <c r="I5" s="65"/>
      <c r="J5" s="64"/>
      <c r="K5" s="63"/>
      <c r="L5" s="65"/>
      <c r="M5" s="55"/>
      <c r="N5" s="55"/>
    </row>
    <row r="6" spans="1:16" ht="6" customHeight="1" x14ac:dyDescent="0.15">
      <c r="A6" s="92"/>
      <c r="B6" s="92"/>
      <c r="C6" s="93"/>
      <c r="D6" s="94"/>
      <c r="E6" s="94"/>
      <c r="F6" s="111"/>
      <c r="G6" s="55"/>
      <c r="H6" s="55"/>
      <c r="I6" s="55"/>
      <c r="J6" s="55"/>
      <c r="K6" s="119"/>
      <c r="L6" s="55"/>
      <c r="M6" s="55"/>
      <c r="N6" s="55"/>
      <c r="O6" s="55"/>
      <c r="P6" s="55"/>
    </row>
    <row r="7" spans="1:16" ht="12" customHeight="1" x14ac:dyDescent="0.15">
      <c r="A7" s="70"/>
      <c r="B7" s="74" t="s">
        <v>126</v>
      </c>
      <c r="C7" s="73"/>
      <c r="D7" s="105">
        <v>46</v>
      </c>
      <c r="E7" s="105">
        <v>412</v>
      </c>
      <c r="F7" s="113" t="s">
        <v>407</v>
      </c>
      <c r="G7" s="106">
        <f>SUM(H7:J7)</f>
        <v>8</v>
      </c>
      <c r="H7" s="106" t="s">
        <v>407</v>
      </c>
      <c r="I7" s="106">
        <v>7</v>
      </c>
      <c r="J7" s="106">
        <v>1</v>
      </c>
      <c r="K7" s="121">
        <f>SUM(L7,'47'!A7:L7)</f>
        <v>38</v>
      </c>
      <c r="L7" s="106" t="s">
        <v>407</v>
      </c>
      <c r="M7" s="47"/>
      <c r="N7" s="47"/>
      <c r="O7" s="47"/>
      <c r="P7" s="47"/>
    </row>
    <row r="8" spans="1:16" ht="12" customHeight="1" x14ac:dyDescent="0.15">
      <c r="A8" s="70"/>
      <c r="B8" s="74" t="s">
        <v>127</v>
      </c>
      <c r="C8" s="73"/>
      <c r="D8" s="105">
        <v>15</v>
      </c>
      <c r="E8" s="105">
        <v>361</v>
      </c>
      <c r="F8" s="113" t="s">
        <v>407</v>
      </c>
      <c r="G8" s="106">
        <f t="shared" ref="G8:G30" si="0">SUM(H8:J8)</f>
        <v>1</v>
      </c>
      <c r="H8" s="106" t="s">
        <v>407</v>
      </c>
      <c r="I8" s="106" t="s">
        <v>407</v>
      </c>
      <c r="J8" s="106">
        <v>1</v>
      </c>
      <c r="K8" s="121">
        <f>SUM(L8,'47'!A8:L8)</f>
        <v>14</v>
      </c>
      <c r="L8" s="106" t="s">
        <v>407</v>
      </c>
      <c r="M8" s="47"/>
      <c r="N8" s="47"/>
      <c r="O8" s="47"/>
      <c r="P8" s="47"/>
    </row>
    <row r="9" spans="1:16" ht="12" customHeight="1" x14ac:dyDescent="0.15">
      <c r="A9" s="70"/>
      <c r="B9" s="74" t="s">
        <v>128</v>
      </c>
      <c r="C9" s="73"/>
      <c r="D9" s="105">
        <v>3</v>
      </c>
      <c r="E9" s="105">
        <v>23</v>
      </c>
      <c r="F9" s="113">
        <v>1</v>
      </c>
      <c r="G9" s="106">
        <f t="shared" si="0"/>
        <v>1</v>
      </c>
      <c r="H9" s="106" t="s">
        <v>407</v>
      </c>
      <c r="I9" s="106" t="s">
        <v>407</v>
      </c>
      <c r="J9" s="106">
        <v>1</v>
      </c>
      <c r="K9" s="121">
        <f>SUM(L9,'47'!A9:L9)</f>
        <v>1</v>
      </c>
      <c r="L9" s="106" t="s">
        <v>407</v>
      </c>
      <c r="M9" s="47"/>
      <c r="N9" s="47"/>
      <c r="O9" s="47"/>
      <c r="P9" s="47"/>
    </row>
    <row r="10" spans="1:16" ht="12" customHeight="1" x14ac:dyDescent="0.15">
      <c r="A10" s="70"/>
      <c r="B10" s="74" t="s">
        <v>129</v>
      </c>
      <c r="C10" s="73"/>
      <c r="D10" s="105">
        <v>46</v>
      </c>
      <c r="E10" s="105">
        <v>640</v>
      </c>
      <c r="F10" s="113" t="s">
        <v>407</v>
      </c>
      <c r="G10" s="106">
        <f t="shared" si="0"/>
        <v>7</v>
      </c>
      <c r="H10" s="106" t="s">
        <v>407</v>
      </c>
      <c r="I10" s="106">
        <v>6</v>
      </c>
      <c r="J10" s="106">
        <v>1</v>
      </c>
      <c r="K10" s="121">
        <f>SUM(L10,'47'!A10:L10)</f>
        <v>39</v>
      </c>
      <c r="L10" s="106" t="s">
        <v>407</v>
      </c>
      <c r="M10" s="47"/>
      <c r="N10" s="47"/>
      <c r="O10" s="47"/>
      <c r="P10" s="47"/>
    </row>
    <row r="11" spans="1:16" ht="12" customHeight="1" x14ac:dyDescent="0.15">
      <c r="A11" s="70"/>
      <c r="B11" s="74" t="s">
        <v>130</v>
      </c>
      <c r="C11" s="73"/>
      <c r="D11" s="105">
        <v>313</v>
      </c>
      <c r="E11" s="105">
        <v>10312</v>
      </c>
      <c r="F11" s="113" t="s">
        <v>407</v>
      </c>
      <c r="G11" s="106">
        <f t="shared" si="0"/>
        <v>17</v>
      </c>
      <c r="H11" s="106" t="s">
        <v>407</v>
      </c>
      <c r="I11" s="106">
        <v>11</v>
      </c>
      <c r="J11" s="106">
        <v>6</v>
      </c>
      <c r="K11" s="121">
        <f>SUM(L11,'47'!A11:L11)</f>
        <v>296</v>
      </c>
      <c r="L11" s="106" t="s">
        <v>407</v>
      </c>
      <c r="M11" s="47"/>
      <c r="N11" s="47"/>
      <c r="O11" s="47"/>
      <c r="P11" s="47"/>
    </row>
    <row r="12" spans="1:16" ht="12" customHeight="1" x14ac:dyDescent="0.15">
      <c r="A12" s="70"/>
      <c r="B12" s="74" t="s">
        <v>131</v>
      </c>
      <c r="C12" s="73"/>
      <c r="D12" s="105">
        <v>90</v>
      </c>
      <c r="E12" s="105">
        <v>1135</v>
      </c>
      <c r="F12" s="113">
        <v>1</v>
      </c>
      <c r="G12" s="106">
        <f t="shared" si="0"/>
        <v>18</v>
      </c>
      <c r="H12" s="106" t="s">
        <v>407</v>
      </c>
      <c r="I12" s="106">
        <v>10</v>
      </c>
      <c r="J12" s="106">
        <v>8</v>
      </c>
      <c r="K12" s="121">
        <f>SUM(L12,'47'!A12:L12)</f>
        <v>71</v>
      </c>
      <c r="L12" s="106" t="s">
        <v>407</v>
      </c>
      <c r="M12" s="47"/>
      <c r="N12" s="47"/>
      <c r="O12" s="47"/>
      <c r="P12" s="47"/>
    </row>
    <row r="13" spans="1:16" ht="12" customHeight="1" x14ac:dyDescent="0.15">
      <c r="A13" s="70"/>
      <c r="B13" s="74" t="s">
        <v>132</v>
      </c>
      <c r="C13" s="73"/>
      <c r="D13" s="105">
        <v>44</v>
      </c>
      <c r="E13" s="105">
        <v>243</v>
      </c>
      <c r="F13" s="113" t="s">
        <v>407</v>
      </c>
      <c r="G13" s="106">
        <f t="shared" si="0"/>
        <v>6</v>
      </c>
      <c r="H13" s="106" t="s">
        <v>407</v>
      </c>
      <c r="I13" s="106">
        <v>4</v>
      </c>
      <c r="J13" s="106">
        <v>2</v>
      </c>
      <c r="K13" s="121">
        <f>SUM(L13,'47'!A13:L13)</f>
        <v>38</v>
      </c>
      <c r="L13" s="106" t="s">
        <v>407</v>
      </c>
      <c r="M13" s="47"/>
      <c r="N13" s="47"/>
      <c r="O13" s="47"/>
      <c r="P13" s="47"/>
    </row>
    <row r="14" spans="1:16" ht="12" customHeight="1" x14ac:dyDescent="0.15">
      <c r="A14" s="70"/>
      <c r="B14" s="74" t="s">
        <v>133</v>
      </c>
      <c r="C14" s="73"/>
      <c r="D14" s="105">
        <v>23</v>
      </c>
      <c r="E14" s="105">
        <v>414</v>
      </c>
      <c r="F14" s="113" t="s">
        <v>407</v>
      </c>
      <c r="G14" s="106">
        <f t="shared" si="0"/>
        <v>3</v>
      </c>
      <c r="H14" s="106" t="s">
        <v>407</v>
      </c>
      <c r="I14" s="106">
        <v>2</v>
      </c>
      <c r="J14" s="106">
        <v>1</v>
      </c>
      <c r="K14" s="121">
        <f>SUM(L14,'47'!A14:L14)</f>
        <v>20</v>
      </c>
      <c r="L14" s="106" t="s">
        <v>407</v>
      </c>
      <c r="M14" s="47"/>
      <c r="N14" s="47"/>
      <c r="O14" s="47"/>
      <c r="P14" s="47"/>
    </row>
    <row r="15" spans="1:16" ht="12" customHeight="1" x14ac:dyDescent="0.15">
      <c r="A15" s="70"/>
      <c r="B15" s="74" t="s">
        <v>134</v>
      </c>
      <c r="C15" s="73"/>
      <c r="D15" s="105">
        <v>2</v>
      </c>
      <c r="E15" s="105">
        <v>25</v>
      </c>
      <c r="F15" s="113" t="s">
        <v>407</v>
      </c>
      <c r="G15" s="106">
        <f t="shared" si="0"/>
        <v>0</v>
      </c>
      <c r="H15" s="106" t="s">
        <v>407</v>
      </c>
      <c r="I15" s="106" t="s">
        <v>407</v>
      </c>
      <c r="J15" s="106" t="s">
        <v>407</v>
      </c>
      <c r="K15" s="121">
        <f>SUM(L15,'47'!A15:L15)</f>
        <v>2</v>
      </c>
      <c r="L15" s="106" t="s">
        <v>407</v>
      </c>
      <c r="M15" s="47"/>
      <c r="N15" s="47"/>
      <c r="O15" s="47"/>
      <c r="P15" s="47"/>
    </row>
    <row r="16" spans="1:16" ht="12" customHeight="1" x14ac:dyDescent="0.15">
      <c r="A16" s="70"/>
      <c r="B16" s="74" t="s">
        <v>135</v>
      </c>
      <c r="C16" s="73"/>
      <c r="D16" s="105">
        <v>88</v>
      </c>
      <c r="E16" s="105">
        <v>2434</v>
      </c>
      <c r="F16" s="113" t="s">
        <v>407</v>
      </c>
      <c r="G16" s="106">
        <f t="shared" si="0"/>
        <v>4</v>
      </c>
      <c r="H16" s="106" t="s">
        <v>407</v>
      </c>
      <c r="I16" s="106">
        <v>3</v>
      </c>
      <c r="J16" s="106">
        <v>1</v>
      </c>
      <c r="K16" s="121">
        <f>SUM(L16,'47'!A16:L16)</f>
        <v>84</v>
      </c>
      <c r="L16" s="106" t="s">
        <v>407</v>
      </c>
      <c r="M16" s="47"/>
      <c r="N16" s="47"/>
      <c r="O16" s="47"/>
      <c r="P16" s="47"/>
    </row>
    <row r="17" spans="1:16" ht="12" customHeight="1" x14ac:dyDescent="0.15">
      <c r="A17" s="70"/>
      <c r="B17" s="74" t="s">
        <v>136</v>
      </c>
      <c r="C17" s="73"/>
      <c r="D17" s="105">
        <v>94</v>
      </c>
      <c r="E17" s="105">
        <v>3576</v>
      </c>
      <c r="F17" s="113" t="s">
        <v>407</v>
      </c>
      <c r="G17" s="106">
        <f t="shared" si="0"/>
        <v>0</v>
      </c>
      <c r="H17" s="106" t="s">
        <v>407</v>
      </c>
      <c r="I17" s="106" t="s">
        <v>407</v>
      </c>
      <c r="J17" s="106" t="s">
        <v>407</v>
      </c>
      <c r="K17" s="121">
        <f>SUM(L17,'47'!A17:L17)</f>
        <v>94</v>
      </c>
      <c r="L17" s="106" t="s">
        <v>407</v>
      </c>
      <c r="M17" s="47"/>
      <c r="N17" s="47"/>
      <c r="O17" s="47"/>
      <c r="P17" s="47"/>
    </row>
    <row r="18" spans="1:16" ht="12" customHeight="1" x14ac:dyDescent="0.15">
      <c r="A18" s="70"/>
      <c r="B18" s="74" t="s">
        <v>137</v>
      </c>
      <c r="C18" s="73"/>
      <c r="D18" s="105">
        <v>20</v>
      </c>
      <c r="E18" s="105">
        <v>786</v>
      </c>
      <c r="F18" s="113" t="s">
        <v>407</v>
      </c>
      <c r="G18" s="106">
        <f t="shared" si="0"/>
        <v>3</v>
      </c>
      <c r="H18" s="106" t="s">
        <v>407</v>
      </c>
      <c r="I18" s="106">
        <v>1</v>
      </c>
      <c r="J18" s="106">
        <v>2</v>
      </c>
      <c r="K18" s="121">
        <f>SUM(L18,'47'!A18:L18)</f>
        <v>17</v>
      </c>
      <c r="L18" s="106" t="s">
        <v>407</v>
      </c>
      <c r="M18" s="47"/>
      <c r="N18" s="47"/>
      <c r="O18" s="47"/>
      <c r="P18" s="47"/>
    </row>
    <row r="19" spans="1:16" ht="12" customHeight="1" x14ac:dyDescent="0.15">
      <c r="A19" s="70"/>
      <c r="B19" s="74" t="s">
        <v>138</v>
      </c>
      <c r="C19" s="73"/>
      <c r="D19" s="105">
        <v>9</v>
      </c>
      <c r="E19" s="105">
        <v>234</v>
      </c>
      <c r="F19" s="113" t="s">
        <v>407</v>
      </c>
      <c r="G19" s="106">
        <f t="shared" si="0"/>
        <v>4</v>
      </c>
      <c r="H19" s="106" t="s">
        <v>407</v>
      </c>
      <c r="I19" s="106">
        <v>4</v>
      </c>
      <c r="J19" s="106" t="s">
        <v>407</v>
      </c>
      <c r="K19" s="121">
        <f>SUM(L19,'47'!A19:L19)</f>
        <v>5</v>
      </c>
      <c r="L19" s="106" t="s">
        <v>407</v>
      </c>
      <c r="M19" s="47"/>
      <c r="N19" s="47"/>
      <c r="O19" s="47"/>
      <c r="P19" s="47"/>
    </row>
    <row r="20" spans="1:16" ht="12" customHeight="1" x14ac:dyDescent="0.15">
      <c r="A20" s="70"/>
      <c r="B20" s="74" t="s">
        <v>139</v>
      </c>
      <c r="C20" s="73"/>
      <c r="D20" s="105">
        <v>1</v>
      </c>
      <c r="E20" s="105">
        <v>1</v>
      </c>
      <c r="F20" s="113" t="s">
        <v>407</v>
      </c>
      <c r="G20" s="106">
        <f t="shared" si="0"/>
        <v>0</v>
      </c>
      <c r="H20" s="106" t="s">
        <v>407</v>
      </c>
      <c r="I20" s="106" t="s">
        <v>407</v>
      </c>
      <c r="J20" s="106" t="s">
        <v>407</v>
      </c>
      <c r="K20" s="121">
        <f>SUM(L20,'47'!A20:L20)</f>
        <v>1</v>
      </c>
      <c r="L20" s="106" t="s">
        <v>407</v>
      </c>
      <c r="M20" s="47"/>
      <c r="N20" s="47"/>
      <c r="O20" s="47"/>
      <c r="P20" s="47"/>
    </row>
    <row r="21" spans="1:16" ht="12" customHeight="1" x14ac:dyDescent="0.15">
      <c r="A21" s="70"/>
      <c r="B21" s="74" t="s">
        <v>140</v>
      </c>
      <c r="C21" s="73"/>
      <c r="D21" s="105">
        <v>45</v>
      </c>
      <c r="E21" s="105">
        <v>879</v>
      </c>
      <c r="F21" s="113">
        <v>2</v>
      </c>
      <c r="G21" s="106">
        <f t="shared" si="0"/>
        <v>10</v>
      </c>
      <c r="H21" s="106" t="s">
        <v>407</v>
      </c>
      <c r="I21" s="106">
        <v>4</v>
      </c>
      <c r="J21" s="106">
        <v>6</v>
      </c>
      <c r="K21" s="121">
        <f>SUM(L21,'47'!A21:L21)</f>
        <v>33</v>
      </c>
      <c r="L21" s="106" t="s">
        <v>407</v>
      </c>
      <c r="M21" s="47"/>
      <c r="N21" s="47"/>
      <c r="O21" s="47"/>
      <c r="P21" s="47"/>
    </row>
    <row r="22" spans="1:16" ht="12" customHeight="1" x14ac:dyDescent="0.15">
      <c r="A22" s="70"/>
      <c r="B22" s="74" t="s">
        <v>141</v>
      </c>
      <c r="C22" s="73"/>
      <c r="D22" s="105">
        <v>1</v>
      </c>
      <c r="E22" s="105">
        <v>8</v>
      </c>
      <c r="F22" s="113" t="s">
        <v>407</v>
      </c>
      <c r="G22" s="106">
        <f t="shared" si="0"/>
        <v>0</v>
      </c>
      <c r="H22" s="106" t="s">
        <v>407</v>
      </c>
      <c r="I22" s="106" t="s">
        <v>407</v>
      </c>
      <c r="J22" s="106" t="s">
        <v>407</v>
      </c>
      <c r="K22" s="121">
        <f>SUM(L22,'47'!A22:L22)</f>
        <v>1</v>
      </c>
      <c r="L22" s="106" t="s">
        <v>407</v>
      </c>
      <c r="M22" s="47"/>
      <c r="N22" s="47"/>
      <c r="O22" s="47"/>
      <c r="P22" s="47"/>
    </row>
    <row r="23" spans="1:16" ht="12" customHeight="1" x14ac:dyDescent="0.15">
      <c r="A23" s="70"/>
      <c r="B23" s="74" t="s">
        <v>142</v>
      </c>
      <c r="C23" s="73"/>
      <c r="D23" s="105">
        <v>1</v>
      </c>
      <c r="E23" s="105">
        <v>8</v>
      </c>
      <c r="F23" s="113" t="s">
        <v>407</v>
      </c>
      <c r="G23" s="106">
        <f t="shared" si="0"/>
        <v>1</v>
      </c>
      <c r="H23" s="106" t="s">
        <v>407</v>
      </c>
      <c r="I23" s="106" t="s">
        <v>407</v>
      </c>
      <c r="J23" s="106">
        <v>1</v>
      </c>
      <c r="K23" s="121">
        <f>SUM(L23,'47'!A23:L23)</f>
        <v>0</v>
      </c>
      <c r="L23" s="106" t="s">
        <v>407</v>
      </c>
      <c r="M23" s="47"/>
      <c r="N23" s="47"/>
      <c r="O23" s="47"/>
      <c r="P23" s="47"/>
    </row>
    <row r="24" spans="1:16" ht="12" customHeight="1" x14ac:dyDescent="0.15">
      <c r="A24" s="70"/>
      <c r="B24" s="74" t="s">
        <v>143</v>
      </c>
      <c r="C24" s="73"/>
      <c r="D24" s="105">
        <v>294</v>
      </c>
      <c r="E24" s="105">
        <v>12776</v>
      </c>
      <c r="F24" s="113">
        <v>1</v>
      </c>
      <c r="G24" s="106">
        <f t="shared" si="0"/>
        <v>5</v>
      </c>
      <c r="H24" s="106" t="s">
        <v>407</v>
      </c>
      <c r="I24" s="106">
        <v>1</v>
      </c>
      <c r="J24" s="106">
        <v>4</v>
      </c>
      <c r="K24" s="121">
        <f>SUM(L24,'47'!A24:L24)</f>
        <v>288</v>
      </c>
      <c r="L24" s="106" t="s">
        <v>407</v>
      </c>
      <c r="M24" s="47"/>
      <c r="N24" s="47"/>
      <c r="O24" s="47"/>
      <c r="P24" s="47"/>
    </row>
    <row r="25" spans="1:16" ht="12" customHeight="1" x14ac:dyDescent="0.15">
      <c r="A25" s="70"/>
      <c r="B25" s="74" t="s">
        <v>144</v>
      </c>
      <c r="C25" s="73"/>
      <c r="D25" s="105">
        <v>7</v>
      </c>
      <c r="E25" s="105">
        <v>665</v>
      </c>
      <c r="F25" s="113" t="s">
        <v>407</v>
      </c>
      <c r="G25" s="106">
        <f t="shared" si="0"/>
        <v>0</v>
      </c>
      <c r="H25" s="106" t="s">
        <v>407</v>
      </c>
      <c r="I25" s="106" t="s">
        <v>407</v>
      </c>
      <c r="J25" s="106" t="s">
        <v>407</v>
      </c>
      <c r="K25" s="121">
        <f>SUM(L25,'47'!A25:L25)</f>
        <v>7</v>
      </c>
      <c r="L25" s="106" t="s">
        <v>407</v>
      </c>
      <c r="M25" s="47"/>
      <c r="N25" s="47"/>
      <c r="O25" s="47"/>
      <c r="P25" s="47"/>
    </row>
    <row r="26" spans="1:16" ht="12" customHeight="1" x14ac:dyDescent="0.15">
      <c r="A26" s="70"/>
      <c r="B26" s="74" t="s">
        <v>145</v>
      </c>
      <c r="C26" s="73"/>
      <c r="D26" s="105">
        <v>1</v>
      </c>
      <c r="E26" s="105">
        <v>6</v>
      </c>
      <c r="F26" s="113" t="s">
        <v>407</v>
      </c>
      <c r="G26" s="106">
        <f t="shared" si="0"/>
        <v>0</v>
      </c>
      <c r="H26" s="106" t="s">
        <v>407</v>
      </c>
      <c r="I26" s="106" t="s">
        <v>407</v>
      </c>
      <c r="J26" s="106" t="s">
        <v>407</v>
      </c>
      <c r="K26" s="121">
        <f>SUM(L26,'47'!A26:L26)</f>
        <v>1</v>
      </c>
      <c r="L26" s="106" t="s">
        <v>407</v>
      </c>
      <c r="M26" s="47"/>
      <c r="N26" s="47"/>
      <c r="O26" s="47"/>
      <c r="P26" s="47"/>
    </row>
    <row r="27" spans="1:16" ht="12" customHeight="1" x14ac:dyDescent="0.15">
      <c r="A27" s="70"/>
      <c r="B27" s="74" t="s">
        <v>146</v>
      </c>
      <c r="C27" s="73"/>
      <c r="D27" s="105">
        <v>64</v>
      </c>
      <c r="E27" s="105">
        <v>955</v>
      </c>
      <c r="F27" s="113" t="s">
        <v>407</v>
      </c>
      <c r="G27" s="106">
        <f t="shared" si="0"/>
        <v>10</v>
      </c>
      <c r="H27" s="106" t="s">
        <v>407</v>
      </c>
      <c r="I27" s="106">
        <v>7</v>
      </c>
      <c r="J27" s="106">
        <v>3</v>
      </c>
      <c r="K27" s="121">
        <f>SUM(L27,'47'!A27:L27)</f>
        <v>54</v>
      </c>
      <c r="L27" s="106" t="s">
        <v>407</v>
      </c>
      <c r="M27" s="47"/>
      <c r="N27" s="47"/>
      <c r="O27" s="47"/>
      <c r="P27" s="47"/>
    </row>
    <row r="28" spans="1:16" ht="12" customHeight="1" x14ac:dyDescent="0.15">
      <c r="A28" s="70"/>
      <c r="B28" s="74" t="s">
        <v>147</v>
      </c>
      <c r="C28" s="73"/>
      <c r="D28" s="105">
        <v>35</v>
      </c>
      <c r="E28" s="105">
        <v>267</v>
      </c>
      <c r="F28" s="113" t="s">
        <v>407</v>
      </c>
      <c r="G28" s="106">
        <f t="shared" si="0"/>
        <v>3</v>
      </c>
      <c r="H28" s="106" t="s">
        <v>407</v>
      </c>
      <c r="I28" s="106">
        <v>3</v>
      </c>
      <c r="J28" s="106" t="s">
        <v>407</v>
      </c>
      <c r="K28" s="121">
        <f>SUM(L28,'47'!A28:L28)</f>
        <v>32</v>
      </c>
      <c r="L28" s="106" t="s">
        <v>407</v>
      </c>
      <c r="M28" s="47"/>
      <c r="N28" s="47"/>
      <c r="O28" s="47"/>
      <c r="P28" s="47"/>
    </row>
    <row r="29" spans="1:16" ht="12" customHeight="1" x14ac:dyDescent="0.15">
      <c r="A29" s="70"/>
      <c r="B29" s="74" t="s">
        <v>148</v>
      </c>
      <c r="C29" s="73"/>
      <c r="D29" s="105">
        <v>55</v>
      </c>
      <c r="E29" s="105">
        <v>395</v>
      </c>
      <c r="F29" s="113">
        <v>1</v>
      </c>
      <c r="G29" s="106">
        <f t="shared" si="0"/>
        <v>11</v>
      </c>
      <c r="H29" s="106" t="s">
        <v>407</v>
      </c>
      <c r="I29" s="106">
        <v>9</v>
      </c>
      <c r="J29" s="106">
        <v>2</v>
      </c>
      <c r="K29" s="121">
        <f>SUM(L29,'47'!A29:L29)</f>
        <v>43</v>
      </c>
      <c r="L29" s="106" t="s">
        <v>407</v>
      </c>
      <c r="M29" s="47"/>
      <c r="N29" s="47"/>
      <c r="O29" s="47"/>
      <c r="P29" s="47"/>
    </row>
    <row r="30" spans="1:16" ht="12" customHeight="1" x14ac:dyDescent="0.15">
      <c r="A30" s="70"/>
      <c r="B30" s="74" t="s">
        <v>149</v>
      </c>
      <c r="C30" s="73"/>
      <c r="D30" s="105">
        <v>5</v>
      </c>
      <c r="E30" s="105">
        <v>47</v>
      </c>
      <c r="F30" s="113" t="s">
        <v>407</v>
      </c>
      <c r="G30" s="106">
        <f t="shared" si="0"/>
        <v>1</v>
      </c>
      <c r="H30" s="106" t="s">
        <v>407</v>
      </c>
      <c r="I30" s="106" t="s">
        <v>407</v>
      </c>
      <c r="J30" s="106">
        <v>1</v>
      </c>
      <c r="K30" s="121">
        <f>SUM(L30,'47'!A30:L30)</f>
        <v>4</v>
      </c>
      <c r="L30" s="106" t="s">
        <v>407</v>
      </c>
      <c r="M30" s="47"/>
      <c r="N30" s="47"/>
      <c r="O30" s="47"/>
      <c r="P30" s="47"/>
    </row>
    <row r="31" spans="1:16" ht="12" customHeight="1" x14ac:dyDescent="0.15">
      <c r="A31" s="70"/>
      <c r="B31" s="74"/>
      <c r="C31" s="73"/>
      <c r="D31" s="105"/>
      <c r="E31" s="105"/>
      <c r="F31" s="113"/>
      <c r="G31" s="106"/>
      <c r="H31" s="106"/>
      <c r="I31" s="106"/>
      <c r="J31" s="106"/>
      <c r="K31" s="121"/>
      <c r="L31" s="106"/>
      <c r="M31" s="47"/>
      <c r="N31" s="47"/>
      <c r="O31" s="47"/>
      <c r="P31" s="47"/>
    </row>
    <row r="32" spans="1:16" ht="12" customHeight="1" x14ac:dyDescent="0.15">
      <c r="A32" s="277" t="s">
        <v>150</v>
      </c>
      <c r="B32" s="277"/>
      <c r="C32" s="73"/>
      <c r="D32" s="105">
        <f>SUM(D33:D60)</f>
        <v>320</v>
      </c>
      <c r="E32" s="105">
        <f t="shared" ref="E32:L32" si="1">SUM(E33:E60)</f>
        <v>2997</v>
      </c>
      <c r="F32" s="114">
        <f t="shared" si="1"/>
        <v>0</v>
      </c>
      <c r="G32" s="105">
        <f t="shared" si="1"/>
        <v>20</v>
      </c>
      <c r="H32" s="105">
        <f t="shared" si="1"/>
        <v>0</v>
      </c>
      <c r="I32" s="105">
        <f t="shared" si="1"/>
        <v>19</v>
      </c>
      <c r="J32" s="105">
        <f t="shared" si="1"/>
        <v>1</v>
      </c>
      <c r="K32" s="120">
        <f t="shared" si="1"/>
        <v>300</v>
      </c>
      <c r="L32" s="105">
        <f t="shared" si="1"/>
        <v>1</v>
      </c>
      <c r="N32" s="47"/>
      <c r="O32" s="47"/>
      <c r="P32" s="47"/>
    </row>
    <row r="33" spans="1:16" ht="12" customHeight="1" x14ac:dyDescent="0.15">
      <c r="A33" s="70"/>
      <c r="B33" s="74" t="s">
        <v>151</v>
      </c>
      <c r="C33" s="73"/>
      <c r="D33" s="105">
        <v>4</v>
      </c>
      <c r="E33" s="105">
        <v>46</v>
      </c>
      <c r="F33" s="113" t="s">
        <v>407</v>
      </c>
      <c r="G33" s="106">
        <f t="shared" ref="G33:G60" si="2">SUM(H33:J33)</f>
        <v>0</v>
      </c>
      <c r="H33" s="106" t="s">
        <v>407</v>
      </c>
      <c r="I33" s="106" t="s">
        <v>407</v>
      </c>
      <c r="J33" s="106" t="s">
        <v>407</v>
      </c>
      <c r="K33" s="121">
        <f>SUM(L33,'47'!A33:L33)</f>
        <v>4</v>
      </c>
      <c r="L33" s="106" t="s">
        <v>407</v>
      </c>
      <c r="N33" s="47"/>
      <c r="O33" s="47"/>
      <c r="P33" s="47"/>
    </row>
    <row r="34" spans="1:16" ht="12" customHeight="1" x14ac:dyDescent="0.15">
      <c r="A34" s="70"/>
      <c r="B34" s="74" t="s">
        <v>152</v>
      </c>
      <c r="C34" s="73"/>
      <c r="D34" s="105">
        <v>77</v>
      </c>
      <c r="E34" s="105">
        <v>1135</v>
      </c>
      <c r="F34" s="113" t="s">
        <v>407</v>
      </c>
      <c r="G34" s="106">
        <f t="shared" si="2"/>
        <v>0</v>
      </c>
      <c r="H34" s="106" t="s">
        <v>407</v>
      </c>
      <c r="I34" s="106" t="s">
        <v>407</v>
      </c>
      <c r="J34" s="106" t="s">
        <v>407</v>
      </c>
      <c r="K34" s="121">
        <f>SUM(L34,'47'!A34:L34)</f>
        <v>77</v>
      </c>
      <c r="L34" s="106">
        <v>1</v>
      </c>
      <c r="N34" s="47"/>
      <c r="O34" s="47"/>
      <c r="P34" s="47"/>
    </row>
    <row r="35" spans="1:16" ht="12" customHeight="1" x14ac:dyDescent="0.15">
      <c r="A35" s="70"/>
      <c r="B35" s="74" t="s">
        <v>153</v>
      </c>
      <c r="C35" s="73"/>
      <c r="D35" s="105">
        <v>14</v>
      </c>
      <c r="E35" s="105">
        <v>342</v>
      </c>
      <c r="F35" s="113" t="s">
        <v>407</v>
      </c>
      <c r="G35" s="106">
        <f t="shared" si="2"/>
        <v>1</v>
      </c>
      <c r="H35" s="106" t="s">
        <v>407</v>
      </c>
      <c r="I35" s="106">
        <v>1</v>
      </c>
      <c r="J35" s="106" t="s">
        <v>407</v>
      </c>
      <c r="K35" s="121">
        <f>SUM(L35,'47'!A35:L35)</f>
        <v>13</v>
      </c>
      <c r="L35" s="106" t="s">
        <v>407</v>
      </c>
      <c r="N35" s="47"/>
      <c r="O35" s="47"/>
      <c r="P35" s="47"/>
    </row>
    <row r="36" spans="1:16" ht="12" customHeight="1" x14ac:dyDescent="0.15">
      <c r="A36" s="70"/>
      <c r="B36" s="74" t="s">
        <v>154</v>
      </c>
      <c r="C36" s="73"/>
      <c r="D36" s="105">
        <v>7</v>
      </c>
      <c r="E36" s="105">
        <v>30</v>
      </c>
      <c r="F36" s="113" t="s">
        <v>407</v>
      </c>
      <c r="G36" s="106">
        <f t="shared" si="2"/>
        <v>2</v>
      </c>
      <c r="H36" s="106" t="s">
        <v>407</v>
      </c>
      <c r="I36" s="106">
        <v>2</v>
      </c>
      <c r="J36" s="106" t="s">
        <v>407</v>
      </c>
      <c r="K36" s="121">
        <f>SUM(L36,'47'!A36:L36)</f>
        <v>5</v>
      </c>
      <c r="L36" s="106" t="s">
        <v>407</v>
      </c>
      <c r="N36" s="47"/>
      <c r="O36" s="47"/>
      <c r="P36" s="47"/>
    </row>
    <row r="37" spans="1:16" ht="12" customHeight="1" x14ac:dyDescent="0.15">
      <c r="A37" s="70"/>
      <c r="B37" s="74" t="s">
        <v>155</v>
      </c>
      <c r="C37" s="73"/>
      <c r="D37" s="105">
        <v>1</v>
      </c>
      <c r="E37" s="105">
        <v>7</v>
      </c>
      <c r="F37" s="113" t="s">
        <v>407</v>
      </c>
      <c r="G37" s="106">
        <f t="shared" si="2"/>
        <v>0</v>
      </c>
      <c r="H37" s="106" t="s">
        <v>407</v>
      </c>
      <c r="I37" s="106" t="s">
        <v>407</v>
      </c>
      <c r="J37" s="106" t="s">
        <v>407</v>
      </c>
      <c r="K37" s="121">
        <f>SUM(L37,'47'!A37:L37)</f>
        <v>1</v>
      </c>
      <c r="L37" s="106" t="s">
        <v>407</v>
      </c>
      <c r="N37" s="47"/>
      <c r="O37" s="47"/>
      <c r="P37" s="47"/>
    </row>
    <row r="38" spans="1:16" ht="12" customHeight="1" x14ac:dyDescent="0.15">
      <c r="A38" s="70"/>
      <c r="B38" s="74" t="s">
        <v>156</v>
      </c>
      <c r="C38" s="73"/>
      <c r="D38" s="105">
        <v>17</v>
      </c>
      <c r="E38" s="105">
        <v>105</v>
      </c>
      <c r="F38" s="113" t="s">
        <v>407</v>
      </c>
      <c r="G38" s="106">
        <f t="shared" si="2"/>
        <v>1</v>
      </c>
      <c r="H38" s="106" t="s">
        <v>407</v>
      </c>
      <c r="I38" s="106">
        <v>1</v>
      </c>
      <c r="J38" s="106" t="s">
        <v>407</v>
      </c>
      <c r="K38" s="121">
        <f>SUM(L38,'47'!A38:L38)</f>
        <v>16</v>
      </c>
      <c r="L38" s="106" t="s">
        <v>407</v>
      </c>
      <c r="N38" s="47"/>
      <c r="O38" s="47"/>
      <c r="P38" s="47"/>
    </row>
    <row r="39" spans="1:16" ht="12" customHeight="1" x14ac:dyDescent="0.15">
      <c r="A39" s="70"/>
      <c r="B39" s="74" t="s">
        <v>157</v>
      </c>
      <c r="C39" s="73"/>
      <c r="D39" s="105">
        <v>15</v>
      </c>
      <c r="E39" s="105">
        <v>120</v>
      </c>
      <c r="F39" s="113" t="s">
        <v>407</v>
      </c>
      <c r="G39" s="106">
        <f t="shared" si="2"/>
        <v>0</v>
      </c>
      <c r="H39" s="106" t="s">
        <v>407</v>
      </c>
      <c r="I39" s="106" t="s">
        <v>407</v>
      </c>
      <c r="J39" s="106" t="s">
        <v>407</v>
      </c>
      <c r="K39" s="121">
        <f>SUM(L39,'47'!A39:L39)</f>
        <v>15</v>
      </c>
      <c r="L39" s="106" t="s">
        <v>407</v>
      </c>
      <c r="N39" s="47"/>
      <c r="O39" s="47"/>
      <c r="P39" s="47"/>
    </row>
    <row r="40" spans="1:16" ht="12" customHeight="1" x14ac:dyDescent="0.15">
      <c r="A40" s="70"/>
      <c r="B40" s="74" t="s">
        <v>158</v>
      </c>
      <c r="C40" s="73"/>
      <c r="D40" s="105">
        <v>2</v>
      </c>
      <c r="E40" s="105">
        <v>4</v>
      </c>
      <c r="F40" s="113" t="s">
        <v>407</v>
      </c>
      <c r="G40" s="106">
        <f t="shared" si="2"/>
        <v>0</v>
      </c>
      <c r="H40" s="106" t="s">
        <v>407</v>
      </c>
      <c r="I40" s="106" t="s">
        <v>407</v>
      </c>
      <c r="J40" s="106" t="s">
        <v>407</v>
      </c>
      <c r="K40" s="121">
        <f>SUM(L40,'47'!A40:L40)</f>
        <v>2</v>
      </c>
      <c r="L40" s="106" t="s">
        <v>407</v>
      </c>
      <c r="N40" s="47"/>
      <c r="O40" s="47"/>
      <c r="P40" s="47"/>
    </row>
    <row r="41" spans="1:16" ht="12" customHeight="1" x14ac:dyDescent="0.15">
      <c r="A41" s="70"/>
      <c r="B41" s="74" t="s">
        <v>159</v>
      </c>
      <c r="C41" s="73"/>
      <c r="D41" s="105">
        <v>7</v>
      </c>
      <c r="E41" s="105">
        <v>46</v>
      </c>
      <c r="F41" s="113" t="s">
        <v>407</v>
      </c>
      <c r="G41" s="106">
        <f t="shared" si="2"/>
        <v>0</v>
      </c>
      <c r="H41" s="106" t="s">
        <v>407</v>
      </c>
      <c r="I41" s="106" t="s">
        <v>407</v>
      </c>
      <c r="J41" s="106" t="s">
        <v>407</v>
      </c>
      <c r="K41" s="121">
        <f>SUM(L41,'47'!A41:L41)</f>
        <v>7</v>
      </c>
      <c r="L41" s="106" t="s">
        <v>407</v>
      </c>
      <c r="N41" s="47"/>
      <c r="O41" s="47"/>
      <c r="P41" s="47"/>
    </row>
    <row r="42" spans="1:16" ht="12" customHeight="1" x14ac:dyDescent="0.15">
      <c r="A42" s="70"/>
      <c r="B42" s="74" t="s">
        <v>160</v>
      </c>
      <c r="C42" s="73"/>
      <c r="D42" s="105">
        <v>4</v>
      </c>
      <c r="E42" s="105">
        <v>21</v>
      </c>
      <c r="F42" s="113" t="s">
        <v>407</v>
      </c>
      <c r="G42" s="106">
        <f t="shared" si="2"/>
        <v>1</v>
      </c>
      <c r="H42" s="106" t="s">
        <v>407</v>
      </c>
      <c r="I42" s="106">
        <v>1</v>
      </c>
      <c r="J42" s="106" t="s">
        <v>407</v>
      </c>
      <c r="K42" s="121">
        <f>SUM(L42,'47'!A42:L42)</f>
        <v>3</v>
      </c>
      <c r="L42" s="106" t="s">
        <v>407</v>
      </c>
      <c r="N42" s="47"/>
      <c r="O42" s="47"/>
      <c r="P42" s="47"/>
    </row>
    <row r="43" spans="1:16" ht="12" customHeight="1" x14ac:dyDescent="0.15">
      <c r="A43" s="70"/>
      <c r="B43" s="74" t="s">
        <v>161</v>
      </c>
      <c r="C43" s="73"/>
      <c r="D43" s="105">
        <v>15</v>
      </c>
      <c r="E43" s="105">
        <v>78</v>
      </c>
      <c r="F43" s="113" t="s">
        <v>407</v>
      </c>
      <c r="G43" s="106">
        <f t="shared" si="2"/>
        <v>0</v>
      </c>
      <c r="H43" s="106" t="s">
        <v>407</v>
      </c>
      <c r="I43" s="106" t="s">
        <v>407</v>
      </c>
      <c r="J43" s="106" t="s">
        <v>407</v>
      </c>
      <c r="K43" s="121">
        <f>SUM(L43,'47'!A43:L43)</f>
        <v>15</v>
      </c>
      <c r="L43" s="106" t="s">
        <v>407</v>
      </c>
      <c r="N43" s="47"/>
      <c r="O43" s="47"/>
      <c r="P43" s="47"/>
    </row>
    <row r="44" spans="1:16" ht="12" customHeight="1" x14ac:dyDescent="0.15">
      <c r="A44" s="70"/>
      <c r="B44" s="74" t="s">
        <v>162</v>
      </c>
      <c r="C44" s="73"/>
      <c r="D44" s="105">
        <v>11</v>
      </c>
      <c r="E44" s="105">
        <v>97</v>
      </c>
      <c r="F44" s="113" t="s">
        <v>407</v>
      </c>
      <c r="G44" s="106">
        <f t="shared" si="2"/>
        <v>0</v>
      </c>
      <c r="H44" s="106" t="s">
        <v>407</v>
      </c>
      <c r="I44" s="106" t="s">
        <v>407</v>
      </c>
      <c r="J44" s="106" t="s">
        <v>407</v>
      </c>
      <c r="K44" s="121">
        <f>SUM(L44,'47'!A44:L44)</f>
        <v>11</v>
      </c>
      <c r="L44" s="106" t="s">
        <v>407</v>
      </c>
      <c r="N44" s="47"/>
      <c r="O44" s="47"/>
      <c r="P44" s="47"/>
    </row>
    <row r="45" spans="1:16" ht="12" customHeight="1" x14ac:dyDescent="0.15">
      <c r="A45" s="70"/>
      <c r="B45" s="74" t="s">
        <v>163</v>
      </c>
      <c r="C45" s="73"/>
      <c r="D45" s="105">
        <v>38</v>
      </c>
      <c r="E45" s="105">
        <v>349</v>
      </c>
      <c r="F45" s="113" t="s">
        <v>407</v>
      </c>
      <c r="G45" s="106">
        <f t="shared" si="2"/>
        <v>3</v>
      </c>
      <c r="H45" s="106" t="s">
        <v>407</v>
      </c>
      <c r="I45" s="106">
        <v>3</v>
      </c>
      <c r="J45" s="106" t="s">
        <v>407</v>
      </c>
      <c r="K45" s="121">
        <f>SUM(L45,'47'!A45:L45)</f>
        <v>35</v>
      </c>
      <c r="L45" s="106" t="s">
        <v>407</v>
      </c>
      <c r="N45" s="47"/>
      <c r="O45" s="47"/>
      <c r="P45" s="47"/>
    </row>
    <row r="46" spans="1:16" ht="12" customHeight="1" x14ac:dyDescent="0.15">
      <c r="A46" s="70"/>
      <c r="B46" s="74" t="s">
        <v>164</v>
      </c>
      <c r="C46" s="73"/>
      <c r="D46" s="105">
        <v>6</v>
      </c>
      <c r="E46" s="105">
        <v>31</v>
      </c>
      <c r="F46" s="113" t="s">
        <v>407</v>
      </c>
      <c r="G46" s="106">
        <f t="shared" si="2"/>
        <v>0</v>
      </c>
      <c r="H46" s="106" t="s">
        <v>407</v>
      </c>
      <c r="I46" s="106" t="s">
        <v>407</v>
      </c>
      <c r="J46" s="106" t="s">
        <v>407</v>
      </c>
      <c r="K46" s="121">
        <f>SUM(L46,'47'!A46:L46)</f>
        <v>6</v>
      </c>
      <c r="L46" s="106" t="s">
        <v>407</v>
      </c>
      <c r="N46" s="47"/>
      <c r="O46" s="47"/>
      <c r="P46" s="47"/>
    </row>
    <row r="47" spans="1:16" ht="12" customHeight="1" x14ac:dyDescent="0.15">
      <c r="A47" s="70"/>
      <c r="B47" s="74" t="s">
        <v>165</v>
      </c>
      <c r="C47" s="73"/>
      <c r="D47" s="105">
        <v>1</v>
      </c>
      <c r="E47" s="105">
        <v>17</v>
      </c>
      <c r="F47" s="113" t="s">
        <v>407</v>
      </c>
      <c r="G47" s="106">
        <f t="shared" si="2"/>
        <v>0</v>
      </c>
      <c r="H47" s="106" t="s">
        <v>407</v>
      </c>
      <c r="I47" s="106" t="s">
        <v>407</v>
      </c>
      <c r="J47" s="106" t="s">
        <v>407</v>
      </c>
      <c r="K47" s="121">
        <f>SUM(L47,'47'!A47:L47)</f>
        <v>1</v>
      </c>
      <c r="L47" s="106" t="s">
        <v>407</v>
      </c>
      <c r="N47" s="47"/>
      <c r="O47" s="47"/>
      <c r="P47" s="47"/>
    </row>
    <row r="48" spans="1:16" ht="12" customHeight="1" x14ac:dyDescent="0.15">
      <c r="A48" s="70"/>
      <c r="B48" s="74" t="s">
        <v>166</v>
      </c>
      <c r="C48" s="73"/>
      <c r="D48" s="105">
        <v>11</v>
      </c>
      <c r="E48" s="105">
        <v>144</v>
      </c>
      <c r="F48" s="113" t="s">
        <v>407</v>
      </c>
      <c r="G48" s="106">
        <f t="shared" si="2"/>
        <v>2</v>
      </c>
      <c r="H48" s="106" t="s">
        <v>407</v>
      </c>
      <c r="I48" s="106">
        <v>2</v>
      </c>
      <c r="J48" s="106" t="s">
        <v>407</v>
      </c>
      <c r="K48" s="121">
        <f>SUM(L48,'47'!A48:L48)</f>
        <v>9</v>
      </c>
      <c r="L48" s="106" t="s">
        <v>407</v>
      </c>
      <c r="N48" s="47"/>
      <c r="O48" s="47"/>
      <c r="P48" s="47"/>
    </row>
    <row r="49" spans="1:16" ht="12" customHeight="1" x14ac:dyDescent="0.15">
      <c r="A49" s="70"/>
      <c r="B49" s="74" t="s">
        <v>167</v>
      </c>
      <c r="C49" s="73"/>
      <c r="D49" s="105">
        <v>3</v>
      </c>
      <c r="E49" s="105">
        <v>9</v>
      </c>
      <c r="F49" s="113" t="s">
        <v>407</v>
      </c>
      <c r="G49" s="106">
        <f t="shared" si="2"/>
        <v>1</v>
      </c>
      <c r="H49" s="106" t="s">
        <v>407</v>
      </c>
      <c r="I49" s="106" t="s">
        <v>407</v>
      </c>
      <c r="J49" s="106">
        <v>1</v>
      </c>
      <c r="K49" s="121">
        <f>SUM(L49,'47'!A49:L49)</f>
        <v>2</v>
      </c>
      <c r="L49" s="106" t="s">
        <v>407</v>
      </c>
      <c r="N49" s="47"/>
      <c r="O49" s="47"/>
      <c r="P49" s="47"/>
    </row>
    <row r="50" spans="1:16" ht="12" customHeight="1" x14ac:dyDescent="0.15">
      <c r="A50" s="70"/>
      <c r="B50" s="74" t="s">
        <v>168</v>
      </c>
      <c r="C50" s="73"/>
      <c r="D50" s="105">
        <v>11</v>
      </c>
      <c r="E50" s="105">
        <v>41</v>
      </c>
      <c r="F50" s="113" t="s">
        <v>407</v>
      </c>
      <c r="G50" s="106">
        <f t="shared" si="2"/>
        <v>0</v>
      </c>
      <c r="H50" s="106" t="s">
        <v>407</v>
      </c>
      <c r="I50" s="106" t="s">
        <v>407</v>
      </c>
      <c r="J50" s="106" t="s">
        <v>407</v>
      </c>
      <c r="K50" s="121">
        <f>SUM(L50,'47'!A50:L50)</f>
        <v>11</v>
      </c>
      <c r="L50" s="106" t="s">
        <v>407</v>
      </c>
      <c r="N50" s="47"/>
      <c r="O50" s="47"/>
      <c r="P50" s="47"/>
    </row>
    <row r="51" spans="1:16" ht="12" customHeight="1" x14ac:dyDescent="0.15">
      <c r="A51" s="70"/>
      <c r="B51" s="74" t="s">
        <v>169</v>
      </c>
      <c r="C51" s="73"/>
      <c r="D51" s="105">
        <v>10</v>
      </c>
      <c r="E51" s="105">
        <v>49</v>
      </c>
      <c r="F51" s="113" t="s">
        <v>407</v>
      </c>
      <c r="G51" s="106">
        <f t="shared" si="2"/>
        <v>2</v>
      </c>
      <c r="H51" s="106" t="s">
        <v>407</v>
      </c>
      <c r="I51" s="106">
        <v>2</v>
      </c>
      <c r="J51" s="106" t="s">
        <v>407</v>
      </c>
      <c r="K51" s="121">
        <f>SUM(L51,'47'!A51:L51)</f>
        <v>8</v>
      </c>
      <c r="L51" s="106" t="s">
        <v>407</v>
      </c>
      <c r="N51" s="47"/>
      <c r="O51" s="47"/>
      <c r="P51" s="47"/>
    </row>
    <row r="52" spans="1:16" ht="12" customHeight="1" x14ac:dyDescent="0.15">
      <c r="A52" s="70"/>
      <c r="B52" s="74" t="s">
        <v>170</v>
      </c>
      <c r="C52" s="73"/>
      <c r="D52" s="105">
        <v>2</v>
      </c>
      <c r="E52" s="105">
        <v>6</v>
      </c>
      <c r="F52" s="113" t="s">
        <v>407</v>
      </c>
      <c r="G52" s="106">
        <f t="shared" si="2"/>
        <v>0</v>
      </c>
      <c r="H52" s="106" t="s">
        <v>407</v>
      </c>
      <c r="I52" s="106" t="s">
        <v>407</v>
      </c>
      <c r="J52" s="106" t="s">
        <v>407</v>
      </c>
      <c r="K52" s="121">
        <f>SUM(L52,'47'!A52:L52)</f>
        <v>2</v>
      </c>
      <c r="L52" s="106" t="s">
        <v>407</v>
      </c>
      <c r="N52" s="47"/>
      <c r="O52" s="47"/>
      <c r="P52" s="47"/>
    </row>
    <row r="53" spans="1:16" ht="12" customHeight="1" x14ac:dyDescent="0.15">
      <c r="A53" s="70"/>
      <c r="B53" s="74" t="s">
        <v>171</v>
      </c>
      <c r="C53" s="73"/>
      <c r="D53" s="105">
        <v>7</v>
      </c>
      <c r="E53" s="105">
        <v>14</v>
      </c>
      <c r="F53" s="113" t="s">
        <v>407</v>
      </c>
      <c r="G53" s="106">
        <f t="shared" si="2"/>
        <v>2</v>
      </c>
      <c r="H53" s="106" t="s">
        <v>407</v>
      </c>
      <c r="I53" s="106">
        <v>2</v>
      </c>
      <c r="J53" s="106" t="s">
        <v>407</v>
      </c>
      <c r="K53" s="121">
        <f>SUM(L53,'47'!A53:L53)</f>
        <v>5</v>
      </c>
      <c r="L53" s="106" t="s">
        <v>407</v>
      </c>
      <c r="N53" s="47"/>
      <c r="O53" s="47"/>
      <c r="P53" s="47"/>
    </row>
    <row r="54" spans="1:16" ht="12" customHeight="1" x14ac:dyDescent="0.15">
      <c r="A54" s="70"/>
      <c r="B54" s="74" t="s">
        <v>172</v>
      </c>
      <c r="C54" s="73"/>
      <c r="D54" s="105">
        <v>15</v>
      </c>
      <c r="E54" s="105">
        <v>114</v>
      </c>
      <c r="F54" s="113" t="s">
        <v>407</v>
      </c>
      <c r="G54" s="106">
        <f t="shared" si="2"/>
        <v>0</v>
      </c>
      <c r="H54" s="106" t="s">
        <v>407</v>
      </c>
      <c r="I54" s="106" t="s">
        <v>407</v>
      </c>
      <c r="J54" s="106" t="s">
        <v>407</v>
      </c>
      <c r="K54" s="121">
        <f>SUM(L54,'47'!A54:L54)</f>
        <v>15</v>
      </c>
      <c r="L54" s="106" t="s">
        <v>407</v>
      </c>
      <c r="N54" s="47"/>
      <c r="O54" s="47"/>
      <c r="P54" s="47"/>
    </row>
    <row r="55" spans="1:16" ht="12" customHeight="1" x14ac:dyDescent="0.15">
      <c r="A55" s="70"/>
      <c r="B55" s="74" t="s">
        <v>173</v>
      </c>
      <c r="C55" s="73"/>
      <c r="D55" s="105">
        <v>9</v>
      </c>
      <c r="E55" s="105">
        <v>29</v>
      </c>
      <c r="F55" s="113" t="s">
        <v>407</v>
      </c>
      <c r="G55" s="106">
        <f t="shared" si="2"/>
        <v>1</v>
      </c>
      <c r="H55" s="106" t="s">
        <v>407</v>
      </c>
      <c r="I55" s="106">
        <v>1</v>
      </c>
      <c r="J55" s="106" t="s">
        <v>407</v>
      </c>
      <c r="K55" s="121">
        <f>SUM(L55,'47'!A55:L55)</f>
        <v>8</v>
      </c>
      <c r="L55" s="106" t="s">
        <v>407</v>
      </c>
      <c r="N55" s="47"/>
      <c r="O55" s="47"/>
      <c r="P55" s="47"/>
    </row>
    <row r="56" spans="1:16" ht="12" customHeight="1" x14ac:dyDescent="0.15">
      <c r="A56" s="70"/>
      <c r="B56" s="74" t="s">
        <v>174</v>
      </c>
      <c r="C56" s="73"/>
      <c r="D56" s="105">
        <v>5</v>
      </c>
      <c r="E56" s="105">
        <v>12</v>
      </c>
      <c r="F56" s="113" t="s">
        <v>407</v>
      </c>
      <c r="G56" s="106">
        <f t="shared" si="2"/>
        <v>2</v>
      </c>
      <c r="H56" s="106" t="s">
        <v>407</v>
      </c>
      <c r="I56" s="106">
        <v>2</v>
      </c>
      <c r="J56" s="106" t="s">
        <v>407</v>
      </c>
      <c r="K56" s="121">
        <f>SUM(L56,'47'!A56:L56)</f>
        <v>3</v>
      </c>
      <c r="L56" s="106" t="s">
        <v>407</v>
      </c>
      <c r="N56" s="47"/>
      <c r="O56" s="47"/>
      <c r="P56" s="47"/>
    </row>
    <row r="57" spans="1:16" ht="12" customHeight="1" x14ac:dyDescent="0.15">
      <c r="A57" s="70"/>
      <c r="B57" s="74" t="s">
        <v>175</v>
      </c>
      <c r="C57" s="73"/>
      <c r="D57" s="105">
        <v>2</v>
      </c>
      <c r="E57" s="105">
        <v>17</v>
      </c>
      <c r="F57" s="113" t="s">
        <v>407</v>
      </c>
      <c r="G57" s="106">
        <f t="shared" si="2"/>
        <v>0</v>
      </c>
      <c r="H57" s="106" t="s">
        <v>407</v>
      </c>
      <c r="I57" s="106" t="s">
        <v>407</v>
      </c>
      <c r="J57" s="106" t="s">
        <v>407</v>
      </c>
      <c r="K57" s="121">
        <f>SUM(L57,'47'!A57:L57)</f>
        <v>2</v>
      </c>
      <c r="L57" s="106" t="s">
        <v>407</v>
      </c>
      <c r="N57" s="47"/>
      <c r="O57" s="47"/>
      <c r="P57" s="47"/>
    </row>
    <row r="58" spans="1:16" ht="12" customHeight="1" x14ac:dyDescent="0.15">
      <c r="A58" s="70"/>
      <c r="B58" s="74" t="s">
        <v>176</v>
      </c>
      <c r="C58" s="73"/>
      <c r="D58" s="105">
        <v>5</v>
      </c>
      <c r="E58" s="105">
        <v>24</v>
      </c>
      <c r="F58" s="113" t="s">
        <v>407</v>
      </c>
      <c r="G58" s="106">
        <f t="shared" si="2"/>
        <v>1</v>
      </c>
      <c r="H58" s="106" t="s">
        <v>407</v>
      </c>
      <c r="I58" s="106">
        <v>1</v>
      </c>
      <c r="J58" s="106" t="s">
        <v>407</v>
      </c>
      <c r="K58" s="121">
        <f>SUM(L58,'47'!A58:L58)</f>
        <v>4</v>
      </c>
      <c r="L58" s="106" t="s">
        <v>407</v>
      </c>
      <c r="N58" s="47"/>
      <c r="O58" s="47"/>
      <c r="P58" s="47"/>
    </row>
    <row r="59" spans="1:16" ht="12" customHeight="1" x14ac:dyDescent="0.15">
      <c r="A59" s="70"/>
      <c r="B59" s="74" t="s">
        <v>177</v>
      </c>
      <c r="C59" s="73"/>
      <c r="D59" s="105">
        <v>2</v>
      </c>
      <c r="E59" s="105">
        <v>20</v>
      </c>
      <c r="F59" s="113" t="s">
        <v>407</v>
      </c>
      <c r="G59" s="106">
        <f t="shared" si="2"/>
        <v>0</v>
      </c>
      <c r="H59" s="106" t="s">
        <v>407</v>
      </c>
      <c r="I59" s="106" t="s">
        <v>407</v>
      </c>
      <c r="J59" s="106" t="s">
        <v>407</v>
      </c>
      <c r="K59" s="121">
        <f>SUM(L59,'47'!A59:L59)</f>
        <v>2</v>
      </c>
      <c r="L59" s="106" t="s">
        <v>407</v>
      </c>
      <c r="N59" s="47"/>
      <c r="O59" s="47"/>
      <c r="P59" s="47"/>
    </row>
    <row r="60" spans="1:16" ht="12" customHeight="1" x14ac:dyDescent="0.15">
      <c r="A60" s="70"/>
      <c r="B60" s="74" t="s">
        <v>178</v>
      </c>
      <c r="C60" s="73"/>
      <c r="D60" s="105">
        <v>19</v>
      </c>
      <c r="E60" s="105">
        <v>90</v>
      </c>
      <c r="F60" s="113" t="s">
        <v>407</v>
      </c>
      <c r="G60" s="106">
        <f t="shared" si="2"/>
        <v>1</v>
      </c>
      <c r="H60" s="106" t="s">
        <v>407</v>
      </c>
      <c r="I60" s="106">
        <v>1</v>
      </c>
      <c r="J60" s="106" t="s">
        <v>407</v>
      </c>
      <c r="K60" s="121">
        <f>SUM(L60,'47'!A60:L60)</f>
        <v>18</v>
      </c>
      <c r="L60" s="106" t="s">
        <v>407</v>
      </c>
      <c r="N60" s="47"/>
      <c r="O60" s="47"/>
      <c r="P60" s="47"/>
    </row>
    <row r="61" spans="1:16" ht="3" customHeight="1" x14ac:dyDescent="0.15">
      <c r="A61" s="75"/>
      <c r="B61" s="76"/>
      <c r="C61" s="77"/>
      <c r="D61" s="101"/>
      <c r="E61" s="101"/>
      <c r="F61" s="63"/>
      <c r="G61" s="65"/>
      <c r="H61" s="65"/>
      <c r="I61" s="65"/>
      <c r="J61" s="65"/>
      <c r="K61" s="66"/>
      <c r="L61" s="65"/>
      <c r="N61" s="47"/>
      <c r="O61" s="47"/>
      <c r="P61" s="47"/>
    </row>
  </sheetData>
  <mergeCells count="5">
    <mergeCell ref="A2:C5"/>
    <mergeCell ref="D2:E2"/>
    <mergeCell ref="G2:J2"/>
    <mergeCell ref="K2:L2"/>
    <mergeCell ref="A32:B32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8">
    <outlinePr summaryBelow="0"/>
  </sheetPr>
  <dimension ref="A1:L61"/>
  <sheetViews>
    <sheetView zoomScaleNormal="100" workbookViewId="0">
      <selection activeCell="D6" sqref="D6"/>
    </sheetView>
  </sheetViews>
  <sheetFormatPr defaultRowHeight="14.25" customHeight="1" x14ac:dyDescent="0.15"/>
  <cols>
    <col min="1" max="12" width="7.625" style="45" customWidth="1"/>
    <col min="13" max="16384" width="9" style="45"/>
  </cols>
  <sheetData>
    <row r="1" spans="1:12" s="80" customFormat="1" ht="16.5" customHeight="1" x14ac:dyDescent="0.15">
      <c r="A1" s="79"/>
      <c r="L1" s="136" t="s">
        <v>449</v>
      </c>
    </row>
    <row r="2" spans="1:12" ht="25.5" customHeight="1" x14ac:dyDescent="0.15">
      <c r="A2" s="293" t="s">
        <v>259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</row>
    <row r="3" spans="1:12" ht="3" customHeight="1" x14ac:dyDescent="0.1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s="62" customFormat="1" ht="73.5" customHeight="1" x14ac:dyDescent="0.15">
      <c r="A4" s="58" t="s">
        <v>257</v>
      </c>
      <c r="B4" s="82" t="s">
        <v>368</v>
      </c>
      <c r="C4" s="82" t="s">
        <v>369</v>
      </c>
      <c r="D4" s="82" t="s">
        <v>370</v>
      </c>
      <c r="E4" s="82" t="s">
        <v>371</v>
      </c>
      <c r="F4" s="82" t="s">
        <v>372</v>
      </c>
      <c r="G4" s="83" t="s">
        <v>362</v>
      </c>
      <c r="H4" s="110" t="s">
        <v>391</v>
      </c>
      <c r="I4" s="82" t="s">
        <v>373</v>
      </c>
      <c r="J4" s="82" t="s">
        <v>358</v>
      </c>
      <c r="K4" s="83" t="s">
        <v>277</v>
      </c>
      <c r="L4" s="83" t="s">
        <v>363</v>
      </c>
    </row>
    <row r="5" spans="1:12" ht="3" customHeight="1" x14ac:dyDescent="0.15">
      <c r="A5" s="65"/>
      <c r="B5" s="65"/>
      <c r="C5" s="65"/>
      <c r="D5" s="65"/>
      <c r="E5" s="65"/>
      <c r="F5" s="65"/>
      <c r="G5" s="65"/>
      <c r="H5" s="84"/>
      <c r="I5" s="65"/>
      <c r="J5" s="65"/>
      <c r="K5" s="75"/>
      <c r="L5" s="75"/>
    </row>
    <row r="6" spans="1:12" ht="6" customHeight="1" x14ac:dyDescent="0.15">
      <c r="A6" s="55"/>
      <c r="B6" s="55"/>
      <c r="C6" s="55"/>
      <c r="D6" s="55"/>
      <c r="E6" s="70"/>
      <c r="F6" s="70"/>
      <c r="G6" s="70"/>
      <c r="H6" s="70"/>
      <c r="I6" s="70"/>
      <c r="J6" s="70"/>
    </row>
    <row r="7" spans="1:12" ht="12" customHeight="1" x14ac:dyDescent="0.15">
      <c r="A7" s="106">
        <v>1</v>
      </c>
      <c r="B7" s="106">
        <v>1</v>
      </c>
      <c r="C7" s="106">
        <v>10</v>
      </c>
      <c r="D7" s="106">
        <v>1</v>
      </c>
      <c r="E7" s="106">
        <v>11</v>
      </c>
      <c r="F7" s="106">
        <v>3</v>
      </c>
      <c r="G7" s="106" t="s">
        <v>407</v>
      </c>
      <c r="H7" s="106">
        <v>6</v>
      </c>
      <c r="I7" s="106">
        <v>2</v>
      </c>
      <c r="J7" s="106" t="s">
        <v>407</v>
      </c>
      <c r="K7" s="106" t="s">
        <v>407</v>
      </c>
      <c r="L7" s="106">
        <v>3</v>
      </c>
    </row>
    <row r="8" spans="1:12" ht="12" customHeight="1" x14ac:dyDescent="0.15">
      <c r="A8" s="106" t="s">
        <v>407</v>
      </c>
      <c r="B8" s="106">
        <v>1</v>
      </c>
      <c r="C8" s="106">
        <v>3</v>
      </c>
      <c r="D8" s="106" t="s">
        <v>407</v>
      </c>
      <c r="E8" s="106">
        <v>2</v>
      </c>
      <c r="F8" s="106" t="s">
        <v>407</v>
      </c>
      <c r="G8" s="106" t="s">
        <v>407</v>
      </c>
      <c r="H8" s="106">
        <v>1</v>
      </c>
      <c r="I8" s="106">
        <v>1</v>
      </c>
      <c r="J8" s="106">
        <v>5</v>
      </c>
      <c r="K8" s="106" t="s">
        <v>407</v>
      </c>
      <c r="L8" s="106">
        <v>1</v>
      </c>
    </row>
    <row r="9" spans="1:12" ht="12" customHeight="1" x14ac:dyDescent="0.15">
      <c r="A9" s="106" t="s">
        <v>407</v>
      </c>
      <c r="B9" s="106" t="s">
        <v>407</v>
      </c>
      <c r="C9" s="106" t="s">
        <v>407</v>
      </c>
      <c r="D9" s="106" t="s">
        <v>407</v>
      </c>
      <c r="E9" s="106" t="s">
        <v>407</v>
      </c>
      <c r="F9" s="106" t="s">
        <v>407</v>
      </c>
      <c r="G9" s="106" t="s">
        <v>407</v>
      </c>
      <c r="H9" s="106" t="s">
        <v>407</v>
      </c>
      <c r="I9" s="106">
        <v>1</v>
      </c>
      <c r="J9" s="106" t="s">
        <v>407</v>
      </c>
      <c r="K9" s="106" t="s">
        <v>407</v>
      </c>
      <c r="L9" s="106" t="s">
        <v>407</v>
      </c>
    </row>
    <row r="10" spans="1:12" ht="12" customHeight="1" x14ac:dyDescent="0.15">
      <c r="A10" s="106" t="s">
        <v>407</v>
      </c>
      <c r="B10" s="106">
        <v>8</v>
      </c>
      <c r="C10" s="106">
        <v>9</v>
      </c>
      <c r="D10" s="106" t="s">
        <v>407</v>
      </c>
      <c r="E10" s="106">
        <v>4</v>
      </c>
      <c r="F10" s="106" t="s">
        <v>407</v>
      </c>
      <c r="G10" s="106">
        <v>7</v>
      </c>
      <c r="H10" s="106">
        <v>1</v>
      </c>
      <c r="I10" s="106" t="s">
        <v>407</v>
      </c>
      <c r="J10" s="106">
        <v>3</v>
      </c>
      <c r="K10" s="106">
        <v>1</v>
      </c>
      <c r="L10" s="106">
        <v>6</v>
      </c>
    </row>
    <row r="11" spans="1:12" ht="12" customHeight="1" x14ac:dyDescent="0.15">
      <c r="A11" s="106">
        <v>13</v>
      </c>
      <c r="B11" s="106">
        <v>36</v>
      </c>
      <c r="C11" s="106">
        <v>117</v>
      </c>
      <c r="D11" s="106">
        <v>23</v>
      </c>
      <c r="E11" s="106">
        <v>4</v>
      </c>
      <c r="F11" s="106">
        <v>3</v>
      </c>
      <c r="G11" s="106">
        <v>41</v>
      </c>
      <c r="H11" s="106">
        <v>14</v>
      </c>
      <c r="I11" s="106">
        <v>1</v>
      </c>
      <c r="J11" s="106">
        <v>6</v>
      </c>
      <c r="K11" s="106">
        <v>1</v>
      </c>
      <c r="L11" s="106">
        <v>37</v>
      </c>
    </row>
    <row r="12" spans="1:12" ht="12" customHeight="1" x14ac:dyDescent="0.15">
      <c r="A12" s="106" t="s">
        <v>407</v>
      </c>
      <c r="B12" s="106">
        <v>15</v>
      </c>
      <c r="C12" s="106">
        <v>18</v>
      </c>
      <c r="D12" s="106" t="s">
        <v>407</v>
      </c>
      <c r="E12" s="106">
        <v>8</v>
      </c>
      <c r="F12" s="106">
        <v>1</v>
      </c>
      <c r="G12" s="106">
        <v>8</v>
      </c>
      <c r="H12" s="106">
        <v>6</v>
      </c>
      <c r="I12" s="106" t="s">
        <v>407</v>
      </c>
      <c r="J12" s="106">
        <v>11</v>
      </c>
      <c r="K12" s="106" t="s">
        <v>407</v>
      </c>
      <c r="L12" s="106">
        <v>4</v>
      </c>
    </row>
    <row r="13" spans="1:12" ht="12" customHeight="1" x14ac:dyDescent="0.15">
      <c r="A13" s="106" t="s">
        <v>407</v>
      </c>
      <c r="B13" s="106">
        <v>1</v>
      </c>
      <c r="C13" s="106">
        <v>10</v>
      </c>
      <c r="D13" s="106" t="s">
        <v>407</v>
      </c>
      <c r="E13" s="106">
        <v>5</v>
      </c>
      <c r="F13" s="106">
        <v>1</v>
      </c>
      <c r="G13" s="106">
        <v>6</v>
      </c>
      <c r="H13" s="106">
        <v>6</v>
      </c>
      <c r="I13" s="106" t="s">
        <v>407</v>
      </c>
      <c r="J13" s="106">
        <v>4</v>
      </c>
      <c r="K13" s="106" t="s">
        <v>407</v>
      </c>
      <c r="L13" s="106">
        <v>5</v>
      </c>
    </row>
    <row r="14" spans="1:12" ht="12" customHeight="1" x14ac:dyDescent="0.15">
      <c r="A14" s="106" t="s">
        <v>407</v>
      </c>
      <c r="B14" s="106">
        <v>10</v>
      </c>
      <c r="C14" s="106">
        <v>6</v>
      </c>
      <c r="D14" s="106" t="s">
        <v>407</v>
      </c>
      <c r="E14" s="106" t="s">
        <v>407</v>
      </c>
      <c r="F14" s="106" t="s">
        <v>407</v>
      </c>
      <c r="G14" s="106">
        <v>1</v>
      </c>
      <c r="H14" s="106">
        <v>1</v>
      </c>
      <c r="I14" s="106" t="s">
        <v>407</v>
      </c>
      <c r="J14" s="106" t="s">
        <v>407</v>
      </c>
      <c r="K14" s="106" t="s">
        <v>407</v>
      </c>
      <c r="L14" s="106">
        <v>2</v>
      </c>
    </row>
    <row r="15" spans="1:12" ht="12" customHeight="1" x14ac:dyDescent="0.15">
      <c r="A15" s="106" t="s">
        <v>407</v>
      </c>
      <c r="B15" s="106">
        <v>2</v>
      </c>
      <c r="C15" s="106" t="s">
        <v>407</v>
      </c>
      <c r="D15" s="106" t="s">
        <v>407</v>
      </c>
      <c r="E15" s="106" t="s">
        <v>407</v>
      </c>
      <c r="F15" s="106" t="s">
        <v>407</v>
      </c>
      <c r="G15" s="106" t="s">
        <v>407</v>
      </c>
      <c r="H15" s="106" t="s">
        <v>407</v>
      </c>
      <c r="I15" s="106" t="s">
        <v>407</v>
      </c>
      <c r="J15" s="106" t="s">
        <v>407</v>
      </c>
      <c r="K15" s="106" t="s">
        <v>407</v>
      </c>
      <c r="L15" s="106" t="s">
        <v>407</v>
      </c>
    </row>
    <row r="16" spans="1:12" ht="12" customHeight="1" x14ac:dyDescent="0.15">
      <c r="A16" s="106" t="s">
        <v>407</v>
      </c>
      <c r="B16" s="106">
        <v>62</v>
      </c>
      <c r="C16" s="106">
        <v>8</v>
      </c>
      <c r="D16" s="106" t="s">
        <v>407</v>
      </c>
      <c r="E16" s="106">
        <v>7</v>
      </c>
      <c r="F16" s="106">
        <v>1</v>
      </c>
      <c r="G16" s="106">
        <v>1</v>
      </c>
      <c r="H16" s="106">
        <v>2</v>
      </c>
      <c r="I16" s="106">
        <v>1</v>
      </c>
      <c r="J16" s="106" t="s">
        <v>407</v>
      </c>
      <c r="K16" s="106" t="s">
        <v>407</v>
      </c>
      <c r="L16" s="106">
        <v>2</v>
      </c>
    </row>
    <row r="17" spans="1:12" ht="12" customHeight="1" x14ac:dyDescent="0.15">
      <c r="A17" s="106" t="s">
        <v>407</v>
      </c>
      <c r="B17" s="106">
        <v>28</v>
      </c>
      <c r="C17" s="106">
        <v>17</v>
      </c>
      <c r="D17" s="106">
        <v>2</v>
      </c>
      <c r="E17" s="106">
        <v>24</v>
      </c>
      <c r="F17" s="106" t="s">
        <v>407</v>
      </c>
      <c r="G17" s="106">
        <v>13</v>
      </c>
      <c r="H17" s="106">
        <v>2</v>
      </c>
      <c r="I17" s="106" t="s">
        <v>407</v>
      </c>
      <c r="J17" s="106">
        <v>1</v>
      </c>
      <c r="K17" s="106" t="s">
        <v>407</v>
      </c>
      <c r="L17" s="106">
        <v>7</v>
      </c>
    </row>
    <row r="18" spans="1:12" ht="12" customHeight="1" x14ac:dyDescent="0.15">
      <c r="A18" s="106" t="s">
        <v>407</v>
      </c>
      <c r="B18" s="106" t="s">
        <v>407</v>
      </c>
      <c r="C18" s="106">
        <v>4</v>
      </c>
      <c r="D18" s="106" t="s">
        <v>407</v>
      </c>
      <c r="E18" s="106">
        <v>4</v>
      </c>
      <c r="F18" s="106" t="s">
        <v>407</v>
      </c>
      <c r="G18" s="106">
        <v>2</v>
      </c>
      <c r="H18" s="106">
        <v>4</v>
      </c>
      <c r="I18" s="106" t="s">
        <v>407</v>
      </c>
      <c r="J18" s="106" t="s">
        <v>407</v>
      </c>
      <c r="K18" s="106" t="s">
        <v>407</v>
      </c>
      <c r="L18" s="106">
        <v>3</v>
      </c>
    </row>
    <row r="19" spans="1:12" ht="12" customHeight="1" x14ac:dyDescent="0.15">
      <c r="A19" s="106" t="s">
        <v>407</v>
      </c>
      <c r="B19" s="106">
        <v>1</v>
      </c>
      <c r="C19" s="106" t="s">
        <v>407</v>
      </c>
      <c r="D19" s="106" t="s">
        <v>407</v>
      </c>
      <c r="E19" s="106">
        <v>1</v>
      </c>
      <c r="F19" s="106" t="s">
        <v>407</v>
      </c>
      <c r="G19" s="106" t="s">
        <v>407</v>
      </c>
      <c r="H19" s="106">
        <v>1</v>
      </c>
      <c r="I19" s="106" t="s">
        <v>407</v>
      </c>
      <c r="J19" s="106">
        <v>1</v>
      </c>
      <c r="K19" s="106" t="s">
        <v>407</v>
      </c>
      <c r="L19" s="106">
        <v>1</v>
      </c>
    </row>
    <row r="20" spans="1:12" ht="12" customHeight="1" x14ac:dyDescent="0.15">
      <c r="A20" s="106" t="s">
        <v>407</v>
      </c>
      <c r="B20" s="106" t="s">
        <v>407</v>
      </c>
      <c r="C20" s="106" t="s">
        <v>407</v>
      </c>
      <c r="D20" s="106" t="s">
        <v>407</v>
      </c>
      <c r="E20" s="106" t="s">
        <v>407</v>
      </c>
      <c r="F20" s="106" t="s">
        <v>407</v>
      </c>
      <c r="G20" s="106" t="s">
        <v>407</v>
      </c>
      <c r="H20" s="106" t="s">
        <v>407</v>
      </c>
      <c r="I20" s="106" t="s">
        <v>407</v>
      </c>
      <c r="J20" s="106" t="s">
        <v>407</v>
      </c>
      <c r="K20" s="106" t="s">
        <v>407</v>
      </c>
      <c r="L20" s="106">
        <v>1</v>
      </c>
    </row>
    <row r="21" spans="1:12" ht="12" customHeight="1" x14ac:dyDescent="0.15">
      <c r="A21" s="106" t="s">
        <v>407</v>
      </c>
      <c r="B21" s="106">
        <v>6</v>
      </c>
      <c r="C21" s="106">
        <v>10</v>
      </c>
      <c r="D21" s="106" t="s">
        <v>407</v>
      </c>
      <c r="E21" s="106">
        <v>1</v>
      </c>
      <c r="F21" s="106" t="s">
        <v>407</v>
      </c>
      <c r="G21" s="106">
        <v>4</v>
      </c>
      <c r="H21" s="106">
        <v>2</v>
      </c>
      <c r="I21" s="106" t="s">
        <v>407</v>
      </c>
      <c r="J21" s="106">
        <v>1</v>
      </c>
      <c r="K21" s="106">
        <v>1</v>
      </c>
      <c r="L21" s="106">
        <v>8</v>
      </c>
    </row>
    <row r="22" spans="1:12" ht="12" customHeight="1" x14ac:dyDescent="0.15">
      <c r="A22" s="106" t="s">
        <v>407</v>
      </c>
      <c r="B22" s="106" t="s">
        <v>407</v>
      </c>
      <c r="C22" s="106">
        <v>1</v>
      </c>
      <c r="D22" s="106" t="s">
        <v>407</v>
      </c>
      <c r="E22" s="106" t="s">
        <v>407</v>
      </c>
      <c r="F22" s="106" t="s">
        <v>407</v>
      </c>
      <c r="G22" s="106" t="s">
        <v>407</v>
      </c>
      <c r="H22" s="106" t="s">
        <v>407</v>
      </c>
      <c r="I22" s="106" t="s">
        <v>407</v>
      </c>
      <c r="J22" s="106" t="s">
        <v>407</v>
      </c>
      <c r="K22" s="106" t="s">
        <v>407</v>
      </c>
      <c r="L22" s="106" t="s">
        <v>407</v>
      </c>
    </row>
    <row r="23" spans="1:12" ht="12" customHeight="1" x14ac:dyDescent="0.15">
      <c r="A23" s="106" t="s">
        <v>407</v>
      </c>
      <c r="B23" s="106" t="s">
        <v>407</v>
      </c>
      <c r="C23" s="106" t="s">
        <v>407</v>
      </c>
      <c r="D23" s="106" t="s">
        <v>407</v>
      </c>
      <c r="E23" s="106" t="s">
        <v>407</v>
      </c>
      <c r="F23" s="106" t="s">
        <v>407</v>
      </c>
      <c r="G23" s="106" t="s">
        <v>407</v>
      </c>
      <c r="H23" s="106" t="s">
        <v>407</v>
      </c>
      <c r="I23" s="106" t="s">
        <v>407</v>
      </c>
      <c r="J23" s="106" t="s">
        <v>407</v>
      </c>
      <c r="K23" s="106" t="s">
        <v>407</v>
      </c>
      <c r="L23" s="106" t="s">
        <v>407</v>
      </c>
    </row>
    <row r="24" spans="1:12" ht="12" customHeight="1" x14ac:dyDescent="0.15">
      <c r="A24" s="106">
        <v>5</v>
      </c>
      <c r="B24" s="106">
        <v>96</v>
      </c>
      <c r="C24" s="106">
        <v>90</v>
      </c>
      <c r="D24" s="106">
        <v>16</v>
      </c>
      <c r="E24" s="106">
        <v>3</v>
      </c>
      <c r="F24" s="106">
        <v>1</v>
      </c>
      <c r="G24" s="106">
        <v>34</v>
      </c>
      <c r="H24" s="106">
        <v>14</v>
      </c>
      <c r="I24" s="106" t="s">
        <v>407</v>
      </c>
      <c r="J24" s="106">
        <v>6</v>
      </c>
      <c r="K24" s="106" t="s">
        <v>407</v>
      </c>
      <c r="L24" s="106">
        <v>23</v>
      </c>
    </row>
    <row r="25" spans="1:12" ht="12" customHeight="1" x14ac:dyDescent="0.15">
      <c r="A25" s="106" t="s">
        <v>407</v>
      </c>
      <c r="B25" s="106">
        <v>1</v>
      </c>
      <c r="C25" s="106">
        <v>2</v>
      </c>
      <c r="D25" s="106" t="s">
        <v>407</v>
      </c>
      <c r="E25" s="106">
        <v>1</v>
      </c>
      <c r="F25" s="106" t="s">
        <v>407</v>
      </c>
      <c r="G25" s="106" t="s">
        <v>407</v>
      </c>
      <c r="H25" s="106">
        <v>1</v>
      </c>
      <c r="I25" s="106" t="s">
        <v>407</v>
      </c>
      <c r="J25" s="106" t="s">
        <v>407</v>
      </c>
      <c r="K25" s="106" t="s">
        <v>407</v>
      </c>
      <c r="L25" s="106">
        <v>2</v>
      </c>
    </row>
    <row r="26" spans="1:12" ht="12" customHeight="1" x14ac:dyDescent="0.15">
      <c r="A26" s="106" t="s">
        <v>407</v>
      </c>
      <c r="B26" s="106">
        <v>1</v>
      </c>
      <c r="C26" s="106" t="s">
        <v>407</v>
      </c>
      <c r="D26" s="106" t="s">
        <v>407</v>
      </c>
      <c r="E26" s="106" t="s">
        <v>407</v>
      </c>
      <c r="F26" s="106" t="s">
        <v>407</v>
      </c>
      <c r="G26" s="106" t="s">
        <v>407</v>
      </c>
      <c r="H26" s="106" t="s">
        <v>407</v>
      </c>
      <c r="I26" s="106" t="s">
        <v>407</v>
      </c>
      <c r="J26" s="106" t="s">
        <v>407</v>
      </c>
      <c r="K26" s="106" t="s">
        <v>407</v>
      </c>
      <c r="L26" s="106" t="s">
        <v>407</v>
      </c>
    </row>
    <row r="27" spans="1:12" ht="12" customHeight="1" x14ac:dyDescent="0.15">
      <c r="A27" s="106" t="s">
        <v>407</v>
      </c>
      <c r="B27" s="106">
        <v>10</v>
      </c>
      <c r="C27" s="106">
        <v>13</v>
      </c>
      <c r="D27" s="106">
        <v>1</v>
      </c>
      <c r="E27" s="106">
        <v>2</v>
      </c>
      <c r="F27" s="106">
        <v>3</v>
      </c>
      <c r="G27" s="106">
        <v>9</v>
      </c>
      <c r="H27" s="106">
        <v>4</v>
      </c>
      <c r="I27" s="106" t="s">
        <v>407</v>
      </c>
      <c r="J27" s="106">
        <v>4</v>
      </c>
      <c r="K27" s="106" t="s">
        <v>407</v>
      </c>
      <c r="L27" s="106">
        <v>8</v>
      </c>
    </row>
    <row r="28" spans="1:12" ht="12" customHeight="1" x14ac:dyDescent="0.15">
      <c r="A28" s="106" t="s">
        <v>407</v>
      </c>
      <c r="B28" s="106">
        <v>1</v>
      </c>
      <c r="C28" s="106">
        <v>7</v>
      </c>
      <c r="D28" s="106">
        <v>1</v>
      </c>
      <c r="E28" s="106" t="s">
        <v>407</v>
      </c>
      <c r="F28" s="106">
        <v>2</v>
      </c>
      <c r="G28" s="106">
        <v>11</v>
      </c>
      <c r="H28" s="106">
        <v>4</v>
      </c>
      <c r="I28" s="106">
        <v>1</v>
      </c>
      <c r="J28" s="106">
        <v>4</v>
      </c>
      <c r="K28" s="106" t="s">
        <v>407</v>
      </c>
      <c r="L28" s="106">
        <v>1</v>
      </c>
    </row>
    <row r="29" spans="1:12" ht="12" customHeight="1" x14ac:dyDescent="0.15">
      <c r="A29" s="106" t="s">
        <v>407</v>
      </c>
      <c r="B29" s="106">
        <v>4</v>
      </c>
      <c r="C29" s="106">
        <v>11</v>
      </c>
      <c r="D29" s="106" t="s">
        <v>407</v>
      </c>
      <c r="E29" s="106">
        <v>8</v>
      </c>
      <c r="F29" s="106">
        <v>1</v>
      </c>
      <c r="G29" s="106">
        <v>6</v>
      </c>
      <c r="H29" s="106">
        <v>4</v>
      </c>
      <c r="I29" s="106">
        <v>2</v>
      </c>
      <c r="J29" s="106">
        <v>3</v>
      </c>
      <c r="K29" s="106" t="s">
        <v>407</v>
      </c>
      <c r="L29" s="106">
        <v>4</v>
      </c>
    </row>
    <row r="30" spans="1:12" ht="12" customHeight="1" x14ac:dyDescent="0.15">
      <c r="A30" s="106" t="s">
        <v>407</v>
      </c>
      <c r="B30" s="106" t="s">
        <v>407</v>
      </c>
      <c r="C30" s="106">
        <v>3</v>
      </c>
      <c r="D30" s="106" t="s">
        <v>407</v>
      </c>
      <c r="E30" s="106">
        <v>1</v>
      </c>
      <c r="F30" s="106" t="s">
        <v>407</v>
      </c>
      <c r="G30" s="106" t="s">
        <v>407</v>
      </c>
      <c r="H30" s="106" t="s">
        <v>407</v>
      </c>
      <c r="I30" s="106" t="s">
        <v>407</v>
      </c>
      <c r="J30" s="106" t="s">
        <v>407</v>
      </c>
      <c r="K30" s="106" t="s">
        <v>407</v>
      </c>
      <c r="L30" s="106" t="s">
        <v>407</v>
      </c>
    </row>
    <row r="31" spans="1:12" ht="12" customHeight="1" x14ac:dyDescent="0.1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2" ht="12" customHeight="1" x14ac:dyDescent="0.15">
      <c r="A32" s="105">
        <f>SUM(A33:A60)</f>
        <v>2</v>
      </c>
      <c r="B32" s="105">
        <f t="shared" ref="B32:L32" si="0">SUM(B33:B60)</f>
        <v>4</v>
      </c>
      <c r="C32" s="105">
        <f t="shared" si="0"/>
        <v>91</v>
      </c>
      <c r="D32" s="105">
        <f t="shared" si="0"/>
        <v>8</v>
      </c>
      <c r="E32" s="105">
        <f t="shared" si="0"/>
        <v>15</v>
      </c>
      <c r="F32" s="105">
        <f t="shared" si="0"/>
        <v>23</v>
      </c>
      <c r="G32" s="105">
        <f t="shared" si="0"/>
        <v>34</v>
      </c>
      <c r="H32" s="105">
        <f t="shared" si="0"/>
        <v>42</v>
      </c>
      <c r="I32" s="105">
        <f t="shared" si="0"/>
        <v>23</v>
      </c>
      <c r="J32" s="105">
        <f t="shared" si="0"/>
        <v>42</v>
      </c>
      <c r="K32" s="105">
        <f t="shared" si="0"/>
        <v>5</v>
      </c>
      <c r="L32" s="105">
        <f t="shared" si="0"/>
        <v>10</v>
      </c>
    </row>
    <row r="33" spans="1:12" ht="12" customHeight="1" x14ac:dyDescent="0.15">
      <c r="A33" s="106" t="s">
        <v>407</v>
      </c>
      <c r="B33" s="106" t="s">
        <v>407</v>
      </c>
      <c r="C33" s="106" t="s">
        <v>407</v>
      </c>
      <c r="D33" s="106" t="s">
        <v>407</v>
      </c>
      <c r="E33" s="106" t="s">
        <v>407</v>
      </c>
      <c r="F33" s="106" t="s">
        <v>407</v>
      </c>
      <c r="G33" s="106">
        <v>1</v>
      </c>
      <c r="H33" s="106" t="s">
        <v>407</v>
      </c>
      <c r="I33" s="106" t="s">
        <v>407</v>
      </c>
      <c r="J33" s="106">
        <v>3</v>
      </c>
      <c r="K33" s="106" t="s">
        <v>407</v>
      </c>
      <c r="L33" s="106" t="s">
        <v>407</v>
      </c>
    </row>
    <row r="34" spans="1:12" ht="12" customHeight="1" x14ac:dyDescent="0.15">
      <c r="A34" s="106" t="s">
        <v>407</v>
      </c>
      <c r="B34" s="106" t="s">
        <v>407</v>
      </c>
      <c r="C34" s="106">
        <v>29</v>
      </c>
      <c r="D34" s="106">
        <v>8</v>
      </c>
      <c r="E34" s="106">
        <v>1</v>
      </c>
      <c r="F34" s="106">
        <v>1</v>
      </c>
      <c r="G34" s="106">
        <v>12</v>
      </c>
      <c r="H34" s="106">
        <v>11</v>
      </c>
      <c r="I34" s="106">
        <v>6</v>
      </c>
      <c r="J34" s="106">
        <v>5</v>
      </c>
      <c r="K34" s="106">
        <v>1</v>
      </c>
      <c r="L34" s="106">
        <v>2</v>
      </c>
    </row>
    <row r="35" spans="1:12" ht="12" customHeight="1" x14ac:dyDescent="0.15">
      <c r="A35" s="106">
        <v>2</v>
      </c>
      <c r="B35" s="106" t="s">
        <v>407</v>
      </c>
      <c r="C35" s="106">
        <v>8</v>
      </c>
      <c r="D35" s="106" t="s">
        <v>407</v>
      </c>
      <c r="E35" s="106" t="s">
        <v>407</v>
      </c>
      <c r="F35" s="106" t="s">
        <v>407</v>
      </c>
      <c r="G35" s="106">
        <v>1</v>
      </c>
      <c r="H35" s="106">
        <v>2</v>
      </c>
      <c r="I35" s="106" t="s">
        <v>407</v>
      </c>
      <c r="J35" s="106" t="s">
        <v>407</v>
      </c>
      <c r="K35" s="106" t="s">
        <v>407</v>
      </c>
      <c r="L35" s="106" t="s">
        <v>407</v>
      </c>
    </row>
    <row r="36" spans="1:12" ht="12" customHeight="1" x14ac:dyDescent="0.15">
      <c r="A36" s="106" t="s">
        <v>407</v>
      </c>
      <c r="B36" s="106" t="s">
        <v>407</v>
      </c>
      <c r="C36" s="106">
        <v>1</v>
      </c>
      <c r="D36" s="106" t="s">
        <v>407</v>
      </c>
      <c r="E36" s="106" t="s">
        <v>407</v>
      </c>
      <c r="F36" s="106">
        <v>2</v>
      </c>
      <c r="G36" s="106" t="s">
        <v>407</v>
      </c>
      <c r="H36" s="106" t="s">
        <v>407</v>
      </c>
      <c r="I36" s="106">
        <v>2</v>
      </c>
      <c r="J36" s="106" t="s">
        <v>407</v>
      </c>
      <c r="K36" s="106" t="s">
        <v>407</v>
      </c>
      <c r="L36" s="106" t="s">
        <v>407</v>
      </c>
    </row>
    <row r="37" spans="1:12" ht="12" customHeight="1" x14ac:dyDescent="0.15">
      <c r="A37" s="106" t="s">
        <v>407</v>
      </c>
      <c r="B37" s="106" t="s">
        <v>407</v>
      </c>
      <c r="C37" s="106" t="s">
        <v>407</v>
      </c>
      <c r="D37" s="106" t="s">
        <v>407</v>
      </c>
      <c r="E37" s="106" t="s">
        <v>407</v>
      </c>
      <c r="F37" s="106" t="s">
        <v>407</v>
      </c>
      <c r="G37" s="106">
        <v>1</v>
      </c>
      <c r="H37" s="106" t="s">
        <v>407</v>
      </c>
      <c r="I37" s="106" t="s">
        <v>407</v>
      </c>
      <c r="J37" s="106" t="s">
        <v>407</v>
      </c>
      <c r="K37" s="106" t="s">
        <v>407</v>
      </c>
      <c r="L37" s="106" t="s">
        <v>407</v>
      </c>
    </row>
    <row r="38" spans="1:12" ht="12" customHeight="1" x14ac:dyDescent="0.15">
      <c r="A38" s="106" t="s">
        <v>407</v>
      </c>
      <c r="B38" s="106" t="s">
        <v>407</v>
      </c>
      <c r="C38" s="106">
        <v>4</v>
      </c>
      <c r="D38" s="106" t="s">
        <v>407</v>
      </c>
      <c r="E38" s="106" t="s">
        <v>407</v>
      </c>
      <c r="F38" s="106" t="s">
        <v>407</v>
      </c>
      <c r="G38" s="106" t="s">
        <v>407</v>
      </c>
      <c r="H38" s="106">
        <v>4</v>
      </c>
      <c r="I38" s="106">
        <v>2</v>
      </c>
      <c r="J38" s="106">
        <v>5</v>
      </c>
      <c r="K38" s="106">
        <v>1</v>
      </c>
      <c r="L38" s="106" t="s">
        <v>407</v>
      </c>
    </row>
    <row r="39" spans="1:12" ht="12" customHeight="1" x14ac:dyDescent="0.15">
      <c r="A39" s="106" t="s">
        <v>407</v>
      </c>
      <c r="B39" s="106" t="s">
        <v>407</v>
      </c>
      <c r="C39" s="106">
        <v>3</v>
      </c>
      <c r="D39" s="106" t="s">
        <v>407</v>
      </c>
      <c r="E39" s="106" t="s">
        <v>407</v>
      </c>
      <c r="F39" s="106" t="s">
        <v>407</v>
      </c>
      <c r="G39" s="106">
        <v>2</v>
      </c>
      <c r="H39" s="106">
        <v>2</v>
      </c>
      <c r="I39" s="106">
        <v>3</v>
      </c>
      <c r="J39" s="106">
        <v>4</v>
      </c>
      <c r="K39" s="106" t="s">
        <v>407</v>
      </c>
      <c r="L39" s="106">
        <v>1</v>
      </c>
    </row>
    <row r="40" spans="1:12" ht="12" customHeight="1" x14ac:dyDescent="0.15">
      <c r="A40" s="106" t="s">
        <v>407</v>
      </c>
      <c r="B40" s="106" t="s">
        <v>407</v>
      </c>
      <c r="C40" s="106" t="s">
        <v>407</v>
      </c>
      <c r="D40" s="106" t="s">
        <v>407</v>
      </c>
      <c r="E40" s="106">
        <v>1</v>
      </c>
      <c r="F40" s="106" t="s">
        <v>407</v>
      </c>
      <c r="G40" s="106" t="s">
        <v>407</v>
      </c>
      <c r="H40" s="106" t="s">
        <v>407</v>
      </c>
      <c r="I40" s="106" t="s">
        <v>407</v>
      </c>
      <c r="J40" s="106">
        <v>1</v>
      </c>
      <c r="K40" s="106" t="s">
        <v>407</v>
      </c>
      <c r="L40" s="106" t="s">
        <v>407</v>
      </c>
    </row>
    <row r="41" spans="1:12" ht="12" customHeight="1" x14ac:dyDescent="0.15">
      <c r="A41" s="106" t="s">
        <v>407</v>
      </c>
      <c r="B41" s="106" t="s">
        <v>407</v>
      </c>
      <c r="C41" s="106">
        <v>1</v>
      </c>
      <c r="D41" s="106" t="s">
        <v>407</v>
      </c>
      <c r="E41" s="106">
        <v>3</v>
      </c>
      <c r="F41" s="106" t="s">
        <v>407</v>
      </c>
      <c r="G41" s="106" t="s">
        <v>407</v>
      </c>
      <c r="H41" s="106">
        <v>2</v>
      </c>
      <c r="I41" s="106" t="s">
        <v>407</v>
      </c>
      <c r="J41" s="106" t="s">
        <v>407</v>
      </c>
      <c r="K41" s="106" t="s">
        <v>407</v>
      </c>
      <c r="L41" s="106">
        <v>1</v>
      </c>
    </row>
    <row r="42" spans="1:12" ht="12" customHeight="1" x14ac:dyDescent="0.15">
      <c r="A42" s="106" t="s">
        <v>407</v>
      </c>
      <c r="B42" s="106" t="s">
        <v>407</v>
      </c>
      <c r="C42" s="106">
        <v>1</v>
      </c>
      <c r="D42" s="106" t="s">
        <v>407</v>
      </c>
      <c r="E42" s="106" t="s">
        <v>407</v>
      </c>
      <c r="F42" s="106" t="s">
        <v>407</v>
      </c>
      <c r="G42" s="106">
        <v>1</v>
      </c>
      <c r="H42" s="106" t="s">
        <v>407</v>
      </c>
      <c r="I42" s="106" t="s">
        <v>407</v>
      </c>
      <c r="J42" s="106">
        <v>1</v>
      </c>
      <c r="K42" s="106" t="s">
        <v>407</v>
      </c>
      <c r="L42" s="106" t="s">
        <v>407</v>
      </c>
    </row>
    <row r="43" spans="1:12" ht="12" customHeight="1" x14ac:dyDescent="0.15">
      <c r="A43" s="106" t="s">
        <v>407</v>
      </c>
      <c r="B43" s="106" t="s">
        <v>407</v>
      </c>
      <c r="C43" s="106">
        <v>3</v>
      </c>
      <c r="D43" s="106" t="s">
        <v>407</v>
      </c>
      <c r="E43" s="106" t="s">
        <v>407</v>
      </c>
      <c r="F43" s="106">
        <v>3</v>
      </c>
      <c r="G43" s="106">
        <v>1</v>
      </c>
      <c r="H43" s="106">
        <v>3</v>
      </c>
      <c r="I43" s="106">
        <v>1</v>
      </c>
      <c r="J43" s="106">
        <v>3</v>
      </c>
      <c r="K43" s="106">
        <v>1</v>
      </c>
      <c r="L43" s="106" t="s">
        <v>407</v>
      </c>
    </row>
    <row r="44" spans="1:12" ht="12" customHeight="1" x14ac:dyDescent="0.15">
      <c r="A44" s="106" t="s">
        <v>407</v>
      </c>
      <c r="B44" s="106">
        <v>1</v>
      </c>
      <c r="C44" s="106">
        <v>6</v>
      </c>
      <c r="D44" s="106" t="s">
        <v>407</v>
      </c>
      <c r="E44" s="106">
        <v>1</v>
      </c>
      <c r="F44" s="106" t="s">
        <v>407</v>
      </c>
      <c r="G44" s="106">
        <v>1</v>
      </c>
      <c r="H44" s="106">
        <v>1</v>
      </c>
      <c r="I44" s="106" t="s">
        <v>407</v>
      </c>
      <c r="J44" s="106">
        <v>1</v>
      </c>
      <c r="K44" s="106" t="s">
        <v>407</v>
      </c>
      <c r="L44" s="106" t="s">
        <v>407</v>
      </c>
    </row>
    <row r="45" spans="1:12" ht="12" customHeight="1" x14ac:dyDescent="0.15">
      <c r="A45" s="106" t="s">
        <v>407</v>
      </c>
      <c r="B45" s="106" t="s">
        <v>407</v>
      </c>
      <c r="C45" s="106">
        <v>11</v>
      </c>
      <c r="D45" s="106" t="s">
        <v>407</v>
      </c>
      <c r="E45" s="106">
        <v>2</v>
      </c>
      <c r="F45" s="106">
        <v>4</v>
      </c>
      <c r="G45" s="106">
        <v>2</v>
      </c>
      <c r="H45" s="106">
        <v>4</v>
      </c>
      <c r="I45" s="106">
        <v>4</v>
      </c>
      <c r="J45" s="106">
        <v>6</v>
      </c>
      <c r="K45" s="106" t="s">
        <v>407</v>
      </c>
      <c r="L45" s="106">
        <v>2</v>
      </c>
    </row>
    <row r="46" spans="1:12" ht="12" customHeight="1" x14ac:dyDescent="0.15">
      <c r="A46" s="106" t="s">
        <v>407</v>
      </c>
      <c r="B46" s="106" t="s">
        <v>407</v>
      </c>
      <c r="C46" s="106">
        <v>3</v>
      </c>
      <c r="D46" s="106" t="s">
        <v>407</v>
      </c>
      <c r="E46" s="106" t="s">
        <v>407</v>
      </c>
      <c r="F46" s="106" t="s">
        <v>407</v>
      </c>
      <c r="G46" s="106">
        <v>1</v>
      </c>
      <c r="H46" s="106">
        <v>1</v>
      </c>
      <c r="I46" s="106">
        <v>1</v>
      </c>
      <c r="J46" s="106" t="s">
        <v>407</v>
      </c>
      <c r="K46" s="106" t="s">
        <v>407</v>
      </c>
      <c r="L46" s="106" t="s">
        <v>407</v>
      </c>
    </row>
    <row r="47" spans="1:12" ht="12" customHeight="1" x14ac:dyDescent="0.15">
      <c r="A47" s="106" t="s">
        <v>407</v>
      </c>
      <c r="B47" s="106" t="s">
        <v>407</v>
      </c>
      <c r="C47" s="106" t="s">
        <v>407</v>
      </c>
      <c r="D47" s="106" t="s">
        <v>407</v>
      </c>
      <c r="E47" s="106" t="s">
        <v>407</v>
      </c>
      <c r="F47" s="106" t="s">
        <v>407</v>
      </c>
      <c r="G47" s="106" t="s">
        <v>407</v>
      </c>
      <c r="H47" s="106" t="s">
        <v>407</v>
      </c>
      <c r="I47" s="106">
        <v>1</v>
      </c>
      <c r="J47" s="106" t="s">
        <v>407</v>
      </c>
      <c r="K47" s="106" t="s">
        <v>407</v>
      </c>
      <c r="L47" s="106" t="s">
        <v>407</v>
      </c>
    </row>
    <row r="48" spans="1:12" ht="12" customHeight="1" x14ac:dyDescent="0.15">
      <c r="A48" s="106" t="s">
        <v>407</v>
      </c>
      <c r="B48" s="106" t="s">
        <v>407</v>
      </c>
      <c r="C48" s="106">
        <v>1</v>
      </c>
      <c r="D48" s="106" t="s">
        <v>407</v>
      </c>
      <c r="E48" s="106" t="s">
        <v>407</v>
      </c>
      <c r="F48" s="106">
        <v>3</v>
      </c>
      <c r="G48" s="106" t="s">
        <v>407</v>
      </c>
      <c r="H48" s="106" t="s">
        <v>407</v>
      </c>
      <c r="I48" s="106">
        <v>2</v>
      </c>
      <c r="J48" s="106">
        <v>2</v>
      </c>
      <c r="K48" s="106" t="s">
        <v>407</v>
      </c>
      <c r="L48" s="106">
        <v>1</v>
      </c>
    </row>
    <row r="49" spans="1:12" ht="12" customHeight="1" x14ac:dyDescent="0.15">
      <c r="A49" s="106" t="s">
        <v>407</v>
      </c>
      <c r="B49" s="106">
        <v>1</v>
      </c>
      <c r="C49" s="106">
        <v>1</v>
      </c>
      <c r="D49" s="106" t="s">
        <v>407</v>
      </c>
      <c r="E49" s="106" t="s">
        <v>407</v>
      </c>
      <c r="F49" s="106" t="s">
        <v>407</v>
      </c>
      <c r="G49" s="106" t="s">
        <v>407</v>
      </c>
      <c r="H49" s="106" t="s">
        <v>407</v>
      </c>
      <c r="I49" s="106" t="s">
        <v>407</v>
      </c>
      <c r="J49" s="106" t="s">
        <v>407</v>
      </c>
      <c r="K49" s="106" t="s">
        <v>407</v>
      </c>
      <c r="L49" s="106" t="s">
        <v>407</v>
      </c>
    </row>
    <row r="50" spans="1:12" ht="12" customHeight="1" x14ac:dyDescent="0.15">
      <c r="A50" s="106" t="s">
        <v>407</v>
      </c>
      <c r="B50" s="106" t="s">
        <v>407</v>
      </c>
      <c r="C50" s="106">
        <v>3</v>
      </c>
      <c r="D50" s="106" t="s">
        <v>407</v>
      </c>
      <c r="E50" s="106" t="s">
        <v>407</v>
      </c>
      <c r="F50" s="106" t="s">
        <v>407</v>
      </c>
      <c r="G50" s="106">
        <v>6</v>
      </c>
      <c r="H50" s="106">
        <v>1</v>
      </c>
      <c r="I50" s="106" t="s">
        <v>407</v>
      </c>
      <c r="J50" s="106" t="s">
        <v>407</v>
      </c>
      <c r="K50" s="106">
        <v>1</v>
      </c>
      <c r="L50" s="106" t="s">
        <v>407</v>
      </c>
    </row>
    <row r="51" spans="1:12" ht="12" customHeight="1" x14ac:dyDescent="0.15">
      <c r="A51" s="106" t="s">
        <v>407</v>
      </c>
      <c r="B51" s="106" t="s">
        <v>407</v>
      </c>
      <c r="C51" s="106">
        <v>3</v>
      </c>
      <c r="D51" s="106" t="s">
        <v>407</v>
      </c>
      <c r="E51" s="106" t="s">
        <v>407</v>
      </c>
      <c r="F51" s="106">
        <v>1</v>
      </c>
      <c r="G51" s="106">
        <v>1</v>
      </c>
      <c r="H51" s="106" t="s">
        <v>407</v>
      </c>
      <c r="I51" s="106" t="s">
        <v>407</v>
      </c>
      <c r="J51" s="106">
        <v>3</v>
      </c>
      <c r="K51" s="106" t="s">
        <v>407</v>
      </c>
      <c r="L51" s="106" t="s">
        <v>407</v>
      </c>
    </row>
    <row r="52" spans="1:12" ht="12" customHeight="1" x14ac:dyDescent="0.15">
      <c r="A52" s="106" t="s">
        <v>407</v>
      </c>
      <c r="B52" s="106" t="s">
        <v>407</v>
      </c>
      <c r="C52" s="106" t="s">
        <v>407</v>
      </c>
      <c r="D52" s="106" t="s">
        <v>407</v>
      </c>
      <c r="E52" s="106" t="s">
        <v>407</v>
      </c>
      <c r="F52" s="106" t="s">
        <v>407</v>
      </c>
      <c r="G52" s="106" t="s">
        <v>407</v>
      </c>
      <c r="H52" s="106">
        <v>1</v>
      </c>
      <c r="I52" s="106" t="s">
        <v>407</v>
      </c>
      <c r="J52" s="106">
        <v>1</v>
      </c>
      <c r="K52" s="106" t="s">
        <v>407</v>
      </c>
      <c r="L52" s="106" t="s">
        <v>407</v>
      </c>
    </row>
    <row r="53" spans="1:12" ht="12" customHeight="1" x14ac:dyDescent="0.15">
      <c r="A53" s="106" t="s">
        <v>407</v>
      </c>
      <c r="B53" s="106" t="s">
        <v>407</v>
      </c>
      <c r="C53" s="106">
        <v>1</v>
      </c>
      <c r="D53" s="106" t="s">
        <v>407</v>
      </c>
      <c r="E53" s="106">
        <v>1</v>
      </c>
      <c r="F53" s="106">
        <v>1</v>
      </c>
      <c r="G53" s="106" t="s">
        <v>407</v>
      </c>
      <c r="H53" s="106">
        <v>1</v>
      </c>
      <c r="I53" s="106" t="s">
        <v>407</v>
      </c>
      <c r="J53" s="106" t="s">
        <v>407</v>
      </c>
      <c r="K53" s="106" t="s">
        <v>407</v>
      </c>
      <c r="L53" s="106">
        <v>1</v>
      </c>
    </row>
    <row r="54" spans="1:12" ht="12" customHeight="1" x14ac:dyDescent="0.15">
      <c r="A54" s="106" t="s">
        <v>407</v>
      </c>
      <c r="B54" s="106" t="s">
        <v>407</v>
      </c>
      <c r="C54" s="106">
        <v>3</v>
      </c>
      <c r="D54" s="106" t="s">
        <v>407</v>
      </c>
      <c r="E54" s="106">
        <v>1</v>
      </c>
      <c r="F54" s="106">
        <v>3</v>
      </c>
      <c r="G54" s="106">
        <v>1</v>
      </c>
      <c r="H54" s="106">
        <v>1</v>
      </c>
      <c r="I54" s="106" t="s">
        <v>407</v>
      </c>
      <c r="J54" s="106">
        <v>4</v>
      </c>
      <c r="K54" s="106" t="s">
        <v>407</v>
      </c>
      <c r="L54" s="106">
        <v>2</v>
      </c>
    </row>
    <row r="55" spans="1:12" ht="12" customHeight="1" x14ac:dyDescent="0.15">
      <c r="A55" s="106" t="s">
        <v>407</v>
      </c>
      <c r="B55" s="106">
        <v>1</v>
      </c>
      <c r="C55" s="106">
        <v>2</v>
      </c>
      <c r="D55" s="106" t="s">
        <v>407</v>
      </c>
      <c r="E55" s="106">
        <v>2</v>
      </c>
      <c r="F55" s="106">
        <v>1</v>
      </c>
      <c r="G55" s="106">
        <v>1</v>
      </c>
      <c r="H55" s="106">
        <v>1</v>
      </c>
      <c r="I55" s="106" t="s">
        <v>407</v>
      </c>
      <c r="J55" s="106" t="s">
        <v>407</v>
      </c>
      <c r="K55" s="106" t="s">
        <v>407</v>
      </c>
      <c r="L55" s="106" t="s">
        <v>407</v>
      </c>
    </row>
    <row r="56" spans="1:12" ht="12" customHeight="1" x14ac:dyDescent="0.15">
      <c r="A56" s="106" t="s">
        <v>407</v>
      </c>
      <c r="B56" s="106" t="s">
        <v>407</v>
      </c>
      <c r="C56" s="106" t="s">
        <v>407</v>
      </c>
      <c r="D56" s="106" t="s">
        <v>407</v>
      </c>
      <c r="E56" s="106">
        <v>1</v>
      </c>
      <c r="F56" s="106">
        <v>2</v>
      </c>
      <c r="G56" s="106" t="s">
        <v>407</v>
      </c>
      <c r="H56" s="106" t="s">
        <v>407</v>
      </c>
      <c r="I56" s="106" t="s">
        <v>407</v>
      </c>
      <c r="J56" s="106" t="s">
        <v>407</v>
      </c>
      <c r="K56" s="106" t="s">
        <v>407</v>
      </c>
      <c r="L56" s="106" t="s">
        <v>407</v>
      </c>
    </row>
    <row r="57" spans="1:12" ht="12" customHeight="1" x14ac:dyDescent="0.15">
      <c r="A57" s="106" t="s">
        <v>407</v>
      </c>
      <c r="B57" s="106" t="s">
        <v>407</v>
      </c>
      <c r="C57" s="106" t="s">
        <v>407</v>
      </c>
      <c r="D57" s="106" t="s">
        <v>407</v>
      </c>
      <c r="E57" s="106" t="s">
        <v>407</v>
      </c>
      <c r="F57" s="106" t="s">
        <v>407</v>
      </c>
      <c r="G57" s="106">
        <v>1</v>
      </c>
      <c r="H57" s="106" t="s">
        <v>407</v>
      </c>
      <c r="I57" s="106">
        <v>1</v>
      </c>
      <c r="J57" s="106" t="s">
        <v>407</v>
      </c>
      <c r="K57" s="106" t="s">
        <v>407</v>
      </c>
      <c r="L57" s="106" t="s">
        <v>407</v>
      </c>
    </row>
    <row r="58" spans="1:12" ht="12" customHeight="1" x14ac:dyDescent="0.15">
      <c r="A58" s="106" t="s">
        <v>407</v>
      </c>
      <c r="B58" s="106" t="s">
        <v>407</v>
      </c>
      <c r="C58" s="106">
        <v>2</v>
      </c>
      <c r="D58" s="106" t="s">
        <v>407</v>
      </c>
      <c r="E58" s="106" t="s">
        <v>407</v>
      </c>
      <c r="F58" s="106" t="s">
        <v>407</v>
      </c>
      <c r="G58" s="106" t="s">
        <v>407</v>
      </c>
      <c r="H58" s="106">
        <v>2</v>
      </c>
      <c r="I58" s="106" t="s">
        <v>407</v>
      </c>
      <c r="J58" s="106" t="s">
        <v>407</v>
      </c>
      <c r="K58" s="106" t="s">
        <v>407</v>
      </c>
      <c r="L58" s="106" t="s">
        <v>407</v>
      </c>
    </row>
    <row r="59" spans="1:12" ht="12" customHeight="1" x14ac:dyDescent="0.15">
      <c r="A59" s="106" t="s">
        <v>407</v>
      </c>
      <c r="B59" s="106" t="s">
        <v>407</v>
      </c>
      <c r="C59" s="106">
        <v>1</v>
      </c>
      <c r="D59" s="106" t="s">
        <v>407</v>
      </c>
      <c r="E59" s="106" t="s">
        <v>407</v>
      </c>
      <c r="F59" s="106" t="s">
        <v>407</v>
      </c>
      <c r="G59" s="106" t="s">
        <v>407</v>
      </c>
      <c r="H59" s="106">
        <v>1</v>
      </c>
      <c r="I59" s="106" t="s">
        <v>407</v>
      </c>
      <c r="J59" s="106" t="s">
        <v>407</v>
      </c>
      <c r="K59" s="106" t="s">
        <v>407</v>
      </c>
      <c r="L59" s="106" t="s">
        <v>407</v>
      </c>
    </row>
    <row r="60" spans="1:12" ht="12" customHeight="1" x14ac:dyDescent="0.15">
      <c r="A60" s="108" t="s">
        <v>407</v>
      </c>
      <c r="B60" s="108">
        <v>1</v>
      </c>
      <c r="C60" s="108">
        <v>4</v>
      </c>
      <c r="D60" s="108" t="s">
        <v>407</v>
      </c>
      <c r="E60" s="108">
        <v>2</v>
      </c>
      <c r="F60" s="108">
        <v>2</v>
      </c>
      <c r="G60" s="108">
        <v>1</v>
      </c>
      <c r="H60" s="108">
        <v>4</v>
      </c>
      <c r="I60" s="108" t="s">
        <v>407</v>
      </c>
      <c r="J60" s="108">
        <v>3</v>
      </c>
      <c r="K60" s="108">
        <v>1</v>
      </c>
      <c r="L60" s="108" t="s">
        <v>407</v>
      </c>
    </row>
    <row r="61" spans="1:12" ht="3" customHeight="1" x14ac:dyDescent="0.15">
      <c r="A61" s="65"/>
      <c r="B61" s="65"/>
      <c r="C61" s="65"/>
      <c r="D61" s="65"/>
      <c r="E61" s="75"/>
      <c r="F61" s="75"/>
      <c r="G61" s="75"/>
      <c r="H61" s="75"/>
      <c r="I61" s="75"/>
      <c r="J61" s="75"/>
      <c r="K61" s="75"/>
      <c r="L61" s="75"/>
    </row>
  </sheetData>
  <mergeCells count="1">
    <mergeCell ref="A2:L2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9">
    <outlinePr summaryBelow="0"/>
  </sheetPr>
  <dimension ref="A1:P62"/>
  <sheetViews>
    <sheetView zoomScaleNormal="100" workbookViewId="0">
      <selection activeCell="D6" sqref="D6"/>
    </sheetView>
  </sheetViews>
  <sheetFormatPr defaultRowHeight="14.25" customHeight="1" x14ac:dyDescent="0.15"/>
  <cols>
    <col min="1" max="1" width="1.875" style="45" customWidth="1"/>
    <col min="2" max="2" width="13.5" style="46" customWidth="1"/>
    <col min="3" max="3" width="1.875" style="46" customWidth="1"/>
    <col min="4" max="12" width="7.75" style="45" customWidth="1"/>
    <col min="13" max="16384" width="9" style="45"/>
  </cols>
  <sheetData>
    <row r="1" spans="1:16" s="80" customFormat="1" ht="16.5" customHeight="1" x14ac:dyDescent="0.15">
      <c r="A1" s="85" t="s">
        <v>438</v>
      </c>
      <c r="B1" s="91"/>
      <c r="C1" s="91"/>
      <c r="D1" s="183"/>
      <c r="E1" s="183"/>
      <c r="F1" s="183"/>
      <c r="G1" s="183"/>
      <c r="H1" s="183"/>
      <c r="I1" s="183"/>
      <c r="J1" s="183"/>
      <c r="K1" s="183"/>
      <c r="L1" s="183"/>
    </row>
    <row r="2" spans="1:16" ht="25.5" customHeight="1" x14ac:dyDescent="0.15">
      <c r="A2" s="287" t="s">
        <v>424</v>
      </c>
      <c r="B2" s="287"/>
      <c r="C2" s="288"/>
      <c r="D2" s="282" t="s">
        <v>250</v>
      </c>
      <c r="E2" s="283"/>
      <c r="F2" s="49" t="s">
        <v>251</v>
      </c>
      <c r="G2" s="284" t="s">
        <v>252</v>
      </c>
      <c r="H2" s="285"/>
      <c r="I2" s="285"/>
      <c r="J2" s="286"/>
      <c r="K2" s="279" t="s">
        <v>259</v>
      </c>
      <c r="L2" s="280"/>
      <c r="M2" s="47"/>
      <c r="N2" s="47"/>
    </row>
    <row r="3" spans="1:16" ht="3" customHeight="1" x14ac:dyDescent="0.15">
      <c r="A3" s="289"/>
      <c r="B3" s="289"/>
      <c r="C3" s="290"/>
      <c r="D3" s="95"/>
      <c r="E3" s="96"/>
      <c r="F3" s="50"/>
      <c r="G3" s="51"/>
      <c r="H3" s="52"/>
      <c r="I3" s="53"/>
      <c r="J3" s="54"/>
      <c r="K3" s="55"/>
      <c r="L3" s="55"/>
      <c r="M3" s="47"/>
      <c r="N3" s="47"/>
    </row>
    <row r="4" spans="1:16" s="62" customFormat="1" ht="73.5" customHeight="1" x14ac:dyDescent="0.15">
      <c r="A4" s="289"/>
      <c r="B4" s="289"/>
      <c r="C4" s="290"/>
      <c r="D4" s="97" t="s">
        <v>360</v>
      </c>
      <c r="E4" s="98" t="s">
        <v>361</v>
      </c>
      <c r="F4" s="57" t="s">
        <v>364</v>
      </c>
      <c r="G4" s="58"/>
      <c r="H4" s="59" t="s">
        <v>390</v>
      </c>
      <c r="I4" s="58" t="s">
        <v>365</v>
      </c>
      <c r="J4" s="56" t="s">
        <v>366</v>
      </c>
      <c r="K4" s="60"/>
      <c r="L4" s="61" t="s">
        <v>367</v>
      </c>
    </row>
    <row r="5" spans="1:16" ht="3" customHeight="1" x14ac:dyDescent="0.15">
      <c r="A5" s="291"/>
      <c r="B5" s="291"/>
      <c r="C5" s="292"/>
      <c r="D5" s="99"/>
      <c r="E5" s="100"/>
      <c r="F5" s="64"/>
      <c r="G5" s="65"/>
      <c r="H5" s="66"/>
      <c r="I5" s="65"/>
      <c r="J5" s="64"/>
      <c r="K5" s="63"/>
      <c r="L5" s="65"/>
      <c r="M5" s="55"/>
      <c r="N5" s="55"/>
    </row>
    <row r="6" spans="1:16" ht="6" customHeight="1" x14ac:dyDescent="0.15">
      <c r="A6" s="92"/>
      <c r="B6" s="92"/>
      <c r="C6" s="93"/>
      <c r="D6" s="94"/>
      <c r="E6" s="94"/>
      <c r="F6" s="111"/>
      <c r="G6" s="55"/>
      <c r="H6" s="55"/>
      <c r="I6" s="55"/>
      <c r="J6" s="55"/>
      <c r="K6" s="119"/>
      <c r="L6" s="55"/>
      <c r="M6" s="55"/>
      <c r="N6" s="55"/>
      <c r="O6" s="55"/>
      <c r="P6" s="55"/>
    </row>
    <row r="7" spans="1:16" ht="12" customHeight="1" x14ac:dyDescent="0.15">
      <c r="A7" s="277" t="s">
        <v>270</v>
      </c>
      <c r="B7" s="277"/>
      <c r="C7" s="73"/>
      <c r="D7" s="105">
        <f>SUM(D8:D30)</f>
        <v>268</v>
      </c>
      <c r="E7" s="105">
        <f t="shared" ref="E7:L7" si="0">SUM(E8:E30)</f>
        <v>2211</v>
      </c>
      <c r="F7" s="114">
        <f t="shared" si="0"/>
        <v>6</v>
      </c>
      <c r="G7" s="105">
        <f t="shared" si="0"/>
        <v>86</v>
      </c>
      <c r="H7" s="105">
        <f t="shared" si="0"/>
        <v>0</v>
      </c>
      <c r="I7" s="105">
        <f t="shared" si="0"/>
        <v>54</v>
      </c>
      <c r="J7" s="105">
        <f t="shared" si="0"/>
        <v>32</v>
      </c>
      <c r="K7" s="120">
        <f t="shared" si="0"/>
        <v>176</v>
      </c>
      <c r="L7" s="105">
        <f t="shared" si="0"/>
        <v>0</v>
      </c>
      <c r="O7" s="47"/>
      <c r="P7" s="47"/>
    </row>
    <row r="8" spans="1:16" ht="12" customHeight="1" x14ac:dyDescent="0.15">
      <c r="A8" s="70"/>
      <c r="B8" s="74" t="s">
        <v>179</v>
      </c>
      <c r="C8" s="73"/>
      <c r="D8" s="105">
        <v>61</v>
      </c>
      <c r="E8" s="105">
        <v>336</v>
      </c>
      <c r="F8" s="113" t="s">
        <v>407</v>
      </c>
      <c r="G8" s="106">
        <f>SUM(H8:J8)</f>
        <v>6</v>
      </c>
      <c r="H8" s="106" t="s">
        <v>407</v>
      </c>
      <c r="I8" s="106">
        <v>5</v>
      </c>
      <c r="J8" s="106">
        <v>1</v>
      </c>
      <c r="K8" s="121">
        <f>SUM(L8,'49'!A8:L8)</f>
        <v>55</v>
      </c>
      <c r="L8" s="106" t="s">
        <v>407</v>
      </c>
      <c r="O8" s="47"/>
      <c r="P8" s="47"/>
    </row>
    <row r="9" spans="1:16" ht="12" customHeight="1" x14ac:dyDescent="0.15">
      <c r="A9" s="70"/>
      <c r="B9" s="74" t="s">
        <v>180</v>
      </c>
      <c r="C9" s="73"/>
      <c r="D9" s="105">
        <v>3</v>
      </c>
      <c r="E9" s="105">
        <v>5</v>
      </c>
      <c r="F9" s="113" t="s">
        <v>407</v>
      </c>
      <c r="G9" s="106">
        <f t="shared" ref="G9:G30" si="1">SUM(H9:J9)</f>
        <v>1</v>
      </c>
      <c r="H9" s="106" t="s">
        <v>407</v>
      </c>
      <c r="I9" s="106" t="s">
        <v>407</v>
      </c>
      <c r="J9" s="106">
        <v>1</v>
      </c>
      <c r="K9" s="121">
        <f>SUM(L9,'49'!A9:L9)</f>
        <v>2</v>
      </c>
      <c r="L9" s="106" t="s">
        <v>407</v>
      </c>
      <c r="O9" s="47"/>
      <c r="P9" s="47"/>
    </row>
    <row r="10" spans="1:16" ht="12" customHeight="1" x14ac:dyDescent="0.15">
      <c r="A10" s="70"/>
      <c r="B10" s="74" t="s">
        <v>181</v>
      </c>
      <c r="C10" s="73"/>
      <c r="D10" s="105">
        <v>21</v>
      </c>
      <c r="E10" s="105">
        <v>258</v>
      </c>
      <c r="F10" s="113" t="s">
        <v>407</v>
      </c>
      <c r="G10" s="106">
        <f t="shared" si="1"/>
        <v>10</v>
      </c>
      <c r="H10" s="106" t="s">
        <v>407</v>
      </c>
      <c r="I10" s="106">
        <v>4</v>
      </c>
      <c r="J10" s="106">
        <v>6</v>
      </c>
      <c r="K10" s="121">
        <f>SUM(L10,'49'!A10:L10)</f>
        <v>11</v>
      </c>
      <c r="L10" s="106" t="s">
        <v>407</v>
      </c>
      <c r="O10" s="47"/>
      <c r="P10" s="47"/>
    </row>
    <row r="11" spans="1:16" ht="12" customHeight="1" x14ac:dyDescent="0.15">
      <c r="A11" s="70"/>
      <c r="B11" s="74" t="s">
        <v>182</v>
      </c>
      <c r="C11" s="73"/>
      <c r="D11" s="105">
        <v>21</v>
      </c>
      <c r="E11" s="105">
        <v>171</v>
      </c>
      <c r="F11" s="113">
        <v>1</v>
      </c>
      <c r="G11" s="106">
        <f t="shared" si="1"/>
        <v>12</v>
      </c>
      <c r="H11" s="106" t="s">
        <v>407</v>
      </c>
      <c r="I11" s="106">
        <v>9</v>
      </c>
      <c r="J11" s="106">
        <v>3</v>
      </c>
      <c r="K11" s="121">
        <f>SUM(L11,'49'!A11:L11)</f>
        <v>8</v>
      </c>
      <c r="L11" s="106" t="s">
        <v>407</v>
      </c>
      <c r="O11" s="47"/>
      <c r="P11" s="47"/>
    </row>
    <row r="12" spans="1:16" ht="12" customHeight="1" x14ac:dyDescent="0.15">
      <c r="A12" s="70"/>
      <c r="B12" s="74" t="s">
        <v>183</v>
      </c>
      <c r="C12" s="73"/>
      <c r="D12" s="105">
        <v>5</v>
      </c>
      <c r="E12" s="105">
        <v>27</v>
      </c>
      <c r="F12" s="113" t="s">
        <v>407</v>
      </c>
      <c r="G12" s="106">
        <f t="shared" si="1"/>
        <v>3</v>
      </c>
      <c r="H12" s="106" t="s">
        <v>407</v>
      </c>
      <c r="I12" s="106">
        <v>2</v>
      </c>
      <c r="J12" s="106">
        <v>1</v>
      </c>
      <c r="K12" s="121">
        <f>SUM(L12,'49'!A12:L12)</f>
        <v>2</v>
      </c>
      <c r="L12" s="106" t="s">
        <v>407</v>
      </c>
      <c r="O12" s="47"/>
      <c r="P12" s="47"/>
    </row>
    <row r="13" spans="1:16" ht="12" customHeight="1" x14ac:dyDescent="0.15">
      <c r="A13" s="70"/>
      <c r="B13" s="74" t="s">
        <v>184</v>
      </c>
      <c r="C13" s="73"/>
      <c r="D13" s="105">
        <v>44</v>
      </c>
      <c r="E13" s="105">
        <v>264</v>
      </c>
      <c r="F13" s="113" t="s">
        <v>407</v>
      </c>
      <c r="G13" s="106">
        <f t="shared" si="1"/>
        <v>11</v>
      </c>
      <c r="H13" s="106" t="s">
        <v>407</v>
      </c>
      <c r="I13" s="106">
        <v>8</v>
      </c>
      <c r="J13" s="106">
        <v>3</v>
      </c>
      <c r="K13" s="121">
        <f>SUM(L13,'49'!A13:L13)</f>
        <v>33</v>
      </c>
      <c r="L13" s="106" t="s">
        <v>407</v>
      </c>
      <c r="O13" s="47"/>
      <c r="P13" s="47"/>
    </row>
    <row r="14" spans="1:16" ht="12" customHeight="1" x14ac:dyDescent="0.15">
      <c r="A14" s="70"/>
      <c r="B14" s="74" t="s">
        <v>185</v>
      </c>
      <c r="C14" s="73"/>
      <c r="D14" s="105">
        <v>2</v>
      </c>
      <c r="E14" s="105">
        <v>36</v>
      </c>
      <c r="F14" s="113" t="s">
        <v>407</v>
      </c>
      <c r="G14" s="106">
        <f t="shared" si="1"/>
        <v>1</v>
      </c>
      <c r="H14" s="106" t="s">
        <v>407</v>
      </c>
      <c r="I14" s="106" t="s">
        <v>407</v>
      </c>
      <c r="J14" s="106">
        <v>1</v>
      </c>
      <c r="K14" s="121">
        <f>SUM(L14,'49'!A14:L14)</f>
        <v>1</v>
      </c>
      <c r="L14" s="106" t="s">
        <v>407</v>
      </c>
      <c r="O14" s="47"/>
      <c r="P14" s="47"/>
    </row>
    <row r="15" spans="1:16" ht="12" customHeight="1" x14ac:dyDescent="0.15">
      <c r="A15" s="70"/>
      <c r="B15" s="74" t="s">
        <v>186</v>
      </c>
      <c r="C15" s="73"/>
      <c r="D15" s="105">
        <v>16</v>
      </c>
      <c r="E15" s="105">
        <v>112</v>
      </c>
      <c r="F15" s="113">
        <v>1</v>
      </c>
      <c r="G15" s="106">
        <f t="shared" si="1"/>
        <v>8</v>
      </c>
      <c r="H15" s="106" t="s">
        <v>407</v>
      </c>
      <c r="I15" s="106">
        <v>4</v>
      </c>
      <c r="J15" s="106">
        <v>4</v>
      </c>
      <c r="K15" s="121">
        <f>SUM(L15,'49'!A15:L15)</f>
        <v>7</v>
      </c>
      <c r="L15" s="106" t="s">
        <v>407</v>
      </c>
      <c r="O15" s="47"/>
      <c r="P15" s="47"/>
    </row>
    <row r="16" spans="1:16" ht="12" customHeight="1" x14ac:dyDescent="0.15">
      <c r="A16" s="70"/>
      <c r="B16" s="74" t="s">
        <v>187</v>
      </c>
      <c r="C16" s="73"/>
      <c r="D16" s="105">
        <v>10</v>
      </c>
      <c r="E16" s="105">
        <v>146</v>
      </c>
      <c r="F16" s="113" t="s">
        <v>407</v>
      </c>
      <c r="G16" s="106">
        <f t="shared" si="1"/>
        <v>8</v>
      </c>
      <c r="H16" s="106" t="s">
        <v>407</v>
      </c>
      <c r="I16" s="106" t="s">
        <v>407</v>
      </c>
      <c r="J16" s="106">
        <v>8</v>
      </c>
      <c r="K16" s="121">
        <f>SUM(L16,'49'!A16:L16)</f>
        <v>2</v>
      </c>
      <c r="L16" s="106" t="s">
        <v>407</v>
      </c>
      <c r="O16" s="47"/>
      <c r="P16" s="47"/>
    </row>
    <row r="17" spans="1:16" ht="12" customHeight="1" x14ac:dyDescent="0.15">
      <c r="A17" s="70"/>
      <c r="B17" s="74" t="s">
        <v>188</v>
      </c>
      <c r="C17" s="73"/>
      <c r="D17" s="105">
        <v>8</v>
      </c>
      <c r="E17" s="105">
        <v>71</v>
      </c>
      <c r="F17" s="113">
        <v>1</v>
      </c>
      <c r="G17" s="106">
        <f t="shared" si="1"/>
        <v>3</v>
      </c>
      <c r="H17" s="106" t="s">
        <v>407</v>
      </c>
      <c r="I17" s="106">
        <v>2</v>
      </c>
      <c r="J17" s="106">
        <v>1</v>
      </c>
      <c r="K17" s="121">
        <f>SUM(L17,'49'!A17:L17)</f>
        <v>4</v>
      </c>
      <c r="L17" s="106" t="s">
        <v>407</v>
      </c>
      <c r="O17" s="47"/>
      <c r="P17" s="47"/>
    </row>
    <row r="18" spans="1:16" ht="12" customHeight="1" x14ac:dyDescent="0.15">
      <c r="A18" s="70"/>
      <c r="B18" s="74" t="s">
        <v>189</v>
      </c>
      <c r="C18" s="73"/>
      <c r="D18" s="105">
        <v>3</v>
      </c>
      <c r="E18" s="105">
        <v>23</v>
      </c>
      <c r="F18" s="113" t="s">
        <v>407</v>
      </c>
      <c r="G18" s="106">
        <f t="shared" si="1"/>
        <v>1</v>
      </c>
      <c r="H18" s="106" t="s">
        <v>407</v>
      </c>
      <c r="I18" s="106">
        <v>1</v>
      </c>
      <c r="J18" s="106" t="s">
        <v>407</v>
      </c>
      <c r="K18" s="121">
        <f>SUM(L18,'49'!A18:L18)</f>
        <v>2</v>
      </c>
      <c r="L18" s="106" t="s">
        <v>407</v>
      </c>
      <c r="O18" s="47"/>
      <c r="P18" s="47"/>
    </row>
    <row r="19" spans="1:16" ht="12" customHeight="1" x14ac:dyDescent="0.15">
      <c r="A19" s="70"/>
      <c r="B19" s="74" t="s">
        <v>190</v>
      </c>
      <c r="C19" s="73"/>
      <c r="D19" s="105">
        <v>18</v>
      </c>
      <c r="E19" s="105">
        <v>427</v>
      </c>
      <c r="F19" s="113" t="s">
        <v>407</v>
      </c>
      <c r="G19" s="106">
        <f t="shared" si="1"/>
        <v>8</v>
      </c>
      <c r="H19" s="106" t="s">
        <v>407</v>
      </c>
      <c r="I19" s="106">
        <v>6</v>
      </c>
      <c r="J19" s="106">
        <v>2</v>
      </c>
      <c r="K19" s="121">
        <f>SUM(L19,'49'!A19:L19)</f>
        <v>10</v>
      </c>
      <c r="L19" s="106" t="s">
        <v>407</v>
      </c>
      <c r="O19" s="47"/>
      <c r="P19" s="47"/>
    </row>
    <row r="20" spans="1:16" ht="12" customHeight="1" x14ac:dyDescent="0.15">
      <c r="A20" s="70"/>
      <c r="B20" s="74" t="s">
        <v>191</v>
      </c>
      <c r="C20" s="73"/>
      <c r="D20" s="105">
        <v>1</v>
      </c>
      <c r="E20" s="105">
        <v>2</v>
      </c>
      <c r="F20" s="113" t="s">
        <v>407</v>
      </c>
      <c r="G20" s="106">
        <f t="shared" si="1"/>
        <v>0</v>
      </c>
      <c r="H20" s="106" t="s">
        <v>407</v>
      </c>
      <c r="I20" s="106" t="s">
        <v>407</v>
      </c>
      <c r="J20" s="106" t="s">
        <v>407</v>
      </c>
      <c r="K20" s="121">
        <f>SUM(L20,'49'!A20:L20)</f>
        <v>1</v>
      </c>
      <c r="L20" s="106" t="s">
        <v>407</v>
      </c>
      <c r="O20" s="47"/>
      <c r="P20" s="47"/>
    </row>
    <row r="21" spans="1:16" ht="12" customHeight="1" x14ac:dyDescent="0.15">
      <c r="A21" s="70"/>
      <c r="B21" s="74" t="s">
        <v>192</v>
      </c>
      <c r="C21" s="73"/>
      <c r="D21" s="105">
        <v>3</v>
      </c>
      <c r="E21" s="105">
        <v>24</v>
      </c>
      <c r="F21" s="113" t="s">
        <v>407</v>
      </c>
      <c r="G21" s="106">
        <f t="shared" si="1"/>
        <v>1</v>
      </c>
      <c r="H21" s="106" t="s">
        <v>407</v>
      </c>
      <c r="I21" s="106">
        <v>1</v>
      </c>
      <c r="J21" s="106" t="s">
        <v>407</v>
      </c>
      <c r="K21" s="121">
        <f>SUM(L21,'49'!A21:L21)</f>
        <v>2</v>
      </c>
      <c r="L21" s="106" t="s">
        <v>407</v>
      </c>
      <c r="O21" s="47"/>
      <c r="P21" s="47"/>
    </row>
    <row r="22" spans="1:16" ht="12" customHeight="1" x14ac:dyDescent="0.15">
      <c r="A22" s="70"/>
      <c r="B22" s="74" t="s">
        <v>193</v>
      </c>
      <c r="C22" s="73"/>
      <c r="D22" s="105">
        <v>2</v>
      </c>
      <c r="E22" s="105">
        <v>4</v>
      </c>
      <c r="F22" s="113" t="s">
        <v>407</v>
      </c>
      <c r="G22" s="106">
        <f t="shared" si="1"/>
        <v>0</v>
      </c>
      <c r="H22" s="106" t="s">
        <v>407</v>
      </c>
      <c r="I22" s="106" t="s">
        <v>407</v>
      </c>
      <c r="J22" s="106" t="s">
        <v>407</v>
      </c>
      <c r="K22" s="121">
        <f>SUM(L22,'49'!A22:L22)</f>
        <v>2</v>
      </c>
      <c r="L22" s="106" t="s">
        <v>407</v>
      </c>
      <c r="O22" s="47"/>
      <c r="P22" s="47"/>
    </row>
    <row r="23" spans="1:16" ht="12" customHeight="1" x14ac:dyDescent="0.15">
      <c r="A23" s="70"/>
      <c r="B23" s="74" t="s">
        <v>194</v>
      </c>
      <c r="C23" s="73"/>
      <c r="D23" s="105">
        <v>21</v>
      </c>
      <c r="E23" s="105">
        <v>169</v>
      </c>
      <c r="F23" s="113">
        <v>1</v>
      </c>
      <c r="G23" s="106">
        <f t="shared" si="1"/>
        <v>3</v>
      </c>
      <c r="H23" s="106" t="s">
        <v>407</v>
      </c>
      <c r="I23" s="106">
        <v>3</v>
      </c>
      <c r="J23" s="106" t="s">
        <v>407</v>
      </c>
      <c r="K23" s="121">
        <f>SUM(L23,'49'!A23:L23)</f>
        <v>17</v>
      </c>
      <c r="L23" s="106" t="s">
        <v>407</v>
      </c>
      <c r="O23" s="47"/>
      <c r="P23" s="47"/>
    </row>
    <row r="24" spans="1:16" ht="12" customHeight="1" x14ac:dyDescent="0.15">
      <c r="A24" s="70"/>
      <c r="B24" s="74" t="s">
        <v>195</v>
      </c>
      <c r="C24" s="73"/>
      <c r="D24" s="105">
        <v>7</v>
      </c>
      <c r="E24" s="105">
        <v>37</v>
      </c>
      <c r="F24" s="113" t="s">
        <v>407</v>
      </c>
      <c r="G24" s="106">
        <f t="shared" si="1"/>
        <v>2</v>
      </c>
      <c r="H24" s="106" t="s">
        <v>407</v>
      </c>
      <c r="I24" s="106">
        <v>2</v>
      </c>
      <c r="J24" s="106" t="s">
        <v>407</v>
      </c>
      <c r="K24" s="121">
        <f>SUM(L24,'49'!A24:L24)</f>
        <v>5</v>
      </c>
      <c r="L24" s="106" t="s">
        <v>407</v>
      </c>
      <c r="O24" s="47"/>
      <c r="P24" s="47"/>
    </row>
    <row r="25" spans="1:16" ht="12" customHeight="1" x14ac:dyDescent="0.15">
      <c r="A25" s="70"/>
      <c r="B25" s="74" t="s">
        <v>196</v>
      </c>
      <c r="C25" s="73"/>
      <c r="D25" s="105">
        <v>11</v>
      </c>
      <c r="E25" s="105">
        <v>61</v>
      </c>
      <c r="F25" s="113" t="s">
        <v>407</v>
      </c>
      <c r="G25" s="106">
        <f t="shared" si="1"/>
        <v>3</v>
      </c>
      <c r="H25" s="106" t="s">
        <v>407</v>
      </c>
      <c r="I25" s="106">
        <v>2</v>
      </c>
      <c r="J25" s="106">
        <v>1</v>
      </c>
      <c r="K25" s="121">
        <f>SUM(L25,'49'!A25:L25)</f>
        <v>8</v>
      </c>
      <c r="L25" s="106" t="s">
        <v>407</v>
      </c>
      <c r="O25" s="47"/>
      <c r="P25" s="47"/>
    </row>
    <row r="26" spans="1:16" ht="12" customHeight="1" x14ac:dyDescent="0.15">
      <c r="A26" s="70"/>
      <c r="B26" s="74" t="s">
        <v>197</v>
      </c>
      <c r="C26" s="73"/>
      <c r="D26" s="105">
        <v>4</v>
      </c>
      <c r="E26" s="105">
        <v>16</v>
      </c>
      <c r="F26" s="113" t="s">
        <v>407</v>
      </c>
      <c r="G26" s="106">
        <f t="shared" si="1"/>
        <v>1</v>
      </c>
      <c r="H26" s="106" t="s">
        <v>407</v>
      </c>
      <c r="I26" s="106">
        <v>1</v>
      </c>
      <c r="J26" s="106" t="s">
        <v>407</v>
      </c>
      <c r="K26" s="121">
        <f>SUM(L26,'49'!A26:L26)</f>
        <v>3</v>
      </c>
      <c r="L26" s="106" t="s">
        <v>407</v>
      </c>
      <c r="O26" s="47"/>
      <c r="P26" s="47"/>
    </row>
    <row r="27" spans="1:16" ht="12" customHeight="1" x14ac:dyDescent="0.15">
      <c r="A27" s="70"/>
      <c r="B27" s="74" t="s">
        <v>198</v>
      </c>
      <c r="C27" s="73"/>
      <c r="D27" s="105">
        <v>1</v>
      </c>
      <c r="E27" s="105">
        <v>2</v>
      </c>
      <c r="F27" s="113" t="s">
        <v>407</v>
      </c>
      <c r="G27" s="106">
        <f t="shared" si="1"/>
        <v>0</v>
      </c>
      <c r="H27" s="106" t="s">
        <v>407</v>
      </c>
      <c r="I27" s="106" t="s">
        <v>407</v>
      </c>
      <c r="J27" s="106" t="s">
        <v>407</v>
      </c>
      <c r="K27" s="121">
        <f>SUM(L27,'49'!A27:L27)</f>
        <v>1</v>
      </c>
      <c r="L27" s="106" t="s">
        <v>407</v>
      </c>
      <c r="O27" s="47"/>
      <c r="P27" s="47"/>
    </row>
    <row r="28" spans="1:16" ht="12" customHeight="1" x14ac:dyDescent="0.15">
      <c r="A28" s="70"/>
      <c r="B28" s="74" t="s">
        <v>199</v>
      </c>
      <c r="C28" s="73"/>
      <c r="D28" s="105">
        <v>2</v>
      </c>
      <c r="E28" s="105">
        <v>10</v>
      </c>
      <c r="F28" s="113">
        <v>2</v>
      </c>
      <c r="G28" s="106">
        <f t="shared" si="1"/>
        <v>0</v>
      </c>
      <c r="H28" s="106" t="s">
        <v>407</v>
      </c>
      <c r="I28" s="106" t="s">
        <v>407</v>
      </c>
      <c r="J28" s="106" t="s">
        <v>407</v>
      </c>
      <c r="K28" s="121">
        <f>SUM(L28,'49'!A28:L28)</f>
        <v>0</v>
      </c>
      <c r="L28" s="106" t="s">
        <v>407</v>
      </c>
      <c r="O28" s="47"/>
      <c r="P28" s="47"/>
    </row>
    <row r="29" spans="1:16" ht="12" customHeight="1" x14ac:dyDescent="0.15">
      <c r="A29" s="70"/>
      <c r="B29" s="74" t="s">
        <v>200</v>
      </c>
      <c r="C29" s="73"/>
      <c r="D29" s="105" t="s">
        <v>407</v>
      </c>
      <c r="E29" s="105" t="s">
        <v>407</v>
      </c>
      <c r="F29" s="113" t="s">
        <v>407</v>
      </c>
      <c r="G29" s="106">
        <f t="shared" si="1"/>
        <v>0</v>
      </c>
      <c r="H29" s="106" t="s">
        <v>407</v>
      </c>
      <c r="I29" s="106" t="s">
        <v>407</v>
      </c>
      <c r="J29" s="106" t="s">
        <v>407</v>
      </c>
      <c r="K29" s="121">
        <f>SUM(L29,'49'!A29:L29)</f>
        <v>0</v>
      </c>
      <c r="L29" s="106" t="s">
        <v>407</v>
      </c>
      <c r="O29" s="47"/>
      <c r="P29" s="47"/>
    </row>
    <row r="30" spans="1:16" ht="12" customHeight="1" x14ac:dyDescent="0.15">
      <c r="A30" s="70"/>
      <c r="B30" s="74" t="s">
        <v>419</v>
      </c>
      <c r="C30" s="73"/>
      <c r="D30" s="105">
        <v>4</v>
      </c>
      <c r="E30" s="105">
        <v>10</v>
      </c>
      <c r="F30" s="113" t="s">
        <v>407</v>
      </c>
      <c r="G30" s="106">
        <f t="shared" si="1"/>
        <v>4</v>
      </c>
      <c r="H30" s="106" t="s">
        <v>407</v>
      </c>
      <c r="I30" s="106">
        <v>4</v>
      </c>
      <c r="J30" s="106" t="s">
        <v>407</v>
      </c>
      <c r="K30" s="121">
        <f>SUM(L30,'49'!A30:L30)</f>
        <v>0</v>
      </c>
      <c r="L30" s="106" t="s">
        <v>407</v>
      </c>
      <c r="O30" s="47"/>
      <c r="P30" s="47"/>
    </row>
    <row r="31" spans="1:16" ht="12" customHeight="1" x14ac:dyDescent="0.15">
      <c r="A31" s="70"/>
      <c r="B31" s="74"/>
      <c r="C31" s="73"/>
      <c r="D31" s="105"/>
      <c r="E31" s="105"/>
      <c r="F31" s="113"/>
      <c r="G31" s="106"/>
      <c r="H31" s="106"/>
      <c r="I31" s="106"/>
      <c r="J31" s="106"/>
      <c r="K31" s="121"/>
      <c r="L31" s="106"/>
      <c r="M31" s="47"/>
      <c r="N31" s="47"/>
      <c r="O31" s="47"/>
      <c r="P31" s="47"/>
    </row>
    <row r="32" spans="1:16" ht="12" customHeight="1" x14ac:dyDescent="0.15">
      <c r="A32" s="277" t="s">
        <v>271</v>
      </c>
      <c r="B32" s="277"/>
      <c r="C32" s="73"/>
      <c r="D32" s="105">
        <f>SUM(D33:D61)</f>
        <v>502</v>
      </c>
      <c r="E32" s="105">
        <f t="shared" ref="E32:L32" si="2">SUM(E33:E61)</f>
        <v>7150</v>
      </c>
      <c r="F32" s="114">
        <f t="shared" si="2"/>
        <v>13</v>
      </c>
      <c r="G32" s="105">
        <f t="shared" si="2"/>
        <v>147</v>
      </c>
      <c r="H32" s="105">
        <f t="shared" si="2"/>
        <v>2</v>
      </c>
      <c r="I32" s="105">
        <f t="shared" si="2"/>
        <v>89</v>
      </c>
      <c r="J32" s="105">
        <f t="shared" si="2"/>
        <v>56</v>
      </c>
      <c r="K32" s="120">
        <f t="shared" si="2"/>
        <v>342</v>
      </c>
      <c r="L32" s="105">
        <f t="shared" si="2"/>
        <v>0</v>
      </c>
      <c r="O32" s="47"/>
      <c r="P32" s="47"/>
    </row>
    <row r="33" spans="1:16" ht="12" customHeight="1" x14ac:dyDescent="0.15">
      <c r="A33" s="70"/>
      <c r="B33" s="74" t="s">
        <v>201</v>
      </c>
      <c r="C33" s="73"/>
      <c r="D33" s="105">
        <v>53</v>
      </c>
      <c r="E33" s="105">
        <v>303</v>
      </c>
      <c r="F33" s="113" t="s">
        <v>407</v>
      </c>
      <c r="G33" s="106">
        <f t="shared" ref="G33:G61" si="3">SUM(H33:J33)</f>
        <v>14</v>
      </c>
      <c r="H33" s="106">
        <v>1</v>
      </c>
      <c r="I33" s="106">
        <v>10</v>
      </c>
      <c r="J33" s="106">
        <v>3</v>
      </c>
      <c r="K33" s="121">
        <f>SUM(L33,'49'!A33:L33)</f>
        <v>39</v>
      </c>
      <c r="L33" s="106" t="s">
        <v>407</v>
      </c>
      <c r="N33" s="47"/>
      <c r="O33" s="47"/>
      <c r="P33" s="47"/>
    </row>
    <row r="34" spans="1:16" ht="12" customHeight="1" x14ac:dyDescent="0.15">
      <c r="A34" s="70"/>
      <c r="B34" s="74" t="s">
        <v>202</v>
      </c>
      <c r="C34" s="73"/>
      <c r="D34" s="105">
        <v>12</v>
      </c>
      <c r="E34" s="105">
        <v>127</v>
      </c>
      <c r="F34" s="113" t="s">
        <v>407</v>
      </c>
      <c r="G34" s="106">
        <f t="shared" si="3"/>
        <v>3</v>
      </c>
      <c r="H34" s="106" t="s">
        <v>407</v>
      </c>
      <c r="I34" s="106">
        <v>2</v>
      </c>
      <c r="J34" s="106">
        <v>1</v>
      </c>
      <c r="K34" s="121">
        <f>SUM(L34,'49'!A34:L34)</f>
        <v>9</v>
      </c>
      <c r="L34" s="106" t="s">
        <v>407</v>
      </c>
      <c r="N34" s="47"/>
      <c r="O34" s="47"/>
      <c r="P34" s="47"/>
    </row>
    <row r="35" spans="1:16" ht="12" customHeight="1" x14ac:dyDescent="0.15">
      <c r="A35" s="70"/>
      <c r="B35" s="74" t="s">
        <v>203</v>
      </c>
      <c r="C35" s="73"/>
      <c r="D35" s="105">
        <v>2</v>
      </c>
      <c r="E35" s="105">
        <v>10</v>
      </c>
      <c r="F35" s="113" t="s">
        <v>407</v>
      </c>
      <c r="G35" s="106">
        <f t="shared" si="3"/>
        <v>1</v>
      </c>
      <c r="H35" s="106" t="s">
        <v>407</v>
      </c>
      <c r="I35" s="106">
        <v>1</v>
      </c>
      <c r="J35" s="106" t="s">
        <v>407</v>
      </c>
      <c r="K35" s="121">
        <f>SUM(L35,'49'!A35:L35)</f>
        <v>1</v>
      </c>
      <c r="L35" s="106" t="s">
        <v>407</v>
      </c>
      <c r="N35" s="47"/>
      <c r="O35" s="47"/>
      <c r="P35" s="47"/>
    </row>
    <row r="36" spans="1:16" ht="12" customHeight="1" x14ac:dyDescent="0.15">
      <c r="A36" s="70"/>
      <c r="B36" s="74" t="s">
        <v>204</v>
      </c>
      <c r="C36" s="73"/>
      <c r="D36" s="105">
        <v>5</v>
      </c>
      <c r="E36" s="105">
        <v>43</v>
      </c>
      <c r="F36" s="113" t="s">
        <v>407</v>
      </c>
      <c r="G36" s="106">
        <f t="shared" si="3"/>
        <v>3</v>
      </c>
      <c r="H36" s="106" t="s">
        <v>407</v>
      </c>
      <c r="I36" s="106">
        <v>3</v>
      </c>
      <c r="J36" s="106" t="s">
        <v>407</v>
      </c>
      <c r="K36" s="121">
        <f>SUM(L36,'49'!A36:L36)</f>
        <v>2</v>
      </c>
      <c r="L36" s="106" t="s">
        <v>407</v>
      </c>
      <c r="N36" s="47"/>
      <c r="O36" s="47"/>
      <c r="P36" s="47"/>
    </row>
    <row r="37" spans="1:16" ht="12" customHeight="1" x14ac:dyDescent="0.15">
      <c r="A37" s="70"/>
      <c r="B37" s="74" t="s">
        <v>205</v>
      </c>
      <c r="C37" s="73"/>
      <c r="D37" s="105">
        <v>5</v>
      </c>
      <c r="E37" s="105">
        <v>7</v>
      </c>
      <c r="F37" s="113" t="s">
        <v>407</v>
      </c>
      <c r="G37" s="106">
        <f t="shared" si="3"/>
        <v>4</v>
      </c>
      <c r="H37" s="106" t="s">
        <v>407</v>
      </c>
      <c r="I37" s="106">
        <v>4</v>
      </c>
      <c r="J37" s="106" t="s">
        <v>407</v>
      </c>
      <c r="K37" s="121">
        <f>SUM(L37,'49'!A37:L37)</f>
        <v>1</v>
      </c>
      <c r="L37" s="106" t="s">
        <v>407</v>
      </c>
      <c r="N37" s="47"/>
      <c r="O37" s="47"/>
      <c r="P37" s="47"/>
    </row>
    <row r="38" spans="1:16" ht="12" customHeight="1" x14ac:dyDescent="0.15">
      <c r="A38" s="70"/>
      <c r="B38" s="74" t="s">
        <v>206</v>
      </c>
      <c r="C38" s="73"/>
      <c r="D38" s="105">
        <v>30</v>
      </c>
      <c r="E38" s="105">
        <v>331</v>
      </c>
      <c r="F38" s="113" t="s">
        <v>407</v>
      </c>
      <c r="G38" s="106">
        <f t="shared" si="3"/>
        <v>14</v>
      </c>
      <c r="H38" s="106" t="s">
        <v>407</v>
      </c>
      <c r="I38" s="106">
        <v>8</v>
      </c>
      <c r="J38" s="106">
        <v>6</v>
      </c>
      <c r="K38" s="121">
        <f>SUM(L38,'49'!A38:L38)</f>
        <v>16</v>
      </c>
      <c r="L38" s="106" t="s">
        <v>407</v>
      </c>
      <c r="N38" s="47"/>
      <c r="O38" s="47"/>
      <c r="P38" s="47"/>
    </row>
    <row r="39" spans="1:16" ht="12" customHeight="1" x14ac:dyDescent="0.15">
      <c r="A39" s="70"/>
      <c r="B39" s="74" t="s">
        <v>207</v>
      </c>
      <c r="C39" s="73"/>
      <c r="D39" s="105">
        <v>34</v>
      </c>
      <c r="E39" s="105">
        <v>555</v>
      </c>
      <c r="F39" s="113">
        <v>3</v>
      </c>
      <c r="G39" s="106">
        <f t="shared" si="3"/>
        <v>5</v>
      </c>
      <c r="H39" s="106" t="s">
        <v>407</v>
      </c>
      <c r="I39" s="106">
        <v>4</v>
      </c>
      <c r="J39" s="106">
        <v>1</v>
      </c>
      <c r="K39" s="121">
        <f>SUM(L39,'49'!A39:L39)</f>
        <v>26</v>
      </c>
      <c r="L39" s="106" t="s">
        <v>407</v>
      </c>
      <c r="N39" s="47"/>
      <c r="O39" s="47"/>
      <c r="P39" s="47"/>
    </row>
    <row r="40" spans="1:16" ht="12" customHeight="1" x14ac:dyDescent="0.15">
      <c r="A40" s="70"/>
      <c r="B40" s="74" t="s">
        <v>208</v>
      </c>
      <c r="C40" s="73"/>
      <c r="D40" s="105">
        <v>10</v>
      </c>
      <c r="E40" s="105">
        <v>57</v>
      </c>
      <c r="F40" s="113" t="s">
        <v>407</v>
      </c>
      <c r="G40" s="106">
        <f t="shared" si="3"/>
        <v>4</v>
      </c>
      <c r="H40" s="106" t="s">
        <v>407</v>
      </c>
      <c r="I40" s="106">
        <v>3</v>
      </c>
      <c r="J40" s="106">
        <v>1</v>
      </c>
      <c r="K40" s="121">
        <f>SUM(L40,'49'!A40:L40)</f>
        <v>6</v>
      </c>
      <c r="L40" s="106" t="s">
        <v>407</v>
      </c>
      <c r="N40" s="47"/>
      <c r="O40" s="47"/>
      <c r="P40" s="47"/>
    </row>
    <row r="41" spans="1:16" ht="12" customHeight="1" x14ac:dyDescent="0.15">
      <c r="A41" s="70"/>
      <c r="B41" s="74" t="s">
        <v>209</v>
      </c>
      <c r="C41" s="73"/>
      <c r="D41" s="105">
        <v>6</v>
      </c>
      <c r="E41" s="105">
        <v>17</v>
      </c>
      <c r="F41" s="113" t="s">
        <v>407</v>
      </c>
      <c r="G41" s="106">
        <f t="shared" si="3"/>
        <v>4</v>
      </c>
      <c r="H41" s="106" t="s">
        <v>407</v>
      </c>
      <c r="I41" s="106">
        <v>3</v>
      </c>
      <c r="J41" s="106">
        <v>1</v>
      </c>
      <c r="K41" s="121">
        <f>SUM(L41,'49'!A41:L41)</f>
        <v>2</v>
      </c>
      <c r="L41" s="106" t="s">
        <v>407</v>
      </c>
      <c r="N41" s="47"/>
      <c r="O41" s="47"/>
      <c r="P41" s="47"/>
    </row>
    <row r="42" spans="1:16" ht="12" customHeight="1" x14ac:dyDescent="0.15">
      <c r="A42" s="70"/>
      <c r="B42" s="74" t="s">
        <v>210</v>
      </c>
      <c r="C42" s="73"/>
      <c r="D42" s="105">
        <v>7</v>
      </c>
      <c r="E42" s="105">
        <v>193</v>
      </c>
      <c r="F42" s="113">
        <v>1</v>
      </c>
      <c r="G42" s="106">
        <f t="shared" si="3"/>
        <v>1</v>
      </c>
      <c r="H42" s="106" t="s">
        <v>407</v>
      </c>
      <c r="I42" s="106">
        <v>1</v>
      </c>
      <c r="J42" s="106" t="s">
        <v>407</v>
      </c>
      <c r="K42" s="121">
        <f>SUM(L42,'49'!A42:L42)</f>
        <v>5</v>
      </c>
      <c r="L42" s="106" t="s">
        <v>407</v>
      </c>
      <c r="N42" s="47"/>
      <c r="O42" s="47"/>
      <c r="P42" s="47"/>
    </row>
    <row r="43" spans="1:16" ht="12" customHeight="1" x14ac:dyDescent="0.15">
      <c r="A43" s="70"/>
      <c r="B43" s="74" t="s">
        <v>211</v>
      </c>
      <c r="C43" s="73"/>
      <c r="D43" s="105">
        <v>6</v>
      </c>
      <c r="E43" s="105">
        <v>239</v>
      </c>
      <c r="F43" s="113" t="s">
        <v>407</v>
      </c>
      <c r="G43" s="106">
        <f t="shared" si="3"/>
        <v>3</v>
      </c>
      <c r="H43" s="106" t="s">
        <v>407</v>
      </c>
      <c r="I43" s="106" t="s">
        <v>407</v>
      </c>
      <c r="J43" s="106">
        <v>3</v>
      </c>
      <c r="K43" s="121">
        <f>SUM(L43,'49'!A43:L43)</f>
        <v>3</v>
      </c>
      <c r="L43" s="106" t="s">
        <v>407</v>
      </c>
      <c r="N43" s="47"/>
      <c r="O43" s="47"/>
      <c r="P43" s="47"/>
    </row>
    <row r="44" spans="1:16" ht="12" customHeight="1" x14ac:dyDescent="0.15">
      <c r="A44" s="70"/>
      <c r="B44" s="74" t="s">
        <v>261</v>
      </c>
      <c r="C44" s="73"/>
      <c r="D44" s="105">
        <v>7</v>
      </c>
      <c r="E44" s="105">
        <v>32</v>
      </c>
      <c r="F44" s="113">
        <v>1</v>
      </c>
      <c r="G44" s="106">
        <f t="shared" si="3"/>
        <v>1</v>
      </c>
      <c r="H44" s="106" t="s">
        <v>407</v>
      </c>
      <c r="I44" s="106">
        <v>1</v>
      </c>
      <c r="J44" s="106" t="s">
        <v>407</v>
      </c>
      <c r="K44" s="121">
        <f>SUM(L44,'49'!A44:L44)</f>
        <v>5</v>
      </c>
      <c r="L44" s="106" t="s">
        <v>407</v>
      </c>
      <c r="N44" s="47"/>
      <c r="O44" s="47"/>
      <c r="P44" s="47"/>
    </row>
    <row r="45" spans="1:16" ht="12" customHeight="1" x14ac:dyDescent="0.15">
      <c r="A45" s="70"/>
      <c r="B45" s="74" t="s">
        <v>262</v>
      </c>
      <c r="C45" s="73"/>
      <c r="D45" s="105">
        <v>1</v>
      </c>
      <c r="E45" s="105">
        <v>3</v>
      </c>
      <c r="F45" s="113" t="s">
        <v>407</v>
      </c>
      <c r="G45" s="106">
        <f t="shared" si="3"/>
        <v>1</v>
      </c>
      <c r="H45" s="106" t="s">
        <v>407</v>
      </c>
      <c r="I45" s="106">
        <v>1</v>
      </c>
      <c r="J45" s="106" t="s">
        <v>407</v>
      </c>
      <c r="K45" s="121">
        <f>SUM(L45,'49'!A45:L45)</f>
        <v>0</v>
      </c>
      <c r="L45" s="106" t="s">
        <v>407</v>
      </c>
      <c r="N45" s="47"/>
      <c r="O45" s="47"/>
      <c r="P45" s="47"/>
    </row>
    <row r="46" spans="1:16" ht="12" customHeight="1" x14ac:dyDescent="0.15">
      <c r="A46" s="70"/>
      <c r="B46" s="74" t="s">
        <v>212</v>
      </c>
      <c r="C46" s="73"/>
      <c r="D46" s="105">
        <v>6</v>
      </c>
      <c r="E46" s="105">
        <v>32</v>
      </c>
      <c r="F46" s="113" t="s">
        <v>407</v>
      </c>
      <c r="G46" s="106">
        <f t="shared" si="3"/>
        <v>4</v>
      </c>
      <c r="H46" s="106" t="s">
        <v>407</v>
      </c>
      <c r="I46" s="106">
        <v>3</v>
      </c>
      <c r="J46" s="106">
        <v>1</v>
      </c>
      <c r="K46" s="121">
        <f>SUM(L46,'49'!A46:L46)</f>
        <v>2</v>
      </c>
      <c r="L46" s="106" t="s">
        <v>407</v>
      </c>
    </row>
    <row r="47" spans="1:16" ht="12" customHeight="1" x14ac:dyDescent="0.15">
      <c r="A47" s="70"/>
      <c r="B47" s="74" t="s">
        <v>213</v>
      </c>
      <c r="C47" s="73"/>
      <c r="D47" s="105">
        <v>8</v>
      </c>
      <c r="E47" s="105">
        <v>16</v>
      </c>
      <c r="F47" s="113" t="s">
        <v>407</v>
      </c>
      <c r="G47" s="106">
        <f t="shared" si="3"/>
        <v>3</v>
      </c>
      <c r="H47" s="106" t="s">
        <v>407</v>
      </c>
      <c r="I47" s="106">
        <v>3</v>
      </c>
      <c r="J47" s="106" t="s">
        <v>407</v>
      </c>
      <c r="K47" s="121">
        <f>SUM(L47,'49'!A47:L47)</f>
        <v>5</v>
      </c>
      <c r="L47" s="106" t="s">
        <v>407</v>
      </c>
    </row>
    <row r="48" spans="1:16" ht="12" customHeight="1" x14ac:dyDescent="0.15">
      <c r="A48" s="70"/>
      <c r="B48" s="74" t="s">
        <v>214</v>
      </c>
      <c r="C48" s="73"/>
      <c r="D48" s="105">
        <v>4</v>
      </c>
      <c r="E48" s="105">
        <v>36</v>
      </c>
      <c r="F48" s="113" t="s">
        <v>407</v>
      </c>
      <c r="G48" s="106">
        <f t="shared" si="3"/>
        <v>2</v>
      </c>
      <c r="H48" s="106" t="s">
        <v>407</v>
      </c>
      <c r="I48" s="106">
        <v>1</v>
      </c>
      <c r="J48" s="106">
        <v>1</v>
      </c>
      <c r="K48" s="121">
        <f>SUM(L48,'49'!A48:L48)</f>
        <v>2</v>
      </c>
      <c r="L48" s="106" t="s">
        <v>407</v>
      </c>
    </row>
    <row r="49" spans="1:16" ht="12" customHeight="1" x14ac:dyDescent="0.15">
      <c r="A49" s="70"/>
      <c r="B49" s="74" t="s">
        <v>215</v>
      </c>
      <c r="C49" s="73"/>
      <c r="D49" s="105">
        <v>26</v>
      </c>
      <c r="E49" s="105">
        <v>195</v>
      </c>
      <c r="F49" s="113" t="s">
        <v>407</v>
      </c>
      <c r="G49" s="106">
        <f t="shared" si="3"/>
        <v>12</v>
      </c>
      <c r="H49" s="106" t="s">
        <v>407</v>
      </c>
      <c r="I49" s="106">
        <v>7</v>
      </c>
      <c r="J49" s="106">
        <v>5</v>
      </c>
      <c r="K49" s="121">
        <f>SUM(L49,'49'!A49:L49)</f>
        <v>14</v>
      </c>
      <c r="L49" s="106" t="s">
        <v>407</v>
      </c>
    </row>
    <row r="50" spans="1:16" ht="12" customHeight="1" x14ac:dyDescent="0.15">
      <c r="A50" s="70"/>
      <c r="B50" s="74" t="s">
        <v>216</v>
      </c>
      <c r="C50" s="73"/>
      <c r="D50" s="105">
        <v>17</v>
      </c>
      <c r="E50" s="105">
        <v>162</v>
      </c>
      <c r="F50" s="113" t="s">
        <v>407</v>
      </c>
      <c r="G50" s="106">
        <f t="shared" si="3"/>
        <v>3</v>
      </c>
      <c r="H50" s="106">
        <v>1</v>
      </c>
      <c r="I50" s="106">
        <v>2</v>
      </c>
      <c r="J50" s="106" t="s">
        <v>407</v>
      </c>
      <c r="K50" s="121">
        <f>SUM(L50,'49'!A50:L50)</f>
        <v>14</v>
      </c>
      <c r="L50" s="106" t="s">
        <v>407</v>
      </c>
    </row>
    <row r="51" spans="1:16" ht="12" customHeight="1" x14ac:dyDescent="0.15">
      <c r="A51" s="70"/>
      <c r="B51" s="74" t="s">
        <v>217</v>
      </c>
      <c r="C51" s="73"/>
      <c r="D51" s="105">
        <v>8</v>
      </c>
      <c r="E51" s="105">
        <v>35</v>
      </c>
      <c r="F51" s="113" t="s">
        <v>407</v>
      </c>
      <c r="G51" s="106">
        <f t="shared" si="3"/>
        <v>6</v>
      </c>
      <c r="H51" s="106" t="s">
        <v>407</v>
      </c>
      <c r="I51" s="106">
        <v>5</v>
      </c>
      <c r="J51" s="106">
        <v>1</v>
      </c>
      <c r="K51" s="121">
        <f>SUM(L51,'49'!A51:L51)</f>
        <v>2</v>
      </c>
      <c r="L51" s="106" t="s">
        <v>407</v>
      </c>
    </row>
    <row r="52" spans="1:16" ht="12" customHeight="1" x14ac:dyDescent="0.15">
      <c r="A52" s="70"/>
      <c r="B52" s="74" t="s">
        <v>218</v>
      </c>
      <c r="C52" s="73"/>
      <c r="D52" s="105">
        <v>106</v>
      </c>
      <c r="E52" s="105">
        <v>2429</v>
      </c>
      <c r="F52" s="113">
        <v>3</v>
      </c>
      <c r="G52" s="106">
        <f t="shared" si="3"/>
        <v>24</v>
      </c>
      <c r="H52" s="106" t="s">
        <v>407</v>
      </c>
      <c r="I52" s="106">
        <v>8</v>
      </c>
      <c r="J52" s="106">
        <v>16</v>
      </c>
      <c r="K52" s="121">
        <f>SUM(L52,'49'!A52:L52)</f>
        <v>79</v>
      </c>
      <c r="L52" s="106" t="s">
        <v>407</v>
      </c>
    </row>
    <row r="53" spans="1:16" ht="12" customHeight="1" x14ac:dyDescent="0.15">
      <c r="A53" s="70"/>
      <c r="B53" s="74" t="s">
        <v>219</v>
      </c>
      <c r="C53" s="73"/>
      <c r="D53" s="105">
        <v>21</v>
      </c>
      <c r="E53" s="105">
        <v>309</v>
      </c>
      <c r="F53" s="113" t="s">
        <v>407</v>
      </c>
      <c r="G53" s="106">
        <f t="shared" si="3"/>
        <v>10</v>
      </c>
      <c r="H53" s="106" t="s">
        <v>407</v>
      </c>
      <c r="I53" s="106">
        <v>6</v>
      </c>
      <c r="J53" s="106">
        <v>4</v>
      </c>
      <c r="K53" s="121">
        <f>SUM(L53,'49'!A53:L53)</f>
        <v>11</v>
      </c>
      <c r="L53" s="106" t="s">
        <v>407</v>
      </c>
    </row>
    <row r="54" spans="1:16" ht="12" customHeight="1" x14ac:dyDescent="0.15">
      <c r="A54" s="70"/>
      <c r="B54" s="74" t="s">
        <v>220</v>
      </c>
      <c r="C54" s="73"/>
      <c r="D54" s="105">
        <v>8</v>
      </c>
      <c r="E54" s="105">
        <v>23</v>
      </c>
      <c r="F54" s="113" t="s">
        <v>407</v>
      </c>
      <c r="G54" s="106">
        <f t="shared" si="3"/>
        <v>4</v>
      </c>
      <c r="H54" s="106" t="s">
        <v>407</v>
      </c>
      <c r="I54" s="106">
        <v>3</v>
      </c>
      <c r="J54" s="106">
        <v>1</v>
      </c>
      <c r="K54" s="121">
        <f>SUM(L54,'49'!A54:L54)</f>
        <v>4</v>
      </c>
      <c r="L54" s="106" t="s">
        <v>407</v>
      </c>
    </row>
    <row r="55" spans="1:16" ht="12" customHeight="1" x14ac:dyDescent="0.15">
      <c r="A55" s="70"/>
      <c r="B55" s="74" t="s">
        <v>221</v>
      </c>
      <c r="C55" s="73"/>
      <c r="D55" s="105">
        <v>35</v>
      </c>
      <c r="E55" s="105">
        <v>725</v>
      </c>
      <c r="F55" s="113">
        <v>1</v>
      </c>
      <c r="G55" s="106">
        <f t="shared" si="3"/>
        <v>11</v>
      </c>
      <c r="H55" s="106" t="s">
        <v>407</v>
      </c>
      <c r="I55" s="106">
        <v>5</v>
      </c>
      <c r="J55" s="106">
        <v>6</v>
      </c>
      <c r="K55" s="121">
        <f>SUM(L55,'49'!A55:L55)</f>
        <v>23</v>
      </c>
      <c r="L55" s="106" t="s">
        <v>407</v>
      </c>
    </row>
    <row r="56" spans="1:16" ht="12" customHeight="1" x14ac:dyDescent="0.15">
      <c r="A56" s="70"/>
      <c r="B56" s="74" t="s">
        <v>263</v>
      </c>
      <c r="C56" s="73"/>
      <c r="D56" s="105">
        <v>12</v>
      </c>
      <c r="E56" s="105">
        <v>116</v>
      </c>
      <c r="F56" s="113" t="s">
        <v>407</v>
      </c>
      <c r="G56" s="106">
        <f t="shared" si="3"/>
        <v>2</v>
      </c>
      <c r="H56" s="106" t="s">
        <v>407</v>
      </c>
      <c r="I56" s="106">
        <v>1</v>
      </c>
      <c r="J56" s="106">
        <v>1</v>
      </c>
      <c r="K56" s="121">
        <f>SUM(L56,'49'!A56:L56)</f>
        <v>10</v>
      </c>
      <c r="L56" s="106" t="s">
        <v>407</v>
      </c>
    </row>
    <row r="57" spans="1:16" ht="12" customHeight="1" x14ac:dyDescent="0.15">
      <c r="A57" s="70"/>
      <c r="B57" s="74" t="s">
        <v>264</v>
      </c>
      <c r="C57" s="73"/>
      <c r="D57" s="105">
        <v>26</v>
      </c>
      <c r="E57" s="105">
        <v>603</v>
      </c>
      <c r="F57" s="113" t="s">
        <v>407</v>
      </c>
      <c r="G57" s="106">
        <f t="shared" si="3"/>
        <v>1</v>
      </c>
      <c r="H57" s="106" t="s">
        <v>407</v>
      </c>
      <c r="I57" s="106">
        <v>1</v>
      </c>
      <c r="J57" s="106" t="s">
        <v>407</v>
      </c>
      <c r="K57" s="121">
        <f>SUM(L57,'49'!A57:L57)</f>
        <v>25</v>
      </c>
      <c r="L57" s="106" t="s">
        <v>407</v>
      </c>
    </row>
    <row r="58" spans="1:16" ht="12" customHeight="1" x14ac:dyDescent="0.15">
      <c r="A58" s="70"/>
      <c r="B58" s="74" t="s">
        <v>265</v>
      </c>
      <c r="C58" s="73"/>
      <c r="D58" s="105">
        <v>31</v>
      </c>
      <c r="E58" s="105">
        <v>395</v>
      </c>
      <c r="F58" s="113">
        <v>2</v>
      </c>
      <c r="G58" s="106">
        <f t="shared" si="3"/>
        <v>6</v>
      </c>
      <c r="H58" s="106" t="s">
        <v>407</v>
      </c>
      <c r="I58" s="106">
        <v>3</v>
      </c>
      <c r="J58" s="106">
        <v>3</v>
      </c>
      <c r="K58" s="121">
        <f>SUM(L58,'49'!A58:L58)</f>
        <v>23</v>
      </c>
      <c r="L58" s="106" t="s">
        <v>407</v>
      </c>
    </row>
    <row r="59" spans="1:16" ht="12" customHeight="1" x14ac:dyDescent="0.15">
      <c r="A59" s="70"/>
      <c r="B59" s="86" t="s">
        <v>266</v>
      </c>
      <c r="C59" s="87"/>
      <c r="D59" s="105">
        <v>9</v>
      </c>
      <c r="E59" s="105">
        <v>114</v>
      </c>
      <c r="F59" s="113">
        <v>2</v>
      </c>
      <c r="G59" s="106">
        <f t="shared" si="3"/>
        <v>1</v>
      </c>
      <c r="H59" s="106" t="s">
        <v>407</v>
      </c>
      <c r="I59" s="106" t="s">
        <v>407</v>
      </c>
      <c r="J59" s="106">
        <v>1</v>
      </c>
      <c r="K59" s="121">
        <f>SUM(L59,'49'!A59:L59)</f>
        <v>6</v>
      </c>
      <c r="L59" s="106" t="s">
        <v>407</v>
      </c>
      <c r="N59" s="47"/>
      <c r="O59" s="47"/>
      <c r="P59" s="47"/>
    </row>
    <row r="60" spans="1:16" ht="12" customHeight="1" x14ac:dyDescent="0.15">
      <c r="A60" s="70"/>
      <c r="B60" s="86" t="s">
        <v>267</v>
      </c>
      <c r="C60" s="87"/>
      <c r="D60" s="105">
        <v>7</v>
      </c>
      <c r="E60" s="105">
        <v>43</v>
      </c>
      <c r="F60" s="113" t="s">
        <v>407</v>
      </c>
      <c r="G60" s="106">
        <f t="shared" si="3"/>
        <v>0</v>
      </c>
      <c r="H60" s="106" t="s">
        <v>407</v>
      </c>
      <c r="I60" s="106" t="s">
        <v>407</v>
      </c>
      <c r="J60" s="106" t="s">
        <v>407</v>
      </c>
      <c r="K60" s="121">
        <f>SUM(L60,'49'!A60:L60)</f>
        <v>7</v>
      </c>
      <c r="L60" s="106" t="s">
        <v>407</v>
      </c>
      <c r="N60" s="47"/>
      <c r="O60" s="47"/>
      <c r="P60" s="47"/>
    </row>
    <row r="61" spans="1:16" ht="12" customHeight="1" x14ac:dyDescent="0.15">
      <c r="A61" s="70"/>
      <c r="B61" s="74" t="s">
        <v>222</v>
      </c>
      <c r="C61" s="73"/>
      <c r="D61" s="105" t="s">
        <v>407</v>
      </c>
      <c r="E61" s="105" t="s">
        <v>407</v>
      </c>
      <c r="F61" s="113" t="s">
        <v>407</v>
      </c>
      <c r="G61" s="106">
        <f t="shared" si="3"/>
        <v>0</v>
      </c>
      <c r="H61" s="106" t="s">
        <v>407</v>
      </c>
      <c r="I61" s="108" t="s">
        <v>407</v>
      </c>
      <c r="J61" s="108" t="s">
        <v>407</v>
      </c>
      <c r="K61" s="121">
        <f>SUM(L61,'49'!A61:L61)</f>
        <v>0</v>
      </c>
      <c r="L61" s="106" t="s">
        <v>407</v>
      </c>
    </row>
    <row r="62" spans="1:16" ht="3" customHeight="1" x14ac:dyDescent="0.15">
      <c r="A62" s="75"/>
      <c r="B62" s="76"/>
      <c r="C62" s="77"/>
      <c r="D62" s="101"/>
      <c r="E62" s="101"/>
      <c r="F62" s="63"/>
      <c r="G62" s="65"/>
      <c r="H62" s="65"/>
      <c r="I62" s="65"/>
      <c r="J62" s="65"/>
      <c r="K62" s="66"/>
      <c r="L62" s="65"/>
    </row>
  </sheetData>
  <mergeCells count="6">
    <mergeCell ref="A2:C5"/>
    <mergeCell ref="D2:E2"/>
    <mergeCell ref="G2:J2"/>
    <mergeCell ref="K2:L2"/>
    <mergeCell ref="A32:B32"/>
    <mergeCell ref="A7:B7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0">
    <outlinePr summaryBelow="0"/>
  </sheetPr>
  <dimension ref="A1:L62"/>
  <sheetViews>
    <sheetView zoomScaleNormal="100" workbookViewId="0">
      <selection activeCell="D6" sqref="D6"/>
    </sheetView>
  </sheetViews>
  <sheetFormatPr defaultRowHeight="14.25" customHeight="1" x14ac:dyDescent="0.15"/>
  <cols>
    <col min="1" max="12" width="7.625" style="45" customWidth="1"/>
    <col min="13" max="16384" width="9" style="45"/>
  </cols>
  <sheetData>
    <row r="1" spans="1:12" s="80" customFormat="1" ht="16.5" customHeight="1" x14ac:dyDescent="0.15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 t="s">
        <v>449</v>
      </c>
    </row>
    <row r="2" spans="1:12" ht="25.5" customHeight="1" x14ac:dyDescent="0.15">
      <c r="A2" s="296" t="s">
        <v>259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</row>
    <row r="3" spans="1:12" ht="3" customHeight="1" x14ac:dyDescent="0.15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2" s="62" customFormat="1" ht="73.5" customHeight="1" x14ac:dyDescent="0.15">
      <c r="A4" s="58" t="s">
        <v>257</v>
      </c>
      <c r="B4" s="82" t="s">
        <v>368</v>
      </c>
      <c r="C4" s="82" t="s">
        <v>369</v>
      </c>
      <c r="D4" s="82" t="s">
        <v>370</v>
      </c>
      <c r="E4" s="82" t="s">
        <v>371</v>
      </c>
      <c r="F4" s="82" t="s">
        <v>372</v>
      </c>
      <c r="G4" s="83" t="s">
        <v>362</v>
      </c>
      <c r="H4" s="110" t="s">
        <v>391</v>
      </c>
      <c r="I4" s="82" t="s">
        <v>373</v>
      </c>
      <c r="J4" s="82" t="s">
        <v>358</v>
      </c>
      <c r="K4" s="83" t="s">
        <v>277</v>
      </c>
      <c r="L4" s="83" t="s">
        <v>363</v>
      </c>
    </row>
    <row r="5" spans="1:12" ht="3" customHeight="1" x14ac:dyDescent="0.15">
      <c r="A5" s="65"/>
      <c r="B5" s="65"/>
      <c r="C5" s="65"/>
      <c r="D5" s="65"/>
      <c r="E5" s="65"/>
      <c r="F5" s="65"/>
      <c r="G5" s="65"/>
      <c r="H5" s="84"/>
      <c r="I5" s="65"/>
      <c r="J5" s="65"/>
      <c r="K5" s="75"/>
      <c r="L5" s="75"/>
    </row>
    <row r="6" spans="1:12" ht="6" customHeight="1" x14ac:dyDescent="0.15">
      <c r="A6" s="55"/>
      <c r="B6" s="55"/>
      <c r="C6" s="55"/>
      <c r="D6" s="55"/>
      <c r="E6" s="70"/>
      <c r="F6" s="70"/>
      <c r="G6" s="70"/>
      <c r="H6" s="70"/>
      <c r="I6" s="70"/>
      <c r="J6" s="70"/>
    </row>
    <row r="7" spans="1:12" ht="12" customHeight="1" x14ac:dyDescent="0.15">
      <c r="A7" s="105">
        <f t="shared" ref="A7:L7" si="0">SUM(A8:A30)</f>
        <v>0</v>
      </c>
      <c r="B7" s="105">
        <f t="shared" si="0"/>
        <v>12</v>
      </c>
      <c r="C7" s="105">
        <f t="shared" si="0"/>
        <v>52</v>
      </c>
      <c r="D7" s="105">
        <f t="shared" si="0"/>
        <v>1</v>
      </c>
      <c r="E7" s="105">
        <f t="shared" si="0"/>
        <v>13</v>
      </c>
      <c r="F7" s="105">
        <f t="shared" si="0"/>
        <v>4</v>
      </c>
      <c r="G7" s="105">
        <f t="shared" si="0"/>
        <v>16</v>
      </c>
      <c r="H7" s="105">
        <f t="shared" si="0"/>
        <v>31</v>
      </c>
      <c r="I7" s="105">
        <f t="shared" si="0"/>
        <v>4</v>
      </c>
      <c r="J7" s="105">
        <f t="shared" si="0"/>
        <v>15</v>
      </c>
      <c r="K7" s="105">
        <f t="shared" si="0"/>
        <v>3</v>
      </c>
      <c r="L7" s="105">
        <f t="shared" si="0"/>
        <v>25</v>
      </c>
    </row>
    <row r="8" spans="1:12" ht="12" customHeight="1" x14ac:dyDescent="0.15">
      <c r="A8" s="106" t="s">
        <v>407</v>
      </c>
      <c r="B8" s="106">
        <v>2</v>
      </c>
      <c r="C8" s="106">
        <v>19</v>
      </c>
      <c r="D8" s="106" t="s">
        <v>407</v>
      </c>
      <c r="E8" s="106">
        <v>9</v>
      </c>
      <c r="F8" s="106">
        <v>2</v>
      </c>
      <c r="G8" s="106">
        <v>2</v>
      </c>
      <c r="H8" s="106">
        <v>12</v>
      </c>
      <c r="I8" s="106">
        <v>1</v>
      </c>
      <c r="J8" s="106">
        <v>6</v>
      </c>
      <c r="K8" s="106">
        <v>1</v>
      </c>
      <c r="L8" s="106">
        <v>1</v>
      </c>
    </row>
    <row r="9" spans="1:12" ht="12" customHeight="1" x14ac:dyDescent="0.15">
      <c r="A9" s="106" t="s">
        <v>407</v>
      </c>
      <c r="B9" s="106" t="s">
        <v>407</v>
      </c>
      <c r="C9" s="106" t="s">
        <v>407</v>
      </c>
      <c r="D9" s="106" t="s">
        <v>407</v>
      </c>
      <c r="E9" s="106" t="s">
        <v>407</v>
      </c>
      <c r="F9" s="106" t="s">
        <v>407</v>
      </c>
      <c r="G9" s="106">
        <v>1</v>
      </c>
      <c r="H9" s="106" t="s">
        <v>407</v>
      </c>
      <c r="I9" s="106" t="s">
        <v>407</v>
      </c>
      <c r="J9" s="106" t="s">
        <v>407</v>
      </c>
      <c r="K9" s="106" t="s">
        <v>407</v>
      </c>
      <c r="L9" s="106">
        <v>1</v>
      </c>
    </row>
    <row r="10" spans="1:12" ht="12" customHeight="1" x14ac:dyDescent="0.15">
      <c r="A10" s="106" t="s">
        <v>407</v>
      </c>
      <c r="B10" s="106">
        <v>1</v>
      </c>
      <c r="C10" s="106">
        <v>6</v>
      </c>
      <c r="D10" s="106" t="s">
        <v>407</v>
      </c>
      <c r="E10" s="106">
        <v>1</v>
      </c>
      <c r="F10" s="106" t="s">
        <v>407</v>
      </c>
      <c r="G10" s="106">
        <v>1</v>
      </c>
      <c r="H10" s="106" t="s">
        <v>407</v>
      </c>
      <c r="I10" s="106" t="s">
        <v>407</v>
      </c>
      <c r="J10" s="106" t="s">
        <v>407</v>
      </c>
      <c r="K10" s="106" t="s">
        <v>407</v>
      </c>
      <c r="L10" s="106">
        <v>2</v>
      </c>
    </row>
    <row r="11" spans="1:12" ht="12" customHeight="1" x14ac:dyDescent="0.15">
      <c r="A11" s="106" t="s">
        <v>407</v>
      </c>
      <c r="B11" s="106">
        <v>2</v>
      </c>
      <c r="C11" s="106">
        <v>2</v>
      </c>
      <c r="D11" s="106" t="s">
        <v>407</v>
      </c>
      <c r="E11" s="106" t="s">
        <v>407</v>
      </c>
      <c r="F11" s="106" t="s">
        <v>407</v>
      </c>
      <c r="G11" s="106">
        <v>1</v>
      </c>
      <c r="H11" s="106">
        <v>1</v>
      </c>
      <c r="I11" s="106" t="s">
        <v>407</v>
      </c>
      <c r="J11" s="106">
        <v>1</v>
      </c>
      <c r="K11" s="106" t="s">
        <v>407</v>
      </c>
      <c r="L11" s="106">
        <v>1</v>
      </c>
    </row>
    <row r="12" spans="1:12" ht="12" customHeight="1" x14ac:dyDescent="0.15">
      <c r="A12" s="106" t="s">
        <v>407</v>
      </c>
      <c r="B12" s="106" t="s">
        <v>407</v>
      </c>
      <c r="C12" s="106">
        <v>2</v>
      </c>
      <c r="D12" s="106" t="s">
        <v>407</v>
      </c>
      <c r="E12" s="106" t="s">
        <v>407</v>
      </c>
      <c r="F12" s="106" t="s">
        <v>407</v>
      </c>
      <c r="G12" s="106" t="s">
        <v>407</v>
      </c>
      <c r="H12" s="106" t="s">
        <v>407</v>
      </c>
      <c r="I12" s="106" t="s">
        <v>407</v>
      </c>
      <c r="J12" s="106" t="s">
        <v>407</v>
      </c>
      <c r="K12" s="106" t="s">
        <v>407</v>
      </c>
      <c r="L12" s="106" t="s">
        <v>407</v>
      </c>
    </row>
    <row r="13" spans="1:12" ht="12" customHeight="1" x14ac:dyDescent="0.15">
      <c r="A13" s="106" t="s">
        <v>407</v>
      </c>
      <c r="B13" s="106">
        <v>4</v>
      </c>
      <c r="C13" s="106">
        <v>8</v>
      </c>
      <c r="D13" s="106" t="s">
        <v>407</v>
      </c>
      <c r="E13" s="106">
        <v>1</v>
      </c>
      <c r="F13" s="106" t="s">
        <v>407</v>
      </c>
      <c r="G13" s="106">
        <v>5</v>
      </c>
      <c r="H13" s="106">
        <v>3</v>
      </c>
      <c r="I13" s="106">
        <v>2</v>
      </c>
      <c r="J13" s="106">
        <v>2</v>
      </c>
      <c r="K13" s="106">
        <v>1</v>
      </c>
      <c r="L13" s="106">
        <v>7</v>
      </c>
    </row>
    <row r="14" spans="1:12" ht="12" customHeight="1" x14ac:dyDescent="0.15">
      <c r="A14" s="106" t="s">
        <v>407</v>
      </c>
      <c r="B14" s="106" t="s">
        <v>407</v>
      </c>
      <c r="C14" s="106">
        <v>1</v>
      </c>
      <c r="D14" s="106" t="s">
        <v>407</v>
      </c>
      <c r="E14" s="106" t="s">
        <v>407</v>
      </c>
      <c r="F14" s="106" t="s">
        <v>407</v>
      </c>
      <c r="G14" s="106" t="s">
        <v>407</v>
      </c>
      <c r="H14" s="106" t="s">
        <v>407</v>
      </c>
      <c r="I14" s="106" t="s">
        <v>407</v>
      </c>
      <c r="J14" s="106" t="s">
        <v>407</v>
      </c>
      <c r="K14" s="106" t="s">
        <v>407</v>
      </c>
      <c r="L14" s="106" t="s">
        <v>407</v>
      </c>
    </row>
    <row r="15" spans="1:12" ht="12" customHeight="1" x14ac:dyDescent="0.15">
      <c r="A15" s="106" t="s">
        <v>407</v>
      </c>
      <c r="B15" s="106" t="s">
        <v>407</v>
      </c>
      <c r="C15" s="106">
        <v>2</v>
      </c>
      <c r="D15" s="106" t="s">
        <v>407</v>
      </c>
      <c r="E15" s="106" t="s">
        <v>407</v>
      </c>
      <c r="F15" s="106" t="s">
        <v>407</v>
      </c>
      <c r="G15" s="106">
        <v>1</v>
      </c>
      <c r="H15" s="106">
        <v>2</v>
      </c>
      <c r="I15" s="106" t="s">
        <v>407</v>
      </c>
      <c r="J15" s="106" t="s">
        <v>407</v>
      </c>
      <c r="K15" s="106" t="s">
        <v>407</v>
      </c>
      <c r="L15" s="106">
        <v>2</v>
      </c>
    </row>
    <row r="16" spans="1:12" ht="12" customHeight="1" x14ac:dyDescent="0.15">
      <c r="A16" s="106" t="s">
        <v>407</v>
      </c>
      <c r="B16" s="106">
        <v>1</v>
      </c>
      <c r="C16" s="106" t="s">
        <v>407</v>
      </c>
      <c r="D16" s="106" t="s">
        <v>407</v>
      </c>
      <c r="E16" s="106" t="s">
        <v>407</v>
      </c>
      <c r="F16" s="106" t="s">
        <v>407</v>
      </c>
      <c r="G16" s="106" t="s">
        <v>407</v>
      </c>
      <c r="H16" s="106" t="s">
        <v>407</v>
      </c>
      <c r="I16" s="106" t="s">
        <v>407</v>
      </c>
      <c r="J16" s="106" t="s">
        <v>407</v>
      </c>
      <c r="K16" s="106" t="s">
        <v>407</v>
      </c>
      <c r="L16" s="106">
        <v>1</v>
      </c>
    </row>
    <row r="17" spans="1:12" ht="12" customHeight="1" x14ac:dyDescent="0.15">
      <c r="A17" s="106" t="s">
        <v>407</v>
      </c>
      <c r="B17" s="106">
        <v>1</v>
      </c>
      <c r="C17" s="106" t="s">
        <v>407</v>
      </c>
      <c r="D17" s="106" t="s">
        <v>407</v>
      </c>
      <c r="E17" s="106" t="s">
        <v>407</v>
      </c>
      <c r="F17" s="106" t="s">
        <v>407</v>
      </c>
      <c r="G17" s="106" t="s">
        <v>407</v>
      </c>
      <c r="H17" s="106">
        <v>2</v>
      </c>
      <c r="I17" s="106" t="s">
        <v>407</v>
      </c>
      <c r="J17" s="106" t="s">
        <v>407</v>
      </c>
      <c r="K17" s="106" t="s">
        <v>407</v>
      </c>
      <c r="L17" s="106">
        <v>1</v>
      </c>
    </row>
    <row r="18" spans="1:12" ht="12" customHeight="1" x14ac:dyDescent="0.15">
      <c r="A18" s="106" t="s">
        <v>407</v>
      </c>
      <c r="B18" s="106" t="s">
        <v>407</v>
      </c>
      <c r="C18" s="106" t="s">
        <v>407</v>
      </c>
      <c r="D18" s="106" t="s">
        <v>407</v>
      </c>
      <c r="E18" s="106" t="s">
        <v>407</v>
      </c>
      <c r="F18" s="106">
        <v>1</v>
      </c>
      <c r="G18" s="106">
        <v>1</v>
      </c>
      <c r="H18" s="106" t="s">
        <v>407</v>
      </c>
      <c r="I18" s="106" t="s">
        <v>407</v>
      </c>
      <c r="J18" s="106" t="s">
        <v>407</v>
      </c>
      <c r="K18" s="106" t="s">
        <v>407</v>
      </c>
      <c r="L18" s="106" t="s">
        <v>407</v>
      </c>
    </row>
    <row r="19" spans="1:12" ht="12" customHeight="1" x14ac:dyDescent="0.15">
      <c r="A19" s="106" t="s">
        <v>407</v>
      </c>
      <c r="B19" s="106" t="s">
        <v>407</v>
      </c>
      <c r="C19" s="106">
        <v>2</v>
      </c>
      <c r="D19" s="106" t="s">
        <v>407</v>
      </c>
      <c r="E19" s="106" t="s">
        <v>407</v>
      </c>
      <c r="F19" s="106" t="s">
        <v>407</v>
      </c>
      <c r="G19" s="106">
        <v>1</v>
      </c>
      <c r="H19" s="106">
        <v>2</v>
      </c>
      <c r="I19" s="106" t="s">
        <v>407</v>
      </c>
      <c r="J19" s="106">
        <v>4</v>
      </c>
      <c r="K19" s="106" t="s">
        <v>407</v>
      </c>
      <c r="L19" s="106">
        <v>1</v>
      </c>
    </row>
    <row r="20" spans="1:12" ht="12" customHeight="1" x14ac:dyDescent="0.15">
      <c r="A20" s="106" t="s">
        <v>407</v>
      </c>
      <c r="B20" s="106" t="s">
        <v>407</v>
      </c>
      <c r="C20" s="106" t="s">
        <v>407</v>
      </c>
      <c r="D20" s="106" t="s">
        <v>407</v>
      </c>
      <c r="E20" s="106" t="s">
        <v>407</v>
      </c>
      <c r="F20" s="106" t="s">
        <v>407</v>
      </c>
      <c r="G20" s="106" t="s">
        <v>407</v>
      </c>
      <c r="H20" s="106" t="s">
        <v>407</v>
      </c>
      <c r="I20" s="106" t="s">
        <v>407</v>
      </c>
      <c r="J20" s="106" t="s">
        <v>407</v>
      </c>
      <c r="K20" s="106" t="s">
        <v>407</v>
      </c>
      <c r="L20" s="106">
        <v>1</v>
      </c>
    </row>
    <row r="21" spans="1:12" ht="12" customHeight="1" x14ac:dyDescent="0.15">
      <c r="A21" s="106" t="s">
        <v>407</v>
      </c>
      <c r="B21" s="106" t="s">
        <v>407</v>
      </c>
      <c r="C21" s="106" t="s">
        <v>407</v>
      </c>
      <c r="D21" s="106" t="s">
        <v>407</v>
      </c>
      <c r="E21" s="106" t="s">
        <v>407</v>
      </c>
      <c r="F21" s="106" t="s">
        <v>407</v>
      </c>
      <c r="G21" s="106" t="s">
        <v>407</v>
      </c>
      <c r="H21" s="106" t="s">
        <v>407</v>
      </c>
      <c r="I21" s="106" t="s">
        <v>407</v>
      </c>
      <c r="J21" s="106">
        <v>1</v>
      </c>
      <c r="K21" s="106" t="s">
        <v>407</v>
      </c>
      <c r="L21" s="106">
        <v>1</v>
      </c>
    </row>
    <row r="22" spans="1:12" ht="12" customHeight="1" x14ac:dyDescent="0.15">
      <c r="A22" s="106" t="s">
        <v>407</v>
      </c>
      <c r="B22" s="106" t="s">
        <v>407</v>
      </c>
      <c r="C22" s="106">
        <v>2</v>
      </c>
      <c r="D22" s="106" t="s">
        <v>407</v>
      </c>
      <c r="E22" s="106" t="s">
        <v>407</v>
      </c>
      <c r="F22" s="106" t="s">
        <v>407</v>
      </c>
      <c r="G22" s="106" t="s">
        <v>407</v>
      </c>
      <c r="H22" s="106" t="s">
        <v>407</v>
      </c>
      <c r="I22" s="106" t="s">
        <v>407</v>
      </c>
      <c r="J22" s="106" t="s">
        <v>407</v>
      </c>
      <c r="K22" s="106" t="s">
        <v>407</v>
      </c>
      <c r="L22" s="106" t="s">
        <v>407</v>
      </c>
    </row>
    <row r="23" spans="1:12" ht="12" customHeight="1" x14ac:dyDescent="0.15">
      <c r="A23" s="106" t="s">
        <v>407</v>
      </c>
      <c r="B23" s="106" t="s">
        <v>407</v>
      </c>
      <c r="C23" s="106">
        <v>5</v>
      </c>
      <c r="D23" s="106">
        <v>1</v>
      </c>
      <c r="E23" s="106">
        <v>2</v>
      </c>
      <c r="F23" s="106" t="s">
        <v>407</v>
      </c>
      <c r="G23" s="106" t="s">
        <v>407</v>
      </c>
      <c r="H23" s="106">
        <v>4</v>
      </c>
      <c r="I23" s="106">
        <v>1</v>
      </c>
      <c r="J23" s="106" t="s">
        <v>407</v>
      </c>
      <c r="K23" s="106">
        <v>1</v>
      </c>
      <c r="L23" s="106">
        <v>3</v>
      </c>
    </row>
    <row r="24" spans="1:12" ht="12" customHeight="1" x14ac:dyDescent="0.15">
      <c r="A24" s="106" t="s">
        <v>407</v>
      </c>
      <c r="B24" s="106" t="s">
        <v>407</v>
      </c>
      <c r="C24" s="106" t="s">
        <v>407</v>
      </c>
      <c r="D24" s="106" t="s">
        <v>407</v>
      </c>
      <c r="E24" s="106" t="s">
        <v>407</v>
      </c>
      <c r="F24" s="106" t="s">
        <v>407</v>
      </c>
      <c r="G24" s="106">
        <v>1</v>
      </c>
      <c r="H24" s="106">
        <v>3</v>
      </c>
      <c r="I24" s="106" t="s">
        <v>407</v>
      </c>
      <c r="J24" s="106" t="s">
        <v>407</v>
      </c>
      <c r="K24" s="106" t="s">
        <v>407</v>
      </c>
      <c r="L24" s="106">
        <v>1</v>
      </c>
    </row>
    <row r="25" spans="1:12" ht="12" customHeight="1" x14ac:dyDescent="0.15">
      <c r="A25" s="106" t="s">
        <v>407</v>
      </c>
      <c r="B25" s="106">
        <v>1</v>
      </c>
      <c r="C25" s="106">
        <v>2</v>
      </c>
      <c r="D25" s="106" t="s">
        <v>407</v>
      </c>
      <c r="E25" s="106" t="s">
        <v>407</v>
      </c>
      <c r="F25" s="106">
        <v>1</v>
      </c>
      <c r="G25" s="106">
        <v>2</v>
      </c>
      <c r="H25" s="106" t="s">
        <v>407</v>
      </c>
      <c r="I25" s="106" t="s">
        <v>407</v>
      </c>
      <c r="J25" s="106">
        <v>1</v>
      </c>
      <c r="K25" s="106" t="s">
        <v>407</v>
      </c>
      <c r="L25" s="106">
        <v>1</v>
      </c>
    </row>
    <row r="26" spans="1:12" ht="12" customHeight="1" x14ac:dyDescent="0.15">
      <c r="A26" s="106" t="s">
        <v>407</v>
      </c>
      <c r="B26" s="106" t="s">
        <v>407</v>
      </c>
      <c r="C26" s="106" t="s">
        <v>407</v>
      </c>
      <c r="D26" s="106" t="s">
        <v>407</v>
      </c>
      <c r="E26" s="106" t="s">
        <v>407</v>
      </c>
      <c r="F26" s="106" t="s">
        <v>407</v>
      </c>
      <c r="G26" s="106" t="s">
        <v>407</v>
      </c>
      <c r="H26" s="106">
        <v>2</v>
      </c>
      <c r="I26" s="106" t="s">
        <v>407</v>
      </c>
      <c r="J26" s="106" t="s">
        <v>407</v>
      </c>
      <c r="K26" s="106" t="s">
        <v>407</v>
      </c>
      <c r="L26" s="106">
        <v>1</v>
      </c>
    </row>
    <row r="27" spans="1:12" ht="12" customHeight="1" x14ac:dyDescent="0.15">
      <c r="A27" s="106" t="s">
        <v>407</v>
      </c>
      <c r="B27" s="106" t="s">
        <v>407</v>
      </c>
      <c r="C27" s="106">
        <v>1</v>
      </c>
      <c r="D27" s="106" t="s">
        <v>407</v>
      </c>
      <c r="E27" s="106" t="s">
        <v>407</v>
      </c>
      <c r="F27" s="106" t="s">
        <v>407</v>
      </c>
      <c r="G27" s="106" t="s">
        <v>407</v>
      </c>
      <c r="H27" s="106" t="s">
        <v>407</v>
      </c>
      <c r="I27" s="106" t="s">
        <v>407</v>
      </c>
      <c r="J27" s="106" t="s">
        <v>407</v>
      </c>
      <c r="K27" s="106" t="s">
        <v>407</v>
      </c>
      <c r="L27" s="106" t="s">
        <v>407</v>
      </c>
    </row>
    <row r="28" spans="1:12" ht="12" customHeight="1" x14ac:dyDescent="0.15">
      <c r="A28" s="106" t="s">
        <v>407</v>
      </c>
      <c r="B28" s="106" t="s">
        <v>407</v>
      </c>
      <c r="C28" s="106" t="s">
        <v>407</v>
      </c>
      <c r="D28" s="106" t="s">
        <v>407</v>
      </c>
      <c r="E28" s="106" t="s">
        <v>407</v>
      </c>
      <c r="F28" s="106" t="s">
        <v>407</v>
      </c>
      <c r="G28" s="106" t="s">
        <v>407</v>
      </c>
      <c r="H28" s="106" t="s">
        <v>407</v>
      </c>
      <c r="I28" s="106" t="s">
        <v>407</v>
      </c>
      <c r="J28" s="106" t="s">
        <v>407</v>
      </c>
      <c r="K28" s="106" t="s">
        <v>407</v>
      </c>
      <c r="L28" s="106" t="s">
        <v>407</v>
      </c>
    </row>
    <row r="29" spans="1:12" ht="12" customHeight="1" x14ac:dyDescent="0.15">
      <c r="A29" s="106" t="s">
        <v>407</v>
      </c>
      <c r="B29" s="106" t="s">
        <v>407</v>
      </c>
      <c r="C29" s="106" t="s">
        <v>407</v>
      </c>
      <c r="D29" s="106" t="s">
        <v>407</v>
      </c>
      <c r="E29" s="106" t="s">
        <v>407</v>
      </c>
      <c r="F29" s="106" t="s">
        <v>407</v>
      </c>
      <c r="G29" s="106" t="s">
        <v>407</v>
      </c>
      <c r="H29" s="106" t="s">
        <v>407</v>
      </c>
      <c r="I29" s="106" t="s">
        <v>407</v>
      </c>
      <c r="J29" s="106" t="s">
        <v>407</v>
      </c>
      <c r="K29" s="106" t="s">
        <v>407</v>
      </c>
      <c r="L29" s="106" t="s">
        <v>407</v>
      </c>
    </row>
    <row r="30" spans="1:12" ht="12" customHeight="1" x14ac:dyDescent="0.15">
      <c r="A30" s="106" t="s">
        <v>407</v>
      </c>
      <c r="B30" s="106" t="s">
        <v>407</v>
      </c>
      <c r="C30" s="106" t="s">
        <v>407</v>
      </c>
      <c r="D30" s="106" t="s">
        <v>407</v>
      </c>
      <c r="E30" s="106" t="s">
        <v>407</v>
      </c>
      <c r="F30" s="106" t="s">
        <v>407</v>
      </c>
      <c r="G30" s="106" t="s">
        <v>407</v>
      </c>
      <c r="H30" s="106" t="s">
        <v>407</v>
      </c>
      <c r="I30" s="106" t="s">
        <v>407</v>
      </c>
      <c r="J30" s="106" t="s">
        <v>407</v>
      </c>
      <c r="K30" s="106" t="s">
        <v>407</v>
      </c>
      <c r="L30" s="106" t="s">
        <v>407</v>
      </c>
    </row>
    <row r="31" spans="1:12" ht="12" customHeight="1" x14ac:dyDescent="0.1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2" ht="12" customHeight="1" x14ac:dyDescent="0.15">
      <c r="A32" s="105">
        <f>SUM(A33:A61)</f>
        <v>1</v>
      </c>
      <c r="B32" s="105">
        <f t="shared" ref="B32:L32" si="1">SUM(B33:B61)</f>
        <v>55</v>
      </c>
      <c r="C32" s="105">
        <f t="shared" si="1"/>
        <v>101</v>
      </c>
      <c r="D32" s="105">
        <f t="shared" si="1"/>
        <v>6</v>
      </c>
      <c r="E32" s="105">
        <f t="shared" si="1"/>
        <v>25</v>
      </c>
      <c r="F32" s="105">
        <f t="shared" si="1"/>
        <v>9</v>
      </c>
      <c r="G32" s="105">
        <f t="shared" si="1"/>
        <v>39</v>
      </c>
      <c r="H32" s="105">
        <f t="shared" si="1"/>
        <v>40</v>
      </c>
      <c r="I32" s="105">
        <f t="shared" si="1"/>
        <v>4</v>
      </c>
      <c r="J32" s="105">
        <f t="shared" si="1"/>
        <v>22</v>
      </c>
      <c r="K32" s="105">
        <f t="shared" si="1"/>
        <v>3</v>
      </c>
      <c r="L32" s="105">
        <f t="shared" si="1"/>
        <v>37</v>
      </c>
    </row>
    <row r="33" spans="1:12" ht="12" customHeight="1" x14ac:dyDescent="0.15">
      <c r="A33" s="106" t="s">
        <v>407</v>
      </c>
      <c r="B33" s="106">
        <v>1</v>
      </c>
      <c r="C33" s="106">
        <v>11</v>
      </c>
      <c r="D33" s="106">
        <v>1</v>
      </c>
      <c r="E33" s="106">
        <v>2</v>
      </c>
      <c r="F33" s="106">
        <v>2</v>
      </c>
      <c r="G33" s="106">
        <v>8</v>
      </c>
      <c r="H33" s="106">
        <v>6</v>
      </c>
      <c r="I33" s="106" t="s">
        <v>407</v>
      </c>
      <c r="J33" s="106" t="s">
        <v>407</v>
      </c>
      <c r="K33" s="106">
        <v>2</v>
      </c>
      <c r="L33" s="106">
        <v>6</v>
      </c>
    </row>
    <row r="34" spans="1:12" ht="12" customHeight="1" x14ac:dyDescent="0.15">
      <c r="A34" s="106" t="s">
        <v>407</v>
      </c>
      <c r="B34" s="106">
        <v>1</v>
      </c>
      <c r="C34" s="106">
        <v>4</v>
      </c>
      <c r="D34" s="106" t="s">
        <v>407</v>
      </c>
      <c r="E34" s="106">
        <v>1</v>
      </c>
      <c r="F34" s="106" t="s">
        <v>407</v>
      </c>
      <c r="G34" s="106" t="s">
        <v>407</v>
      </c>
      <c r="H34" s="106">
        <v>2</v>
      </c>
      <c r="I34" s="106" t="s">
        <v>407</v>
      </c>
      <c r="J34" s="106" t="s">
        <v>407</v>
      </c>
      <c r="K34" s="106" t="s">
        <v>407</v>
      </c>
      <c r="L34" s="106">
        <v>1</v>
      </c>
    </row>
    <row r="35" spans="1:12" ht="12" customHeight="1" x14ac:dyDescent="0.15">
      <c r="A35" s="106" t="s">
        <v>407</v>
      </c>
      <c r="B35" s="106" t="s">
        <v>407</v>
      </c>
      <c r="C35" s="106">
        <v>1</v>
      </c>
      <c r="D35" s="106" t="s">
        <v>407</v>
      </c>
      <c r="E35" s="106" t="s">
        <v>407</v>
      </c>
      <c r="F35" s="106" t="s">
        <v>407</v>
      </c>
      <c r="G35" s="106" t="s">
        <v>407</v>
      </c>
      <c r="H35" s="106" t="s">
        <v>407</v>
      </c>
      <c r="I35" s="106" t="s">
        <v>407</v>
      </c>
      <c r="J35" s="106" t="s">
        <v>407</v>
      </c>
      <c r="K35" s="106" t="s">
        <v>407</v>
      </c>
      <c r="L35" s="106" t="s">
        <v>407</v>
      </c>
    </row>
    <row r="36" spans="1:12" ht="12" customHeight="1" x14ac:dyDescent="0.15">
      <c r="A36" s="106" t="s">
        <v>407</v>
      </c>
      <c r="B36" s="106" t="s">
        <v>407</v>
      </c>
      <c r="C36" s="106" t="s">
        <v>407</v>
      </c>
      <c r="D36" s="106" t="s">
        <v>407</v>
      </c>
      <c r="E36" s="106" t="s">
        <v>407</v>
      </c>
      <c r="F36" s="106">
        <v>1</v>
      </c>
      <c r="G36" s="106" t="s">
        <v>407</v>
      </c>
      <c r="H36" s="106" t="s">
        <v>407</v>
      </c>
      <c r="I36" s="106" t="s">
        <v>407</v>
      </c>
      <c r="J36" s="106" t="s">
        <v>407</v>
      </c>
      <c r="K36" s="106" t="s">
        <v>407</v>
      </c>
      <c r="L36" s="106">
        <v>1</v>
      </c>
    </row>
    <row r="37" spans="1:12" ht="12" customHeight="1" x14ac:dyDescent="0.15">
      <c r="A37" s="106" t="s">
        <v>407</v>
      </c>
      <c r="B37" s="106" t="s">
        <v>407</v>
      </c>
      <c r="C37" s="106">
        <v>1</v>
      </c>
      <c r="D37" s="106" t="s">
        <v>407</v>
      </c>
      <c r="E37" s="106" t="s">
        <v>407</v>
      </c>
      <c r="F37" s="106" t="s">
        <v>407</v>
      </c>
      <c r="G37" s="106" t="s">
        <v>407</v>
      </c>
      <c r="H37" s="106" t="s">
        <v>407</v>
      </c>
      <c r="I37" s="106" t="s">
        <v>407</v>
      </c>
      <c r="J37" s="106" t="s">
        <v>407</v>
      </c>
      <c r="K37" s="106" t="s">
        <v>407</v>
      </c>
      <c r="L37" s="106" t="s">
        <v>407</v>
      </c>
    </row>
    <row r="38" spans="1:12" ht="12" customHeight="1" x14ac:dyDescent="0.15">
      <c r="A38" s="106" t="s">
        <v>407</v>
      </c>
      <c r="B38" s="106" t="s">
        <v>407</v>
      </c>
      <c r="C38" s="106">
        <v>6</v>
      </c>
      <c r="D38" s="106" t="s">
        <v>407</v>
      </c>
      <c r="E38" s="106">
        <v>1</v>
      </c>
      <c r="F38" s="106" t="s">
        <v>407</v>
      </c>
      <c r="G38" s="106">
        <v>2</v>
      </c>
      <c r="H38" s="106">
        <v>3</v>
      </c>
      <c r="I38" s="106">
        <v>1</v>
      </c>
      <c r="J38" s="106">
        <v>2</v>
      </c>
      <c r="K38" s="106" t="s">
        <v>407</v>
      </c>
      <c r="L38" s="106">
        <v>1</v>
      </c>
    </row>
    <row r="39" spans="1:12" ht="12" customHeight="1" x14ac:dyDescent="0.15">
      <c r="A39" s="106" t="s">
        <v>407</v>
      </c>
      <c r="B39" s="106">
        <v>1</v>
      </c>
      <c r="C39" s="106">
        <v>8</v>
      </c>
      <c r="D39" s="106">
        <v>1</v>
      </c>
      <c r="E39" s="106">
        <v>4</v>
      </c>
      <c r="F39" s="106" t="s">
        <v>407</v>
      </c>
      <c r="G39" s="106">
        <v>5</v>
      </c>
      <c r="H39" s="106">
        <v>3</v>
      </c>
      <c r="I39" s="106">
        <v>1</v>
      </c>
      <c r="J39" s="106">
        <v>3</v>
      </c>
      <c r="K39" s="106" t="s">
        <v>407</v>
      </c>
      <c r="L39" s="106" t="s">
        <v>407</v>
      </c>
    </row>
    <row r="40" spans="1:12" ht="12" customHeight="1" x14ac:dyDescent="0.15">
      <c r="A40" s="106" t="s">
        <v>407</v>
      </c>
      <c r="B40" s="106">
        <v>1</v>
      </c>
      <c r="C40" s="106">
        <v>2</v>
      </c>
      <c r="D40" s="106" t="s">
        <v>407</v>
      </c>
      <c r="E40" s="106" t="s">
        <v>407</v>
      </c>
      <c r="F40" s="106">
        <v>1</v>
      </c>
      <c r="G40" s="106" t="s">
        <v>407</v>
      </c>
      <c r="H40" s="106" t="s">
        <v>407</v>
      </c>
      <c r="I40" s="106" t="s">
        <v>407</v>
      </c>
      <c r="J40" s="106">
        <v>1</v>
      </c>
      <c r="K40" s="106" t="s">
        <v>407</v>
      </c>
      <c r="L40" s="106">
        <v>1</v>
      </c>
    </row>
    <row r="41" spans="1:12" ht="12" customHeight="1" x14ac:dyDescent="0.15">
      <c r="A41" s="106" t="s">
        <v>407</v>
      </c>
      <c r="B41" s="106" t="s">
        <v>407</v>
      </c>
      <c r="C41" s="106" t="s">
        <v>407</v>
      </c>
      <c r="D41" s="106" t="s">
        <v>407</v>
      </c>
      <c r="E41" s="106" t="s">
        <v>407</v>
      </c>
      <c r="F41" s="106" t="s">
        <v>407</v>
      </c>
      <c r="G41" s="106">
        <v>1</v>
      </c>
      <c r="H41" s="106">
        <v>1</v>
      </c>
      <c r="I41" s="106" t="s">
        <v>407</v>
      </c>
      <c r="J41" s="106" t="s">
        <v>407</v>
      </c>
      <c r="K41" s="106" t="s">
        <v>407</v>
      </c>
      <c r="L41" s="106" t="s">
        <v>407</v>
      </c>
    </row>
    <row r="42" spans="1:12" ht="12" customHeight="1" x14ac:dyDescent="0.15">
      <c r="A42" s="106" t="s">
        <v>407</v>
      </c>
      <c r="B42" s="106" t="s">
        <v>407</v>
      </c>
      <c r="C42" s="106" t="s">
        <v>407</v>
      </c>
      <c r="D42" s="106" t="s">
        <v>407</v>
      </c>
      <c r="E42" s="106" t="s">
        <v>407</v>
      </c>
      <c r="F42" s="106" t="s">
        <v>407</v>
      </c>
      <c r="G42" s="106">
        <v>2</v>
      </c>
      <c r="H42" s="106">
        <v>1</v>
      </c>
      <c r="I42" s="106" t="s">
        <v>407</v>
      </c>
      <c r="J42" s="106">
        <v>2</v>
      </c>
      <c r="K42" s="106" t="s">
        <v>407</v>
      </c>
      <c r="L42" s="106" t="s">
        <v>407</v>
      </c>
    </row>
    <row r="43" spans="1:12" ht="12" customHeight="1" x14ac:dyDescent="0.15">
      <c r="A43" s="106" t="s">
        <v>407</v>
      </c>
      <c r="B43" s="106">
        <v>2</v>
      </c>
      <c r="C43" s="106" t="s">
        <v>407</v>
      </c>
      <c r="D43" s="106" t="s">
        <v>407</v>
      </c>
      <c r="E43" s="106" t="s">
        <v>407</v>
      </c>
      <c r="F43" s="106" t="s">
        <v>407</v>
      </c>
      <c r="G43" s="106" t="s">
        <v>407</v>
      </c>
      <c r="H43" s="106" t="s">
        <v>407</v>
      </c>
      <c r="I43" s="106" t="s">
        <v>407</v>
      </c>
      <c r="J43" s="106" t="s">
        <v>407</v>
      </c>
      <c r="K43" s="106" t="s">
        <v>407</v>
      </c>
      <c r="L43" s="106">
        <v>1</v>
      </c>
    </row>
    <row r="44" spans="1:12" ht="12" customHeight="1" x14ac:dyDescent="0.15">
      <c r="A44" s="106" t="s">
        <v>407</v>
      </c>
      <c r="B44" s="106">
        <v>1</v>
      </c>
      <c r="C44" s="106">
        <v>1</v>
      </c>
      <c r="D44" s="106">
        <v>1</v>
      </c>
      <c r="E44" s="106" t="s">
        <v>407</v>
      </c>
      <c r="F44" s="106" t="s">
        <v>407</v>
      </c>
      <c r="G44" s="106">
        <v>1</v>
      </c>
      <c r="H44" s="106">
        <v>1</v>
      </c>
      <c r="I44" s="106" t="s">
        <v>407</v>
      </c>
      <c r="J44" s="106" t="s">
        <v>407</v>
      </c>
      <c r="K44" s="106" t="s">
        <v>407</v>
      </c>
      <c r="L44" s="106" t="s">
        <v>407</v>
      </c>
    </row>
    <row r="45" spans="1:12" ht="12" customHeight="1" x14ac:dyDescent="0.15">
      <c r="A45" s="106" t="s">
        <v>407</v>
      </c>
      <c r="B45" s="106" t="s">
        <v>407</v>
      </c>
      <c r="C45" s="106" t="s">
        <v>407</v>
      </c>
      <c r="D45" s="106" t="s">
        <v>407</v>
      </c>
      <c r="E45" s="106" t="s">
        <v>407</v>
      </c>
      <c r="F45" s="106" t="s">
        <v>407</v>
      </c>
      <c r="G45" s="106" t="s">
        <v>407</v>
      </c>
      <c r="H45" s="106" t="s">
        <v>407</v>
      </c>
      <c r="I45" s="106" t="s">
        <v>407</v>
      </c>
      <c r="J45" s="106" t="s">
        <v>407</v>
      </c>
      <c r="K45" s="106" t="s">
        <v>407</v>
      </c>
      <c r="L45" s="106" t="s">
        <v>407</v>
      </c>
    </row>
    <row r="46" spans="1:12" ht="12" customHeight="1" x14ac:dyDescent="0.15">
      <c r="A46" s="106" t="s">
        <v>407</v>
      </c>
      <c r="B46" s="106" t="s">
        <v>407</v>
      </c>
      <c r="C46" s="106" t="s">
        <v>407</v>
      </c>
      <c r="D46" s="106" t="s">
        <v>407</v>
      </c>
      <c r="E46" s="106">
        <v>1</v>
      </c>
      <c r="F46" s="106" t="s">
        <v>407</v>
      </c>
      <c r="G46" s="106">
        <v>1</v>
      </c>
      <c r="H46" s="106" t="s">
        <v>407</v>
      </c>
      <c r="I46" s="106" t="s">
        <v>407</v>
      </c>
      <c r="J46" s="106" t="s">
        <v>407</v>
      </c>
      <c r="K46" s="106" t="s">
        <v>407</v>
      </c>
      <c r="L46" s="106" t="s">
        <v>407</v>
      </c>
    </row>
    <row r="47" spans="1:12" ht="12" customHeight="1" x14ac:dyDescent="0.15">
      <c r="A47" s="106" t="s">
        <v>407</v>
      </c>
      <c r="B47" s="106">
        <v>1</v>
      </c>
      <c r="C47" s="106">
        <v>1</v>
      </c>
      <c r="D47" s="106" t="s">
        <v>407</v>
      </c>
      <c r="E47" s="106" t="s">
        <v>407</v>
      </c>
      <c r="F47" s="106" t="s">
        <v>407</v>
      </c>
      <c r="G47" s="106" t="s">
        <v>407</v>
      </c>
      <c r="H47" s="106">
        <v>3</v>
      </c>
      <c r="I47" s="106" t="s">
        <v>407</v>
      </c>
      <c r="J47" s="106" t="s">
        <v>407</v>
      </c>
      <c r="K47" s="106" t="s">
        <v>407</v>
      </c>
      <c r="L47" s="106" t="s">
        <v>407</v>
      </c>
    </row>
    <row r="48" spans="1:12" ht="12" customHeight="1" x14ac:dyDescent="0.15">
      <c r="A48" s="106" t="s">
        <v>407</v>
      </c>
      <c r="B48" s="106">
        <v>1</v>
      </c>
      <c r="C48" s="106" t="s">
        <v>407</v>
      </c>
      <c r="D48" s="106" t="s">
        <v>407</v>
      </c>
      <c r="E48" s="106" t="s">
        <v>407</v>
      </c>
      <c r="F48" s="106" t="s">
        <v>407</v>
      </c>
      <c r="G48" s="106" t="s">
        <v>407</v>
      </c>
      <c r="H48" s="106" t="s">
        <v>407</v>
      </c>
      <c r="I48" s="106" t="s">
        <v>407</v>
      </c>
      <c r="J48" s="106" t="s">
        <v>407</v>
      </c>
      <c r="K48" s="106" t="s">
        <v>407</v>
      </c>
      <c r="L48" s="106">
        <v>1</v>
      </c>
    </row>
    <row r="49" spans="1:12" ht="12" customHeight="1" x14ac:dyDescent="0.15">
      <c r="A49" s="106" t="s">
        <v>407</v>
      </c>
      <c r="B49" s="106" t="s">
        <v>407</v>
      </c>
      <c r="C49" s="106">
        <v>8</v>
      </c>
      <c r="D49" s="106" t="s">
        <v>407</v>
      </c>
      <c r="E49" s="106" t="s">
        <v>407</v>
      </c>
      <c r="F49" s="106" t="s">
        <v>407</v>
      </c>
      <c r="G49" s="106">
        <v>1</v>
      </c>
      <c r="H49" s="106">
        <v>2</v>
      </c>
      <c r="I49" s="106">
        <v>1</v>
      </c>
      <c r="J49" s="106">
        <v>1</v>
      </c>
      <c r="K49" s="106" t="s">
        <v>407</v>
      </c>
      <c r="L49" s="106">
        <v>1</v>
      </c>
    </row>
    <row r="50" spans="1:12" ht="12" customHeight="1" x14ac:dyDescent="0.15">
      <c r="A50" s="106" t="s">
        <v>407</v>
      </c>
      <c r="B50" s="106">
        <v>1</v>
      </c>
      <c r="C50" s="106">
        <v>5</v>
      </c>
      <c r="D50" s="106">
        <v>1</v>
      </c>
      <c r="E50" s="106" t="s">
        <v>407</v>
      </c>
      <c r="F50" s="106" t="s">
        <v>407</v>
      </c>
      <c r="G50" s="106">
        <v>3</v>
      </c>
      <c r="H50" s="106">
        <v>1</v>
      </c>
      <c r="I50" s="106" t="s">
        <v>407</v>
      </c>
      <c r="J50" s="106">
        <v>2</v>
      </c>
      <c r="K50" s="106" t="s">
        <v>407</v>
      </c>
      <c r="L50" s="106">
        <v>1</v>
      </c>
    </row>
    <row r="51" spans="1:12" ht="12" customHeight="1" x14ac:dyDescent="0.15">
      <c r="A51" s="106" t="s">
        <v>407</v>
      </c>
      <c r="B51" s="106" t="s">
        <v>407</v>
      </c>
      <c r="C51" s="106" t="s">
        <v>407</v>
      </c>
      <c r="D51" s="106" t="s">
        <v>407</v>
      </c>
      <c r="E51" s="106" t="s">
        <v>407</v>
      </c>
      <c r="F51" s="106" t="s">
        <v>407</v>
      </c>
      <c r="G51" s="106" t="s">
        <v>407</v>
      </c>
      <c r="H51" s="106">
        <v>1</v>
      </c>
      <c r="I51" s="106" t="s">
        <v>407</v>
      </c>
      <c r="J51" s="106" t="s">
        <v>407</v>
      </c>
      <c r="K51" s="106" t="s">
        <v>407</v>
      </c>
      <c r="L51" s="106">
        <v>1</v>
      </c>
    </row>
    <row r="52" spans="1:12" ht="12" customHeight="1" x14ac:dyDescent="0.15">
      <c r="A52" s="106" t="s">
        <v>407</v>
      </c>
      <c r="B52" s="106">
        <v>19</v>
      </c>
      <c r="C52" s="106">
        <v>25</v>
      </c>
      <c r="D52" s="106" t="s">
        <v>407</v>
      </c>
      <c r="E52" s="106">
        <v>6</v>
      </c>
      <c r="F52" s="106">
        <v>3</v>
      </c>
      <c r="G52" s="106">
        <v>4</v>
      </c>
      <c r="H52" s="106">
        <v>5</v>
      </c>
      <c r="I52" s="106" t="s">
        <v>407</v>
      </c>
      <c r="J52" s="106">
        <v>8</v>
      </c>
      <c r="K52" s="106">
        <v>1</v>
      </c>
      <c r="L52" s="106">
        <v>8</v>
      </c>
    </row>
    <row r="53" spans="1:12" ht="12" customHeight="1" x14ac:dyDescent="0.15">
      <c r="A53" s="106" t="s">
        <v>407</v>
      </c>
      <c r="B53" s="106">
        <v>3</v>
      </c>
      <c r="C53" s="106">
        <v>1</v>
      </c>
      <c r="D53" s="106" t="s">
        <v>407</v>
      </c>
      <c r="E53" s="106">
        <v>2</v>
      </c>
      <c r="F53" s="106" t="s">
        <v>407</v>
      </c>
      <c r="G53" s="106">
        <v>2</v>
      </c>
      <c r="H53" s="106">
        <v>2</v>
      </c>
      <c r="I53" s="106" t="s">
        <v>407</v>
      </c>
      <c r="J53" s="106">
        <v>1</v>
      </c>
      <c r="K53" s="106" t="s">
        <v>407</v>
      </c>
      <c r="L53" s="106" t="s">
        <v>407</v>
      </c>
    </row>
    <row r="54" spans="1:12" ht="12" customHeight="1" x14ac:dyDescent="0.15">
      <c r="A54" s="106" t="s">
        <v>407</v>
      </c>
      <c r="B54" s="106" t="s">
        <v>407</v>
      </c>
      <c r="C54" s="106" t="s">
        <v>407</v>
      </c>
      <c r="D54" s="106" t="s">
        <v>407</v>
      </c>
      <c r="E54" s="106" t="s">
        <v>407</v>
      </c>
      <c r="F54" s="106" t="s">
        <v>407</v>
      </c>
      <c r="G54" s="106">
        <v>2</v>
      </c>
      <c r="H54" s="106">
        <v>2</v>
      </c>
      <c r="I54" s="106" t="s">
        <v>407</v>
      </c>
      <c r="J54" s="106" t="s">
        <v>407</v>
      </c>
      <c r="K54" s="106" t="s">
        <v>407</v>
      </c>
      <c r="L54" s="106" t="s">
        <v>407</v>
      </c>
    </row>
    <row r="55" spans="1:12" ht="12" customHeight="1" x14ac:dyDescent="0.15">
      <c r="A55" s="106">
        <v>1</v>
      </c>
      <c r="B55" s="106">
        <v>5</v>
      </c>
      <c r="C55" s="106">
        <v>6</v>
      </c>
      <c r="D55" s="106" t="s">
        <v>407</v>
      </c>
      <c r="E55" s="106" t="s">
        <v>407</v>
      </c>
      <c r="F55" s="106" t="s">
        <v>407</v>
      </c>
      <c r="G55" s="106">
        <v>2</v>
      </c>
      <c r="H55" s="106">
        <v>4</v>
      </c>
      <c r="I55" s="106" t="s">
        <v>407</v>
      </c>
      <c r="J55" s="106" t="s">
        <v>407</v>
      </c>
      <c r="K55" s="106" t="s">
        <v>407</v>
      </c>
      <c r="L55" s="106">
        <v>5</v>
      </c>
    </row>
    <row r="56" spans="1:12" ht="12" customHeight="1" x14ac:dyDescent="0.15">
      <c r="A56" s="106" t="s">
        <v>407</v>
      </c>
      <c r="B56" s="106">
        <v>1</v>
      </c>
      <c r="C56" s="106">
        <v>2</v>
      </c>
      <c r="D56" s="106" t="s">
        <v>407</v>
      </c>
      <c r="E56" s="106">
        <v>2</v>
      </c>
      <c r="F56" s="106" t="s">
        <v>407</v>
      </c>
      <c r="G56" s="106">
        <v>3</v>
      </c>
      <c r="H56" s="106" t="s">
        <v>407</v>
      </c>
      <c r="I56" s="106" t="s">
        <v>407</v>
      </c>
      <c r="J56" s="106">
        <v>1</v>
      </c>
      <c r="K56" s="106" t="s">
        <v>407</v>
      </c>
      <c r="L56" s="106">
        <v>1</v>
      </c>
    </row>
    <row r="57" spans="1:12" ht="12" customHeight="1" x14ac:dyDescent="0.15">
      <c r="A57" s="106" t="s">
        <v>407</v>
      </c>
      <c r="B57" s="106">
        <v>8</v>
      </c>
      <c r="C57" s="106">
        <v>7</v>
      </c>
      <c r="D57" s="106" t="s">
        <v>407</v>
      </c>
      <c r="E57" s="106">
        <v>2</v>
      </c>
      <c r="F57" s="106">
        <v>1</v>
      </c>
      <c r="G57" s="106">
        <v>1</v>
      </c>
      <c r="H57" s="106">
        <v>2</v>
      </c>
      <c r="I57" s="106" t="s">
        <v>407</v>
      </c>
      <c r="J57" s="106">
        <v>1</v>
      </c>
      <c r="K57" s="106" t="s">
        <v>407</v>
      </c>
      <c r="L57" s="106">
        <v>3</v>
      </c>
    </row>
    <row r="58" spans="1:12" ht="12" customHeight="1" x14ac:dyDescent="0.15">
      <c r="A58" s="106" t="s">
        <v>407</v>
      </c>
      <c r="B58" s="106">
        <v>8</v>
      </c>
      <c r="C58" s="106">
        <v>7</v>
      </c>
      <c r="D58" s="106">
        <v>1</v>
      </c>
      <c r="E58" s="106">
        <v>1</v>
      </c>
      <c r="F58" s="106">
        <v>1</v>
      </c>
      <c r="G58" s="106">
        <v>1</v>
      </c>
      <c r="H58" s="106">
        <v>1</v>
      </c>
      <c r="I58" s="106">
        <v>1</v>
      </c>
      <c r="J58" s="106" t="s">
        <v>407</v>
      </c>
      <c r="K58" s="106" t="s">
        <v>407</v>
      </c>
      <c r="L58" s="106">
        <v>2</v>
      </c>
    </row>
    <row r="59" spans="1:12" ht="12" customHeight="1" x14ac:dyDescent="0.15">
      <c r="A59" s="106" t="s">
        <v>407</v>
      </c>
      <c r="B59" s="106" t="s">
        <v>407</v>
      </c>
      <c r="C59" s="106">
        <v>2</v>
      </c>
      <c r="D59" s="106">
        <v>1</v>
      </c>
      <c r="E59" s="106">
        <v>2</v>
      </c>
      <c r="F59" s="106" t="s">
        <v>407</v>
      </c>
      <c r="G59" s="106" t="s">
        <v>407</v>
      </c>
      <c r="H59" s="106" t="s">
        <v>407</v>
      </c>
      <c r="I59" s="106" t="s">
        <v>407</v>
      </c>
      <c r="J59" s="106" t="s">
        <v>407</v>
      </c>
      <c r="K59" s="106" t="s">
        <v>407</v>
      </c>
      <c r="L59" s="106">
        <v>1</v>
      </c>
    </row>
    <row r="60" spans="1:12" ht="12" customHeight="1" x14ac:dyDescent="0.15">
      <c r="A60" s="106" t="s">
        <v>407</v>
      </c>
      <c r="B60" s="106">
        <v>1</v>
      </c>
      <c r="C60" s="106">
        <v>3</v>
      </c>
      <c r="D60" s="106" t="s">
        <v>407</v>
      </c>
      <c r="E60" s="106">
        <v>1</v>
      </c>
      <c r="F60" s="106" t="s">
        <v>407</v>
      </c>
      <c r="G60" s="106" t="s">
        <v>407</v>
      </c>
      <c r="H60" s="106" t="s">
        <v>407</v>
      </c>
      <c r="I60" s="106" t="s">
        <v>407</v>
      </c>
      <c r="J60" s="106" t="s">
        <v>407</v>
      </c>
      <c r="K60" s="106" t="s">
        <v>407</v>
      </c>
      <c r="L60" s="106">
        <v>2</v>
      </c>
    </row>
    <row r="61" spans="1:12" ht="12" customHeight="1" x14ac:dyDescent="0.15">
      <c r="A61" s="106" t="s">
        <v>407</v>
      </c>
      <c r="B61" s="106" t="s">
        <v>407</v>
      </c>
      <c r="C61" s="106" t="s">
        <v>407</v>
      </c>
      <c r="D61" s="106" t="s">
        <v>407</v>
      </c>
      <c r="E61" s="106" t="s">
        <v>407</v>
      </c>
      <c r="F61" s="106" t="s">
        <v>407</v>
      </c>
      <c r="G61" s="106" t="s">
        <v>407</v>
      </c>
      <c r="H61" s="106" t="s">
        <v>407</v>
      </c>
      <c r="I61" s="106" t="s">
        <v>407</v>
      </c>
      <c r="J61" s="106" t="s">
        <v>407</v>
      </c>
      <c r="K61" s="106" t="s">
        <v>407</v>
      </c>
      <c r="L61" s="106" t="s">
        <v>407</v>
      </c>
    </row>
    <row r="62" spans="1:12" ht="3" customHeight="1" x14ac:dyDescent="0.15">
      <c r="A62" s="65"/>
      <c r="B62" s="65"/>
      <c r="C62" s="65"/>
      <c r="D62" s="65"/>
      <c r="E62" s="75"/>
      <c r="F62" s="75"/>
      <c r="G62" s="75"/>
      <c r="H62" s="75"/>
      <c r="I62" s="75"/>
      <c r="J62" s="75"/>
      <c r="K62" s="75"/>
      <c r="L62" s="75"/>
    </row>
  </sheetData>
  <mergeCells count="1">
    <mergeCell ref="A2:L2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/>
  <dimension ref="A1:K63"/>
  <sheetViews>
    <sheetView zoomScaleNormal="100" workbookViewId="0">
      <selection activeCell="D6" sqref="D6"/>
    </sheetView>
  </sheetViews>
  <sheetFormatPr defaultColWidth="8" defaultRowHeight="11.1" customHeight="1" x14ac:dyDescent="0.15"/>
  <cols>
    <col min="1" max="1" width="4.625" style="32" customWidth="1"/>
    <col min="2" max="2" width="1.625" style="33" customWidth="1"/>
    <col min="3" max="3" width="1.625" style="29" customWidth="1"/>
    <col min="4" max="4" width="45.625" style="30" customWidth="1"/>
    <col min="5" max="5" width="1.625" style="33" customWidth="1"/>
    <col min="6" max="7" width="15.625" style="33" customWidth="1"/>
    <col min="8" max="8" width="5.125" style="33" customWidth="1"/>
    <col min="9" max="10" width="0" style="33" hidden="1" customWidth="1"/>
    <col min="11" max="16384" width="8" style="33"/>
  </cols>
  <sheetData>
    <row r="1" spans="1:11" s="40" customFormat="1" ht="24" x14ac:dyDescent="0.25">
      <c r="A1" s="303" t="s">
        <v>439</v>
      </c>
      <c r="B1" s="303"/>
      <c r="C1" s="303"/>
      <c r="D1" s="303"/>
      <c r="E1" s="303"/>
      <c r="F1" s="303"/>
      <c r="G1" s="303"/>
      <c r="H1" s="189"/>
      <c r="I1" s="129"/>
      <c r="J1" s="129"/>
      <c r="K1" s="129"/>
    </row>
    <row r="2" spans="1:11" s="40" customFormat="1" ht="9" customHeight="1" x14ac:dyDescent="0.25">
      <c r="A2" s="109"/>
      <c r="B2" s="109"/>
      <c r="C2" s="109"/>
      <c r="D2" s="109"/>
      <c r="E2" s="109"/>
      <c r="F2" s="109"/>
    </row>
    <row r="3" spans="1:11" s="5" customFormat="1" ht="16.5" customHeight="1" x14ac:dyDescent="0.15">
      <c r="A3" s="228"/>
      <c r="B3" s="228"/>
      <c r="C3" s="228"/>
      <c r="D3" s="228"/>
      <c r="E3" s="228"/>
      <c r="F3" s="228"/>
      <c r="G3" s="229" t="s">
        <v>432</v>
      </c>
      <c r="I3" s="5" t="s">
        <v>455</v>
      </c>
    </row>
    <row r="4" spans="1:11" s="19" customFormat="1" ht="15.6" customHeight="1" x14ac:dyDescent="0.15">
      <c r="A4" s="298" t="s">
        <v>254</v>
      </c>
      <c r="B4" s="298"/>
      <c r="C4" s="298"/>
      <c r="D4" s="298"/>
      <c r="E4" s="298"/>
      <c r="F4" s="315" t="s">
        <v>399</v>
      </c>
      <c r="G4" s="317" t="s">
        <v>255</v>
      </c>
    </row>
    <row r="5" spans="1:11" s="19" customFormat="1" ht="15.6" customHeight="1" x14ac:dyDescent="0.15">
      <c r="A5" s="299"/>
      <c r="B5" s="299"/>
      <c r="C5" s="299"/>
      <c r="D5" s="299"/>
      <c r="E5" s="299"/>
      <c r="F5" s="316"/>
      <c r="G5" s="318"/>
    </row>
    <row r="6" spans="1:11" s="19" customFormat="1" ht="15" customHeight="1" x14ac:dyDescent="0.15">
      <c r="A6" s="20"/>
      <c r="B6" s="297" t="s">
        <v>249</v>
      </c>
      <c r="C6" s="297"/>
      <c r="D6" s="297"/>
      <c r="E6" s="21"/>
      <c r="F6" s="130">
        <f>F7+F13</f>
        <v>596</v>
      </c>
      <c r="G6" s="130">
        <f>G7+G13</f>
        <v>22866</v>
      </c>
    </row>
    <row r="7" spans="1:11" s="19" customFormat="1" ht="14.1" customHeight="1" x14ac:dyDescent="0.15">
      <c r="A7" s="300" t="s">
        <v>256</v>
      </c>
      <c r="B7" s="159"/>
      <c r="C7" s="188"/>
      <c r="D7" s="190"/>
      <c r="E7" s="22"/>
      <c r="F7" s="130">
        <f>F8+F11</f>
        <v>8</v>
      </c>
      <c r="G7" s="130">
        <f>G8+G11</f>
        <v>1593</v>
      </c>
    </row>
    <row r="8" spans="1:11" s="19" customFormat="1" ht="14.1" customHeight="1" x14ac:dyDescent="0.15">
      <c r="A8" s="301"/>
      <c r="B8" s="160"/>
      <c r="C8" s="319" t="s">
        <v>223</v>
      </c>
      <c r="D8" s="307"/>
      <c r="E8" s="22"/>
      <c r="F8" s="102">
        <f>SUM(F9:F10)</f>
        <v>4</v>
      </c>
      <c r="G8" s="102">
        <f>SUM(G9:G10)</f>
        <v>62</v>
      </c>
    </row>
    <row r="9" spans="1:11" s="19" customFormat="1" ht="12" customHeight="1" x14ac:dyDescent="0.15">
      <c r="A9" s="301"/>
      <c r="B9" s="161"/>
      <c r="C9" s="162"/>
      <c r="D9" s="163" t="s">
        <v>459</v>
      </c>
      <c r="E9" s="149"/>
      <c r="F9" s="102">
        <v>2</v>
      </c>
      <c r="G9" s="102">
        <v>30</v>
      </c>
    </row>
    <row r="10" spans="1:11" s="19" customFormat="1" ht="12" customHeight="1" x14ac:dyDescent="0.15">
      <c r="A10" s="301"/>
      <c r="B10" s="164"/>
      <c r="C10" s="165"/>
      <c r="D10" s="166" t="s">
        <v>460</v>
      </c>
      <c r="E10" s="150"/>
      <c r="F10" s="102">
        <v>2</v>
      </c>
      <c r="G10" s="102">
        <v>32</v>
      </c>
    </row>
    <row r="11" spans="1:11" s="19" customFormat="1" ht="14.1" customHeight="1" x14ac:dyDescent="0.15">
      <c r="A11" s="301"/>
      <c r="B11" s="160"/>
      <c r="C11" s="308" t="s">
        <v>224</v>
      </c>
      <c r="D11" s="309"/>
      <c r="E11" s="22"/>
      <c r="F11" s="102">
        <f>SUM(F12:F12)</f>
        <v>4</v>
      </c>
      <c r="G11" s="102">
        <f>SUM(G12:G12)</f>
        <v>1531</v>
      </c>
    </row>
    <row r="12" spans="1:11" s="19" customFormat="1" ht="12" customHeight="1" x14ac:dyDescent="0.15">
      <c r="A12" s="302"/>
      <c r="B12" s="164"/>
      <c r="C12" s="165"/>
      <c r="D12" s="166" t="s">
        <v>272</v>
      </c>
      <c r="E12" s="150"/>
      <c r="F12" s="102">
        <v>4</v>
      </c>
      <c r="G12" s="102">
        <v>1531</v>
      </c>
    </row>
    <row r="13" spans="1:11" s="19" customFormat="1" ht="14.1" customHeight="1" x14ac:dyDescent="0.15">
      <c r="A13" s="312" t="s">
        <v>406</v>
      </c>
      <c r="B13" s="159"/>
      <c r="C13" s="188"/>
      <c r="D13" s="190"/>
      <c r="E13" s="22"/>
      <c r="F13" s="130">
        <f>F14+F18+F25+F36+F41+F44+F47+F50+F54+F58</f>
        <v>588</v>
      </c>
      <c r="G13" s="130">
        <f>G14+G18+G25+G36+G41+G44+G47+G50+G54+G58</f>
        <v>21273</v>
      </c>
    </row>
    <row r="14" spans="1:11" s="19" customFormat="1" ht="14.1" customHeight="1" x14ac:dyDescent="0.15">
      <c r="A14" s="313"/>
      <c r="B14" s="160"/>
      <c r="C14" s="308" t="s">
        <v>225</v>
      </c>
      <c r="D14" s="309"/>
      <c r="E14" s="22"/>
      <c r="F14" s="102">
        <f>SUM(F15:F17)</f>
        <v>22</v>
      </c>
      <c r="G14" s="102">
        <f>SUM(G15:G17)</f>
        <v>461</v>
      </c>
    </row>
    <row r="15" spans="1:11" s="19" customFormat="1" ht="12" customHeight="1" x14ac:dyDescent="0.15">
      <c r="A15" s="313"/>
      <c r="B15" s="161"/>
      <c r="C15" s="162"/>
      <c r="D15" s="163" t="s">
        <v>226</v>
      </c>
      <c r="E15" s="149"/>
      <c r="F15" s="102">
        <v>8</v>
      </c>
      <c r="G15" s="122">
        <v>157</v>
      </c>
    </row>
    <row r="16" spans="1:11" s="19" customFormat="1" ht="12" customHeight="1" x14ac:dyDescent="0.15">
      <c r="A16" s="313"/>
      <c r="B16" s="161"/>
      <c r="C16" s="167"/>
      <c r="D16" s="168" t="s">
        <v>400</v>
      </c>
      <c r="E16" s="152"/>
      <c r="F16" s="102">
        <v>3</v>
      </c>
      <c r="G16" s="122">
        <v>278</v>
      </c>
    </row>
    <row r="17" spans="1:7" s="19" customFormat="1" ht="12" customHeight="1" x14ac:dyDescent="0.15">
      <c r="A17" s="313"/>
      <c r="B17" s="161"/>
      <c r="C17" s="167"/>
      <c r="D17" s="168" t="s">
        <v>227</v>
      </c>
      <c r="E17" s="152"/>
      <c r="F17" s="102">
        <v>11</v>
      </c>
      <c r="G17" s="122">
        <v>26</v>
      </c>
    </row>
    <row r="18" spans="1:7" s="19" customFormat="1" ht="14.1" customHeight="1" x14ac:dyDescent="0.15">
      <c r="A18" s="313"/>
      <c r="B18" s="169"/>
      <c r="C18" s="306" t="s">
        <v>228</v>
      </c>
      <c r="D18" s="307"/>
      <c r="E18" s="23"/>
      <c r="F18" s="102">
        <f>SUM(F19:F24)</f>
        <v>219</v>
      </c>
      <c r="G18" s="122">
        <f>SUM(G19:G24)</f>
        <v>10868</v>
      </c>
    </row>
    <row r="19" spans="1:7" s="19" customFormat="1" ht="12" customHeight="1" x14ac:dyDescent="0.15">
      <c r="A19" s="313"/>
      <c r="B19" s="161"/>
      <c r="C19" s="170"/>
      <c r="D19" s="163" t="s">
        <v>8</v>
      </c>
      <c r="E19" s="149"/>
      <c r="F19" s="102">
        <v>2</v>
      </c>
      <c r="G19" s="122">
        <v>118</v>
      </c>
    </row>
    <row r="20" spans="1:7" s="19" customFormat="1" ht="12" customHeight="1" x14ac:dyDescent="0.15">
      <c r="A20" s="313"/>
      <c r="B20" s="161"/>
      <c r="C20" s="171"/>
      <c r="D20" s="168" t="s">
        <v>9</v>
      </c>
      <c r="E20" s="152"/>
      <c r="F20" s="102">
        <v>5</v>
      </c>
      <c r="G20" s="122">
        <v>227</v>
      </c>
    </row>
    <row r="21" spans="1:7" s="19" customFormat="1" ht="12" customHeight="1" x14ac:dyDescent="0.15">
      <c r="A21" s="313"/>
      <c r="B21" s="172"/>
      <c r="C21" s="173"/>
      <c r="D21" s="174" t="s">
        <v>393</v>
      </c>
      <c r="E21" s="153"/>
      <c r="F21" s="102">
        <v>45</v>
      </c>
      <c r="G21" s="102">
        <v>652</v>
      </c>
    </row>
    <row r="22" spans="1:7" s="19" customFormat="1" ht="12" customHeight="1" x14ac:dyDescent="0.15">
      <c r="A22" s="313"/>
      <c r="B22" s="167"/>
      <c r="C22" s="171"/>
      <c r="D22" s="174" t="s">
        <v>10</v>
      </c>
      <c r="E22" s="154"/>
      <c r="F22" s="102">
        <v>45</v>
      </c>
      <c r="G22" s="122">
        <v>3445</v>
      </c>
    </row>
    <row r="23" spans="1:7" s="19" customFormat="1" ht="12" customHeight="1" x14ac:dyDescent="0.15">
      <c r="A23" s="313"/>
      <c r="B23" s="167"/>
      <c r="C23" s="171"/>
      <c r="D23" s="174" t="s">
        <v>11</v>
      </c>
      <c r="E23" s="154"/>
      <c r="F23" s="102">
        <v>4</v>
      </c>
      <c r="G23" s="102">
        <v>61</v>
      </c>
    </row>
    <row r="24" spans="1:7" s="19" customFormat="1" ht="12" customHeight="1" x14ac:dyDescent="0.15">
      <c r="A24" s="313"/>
      <c r="B24" s="165"/>
      <c r="C24" s="175"/>
      <c r="D24" s="176" t="s">
        <v>12</v>
      </c>
      <c r="E24" s="155"/>
      <c r="F24" s="102">
        <v>118</v>
      </c>
      <c r="G24" s="102">
        <v>6365</v>
      </c>
    </row>
    <row r="25" spans="1:7" s="19" customFormat="1" ht="14.1" customHeight="1" x14ac:dyDescent="0.15">
      <c r="A25" s="313"/>
      <c r="B25" s="162"/>
      <c r="C25" s="306" t="s">
        <v>229</v>
      </c>
      <c r="D25" s="307"/>
      <c r="E25" s="24"/>
      <c r="F25" s="103">
        <f>SUM(F26:F35)</f>
        <v>128</v>
      </c>
      <c r="G25" s="122">
        <f>SUM(G26:G35)</f>
        <v>1171</v>
      </c>
    </row>
    <row r="26" spans="1:7" s="19" customFormat="1" ht="12" customHeight="1" x14ac:dyDescent="0.15">
      <c r="A26" s="313"/>
      <c r="B26" s="167"/>
      <c r="C26" s="162"/>
      <c r="D26" s="177" t="s">
        <v>273</v>
      </c>
      <c r="E26" s="156"/>
      <c r="F26" s="103">
        <v>1</v>
      </c>
      <c r="G26" s="122">
        <v>11</v>
      </c>
    </row>
    <row r="27" spans="1:7" s="19" customFormat="1" ht="12" customHeight="1" x14ac:dyDescent="0.15">
      <c r="A27" s="313"/>
      <c r="B27" s="167"/>
      <c r="C27" s="171"/>
      <c r="D27" s="174" t="s">
        <v>307</v>
      </c>
      <c r="E27" s="154"/>
      <c r="F27" s="103">
        <v>2</v>
      </c>
      <c r="G27" s="122">
        <v>32</v>
      </c>
    </row>
    <row r="28" spans="1:7" s="19" customFormat="1" ht="12" customHeight="1" x14ac:dyDescent="0.15">
      <c r="A28" s="313"/>
      <c r="B28" s="167"/>
      <c r="C28" s="171"/>
      <c r="D28" s="174" t="s">
        <v>306</v>
      </c>
      <c r="E28" s="154"/>
      <c r="F28" s="103">
        <v>1</v>
      </c>
      <c r="G28" s="122">
        <v>10</v>
      </c>
    </row>
    <row r="29" spans="1:7" s="19" customFormat="1" ht="12" customHeight="1" x14ac:dyDescent="0.15">
      <c r="A29" s="313"/>
      <c r="B29" s="167"/>
      <c r="C29" s="171"/>
      <c r="D29" s="174" t="s">
        <v>305</v>
      </c>
      <c r="E29" s="154"/>
      <c r="F29" s="103">
        <v>2</v>
      </c>
      <c r="G29" s="102">
        <v>13</v>
      </c>
    </row>
    <row r="30" spans="1:7" s="19" customFormat="1" ht="12" customHeight="1" x14ac:dyDescent="0.15">
      <c r="A30" s="313"/>
      <c r="B30" s="167"/>
      <c r="C30" s="171"/>
      <c r="D30" s="174" t="s">
        <v>13</v>
      </c>
      <c r="E30" s="154"/>
      <c r="F30" s="103">
        <v>5</v>
      </c>
      <c r="G30" s="102">
        <v>148</v>
      </c>
    </row>
    <row r="31" spans="1:7" s="19" customFormat="1" ht="12" customHeight="1" x14ac:dyDescent="0.15">
      <c r="A31" s="313"/>
      <c r="B31" s="172"/>
      <c r="C31" s="173"/>
      <c r="D31" s="174" t="s">
        <v>14</v>
      </c>
      <c r="E31" s="153"/>
      <c r="F31" s="103">
        <v>23</v>
      </c>
      <c r="G31" s="102">
        <v>173</v>
      </c>
    </row>
    <row r="32" spans="1:7" s="19" customFormat="1" ht="12" customHeight="1" x14ac:dyDescent="0.15">
      <c r="A32" s="313"/>
      <c r="B32" s="167"/>
      <c r="C32" s="171"/>
      <c r="D32" s="174" t="s">
        <v>15</v>
      </c>
      <c r="E32" s="154"/>
      <c r="F32" s="103">
        <v>50</v>
      </c>
      <c r="G32" s="122">
        <v>395</v>
      </c>
    </row>
    <row r="33" spans="1:7" s="19" customFormat="1" ht="12" customHeight="1" x14ac:dyDescent="0.15">
      <c r="A33" s="313"/>
      <c r="B33" s="167"/>
      <c r="C33" s="171"/>
      <c r="D33" s="174" t="s">
        <v>304</v>
      </c>
      <c r="E33" s="154"/>
      <c r="F33" s="103">
        <v>2</v>
      </c>
      <c r="G33" s="102">
        <v>8</v>
      </c>
    </row>
    <row r="34" spans="1:7" s="19" customFormat="1" ht="12" customHeight="1" x14ac:dyDescent="0.15">
      <c r="A34" s="313"/>
      <c r="B34" s="167"/>
      <c r="C34" s="171"/>
      <c r="D34" s="174" t="s">
        <v>230</v>
      </c>
      <c r="E34" s="154"/>
      <c r="F34" s="103">
        <v>40</v>
      </c>
      <c r="G34" s="102">
        <v>363</v>
      </c>
    </row>
    <row r="35" spans="1:7" s="19" customFormat="1" ht="12" customHeight="1" x14ac:dyDescent="0.15">
      <c r="A35" s="313"/>
      <c r="B35" s="165"/>
      <c r="C35" s="175"/>
      <c r="D35" s="176" t="s">
        <v>303</v>
      </c>
      <c r="E35" s="155"/>
      <c r="F35" s="103">
        <v>2</v>
      </c>
      <c r="G35" s="102">
        <v>18</v>
      </c>
    </row>
    <row r="36" spans="1:7" s="19" customFormat="1" ht="14.1" customHeight="1" x14ac:dyDescent="0.15">
      <c r="A36" s="313"/>
      <c r="B36" s="167"/>
      <c r="C36" s="310" t="s">
        <v>231</v>
      </c>
      <c r="D36" s="311"/>
      <c r="E36" s="25"/>
      <c r="F36" s="102">
        <f>SUM(F37:F40)</f>
        <v>40</v>
      </c>
      <c r="G36" s="122">
        <f>SUM(G37:G40)</f>
        <v>797</v>
      </c>
    </row>
    <row r="37" spans="1:7" s="19" customFormat="1" ht="12" customHeight="1" x14ac:dyDescent="0.15">
      <c r="A37" s="313"/>
      <c r="B37" s="167"/>
      <c r="C37" s="167"/>
      <c r="D37" s="174" t="s">
        <v>232</v>
      </c>
      <c r="E37" s="154"/>
      <c r="F37" s="102">
        <v>17</v>
      </c>
      <c r="G37" s="102">
        <v>413</v>
      </c>
    </row>
    <row r="38" spans="1:7" s="19" customFormat="1" ht="12" customHeight="1" x14ac:dyDescent="0.15">
      <c r="A38" s="313"/>
      <c r="B38" s="167"/>
      <c r="C38" s="167"/>
      <c r="D38" s="174" t="s">
        <v>430</v>
      </c>
      <c r="E38" s="154"/>
      <c r="F38" s="102">
        <v>2</v>
      </c>
      <c r="G38" s="102">
        <v>54</v>
      </c>
    </row>
    <row r="39" spans="1:7" s="19" customFormat="1" ht="12" customHeight="1" x14ac:dyDescent="0.15">
      <c r="A39" s="313"/>
      <c r="B39" s="167"/>
      <c r="C39" s="167"/>
      <c r="D39" s="174" t="s">
        <v>299</v>
      </c>
      <c r="E39" s="154"/>
      <c r="F39" s="102">
        <v>13</v>
      </c>
      <c r="G39" s="102">
        <v>180</v>
      </c>
    </row>
    <row r="40" spans="1:7" s="19" customFormat="1" ht="12" customHeight="1" x14ac:dyDescent="0.15">
      <c r="A40" s="313"/>
      <c r="B40" s="167"/>
      <c r="C40" s="167"/>
      <c r="D40" s="174" t="s">
        <v>433</v>
      </c>
      <c r="E40" s="154"/>
      <c r="F40" s="102">
        <v>8</v>
      </c>
      <c r="G40" s="102">
        <v>150</v>
      </c>
    </row>
    <row r="41" spans="1:7" s="19" customFormat="1" ht="14.1" customHeight="1" x14ac:dyDescent="0.15">
      <c r="A41" s="313"/>
      <c r="B41" s="162"/>
      <c r="C41" s="306" t="s">
        <v>233</v>
      </c>
      <c r="D41" s="307"/>
      <c r="E41" s="24"/>
      <c r="F41" s="102">
        <f>SUM(F42:F43)</f>
        <v>6</v>
      </c>
      <c r="G41" s="102">
        <f>SUM(G42:G43)</f>
        <v>96</v>
      </c>
    </row>
    <row r="42" spans="1:7" s="19" customFormat="1" ht="12" customHeight="1" x14ac:dyDescent="0.15">
      <c r="A42" s="313"/>
      <c r="B42" s="172"/>
      <c r="C42" s="169"/>
      <c r="D42" s="178" t="s">
        <v>17</v>
      </c>
      <c r="E42" s="151"/>
      <c r="F42" s="102">
        <v>2</v>
      </c>
      <c r="G42" s="102">
        <v>49</v>
      </c>
    </row>
    <row r="43" spans="1:7" s="19" customFormat="1" ht="12" customHeight="1" x14ac:dyDescent="0.15">
      <c r="A43" s="313"/>
      <c r="B43" s="167"/>
      <c r="C43" s="165"/>
      <c r="D43" s="176" t="s">
        <v>20</v>
      </c>
      <c r="E43" s="155"/>
      <c r="F43" s="102">
        <v>4</v>
      </c>
      <c r="G43" s="102">
        <v>47</v>
      </c>
    </row>
    <row r="44" spans="1:7" s="19" customFormat="1" ht="14.1" customHeight="1" x14ac:dyDescent="0.15">
      <c r="A44" s="313"/>
      <c r="B44" s="172"/>
      <c r="C44" s="304" t="s">
        <v>401</v>
      </c>
      <c r="D44" s="305"/>
      <c r="E44" s="27"/>
      <c r="F44" s="102">
        <f>SUM(F45:F46)</f>
        <v>6</v>
      </c>
      <c r="G44" s="102">
        <f>SUM(G45:M46)</f>
        <v>46</v>
      </c>
    </row>
    <row r="45" spans="1:7" s="19" customFormat="1" ht="12" customHeight="1" x14ac:dyDescent="0.15">
      <c r="A45" s="313"/>
      <c r="B45" s="172"/>
      <c r="C45" s="169"/>
      <c r="D45" s="163" t="s">
        <v>296</v>
      </c>
      <c r="E45" s="151"/>
      <c r="F45" s="102">
        <v>2</v>
      </c>
      <c r="G45" s="102">
        <v>5</v>
      </c>
    </row>
    <row r="46" spans="1:7" s="19" customFormat="1" ht="12" customHeight="1" x14ac:dyDescent="0.15">
      <c r="A46" s="313"/>
      <c r="B46" s="172"/>
      <c r="C46" s="164"/>
      <c r="D46" s="166" t="s">
        <v>431</v>
      </c>
      <c r="E46" s="157"/>
      <c r="F46" s="102">
        <v>4</v>
      </c>
      <c r="G46" s="102">
        <v>41</v>
      </c>
    </row>
    <row r="47" spans="1:7" s="19" customFormat="1" ht="14.1" customHeight="1" x14ac:dyDescent="0.15">
      <c r="A47" s="313"/>
      <c r="B47" s="162"/>
      <c r="C47" s="304" t="s">
        <v>402</v>
      </c>
      <c r="D47" s="305"/>
      <c r="E47" s="26"/>
      <c r="F47" s="102">
        <f>SUM(F48:F49)</f>
        <v>66</v>
      </c>
      <c r="G47" s="102">
        <f>SUM(G48:G49)</f>
        <v>1363</v>
      </c>
    </row>
    <row r="48" spans="1:7" s="19" customFormat="1" ht="12" customHeight="1" x14ac:dyDescent="0.15">
      <c r="A48" s="313"/>
      <c r="B48" s="167"/>
      <c r="C48" s="162"/>
      <c r="D48" s="178" t="s">
        <v>234</v>
      </c>
      <c r="E48" s="156"/>
      <c r="F48" s="102">
        <v>1</v>
      </c>
      <c r="G48" s="122">
        <v>41</v>
      </c>
    </row>
    <row r="49" spans="1:7" s="19" customFormat="1" ht="12" customHeight="1" x14ac:dyDescent="0.15">
      <c r="A49" s="313"/>
      <c r="B49" s="179"/>
      <c r="C49" s="164"/>
      <c r="D49" s="166" t="s">
        <v>294</v>
      </c>
      <c r="E49" s="157"/>
      <c r="F49" s="102">
        <v>65</v>
      </c>
      <c r="G49" s="102">
        <v>1322</v>
      </c>
    </row>
    <row r="50" spans="1:7" s="19" customFormat="1" ht="14.1" customHeight="1" x14ac:dyDescent="0.15">
      <c r="A50" s="313"/>
      <c r="B50" s="162"/>
      <c r="C50" s="304" t="s">
        <v>403</v>
      </c>
      <c r="D50" s="305"/>
      <c r="E50" s="26"/>
      <c r="F50" s="102">
        <f>SUM(F51:F53)</f>
        <v>26</v>
      </c>
      <c r="G50" s="102">
        <f>SUM(G51:G53)</f>
        <v>458</v>
      </c>
    </row>
    <row r="51" spans="1:7" s="19" customFormat="1" ht="12" customHeight="1" x14ac:dyDescent="0.15">
      <c r="A51" s="313"/>
      <c r="B51" s="167"/>
      <c r="C51" s="162"/>
      <c r="D51" s="178" t="s">
        <v>235</v>
      </c>
      <c r="E51" s="156"/>
      <c r="F51" s="102">
        <v>10</v>
      </c>
      <c r="G51" s="102">
        <v>36</v>
      </c>
    </row>
    <row r="52" spans="1:7" s="19" customFormat="1" ht="12" customHeight="1" x14ac:dyDescent="0.15">
      <c r="A52" s="313"/>
      <c r="B52" s="172"/>
      <c r="C52" s="161"/>
      <c r="D52" s="168" t="s">
        <v>18</v>
      </c>
      <c r="E52" s="153"/>
      <c r="F52" s="102">
        <v>15</v>
      </c>
      <c r="G52" s="102">
        <v>421</v>
      </c>
    </row>
    <row r="53" spans="1:7" s="19" customFormat="1" ht="12" customHeight="1" x14ac:dyDescent="0.15">
      <c r="A53" s="313"/>
      <c r="B53" s="179"/>
      <c r="C53" s="164"/>
      <c r="D53" s="166" t="s">
        <v>292</v>
      </c>
      <c r="E53" s="157"/>
      <c r="F53" s="102">
        <v>1</v>
      </c>
      <c r="G53" s="102">
        <v>1</v>
      </c>
    </row>
    <row r="54" spans="1:7" s="19" customFormat="1" ht="14.1" customHeight="1" x14ac:dyDescent="0.15">
      <c r="A54" s="313"/>
      <c r="B54" s="162"/>
      <c r="C54" s="304" t="s">
        <v>404</v>
      </c>
      <c r="D54" s="305"/>
      <c r="E54" s="26"/>
      <c r="F54" s="102">
        <f>SUM(F55:F57)</f>
        <v>11</v>
      </c>
      <c r="G54" s="102">
        <f>SUM(G55:G57)</f>
        <v>216</v>
      </c>
    </row>
    <row r="55" spans="1:7" s="19" customFormat="1" ht="12" customHeight="1" x14ac:dyDescent="0.15">
      <c r="A55" s="313"/>
      <c r="B55" s="167"/>
      <c r="C55" s="162"/>
      <c r="D55" s="178" t="s">
        <v>22</v>
      </c>
      <c r="E55" s="156"/>
      <c r="F55" s="102">
        <v>6</v>
      </c>
      <c r="G55" s="102">
        <v>57</v>
      </c>
    </row>
    <row r="56" spans="1:7" s="19" customFormat="1" ht="12" customHeight="1" x14ac:dyDescent="0.15">
      <c r="A56" s="313"/>
      <c r="B56" s="172"/>
      <c r="C56" s="161"/>
      <c r="D56" s="168" t="s">
        <v>23</v>
      </c>
      <c r="E56" s="153"/>
      <c r="F56" s="102">
        <v>3</v>
      </c>
      <c r="G56" s="102">
        <v>137</v>
      </c>
    </row>
    <row r="57" spans="1:7" s="19" customFormat="1" ht="12" customHeight="1" x14ac:dyDescent="0.15">
      <c r="A57" s="313"/>
      <c r="B57" s="179"/>
      <c r="C57" s="164"/>
      <c r="D57" s="166" t="s">
        <v>289</v>
      </c>
      <c r="E57" s="157"/>
      <c r="F57" s="102">
        <v>2</v>
      </c>
      <c r="G57" s="102">
        <v>22</v>
      </c>
    </row>
    <row r="58" spans="1:7" s="19" customFormat="1" ht="15" customHeight="1" x14ac:dyDescent="0.15">
      <c r="A58" s="313"/>
      <c r="B58" s="162"/>
      <c r="C58" s="304" t="s">
        <v>405</v>
      </c>
      <c r="D58" s="305"/>
      <c r="E58" s="26"/>
      <c r="F58" s="102">
        <f>SUM(F59:F62)</f>
        <v>64</v>
      </c>
      <c r="G58" s="102">
        <f>SUM(G59:G62)</f>
        <v>5797</v>
      </c>
    </row>
    <row r="59" spans="1:7" s="19" customFormat="1" ht="12" customHeight="1" x14ac:dyDescent="0.15">
      <c r="A59" s="313"/>
      <c r="B59" s="167"/>
      <c r="C59" s="162"/>
      <c r="D59" s="178" t="s">
        <v>19</v>
      </c>
      <c r="E59" s="156"/>
      <c r="F59" s="102">
        <v>1</v>
      </c>
      <c r="G59" s="102">
        <v>2</v>
      </c>
    </row>
    <row r="60" spans="1:7" s="19" customFormat="1" ht="12" customHeight="1" x14ac:dyDescent="0.15">
      <c r="A60" s="313"/>
      <c r="B60" s="167"/>
      <c r="C60" s="167"/>
      <c r="D60" s="174" t="s">
        <v>286</v>
      </c>
      <c r="E60" s="154"/>
      <c r="F60" s="102">
        <v>14</v>
      </c>
      <c r="G60" s="122">
        <v>538</v>
      </c>
    </row>
    <row r="61" spans="1:7" s="19" customFormat="1" ht="12" customHeight="1" x14ac:dyDescent="0.15">
      <c r="A61" s="313"/>
      <c r="B61" s="172"/>
      <c r="C61" s="161"/>
      <c r="D61" s="168" t="s">
        <v>285</v>
      </c>
      <c r="E61" s="153"/>
      <c r="F61" s="102">
        <v>4</v>
      </c>
      <c r="G61" s="102">
        <v>225</v>
      </c>
    </row>
    <row r="62" spans="1:7" s="19" customFormat="1" ht="12" customHeight="1" x14ac:dyDescent="0.15">
      <c r="A62" s="314"/>
      <c r="B62" s="180"/>
      <c r="C62" s="165"/>
      <c r="D62" s="181" t="s">
        <v>21</v>
      </c>
      <c r="E62" s="158"/>
      <c r="F62" s="131">
        <v>45</v>
      </c>
      <c r="G62" s="132">
        <v>5032</v>
      </c>
    </row>
    <row r="63" spans="1:7" s="29" customFormat="1" ht="16.5" customHeight="1" x14ac:dyDescent="0.15">
      <c r="A63" s="28"/>
      <c r="D63" s="30"/>
      <c r="F63" s="31"/>
      <c r="G63" s="230" t="s">
        <v>375</v>
      </c>
    </row>
  </sheetData>
  <mergeCells count="19">
    <mergeCell ref="G4:G5"/>
    <mergeCell ref="C11:D11"/>
    <mergeCell ref="C8:D8"/>
    <mergeCell ref="B6:D6"/>
    <mergeCell ref="A4:E5"/>
    <mergeCell ref="A7:A12"/>
    <mergeCell ref="A1:G1"/>
    <mergeCell ref="C58:D58"/>
    <mergeCell ref="C25:D25"/>
    <mergeCell ref="C47:D47"/>
    <mergeCell ref="C50:D50"/>
    <mergeCell ref="C14:D14"/>
    <mergeCell ref="C44:D44"/>
    <mergeCell ref="C41:D41"/>
    <mergeCell ref="C54:D54"/>
    <mergeCell ref="C36:D36"/>
    <mergeCell ref="A13:A62"/>
    <mergeCell ref="C18:D18"/>
    <mergeCell ref="F4:F5"/>
  </mergeCells>
  <phoneticPr fontId="15"/>
  <printOptions horizontalCentered="1"/>
  <pageMargins left="0.39370078740157483" right="0.39370078740157483" top="0.59055118110236227" bottom="0.19685039370078741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42"/>
  <sheetViews>
    <sheetView zoomScaleNormal="100" workbookViewId="0">
      <selection activeCell="D6" sqref="D6"/>
    </sheetView>
  </sheetViews>
  <sheetFormatPr defaultRowHeight="13.5" x14ac:dyDescent="0.15"/>
  <cols>
    <col min="1" max="4" width="9" style="234"/>
    <col min="5" max="5" width="15" style="234" customWidth="1"/>
    <col min="6" max="8" width="9" style="234"/>
    <col min="9" max="9" width="9" style="234" customWidth="1"/>
    <col min="10" max="10" width="2.25" style="233" customWidth="1"/>
    <col min="11" max="11" width="7.25" style="234" hidden="1" customWidth="1"/>
    <col min="12" max="15" width="9" style="234" hidden="1" customWidth="1"/>
    <col min="16" max="16384" width="9" style="234"/>
  </cols>
  <sheetData>
    <row r="1" spans="1:15" ht="24" x14ac:dyDescent="0.15">
      <c r="A1" s="242" t="s">
        <v>442</v>
      </c>
      <c r="B1" s="242"/>
      <c r="C1" s="242"/>
      <c r="D1" s="242"/>
      <c r="E1" s="242"/>
      <c r="F1" s="242"/>
      <c r="G1" s="242"/>
      <c r="H1" s="242"/>
      <c r="I1" s="242"/>
    </row>
    <row r="2" spans="1:15" ht="16.5" customHeight="1" x14ac:dyDescent="0.15"/>
    <row r="3" spans="1:15" x14ac:dyDescent="0.15">
      <c r="L3" s="234" t="s">
        <v>0</v>
      </c>
      <c r="M3" s="234" t="s">
        <v>1</v>
      </c>
      <c r="N3" s="235" t="s">
        <v>0</v>
      </c>
      <c r="O3" s="235" t="s">
        <v>1</v>
      </c>
    </row>
    <row r="4" spans="1:15" x14ac:dyDescent="0.15">
      <c r="K4" s="182" t="s">
        <v>457</v>
      </c>
      <c r="L4" s="234">
        <f>N4/1000</f>
        <v>1.639</v>
      </c>
      <c r="M4" s="234">
        <f>O4/10000</f>
        <v>0.84119999999999995</v>
      </c>
      <c r="N4" s="236">
        <v>1639</v>
      </c>
      <c r="O4" s="236">
        <v>8412</v>
      </c>
    </row>
    <row r="5" spans="1:15" x14ac:dyDescent="0.15">
      <c r="K5" s="182" t="s">
        <v>279</v>
      </c>
      <c r="L5" s="234">
        <f>N5/1000</f>
        <v>1.99</v>
      </c>
      <c r="M5" s="234">
        <f>O5/10000</f>
        <v>1.6001000000000001</v>
      </c>
      <c r="N5" s="236">
        <v>1990</v>
      </c>
      <c r="O5" s="236">
        <v>16001</v>
      </c>
    </row>
    <row r="6" spans="1:15" x14ac:dyDescent="0.15">
      <c r="K6" s="182">
        <v>56</v>
      </c>
      <c r="L6" s="234">
        <f>N6/1000</f>
        <v>3.4350000000000001</v>
      </c>
      <c r="M6" s="234">
        <f>O6/10000</f>
        <v>4.5046999999999997</v>
      </c>
      <c r="N6" s="236">
        <v>3435</v>
      </c>
      <c r="O6" s="236">
        <v>45047</v>
      </c>
    </row>
    <row r="7" spans="1:15" x14ac:dyDescent="0.15">
      <c r="K7" s="182" t="s">
        <v>2</v>
      </c>
      <c r="L7" s="234">
        <f>N7/1000</f>
        <v>4.077</v>
      </c>
      <c r="M7" s="234">
        <f>O7/10000</f>
        <v>6.7545999999999999</v>
      </c>
      <c r="N7" s="236">
        <v>4077</v>
      </c>
      <c r="O7" s="236">
        <v>67546</v>
      </c>
    </row>
    <row r="8" spans="1:15" x14ac:dyDescent="0.15">
      <c r="K8" s="182" t="s">
        <v>280</v>
      </c>
      <c r="L8" s="234">
        <f t="shared" ref="L8:L14" si="0">N8/1000</f>
        <v>4.0179999999999998</v>
      </c>
      <c r="M8" s="234">
        <f t="shared" ref="M8:M14" si="1">O8/10000</f>
        <v>7.133</v>
      </c>
      <c r="N8" s="236">
        <v>4018</v>
      </c>
      <c r="O8" s="236">
        <v>71330</v>
      </c>
    </row>
    <row r="9" spans="1:15" x14ac:dyDescent="0.15">
      <c r="K9" s="182" t="s">
        <v>281</v>
      </c>
      <c r="L9" s="234">
        <f t="shared" ref="L9:L13" si="2">N9/1000</f>
        <v>4.1059999999999999</v>
      </c>
      <c r="M9" s="234">
        <f t="shared" ref="M9:M13" si="3">O9/10000</f>
        <v>7.6577000000000002</v>
      </c>
      <c r="N9" s="236">
        <v>4106</v>
      </c>
      <c r="O9" s="236">
        <v>76577</v>
      </c>
    </row>
    <row r="10" spans="1:15" x14ac:dyDescent="0.15">
      <c r="K10" s="182" t="s">
        <v>282</v>
      </c>
      <c r="L10" s="234">
        <f t="shared" si="2"/>
        <v>5.2809999999999997</v>
      </c>
      <c r="M10" s="234">
        <f t="shared" si="3"/>
        <v>8.1136999999999997</v>
      </c>
      <c r="N10" s="236">
        <v>5281</v>
      </c>
      <c r="O10" s="236">
        <v>81137</v>
      </c>
    </row>
    <row r="11" spans="1:15" x14ac:dyDescent="0.15">
      <c r="K11" s="182" t="s">
        <v>434</v>
      </c>
      <c r="L11" s="234">
        <f t="shared" si="2"/>
        <v>5.63</v>
      </c>
      <c r="M11" s="234">
        <f t="shared" si="3"/>
        <v>9.4475999999999996</v>
      </c>
      <c r="N11" s="236">
        <v>5630</v>
      </c>
      <c r="O11" s="236">
        <v>94476</v>
      </c>
    </row>
    <row r="12" spans="1:15" x14ac:dyDescent="0.15">
      <c r="K12" s="182" t="s">
        <v>435</v>
      </c>
      <c r="L12" s="234">
        <f t="shared" si="2"/>
        <v>5.2249999999999996</v>
      </c>
      <c r="M12" s="234">
        <f t="shared" si="3"/>
        <v>8.1847999999999992</v>
      </c>
      <c r="N12" s="236">
        <v>5225</v>
      </c>
      <c r="O12" s="236">
        <v>81848</v>
      </c>
    </row>
    <row r="13" spans="1:15" x14ac:dyDescent="0.15">
      <c r="K13" s="182" t="s">
        <v>458</v>
      </c>
      <c r="L13" s="234">
        <f t="shared" si="2"/>
        <v>5.4820000000000002</v>
      </c>
      <c r="M13" s="234">
        <f t="shared" si="3"/>
        <v>8.7392000000000003</v>
      </c>
      <c r="N13" s="236">
        <v>5482</v>
      </c>
      <c r="O13" s="236">
        <v>87392</v>
      </c>
    </row>
    <row r="14" spans="1:15" x14ac:dyDescent="0.15">
      <c r="K14" s="182" t="s">
        <v>443</v>
      </c>
      <c r="L14" s="234">
        <f t="shared" si="0"/>
        <v>5.35</v>
      </c>
      <c r="M14" s="234">
        <f t="shared" si="1"/>
        <v>8.7039000000000009</v>
      </c>
      <c r="N14" s="236">
        <v>5350</v>
      </c>
      <c r="O14" s="236">
        <v>87039</v>
      </c>
    </row>
    <row r="27" spans="1:12" ht="16.5" customHeight="1" x14ac:dyDescent="0.15">
      <c r="A27" s="42" t="s">
        <v>283</v>
      </c>
    </row>
    <row r="28" spans="1:12" ht="40.5" customHeight="1" x14ac:dyDescent="0.15"/>
    <row r="29" spans="1:12" ht="24" x14ac:dyDescent="0.15">
      <c r="A29" s="242" t="s">
        <v>453</v>
      </c>
      <c r="B29" s="242"/>
      <c r="C29" s="242"/>
      <c r="D29" s="242"/>
      <c r="E29" s="242"/>
      <c r="F29" s="242"/>
      <c r="G29" s="242"/>
      <c r="H29" s="242"/>
      <c r="I29" s="242"/>
    </row>
    <row r="30" spans="1:12" ht="16.5" customHeight="1" x14ac:dyDescent="0.15"/>
    <row r="32" spans="1:12" x14ac:dyDescent="0.15">
      <c r="K32" s="234" t="s">
        <v>380</v>
      </c>
      <c r="L32" s="236">
        <v>1573</v>
      </c>
    </row>
    <row r="33" spans="11:12" x14ac:dyDescent="0.15">
      <c r="K33" s="234" t="s">
        <v>381</v>
      </c>
      <c r="L33" s="236">
        <v>913</v>
      </c>
    </row>
    <row r="34" spans="11:12" x14ac:dyDescent="0.15">
      <c r="K34" s="234" t="s">
        <v>382</v>
      </c>
      <c r="L34" s="236">
        <v>137</v>
      </c>
    </row>
    <row r="35" spans="11:12" x14ac:dyDescent="0.15">
      <c r="K35" s="234" t="s">
        <v>383</v>
      </c>
      <c r="L35" s="236">
        <v>52</v>
      </c>
    </row>
    <row r="36" spans="11:12" x14ac:dyDescent="0.15">
      <c r="K36" s="234" t="s">
        <v>384</v>
      </c>
      <c r="L36" s="236">
        <v>104</v>
      </c>
    </row>
    <row r="37" spans="11:12" x14ac:dyDescent="0.15">
      <c r="K37" s="234" t="s">
        <v>385</v>
      </c>
      <c r="L37" s="236">
        <v>77</v>
      </c>
    </row>
    <row r="38" spans="11:12" x14ac:dyDescent="0.15">
      <c r="K38" s="234" t="s">
        <v>386</v>
      </c>
      <c r="L38" s="236">
        <v>1404</v>
      </c>
    </row>
    <row r="39" spans="11:12" x14ac:dyDescent="0.15">
      <c r="K39" s="234" t="s">
        <v>387</v>
      </c>
      <c r="L39" s="236">
        <v>320</v>
      </c>
    </row>
    <row r="40" spans="11:12" x14ac:dyDescent="0.15">
      <c r="K40" s="234" t="s">
        <v>388</v>
      </c>
      <c r="L40" s="236">
        <v>268</v>
      </c>
    </row>
    <row r="41" spans="11:12" x14ac:dyDescent="0.15">
      <c r="K41" s="234" t="s">
        <v>389</v>
      </c>
      <c r="L41" s="236">
        <v>502</v>
      </c>
    </row>
    <row r="42" spans="11:12" x14ac:dyDescent="0.15">
      <c r="L42" s="237">
        <f>SUM(L32:L41)</f>
        <v>5350</v>
      </c>
    </row>
  </sheetData>
  <mergeCells count="2">
    <mergeCell ref="A1:I1"/>
    <mergeCell ref="A29:I29"/>
  </mergeCells>
  <phoneticPr fontId="3"/>
  <pageMargins left="0.78740157480314965" right="0.78740157480314965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34"/>
  <sheetViews>
    <sheetView view="pageBreakPreview" zoomScaleNormal="100" zoomScaleSheetLayoutView="100" workbookViewId="0">
      <selection activeCell="D6" sqref="D6"/>
    </sheetView>
  </sheetViews>
  <sheetFormatPr defaultRowHeight="14.25" x14ac:dyDescent="0.15"/>
  <cols>
    <col min="1" max="1" width="9.5" style="6" bestFit="1" customWidth="1"/>
    <col min="2" max="11" width="7.875" style="6" customWidth="1"/>
    <col min="12" max="16384" width="9" style="6"/>
  </cols>
  <sheetData>
    <row r="1" spans="1:11" ht="24" x14ac:dyDescent="0.15">
      <c r="A1" s="243" t="s">
        <v>436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16.5" customHeight="1" x14ac:dyDescent="0.15"/>
    <row r="3" spans="1:11" s="220" customFormat="1" ht="24" customHeight="1" x14ac:dyDescent="0.15">
      <c r="A3" s="244" t="s">
        <v>25</v>
      </c>
      <c r="B3" s="246" t="s">
        <v>4</v>
      </c>
      <c r="C3" s="246"/>
      <c r="D3" s="247" t="s">
        <v>26</v>
      </c>
      <c r="E3" s="247"/>
      <c r="F3" s="247" t="s">
        <v>27</v>
      </c>
      <c r="G3" s="247"/>
      <c r="H3" s="247" t="s">
        <v>28</v>
      </c>
      <c r="I3" s="247"/>
      <c r="J3" s="246" t="s">
        <v>29</v>
      </c>
      <c r="K3" s="248"/>
    </row>
    <row r="4" spans="1:11" s="220" customFormat="1" ht="18.75" customHeight="1" x14ac:dyDescent="0.15">
      <c r="A4" s="245"/>
      <c r="B4" s="7" t="s">
        <v>0</v>
      </c>
      <c r="C4" s="7" t="s">
        <v>30</v>
      </c>
      <c r="D4" s="8" t="s">
        <v>0</v>
      </c>
      <c r="E4" s="8" t="s">
        <v>30</v>
      </c>
      <c r="F4" s="8" t="s">
        <v>0</v>
      </c>
      <c r="G4" s="8" t="s">
        <v>30</v>
      </c>
      <c r="H4" s="8" t="s">
        <v>0</v>
      </c>
      <c r="I4" s="8" t="s">
        <v>30</v>
      </c>
      <c r="J4" s="7" t="s">
        <v>0</v>
      </c>
      <c r="K4" s="36" t="s">
        <v>30</v>
      </c>
    </row>
    <row r="5" spans="1:11" s="220" customFormat="1" ht="9" customHeight="1" x14ac:dyDescent="0.15">
      <c r="A5" s="1" t="s">
        <v>3</v>
      </c>
      <c r="B5" s="2"/>
      <c r="C5" s="9"/>
      <c r="D5" s="3"/>
      <c r="E5" s="3"/>
      <c r="F5" s="3"/>
      <c r="G5" s="3"/>
      <c r="H5" s="3"/>
      <c r="I5" s="3"/>
      <c r="J5" s="38"/>
      <c r="K5" s="37"/>
    </row>
    <row r="6" spans="1:11" s="220" customFormat="1" ht="20.100000000000001" customHeight="1" x14ac:dyDescent="0.15">
      <c r="A6" s="10" t="s">
        <v>236</v>
      </c>
      <c r="B6" s="11">
        <f t="shared" ref="B6:B13" si="0">SUM(D6+F6+H6)</f>
        <v>1639</v>
      </c>
      <c r="C6" s="12">
        <f t="shared" ref="C6:C13" si="1">SUM(E6+G6+I6)</f>
        <v>8412</v>
      </c>
      <c r="D6" s="221">
        <v>4</v>
      </c>
      <c r="E6" s="221">
        <v>29</v>
      </c>
      <c r="F6" s="221">
        <v>263</v>
      </c>
      <c r="G6" s="221">
        <v>1824</v>
      </c>
      <c r="H6" s="221">
        <v>1372</v>
      </c>
      <c r="I6" s="221">
        <v>6559</v>
      </c>
      <c r="J6" s="39" t="s">
        <v>278</v>
      </c>
      <c r="K6" s="35" t="s">
        <v>31</v>
      </c>
    </row>
    <row r="7" spans="1:11" s="220" customFormat="1" ht="24.95" customHeight="1" x14ac:dyDescent="0.15">
      <c r="A7" s="10" t="s">
        <v>237</v>
      </c>
      <c r="B7" s="11">
        <f t="shared" si="0"/>
        <v>1699</v>
      </c>
      <c r="C7" s="12">
        <f t="shared" si="1"/>
        <v>10585</v>
      </c>
      <c r="D7" s="221">
        <v>10</v>
      </c>
      <c r="E7" s="221">
        <v>220</v>
      </c>
      <c r="F7" s="221">
        <v>284</v>
      </c>
      <c r="G7" s="221">
        <v>2443</v>
      </c>
      <c r="H7" s="221">
        <v>1405</v>
      </c>
      <c r="I7" s="221">
        <v>7922</v>
      </c>
      <c r="J7" s="39" t="s">
        <v>278</v>
      </c>
      <c r="K7" s="35" t="s">
        <v>31</v>
      </c>
    </row>
    <row r="8" spans="1:11" s="220" customFormat="1" ht="24.95" customHeight="1" x14ac:dyDescent="0.15">
      <c r="A8" s="10" t="s">
        <v>238</v>
      </c>
      <c r="B8" s="11">
        <f t="shared" si="0"/>
        <v>1825</v>
      </c>
      <c r="C8" s="12">
        <f t="shared" si="1"/>
        <v>13081</v>
      </c>
      <c r="D8" s="221">
        <v>17</v>
      </c>
      <c r="E8" s="221">
        <v>210</v>
      </c>
      <c r="F8" s="221">
        <v>282</v>
      </c>
      <c r="G8" s="221">
        <v>3698</v>
      </c>
      <c r="H8" s="221">
        <v>1526</v>
      </c>
      <c r="I8" s="221">
        <v>9173</v>
      </c>
      <c r="J8" s="39" t="s">
        <v>278</v>
      </c>
      <c r="K8" s="35" t="s">
        <v>31</v>
      </c>
    </row>
    <row r="9" spans="1:11" s="220" customFormat="1" ht="24.95" customHeight="1" x14ac:dyDescent="0.15">
      <c r="A9" s="10" t="s">
        <v>239</v>
      </c>
      <c r="B9" s="11">
        <f t="shared" si="0"/>
        <v>1990</v>
      </c>
      <c r="C9" s="12">
        <f t="shared" si="1"/>
        <v>16001</v>
      </c>
      <c r="D9" s="221">
        <v>18</v>
      </c>
      <c r="E9" s="221">
        <v>151</v>
      </c>
      <c r="F9" s="221">
        <v>305</v>
      </c>
      <c r="G9" s="221">
        <v>3744</v>
      </c>
      <c r="H9" s="221">
        <v>1667</v>
      </c>
      <c r="I9" s="221">
        <v>12106</v>
      </c>
      <c r="J9" s="11">
        <v>16</v>
      </c>
      <c r="K9" s="12">
        <v>645</v>
      </c>
    </row>
    <row r="10" spans="1:11" s="220" customFormat="1" ht="24.95" customHeight="1" x14ac:dyDescent="0.15">
      <c r="A10" s="10" t="s">
        <v>240</v>
      </c>
      <c r="B10" s="11">
        <f t="shared" si="0"/>
        <v>2156</v>
      </c>
      <c r="C10" s="12">
        <f t="shared" si="1"/>
        <v>17669</v>
      </c>
      <c r="D10" s="221">
        <v>21</v>
      </c>
      <c r="E10" s="221">
        <v>178</v>
      </c>
      <c r="F10" s="221">
        <v>304</v>
      </c>
      <c r="G10" s="221">
        <v>4062</v>
      </c>
      <c r="H10" s="221">
        <v>1831</v>
      </c>
      <c r="I10" s="221">
        <v>13429</v>
      </c>
      <c r="J10" s="11">
        <v>23</v>
      </c>
      <c r="K10" s="12">
        <v>819</v>
      </c>
    </row>
    <row r="11" spans="1:11" s="220" customFormat="1" ht="24.95" customHeight="1" x14ac:dyDescent="0.15">
      <c r="A11" s="10" t="s">
        <v>241</v>
      </c>
      <c r="B11" s="11">
        <f t="shared" si="0"/>
        <v>2814</v>
      </c>
      <c r="C11" s="12">
        <f t="shared" si="1"/>
        <v>37122</v>
      </c>
      <c r="D11" s="221">
        <v>21</v>
      </c>
      <c r="E11" s="221">
        <v>214</v>
      </c>
      <c r="F11" s="221">
        <v>345</v>
      </c>
      <c r="G11" s="221">
        <v>4319</v>
      </c>
      <c r="H11" s="221">
        <v>2448</v>
      </c>
      <c r="I11" s="221">
        <v>32589</v>
      </c>
      <c r="J11" s="11">
        <v>26</v>
      </c>
      <c r="K11" s="12">
        <v>2583</v>
      </c>
    </row>
    <row r="12" spans="1:11" s="220" customFormat="1" ht="24.95" customHeight="1" x14ac:dyDescent="0.15">
      <c r="A12" s="10" t="s">
        <v>242</v>
      </c>
      <c r="B12" s="11">
        <f t="shared" si="0"/>
        <v>3435</v>
      </c>
      <c r="C12" s="12">
        <f t="shared" si="1"/>
        <v>45047</v>
      </c>
      <c r="D12" s="221">
        <v>22</v>
      </c>
      <c r="E12" s="221">
        <v>154</v>
      </c>
      <c r="F12" s="221">
        <v>452</v>
      </c>
      <c r="G12" s="221">
        <v>5810</v>
      </c>
      <c r="H12" s="221">
        <v>2961</v>
      </c>
      <c r="I12" s="221">
        <v>39083</v>
      </c>
      <c r="J12" s="11">
        <v>27</v>
      </c>
      <c r="K12" s="12">
        <v>2042</v>
      </c>
    </row>
    <row r="13" spans="1:11" s="220" customFormat="1" ht="24.95" customHeight="1" x14ac:dyDescent="0.15">
      <c r="A13" s="10" t="s">
        <v>243</v>
      </c>
      <c r="B13" s="11">
        <f t="shared" si="0"/>
        <v>3796</v>
      </c>
      <c r="C13" s="12">
        <f t="shared" si="1"/>
        <v>51270</v>
      </c>
      <c r="D13" s="221">
        <v>20</v>
      </c>
      <c r="E13" s="221">
        <v>181</v>
      </c>
      <c r="F13" s="221">
        <v>476</v>
      </c>
      <c r="G13" s="221">
        <v>6987</v>
      </c>
      <c r="H13" s="221">
        <v>3300</v>
      </c>
      <c r="I13" s="221">
        <v>44102</v>
      </c>
      <c r="J13" s="11">
        <v>29</v>
      </c>
      <c r="K13" s="12">
        <v>3581</v>
      </c>
    </row>
    <row r="14" spans="1:11" s="220" customFormat="1" ht="9" customHeight="1" x14ac:dyDescent="0.15">
      <c r="A14" s="4" t="s">
        <v>244</v>
      </c>
      <c r="B14" s="13"/>
      <c r="C14" s="14"/>
      <c r="D14" s="221"/>
      <c r="E14" s="15"/>
      <c r="F14" s="221"/>
      <c r="G14" s="15"/>
      <c r="H14" s="221"/>
      <c r="I14" s="15"/>
      <c r="J14" s="11"/>
      <c r="K14" s="14"/>
    </row>
    <row r="15" spans="1:11" s="220" customFormat="1" ht="20.100000000000001" customHeight="1" x14ac:dyDescent="0.15">
      <c r="A15" s="16" t="s">
        <v>245</v>
      </c>
      <c r="B15" s="11">
        <f t="shared" ref="B15:B22" si="2">SUM(D15+F15+H15)</f>
        <v>4077</v>
      </c>
      <c r="C15" s="12">
        <f t="shared" ref="C15:C22" si="3">SUM(E15+G15+I15)</f>
        <v>67546</v>
      </c>
      <c r="D15" s="221">
        <v>14</v>
      </c>
      <c r="E15" s="221">
        <v>190</v>
      </c>
      <c r="F15" s="221">
        <v>523</v>
      </c>
      <c r="G15" s="221">
        <v>8636</v>
      </c>
      <c r="H15" s="221">
        <v>3540</v>
      </c>
      <c r="I15" s="221">
        <v>58720</v>
      </c>
      <c r="J15" s="11">
        <v>31</v>
      </c>
      <c r="K15" s="12">
        <v>3678</v>
      </c>
    </row>
    <row r="16" spans="1:11" s="220" customFormat="1" ht="24.95" customHeight="1" x14ac:dyDescent="0.15">
      <c r="A16" s="17" t="s">
        <v>246</v>
      </c>
      <c r="B16" s="11">
        <f t="shared" si="2"/>
        <v>4361</v>
      </c>
      <c r="C16" s="12">
        <f t="shared" si="3"/>
        <v>75802</v>
      </c>
      <c r="D16" s="221">
        <v>16</v>
      </c>
      <c r="E16" s="221">
        <v>125</v>
      </c>
      <c r="F16" s="221">
        <v>530</v>
      </c>
      <c r="G16" s="221">
        <v>8880</v>
      </c>
      <c r="H16" s="221">
        <v>3815</v>
      </c>
      <c r="I16" s="221">
        <v>66797</v>
      </c>
      <c r="J16" s="11">
        <v>34</v>
      </c>
      <c r="K16" s="12">
        <v>4083</v>
      </c>
    </row>
    <row r="17" spans="1:11" s="220" customFormat="1" ht="24.95" customHeight="1" x14ac:dyDescent="0.15">
      <c r="A17" s="18" t="s">
        <v>274</v>
      </c>
      <c r="B17" s="11">
        <f t="shared" si="2"/>
        <v>4018</v>
      </c>
      <c r="C17" s="12">
        <f t="shared" si="3"/>
        <v>71330</v>
      </c>
      <c r="D17" s="221">
        <v>12</v>
      </c>
      <c r="E17" s="221">
        <v>159</v>
      </c>
      <c r="F17" s="221">
        <v>480</v>
      </c>
      <c r="G17" s="221">
        <v>7880</v>
      </c>
      <c r="H17" s="221">
        <v>3526</v>
      </c>
      <c r="I17" s="221">
        <v>63291</v>
      </c>
      <c r="J17" s="39" t="s">
        <v>278</v>
      </c>
      <c r="K17" s="35" t="s">
        <v>31</v>
      </c>
    </row>
    <row r="18" spans="1:11" s="220" customFormat="1" ht="24.95" customHeight="1" x14ac:dyDescent="0.15">
      <c r="A18" s="18" t="s">
        <v>247</v>
      </c>
      <c r="B18" s="11">
        <f t="shared" si="2"/>
        <v>4429</v>
      </c>
      <c r="C18" s="12">
        <f t="shared" si="3"/>
        <v>80654</v>
      </c>
      <c r="D18" s="221">
        <v>12</v>
      </c>
      <c r="E18" s="221">
        <v>150</v>
      </c>
      <c r="F18" s="221">
        <v>509</v>
      </c>
      <c r="G18" s="221">
        <v>7913</v>
      </c>
      <c r="H18" s="221">
        <v>3908</v>
      </c>
      <c r="I18" s="221">
        <v>72591</v>
      </c>
      <c r="J18" s="11">
        <v>36</v>
      </c>
      <c r="K18" s="12">
        <v>4270</v>
      </c>
    </row>
    <row r="19" spans="1:11" s="220" customFormat="1" ht="24.95" customHeight="1" x14ac:dyDescent="0.15">
      <c r="A19" s="18" t="s">
        <v>248</v>
      </c>
      <c r="B19" s="12">
        <f t="shared" si="2"/>
        <v>4106</v>
      </c>
      <c r="C19" s="12">
        <f t="shared" si="3"/>
        <v>76577</v>
      </c>
      <c r="D19" s="221">
        <v>13</v>
      </c>
      <c r="E19" s="221">
        <v>175</v>
      </c>
      <c r="F19" s="221">
        <v>438</v>
      </c>
      <c r="G19" s="221">
        <v>6541</v>
      </c>
      <c r="H19" s="221">
        <v>3655</v>
      </c>
      <c r="I19" s="221">
        <v>69861</v>
      </c>
      <c r="J19" s="39" t="s">
        <v>278</v>
      </c>
      <c r="K19" s="35" t="s">
        <v>31</v>
      </c>
    </row>
    <row r="20" spans="1:11" s="220" customFormat="1" ht="24.95" customHeight="1" x14ac:dyDescent="0.15">
      <c r="A20" s="18" t="s">
        <v>268</v>
      </c>
      <c r="B20" s="12">
        <f t="shared" si="2"/>
        <v>5281</v>
      </c>
      <c r="C20" s="12">
        <f t="shared" si="3"/>
        <v>81137</v>
      </c>
      <c r="D20" s="221">
        <v>26</v>
      </c>
      <c r="E20" s="221">
        <v>354</v>
      </c>
      <c r="F20" s="221">
        <v>678</v>
      </c>
      <c r="G20" s="221">
        <v>11186</v>
      </c>
      <c r="H20" s="221">
        <v>4577</v>
      </c>
      <c r="I20" s="221">
        <v>69597</v>
      </c>
      <c r="J20" s="39">
        <v>46</v>
      </c>
      <c r="K20" s="35">
        <v>4961</v>
      </c>
    </row>
    <row r="21" spans="1:11" s="220" customFormat="1" ht="24.95" customHeight="1" x14ac:dyDescent="0.15">
      <c r="A21" s="18" t="s">
        <v>392</v>
      </c>
      <c r="B21" s="12">
        <f t="shared" si="2"/>
        <v>5630</v>
      </c>
      <c r="C21" s="12">
        <f t="shared" si="3"/>
        <v>94476</v>
      </c>
      <c r="D21" s="221">
        <v>45</v>
      </c>
      <c r="E21" s="221">
        <v>559</v>
      </c>
      <c r="F21" s="221">
        <v>748</v>
      </c>
      <c r="G21" s="221">
        <v>12363</v>
      </c>
      <c r="H21" s="221">
        <v>4837</v>
      </c>
      <c r="I21" s="221">
        <v>81554</v>
      </c>
      <c r="J21" s="39">
        <v>50</v>
      </c>
      <c r="K21" s="35">
        <v>5107</v>
      </c>
    </row>
    <row r="22" spans="1:11" s="220" customFormat="1" ht="24.95" customHeight="1" x14ac:dyDescent="0.15">
      <c r="A22" s="18" t="s">
        <v>420</v>
      </c>
      <c r="B22" s="12">
        <f t="shared" si="2"/>
        <v>5225</v>
      </c>
      <c r="C22" s="12">
        <f t="shared" si="3"/>
        <v>81848</v>
      </c>
      <c r="D22" s="221">
        <v>43</v>
      </c>
      <c r="E22" s="221">
        <v>507</v>
      </c>
      <c r="F22" s="221">
        <v>694</v>
      </c>
      <c r="G22" s="221">
        <v>11473</v>
      </c>
      <c r="H22" s="221">
        <v>4488</v>
      </c>
      <c r="I22" s="221">
        <v>69868</v>
      </c>
      <c r="J22" s="39" t="s">
        <v>31</v>
      </c>
      <c r="K22" s="35" t="s">
        <v>31</v>
      </c>
    </row>
    <row r="23" spans="1:11" s="220" customFormat="1" ht="24.95" customHeight="1" x14ac:dyDescent="0.15">
      <c r="A23" s="18" t="s">
        <v>451</v>
      </c>
      <c r="B23" s="12">
        <v>5482</v>
      </c>
      <c r="C23" s="12">
        <v>87392</v>
      </c>
      <c r="D23" s="221">
        <v>47</v>
      </c>
      <c r="E23" s="221">
        <v>526</v>
      </c>
      <c r="F23" s="221">
        <v>693</v>
      </c>
      <c r="G23" s="221">
        <v>10913</v>
      </c>
      <c r="H23" s="221">
        <v>4742</v>
      </c>
      <c r="I23" s="221">
        <v>75953</v>
      </c>
      <c r="J23" s="39">
        <v>52</v>
      </c>
      <c r="K23" s="35">
        <v>5329</v>
      </c>
    </row>
    <row r="24" spans="1:11" s="227" customFormat="1" ht="24.95" customHeight="1" x14ac:dyDescent="0.15">
      <c r="A24" s="222" t="s">
        <v>452</v>
      </c>
      <c r="B24" s="223">
        <f>SUM(D24+F24+H24)</f>
        <v>5350</v>
      </c>
      <c r="C24" s="223">
        <f>SUM(E24+G24+I24)</f>
        <v>87039</v>
      </c>
      <c r="D24" s="224">
        <v>41</v>
      </c>
      <c r="E24" s="224">
        <v>493</v>
      </c>
      <c r="F24" s="224">
        <v>674</v>
      </c>
      <c r="G24" s="224">
        <v>11115</v>
      </c>
      <c r="H24" s="224">
        <v>4635</v>
      </c>
      <c r="I24" s="224">
        <v>75431</v>
      </c>
      <c r="J24" s="225" t="s">
        <v>31</v>
      </c>
      <c r="K24" s="226" t="s">
        <v>31</v>
      </c>
    </row>
    <row r="25" spans="1:11" s="220" customFormat="1" ht="16.5" customHeight="1" x14ac:dyDescent="0.15">
      <c r="A25" s="34" t="s">
        <v>276</v>
      </c>
      <c r="B25" s="3"/>
      <c r="C25" s="3"/>
      <c r="D25" s="3"/>
      <c r="E25" s="3"/>
      <c r="F25" s="3"/>
      <c r="G25" s="3"/>
      <c r="H25" s="3"/>
      <c r="I25" s="3"/>
      <c r="J25" s="3"/>
      <c r="K25" s="207" t="s">
        <v>421</v>
      </c>
    </row>
    <row r="26" spans="1:11" s="220" customFormat="1" ht="16.5" customHeight="1" x14ac:dyDescent="0.15">
      <c r="J26" s="207"/>
      <c r="K26" s="207" t="s">
        <v>422</v>
      </c>
    </row>
    <row r="27" spans="1:11" s="220" customFormat="1" ht="13.5" x14ac:dyDescent="0.15"/>
    <row r="28" spans="1:11" s="220" customFormat="1" ht="13.5" x14ac:dyDescent="0.15"/>
    <row r="29" spans="1:11" s="220" customFormat="1" ht="13.5" x14ac:dyDescent="0.15"/>
    <row r="30" spans="1:11" s="220" customFormat="1" ht="13.5" x14ac:dyDescent="0.15"/>
    <row r="31" spans="1:11" s="220" customFormat="1" ht="13.5" x14ac:dyDescent="0.15"/>
    <row r="32" spans="1:11" s="220" customFormat="1" ht="13.5" x14ac:dyDescent="0.15"/>
    <row r="33" s="220" customFormat="1" ht="13.5" x14ac:dyDescent="0.15"/>
    <row r="34" s="220" customFormat="1" ht="13.5" x14ac:dyDescent="0.15"/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3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65"/>
  <sheetViews>
    <sheetView zoomScaleNormal="100" workbookViewId="0">
      <selection activeCell="D6" sqref="D6"/>
    </sheetView>
  </sheetViews>
  <sheetFormatPr defaultRowHeight="13.5" x14ac:dyDescent="0.15"/>
  <cols>
    <col min="1" max="1" width="4.625" style="204" customWidth="1"/>
    <col min="2" max="2" width="2.625" style="204" customWidth="1"/>
    <col min="3" max="3" width="2.625" style="192" customWidth="1"/>
    <col min="4" max="4" width="45.625" style="192" customWidth="1"/>
    <col min="5" max="5" width="2.625" style="192" customWidth="1"/>
    <col min="6" max="6" width="15.625" style="205" customWidth="1"/>
    <col min="7" max="7" width="15.625" style="206" customWidth="1"/>
    <col min="8" max="9" width="13.125" style="206" customWidth="1"/>
    <col min="10" max="16384" width="9" style="192"/>
  </cols>
  <sheetData>
    <row r="1" spans="1:9" ht="24" x14ac:dyDescent="0.15">
      <c r="A1" s="257" t="s">
        <v>440</v>
      </c>
      <c r="B1" s="257"/>
      <c r="C1" s="257"/>
      <c r="D1" s="257"/>
      <c r="E1" s="257"/>
      <c r="F1" s="257"/>
      <c r="G1" s="257"/>
      <c r="H1" s="138"/>
      <c r="I1" s="138"/>
    </row>
    <row r="2" spans="1:9" ht="9" customHeight="1" x14ac:dyDescent="0.15">
      <c r="F2" s="192"/>
      <c r="G2" s="192"/>
      <c r="H2" s="192"/>
      <c r="I2" s="192"/>
    </row>
    <row r="3" spans="1:9" ht="16.5" customHeight="1" x14ac:dyDescent="0.15">
      <c r="A3" s="208"/>
      <c r="B3" s="208"/>
      <c r="C3" s="209"/>
      <c r="D3" s="209"/>
      <c r="E3" s="209"/>
      <c r="F3" s="209"/>
      <c r="G3" s="140"/>
      <c r="H3" s="209"/>
      <c r="I3" s="191"/>
    </row>
    <row r="4" spans="1:9" ht="16.5" customHeight="1" x14ac:dyDescent="0.15">
      <c r="A4" s="249" t="s">
        <v>313</v>
      </c>
      <c r="B4" s="249"/>
      <c r="C4" s="249"/>
      <c r="D4" s="249"/>
      <c r="E4" s="250"/>
      <c r="F4" s="253" t="s">
        <v>269</v>
      </c>
      <c r="G4" s="258" t="s">
        <v>312</v>
      </c>
      <c r="H4" s="192"/>
      <c r="I4" s="192"/>
    </row>
    <row r="5" spans="1:9" ht="16.5" customHeight="1" x14ac:dyDescent="0.15">
      <c r="A5" s="251"/>
      <c r="B5" s="251"/>
      <c r="C5" s="251"/>
      <c r="D5" s="251"/>
      <c r="E5" s="252"/>
      <c r="F5" s="254"/>
      <c r="G5" s="259"/>
      <c r="H5" s="192"/>
      <c r="I5" s="192"/>
    </row>
    <row r="6" spans="1:9" ht="18.75" customHeight="1" x14ac:dyDescent="0.15">
      <c r="A6" s="255" t="s">
        <v>357</v>
      </c>
      <c r="B6" s="255"/>
      <c r="C6" s="255"/>
      <c r="D6" s="255"/>
      <c r="E6" s="256"/>
      <c r="F6" s="139">
        <f>F7+F13+F44</f>
        <v>5350</v>
      </c>
      <c r="G6" s="139">
        <f>G7+G13+G44</f>
        <v>87039</v>
      </c>
      <c r="H6" s="192"/>
      <c r="I6" s="192"/>
    </row>
    <row r="7" spans="1:9" ht="15" customHeight="1" x14ac:dyDescent="0.15">
      <c r="A7" s="268" t="s">
        <v>356</v>
      </c>
      <c r="B7" s="127"/>
      <c r="C7" s="146"/>
      <c r="D7" s="146"/>
      <c r="E7" s="128"/>
      <c r="F7" s="210">
        <f>F8+F9+F10</f>
        <v>41</v>
      </c>
      <c r="G7" s="210">
        <f>G8+G9+G10</f>
        <v>493</v>
      </c>
      <c r="H7" s="192"/>
      <c r="I7" s="192"/>
    </row>
    <row r="8" spans="1:9" ht="14.1" customHeight="1" x14ac:dyDescent="0.15">
      <c r="A8" s="269"/>
      <c r="B8" s="211"/>
      <c r="C8" s="260" t="s">
        <v>355</v>
      </c>
      <c r="D8" s="260"/>
      <c r="E8" s="199"/>
      <c r="F8" s="200">
        <v>39</v>
      </c>
      <c r="G8" s="200">
        <v>469</v>
      </c>
      <c r="H8" s="192"/>
      <c r="I8" s="192"/>
    </row>
    <row r="9" spans="1:9" ht="14.1" customHeight="1" x14ac:dyDescent="0.15">
      <c r="A9" s="269"/>
      <c r="B9" s="211"/>
      <c r="C9" s="260" t="s">
        <v>354</v>
      </c>
      <c r="D9" s="260"/>
      <c r="E9" s="199"/>
      <c r="F9" s="212">
        <v>0</v>
      </c>
      <c r="G9" s="212">
        <v>0</v>
      </c>
      <c r="H9" s="192"/>
      <c r="I9" s="192"/>
    </row>
    <row r="10" spans="1:9" ht="14.1" customHeight="1" x14ac:dyDescent="0.15">
      <c r="A10" s="269"/>
      <c r="B10" s="198"/>
      <c r="C10" s="260" t="s">
        <v>353</v>
      </c>
      <c r="D10" s="260"/>
      <c r="E10" s="199"/>
      <c r="F10" s="212">
        <f>F11+F12</f>
        <v>2</v>
      </c>
      <c r="G10" s="212">
        <f>G11+G12</f>
        <v>24</v>
      </c>
      <c r="H10" s="192"/>
      <c r="I10" s="192"/>
    </row>
    <row r="11" spans="1:9" ht="12" customHeight="1" x14ac:dyDescent="0.15">
      <c r="A11" s="269"/>
      <c r="B11" s="195"/>
      <c r="C11" s="213"/>
      <c r="D11" s="147" t="s">
        <v>352</v>
      </c>
      <c r="E11" s="141"/>
      <c r="F11" s="214">
        <v>0</v>
      </c>
      <c r="G11" s="214">
        <v>0</v>
      </c>
      <c r="H11" s="192"/>
      <c r="I11" s="192"/>
    </row>
    <row r="12" spans="1:9" ht="12" customHeight="1" x14ac:dyDescent="0.15">
      <c r="A12" s="270"/>
      <c r="B12" s="201"/>
      <c r="C12" s="202"/>
      <c r="D12" s="145" t="s">
        <v>351</v>
      </c>
      <c r="E12" s="142"/>
      <c r="F12" s="203">
        <v>2</v>
      </c>
      <c r="G12" s="203">
        <v>24</v>
      </c>
      <c r="H12" s="192"/>
      <c r="I12" s="192"/>
    </row>
    <row r="13" spans="1:9" ht="15" customHeight="1" x14ac:dyDescent="0.15">
      <c r="A13" s="266" t="s">
        <v>350</v>
      </c>
      <c r="B13" s="134"/>
      <c r="C13" s="148"/>
      <c r="D13" s="148"/>
      <c r="E13" s="135"/>
      <c r="F13" s="210">
        <f>F14+F15+F19</f>
        <v>674</v>
      </c>
      <c r="G13" s="210">
        <f>G14+G15+G19</f>
        <v>11115</v>
      </c>
      <c r="H13" s="192"/>
      <c r="I13" s="192"/>
    </row>
    <row r="14" spans="1:9" ht="14.1" customHeight="1" x14ac:dyDescent="0.15">
      <c r="A14" s="267"/>
      <c r="B14" s="198"/>
      <c r="C14" s="260" t="s">
        <v>349</v>
      </c>
      <c r="D14" s="260"/>
      <c r="E14" s="199"/>
      <c r="F14" s="200">
        <v>2</v>
      </c>
      <c r="G14" s="200">
        <v>21</v>
      </c>
      <c r="H14" s="192"/>
      <c r="I14" s="192"/>
    </row>
    <row r="15" spans="1:9" ht="14.1" customHeight="1" x14ac:dyDescent="0.15">
      <c r="A15" s="267"/>
      <c r="B15" s="198"/>
      <c r="C15" s="261" t="s">
        <v>348</v>
      </c>
      <c r="D15" s="261"/>
      <c r="E15" s="199"/>
      <c r="F15" s="200">
        <f>SUM(F16:F18)</f>
        <v>439</v>
      </c>
      <c r="G15" s="200">
        <f>SUM(G16:G18)</f>
        <v>3055</v>
      </c>
      <c r="H15" s="192"/>
      <c r="I15" s="192"/>
    </row>
    <row r="16" spans="1:9" ht="12" customHeight="1" x14ac:dyDescent="0.15">
      <c r="A16" s="267"/>
      <c r="B16" s="215"/>
      <c r="C16" s="213"/>
      <c r="D16" s="147" t="s">
        <v>5</v>
      </c>
      <c r="E16" s="141"/>
      <c r="F16" s="197">
        <v>237</v>
      </c>
      <c r="G16" s="197">
        <v>2022</v>
      </c>
      <c r="H16" s="192"/>
      <c r="I16" s="192"/>
    </row>
    <row r="17" spans="1:9" ht="12" customHeight="1" x14ac:dyDescent="0.15">
      <c r="A17" s="267"/>
      <c r="B17" s="215"/>
      <c r="C17" s="216"/>
      <c r="D17" s="144" t="s">
        <v>347</v>
      </c>
      <c r="E17" s="143"/>
      <c r="F17" s="197">
        <v>117</v>
      </c>
      <c r="G17" s="197">
        <v>465</v>
      </c>
      <c r="H17" s="192"/>
      <c r="I17" s="192"/>
    </row>
    <row r="18" spans="1:9" ht="12" customHeight="1" x14ac:dyDescent="0.15">
      <c r="A18" s="267"/>
      <c r="B18" s="217"/>
      <c r="C18" s="202"/>
      <c r="D18" s="145" t="s">
        <v>6</v>
      </c>
      <c r="E18" s="142"/>
      <c r="F18" s="197">
        <v>85</v>
      </c>
      <c r="G18" s="197">
        <v>568</v>
      </c>
      <c r="H18" s="192"/>
      <c r="I18" s="192"/>
    </row>
    <row r="19" spans="1:9" ht="14.1" customHeight="1" x14ac:dyDescent="0.15">
      <c r="A19" s="267"/>
      <c r="C19" s="265" t="s">
        <v>346</v>
      </c>
      <c r="D19" s="265"/>
      <c r="E19" s="194"/>
      <c r="F19" s="200">
        <f>SUM(F20:F43)</f>
        <v>233</v>
      </c>
      <c r="G19" s="200">
        <f>SUM(G20:G43)</f>
        <v>8039</v>
      </c>
      <c r="H19" s="192"/>
      <c r="I19" s="192"/>
    </row>
    <row r="20" spans="1:9" ht="12" customHeight="1" x14ac:dyDescent="0.15">
      <c r="A20" s="267"/>
      <c r="C20" s="213"/>
      <c r="D20" s="147" t="s">
        <v>345</v>
      </c>
      <c r="E20" s="141"/>
      <c r="F20" s="197">
        <v>60</v>
      </c>
      <c r="G20" s="197">
        <v>3711</v>
      </c>
      <c r="H20" s="192"/>
      <c r="I20" s="192"/>
    </row>
    <row r="21" spans="1:9" ht="12" customHeight="1" x14ac:dyDescent="0.15">
      <c r="A21" s="267"/>
      <c r="C21" s="216"/>
      <c r="D21" s="144" t="s">
        <v>344</v>
      </c>
      <c r="E21" s="143"/>
      <c r="F21" s="197">
        <v>3</v>
      </c>
      <c r="G21" s="197">
        <v>61</v>
      </c>
      <c r="H21" s="192"/>
      <c r="I21" s="192"/>
    </row>
    <row r="22" spans="1:9" ht="12" customHeight="1" x14ac:dyDescent="0.15">
      <c r="A22" s="267"/>
      <c r="C22" s="216"/>
      <c r="D22" s="144" t="s">
        <v>343</v>
      </c>
      <c r="E22" s="143"/>
      <c r="F22" s="197">
        <v>4</v>
      </c>
      <c r="G22" s="197">
        <v>12</v>
      </c>
      <c r="H22" s="192"/>
      <c r="I22" s="192"/>
    </row>
    <row r="23" spans="1:9" ht="12" customHeight="1" x14ac:dyDescent="0.15">
      <c r="A23" s="267"/>
      <c r="C23" s="216"/>
      <c r="D23" s="144" t="s">
        <v>342</v>
      </c>
      <c r="E23" s="143"/>
      <c r="F23" s="197">
        <v>6</v>
      </c>
      <c r="G23" s="197">
        <v>14</v>
      </c>
      <c r="H23" s="192"/>
      <c r="I23" s="192"/>
    </row>
    <row r="24" spans="1:9" ht="12" customHeight="1" x14ac:dyDescent="0.15">
      <c r="A24" s="267"/>
      <c r="C24" s="216"/>
      <c r="D24" s="144" t="s">
        <v>341</v>
      </c>
      <c r="E24" s="143"/>
      <c r="F24" s="197">
        <v>8</v>
      </c>
      <c r="G24" s="197">
        <v>11</v>
      </c>
      <c r="H24" s="192"/>
      <c r="I24" s="192"/>
    </row>
    <row r="25" spans="1:9" ht="12" customHeight="1" x14ac:dyDescent="0.15">
      <c r="A25" s="267"/>
      <c r="C25" s="216"/>
      <c r="D25" s="144" t="s">
        <v>340</v>
      </c>
      <c r="E25" s="143"/>
      <c r="F25" s="197">
        <v>4</v>
      </c>
      <c r="G25" s="197">
        <v>130</v>
      </c>
      <c r="H25" s="192"/>
      <c r="I25" s="192"/>
    </row>
    <row r="26" spans="1:9" ht="12" customHeight="1" x14ac:dyDescent="0.15">
      <c r="A26" s="267"/>
      <c r="C26" s="216"/>
      <c r="D26" s="144" t="s">
        <v>339</v>
      </c>
      <c r="E26" s="143"/>
      <c r="F26" s="197">
        <v>8</v>
      </c>
      <c r="G26" s="197">
        <v>52</v>
      </c>
      <c r="H26" s="192"/>
      <c r="I26" s="192"/>
    </row>
    <row r="27" spans="1:9" ht="12" customHeight="1" x14ac:dyDescent="0.15">
      <c r="A27" s="267"/>
      <c r="C27" s="216"/>
      <c r="D27" s="144" t="s">
        <v>7</v>
      </c>
      <c r="E27" s="143"/>
      <c r="F27" s="197">
        <v>16</v>
      </c>
      <c r="G27" s="197">
        <v>974</v>
      </c>
      <c r="H27" s="192"/>
      <c r="I27" s="192"/>
    </row>
    <row r="28" spans="1:9" ht="12" customHeight="1" x14ac:dyDescent="0.15">
      <c r="A28" s="267"/>
      <c r="C28" s="216"/>
      <c r="D28" s="144" t="s">
        <v>338</v>
      </c>
      <c r="E28" s="143"/>
      <c r="F28" s="197">
        <v>2</v>
      </c>
      <c r="G28" s="197">
        <v>18</v>
      </c>
      <c r="H28" s="192"/>
      <c r="I28" s="192"/>
    </row>
    <row r="29" spans="1:9" ht="12" customHeight="1" x14ac:dyDescent="0.15">
      <c r="A29" s="267"/>
      <c r="C29" s="216"/>
      <c r="D29" s="144" t="s">
        <v>426</v>
      </c>
      <c r="E29" s="143"/>
      <c r="F29" s="197">
        <v>14</v>
      </c>
      <c r="G29" s="197">
        <v>412</v>
      </c>
      <c r="H29" s="192"/>
      <c r="I29" s="192"/>
    </row>
    <row r="30" spans="1:9" ht="12" customHeight="1" x14ac:dyDescent="0.15">
      <c r="A30" s="267"/>
      <c r="C30" s="216"/>
      <c r="D30" s="144" t="s">
        <v>337</v>
      </c>
      <c r="E30" s="143"/>
      <c r="F30" s="197">
        <v>6</v>
      </c>
      <c r="G30" s="197">
        <v>125</v>
      </c>
      <c r="H30" s="192"/>
      <c r="I30" s="192"/>
    </row>
    <row r="31" spans="1:9" ht="12" customHeight="1" x14ac:dyDescent="0.15">
      <c r="A31" s="267"/>
      <c r="C31" s="216"/>
      <c r="D31" s="144" t="s">
        <v>336</v>
      </c>
      <c r="E31" s="143"/>
      <c r="F31" s="197">
        <v>1</v>
      </c>
      <c r="G31" s="197">
        <v>2</v>
      </c>
      <c r="H31" s="192"/>
      <c r="I31" s="192"/>
    </row>
    <row r="32" spans="1:9" ht="12" customHeight="1" x14ac:dyDescent="0.15">
      <c r="A32" s="267"/>
      <c r="C32" s="216"/>
      <c r="D32" s="144" t="s">
        <v>335</v>
      </c>
      <c r="E32" s="143"/>
      <c r="F32" s="197">
        <v>13</v>
      </c>
      <c r="G32" s="197">
        <v>270</v>
      </c>
      <c r="H32" s="192"/>
      <c r="I32" s="192"/>
    </row>
    <row r="33" spans="1:9" ht="12" customHeight="1" x14ac:dyDescent="0.15">
      <c r="A33" s="267"/>
      <c r="C33" s="216"/>
      <c r="D33" s="144" t="s">
        <v>334</v>
      </c>
      <c r="E33" s="143"/>
      <c r="F33" s="197">
        <v>7</v>
      </c>
      <c r="G33" s="197">
        <v>228</v>
      </c>
      <c r="H33" s="192"/>
      <c r="I33" s="192"/>
    </row>
    <row r="34" spans="1:9" ht="12" customHeight="1" x14ac:dyDescent="0.15">
      <c r="A34" s="267"/>
      <c r="C34" s="216"/>
      <c r="D34" s="144" t="s">
        <v>333</v>
      </c>
      <c r="E34" s="143"/>
      <c r="F34" s="197">
        <v>4</v>
      </c>
      <c r="G34" s="197">
        <v>49</v>
      </c>
      <c r="H34" s="192"/>
      <c r="I34" s="192"/>
    </row>
    <row r="35" spans="1:9" ht="12" customHeight="1" x14ac:dyDescent="0.15">
      <c r="A35" s="267"/>
      <c r="C35" s="216"/>
      <c r="D35" s="144" t="s">
        <v>332</v>
      </c>
      <c r="E35" s="143"/>
      <c r="F35" s="197">
        <v>30</v>
      </c>
      <c r="G35" s="197">
        <v>547</v>
      </c>
      <c r="H35" s="192"/>
      <c r="I35" s="192"/>
    </row>
    <row r="36" spans="1:9" ht="12" customHeight="1" x14ac:dyDescent="0.15">
      <c r="A36" s="267"/>
      <c r="C36" s="216"/>
      <c r="D36" s="144" t="s">
        <v>331</v>
      </c>
      <c r="E36" s="143"/>
      <c r="F36" s="197">
        <v>8</v>
      </c>
      <c r="G36" s="197">
        <v>104</v>
      </c>
      <c r="H36" s="192"/>
      <c r="I36" s="192"/>
    </row>
    <row r="37" spans="1:9" ht="12" customHeight="1" x14ac:dyDescent="0.15">
      <c r="A37" s="267"/>
      <c r="C37" s="216"/>
      <c r="D37" s="144" t="s">
        <v>330</v>
      </c>
      <c r="E37" s="143"/>
      <c r="F37" s="197">
        <v>12</v>
      </c>
      <c r="G37" s="197">
        <v>502</v>
      </c>
      <c r="H37" s="192"/>
      <c r="I37" s="192"/>
    </row>
    <row r="38" spans="1:9" ht="12" customHeight="1" x14ac:dyDescent="0.15">
      <c r="A38" s="267"/>
      <c r="C38" s="216"/>
      <c r="D38" s="144" t="s">
        <v>329</v>
      </c>
      <c r="E38" s="143"/>
      <c r="F38" s="197">
        <v>2</v>
      </c>
      <c r="G38" s="197">
        <v>5</v>
      </c>
      <c r="H38" s="192"/>
      <c r="I38" s="192"/>
    </row>
    <row r="39" spans="1:9" ht="12" customHeight="1" x14ac:dyDescent="0.15">
      <c r="A39" s="267"/>
      <c r="C39" s="216"/>
      <c r="D39" s="144" t="s">
        <v>328</v>
      </c>
      <c r="E39" s="143"/>
      <c r="F39" s="197">
        <v>1</v>
      </c>
      <c r="G39" s="197">
        <v>600</v>
      </c>
      <c r="H39" s="192"/>
      <c r="I39" s="192"/>
    </row>
    <row r="40" spans="1:9" ht="12" customHeight="1" x14ac:dyDescent="0.15">
      <c r="A40" s="267"/>
      <c r="C40" s="216"/>
      <c r="D40" s="144" t="s">
        <v>327</v>
      </c>
      <c r="E40" s="143"/>
      <c r="F40" s="197">
        <v>3</v>
      </c>
      <c r="G40" s="197">
        <v>18</v>
      </c>
      <c r="H40" s="192"/>
      <c r="I40" s="192"/>
    </row>
    <row r="41" spans="1:9" ht="12" customHeight="1" x14ac:dyDescent="0.15">
      <c r="A41" s="267"/>
      <c r="C41" s="216"/>
      <c r="D41" s="144" t="s">
        <v>326</v>
      </c>
      <c r="E41" s="143"/>
      <c r="F41" s="197">
        <v>1</v>
      </c>
      <c r="G41" s="197">
        <v>8</v>
      </c>
      <c r="H41" s="192"/>
      <c r="I41" s="192"/>
    </row>
    <row r="42" spans="1:9" ht="12" customHeight="1" x14ac:dyDescent="0.15">
      <c r="A42" s="267"/>
      <c r="C42" s="216"/>
      <c r="D42" s="144" t="s">
        <v>325</v>
      </c>
      <c r="E42" s="143"/>
      <c r="F42" s="197">
        <v>8</v>
      </c>
      <c r="G42" s="197">
        <v>156</v>
      </c>
      <c r="H42" s="192"/>
      <c r="I42" s="192"/>
    </row>
    <row r="43" spans="1:9" ht="12" customHeight="1" x14ac:dyDescent="0.15">
      <c r="A43" s="267"/>
      <c r="B43" s="195"/>
      <c r="C43" s="216"/>
      <c r="D43" s="144" t="s">
        <v>324</v>
      </c>
      <c r="E43" s="143"/>
      <c r="F43" s="197">
        <v>12</v>
      </c>
      <c r="G43" s="197">
        <v>30</v>
      </c>
      <c r="H43" s="192"/>
      <c r="I43" s="192"/>
    </row>
    <row r="44" spans="1:9" ht="15" customHeight="1" x14ac:dyDescent="0.15">
      <c r="A44" s="262" t="s">
        <v>311</v>
      </c>
      <c r="B44" s="127"/>
      <c r="C44" s="146"/>
      <c r="D44" s="146"/>
      <c r="E44" s="128"/>
      <c r="F44" s="218">
        <f>F45+F50+F56+'41'!F6+'41'!F20+'41'!F27+'41'!F31+'41'!F36+'41'!F40+'41'!F44+'41'!F47+'41'!F52+'41'!F55</f>
        <v>4635</v>
      </c>
      <c r="G44" s="218">
        <f>G45+G50+G56+'41'!G6+'41'!G20+'41'!G27+'41'!G31+'41'!G36+'41'!G40+'41'!G44+'41'!G47+'41'!G52+'41'!G55</f>
        <v>75431</v>
      </c>
      <c r="H44" s="192"/>
      <c r="I44" s="192"/>
    </row>
    <row r="45" spans="1:9" ht="14.1" customHeight="1" x14ac:dyDescent="0.15">
      <c r="A45" s="263"/>
      <c r="B45" s="198"/>
      <c r="C45" s="260" t="s">
        <v>396</v>
      </c>
      <c r="D45" s="260"/>
      <c r="E45" s="199"/>
      <c r="F45" s="200">
        <f>SUM(F46:F49)</f>
        <v>3</v>
      </c>
      <c r="G45" s="200">
        <f>SUM(G46:G49)</f>
        <v>210</v>
      </c>
      <c r="H45" s="192"/>
      <c r="I45" s="192"/>
    </row>
    <row r="46" spans="1:9" ht="12" customHeight="1" x14ac:dyDescent="0.15">
      <c r="A46" s="263"/>
      <c r="B46" s="195"/>
      <c r="C46" s="196"/>
      <c r="D46" s="144" t="s">
        <v>323</v>
      </c>
      <c r="E46" s="143"/>
      <c r="F46" s="197">
        <v>2</v>
      </c>
      <c r="G46" s="197">
        <v>196</v>
      </c>
      <c r="H46" s="192"/>
      <c r="I46" s="192"/>
    </row>
    <row r="47" spans="1:9" ht="12" customHeight="1" x14ac:dyDescent="0.15">
      <c r="A47" s="263"/>
      <c r="B47" s="195"/>
      <c r="C47" s="196"/>
      <c r="D47" s="144" t="s">
        <v>322</v>
      </c>
      <c r="E47" s="143"/>
      <c r="F47" s="197">
        <v>0</v>
      </c>
      <c r="G47" s="197">
        <v>0</v>
      </c>
      <c r="H47" s="192"/>
      <c r="I47" s="192"/>
    </row>
    <row r="48" spans="1:9" ht="12" customHeight="1" x14ac:dyDescent="0.15">
      <c r="A48" s="263"/>
      <c r="B48" s="195"/>
      <c r="C48" s="196"/>
      <c r="D48" s="144" t="s">
        <v>321</v>
      </c>
      <c r="E48" s="143"/>
      <c r="F48" s="197">
        <v>0</v>
      </c>
      <c r="G48" s="197">
        <v>0</v>
      </c>
      <c r="H48" s="192"/>
      <c r="I48" s="192"/>
    </row>
    <row r="49" spans="1:9" ht="12" customHeight="1" x14ac:dyDescent="0.15">
      <c r="A49" s="263"/>
      <c r="B49" s="195"/>
      <c r="C49" s="196"/>
      <c r="D49" s="144" t="s">
        <v>320</v>
      </c>
      <c r="E49" s="143"/>
      <c r="F49" s="197">
        <v>1</v>
      </c>
      <c r="G49" s="197">
        <v>14</v>
      </c>
      <c r="H49" s="192"/>
      <c r="I49" s="192"/>
    </row>
    <row r="50" spans="1:9" ht="14.1" customHeight="1" x14ac:dyDescent="0.15">
      <c r="A50" s="263"/>
      <c r="B50" s="198"/>
      <c r="C50" s="260" t="s">
        <v>397</v>
      </c>
      <c r="D50" s="260"/>
      <c r="E50" s="199"/>
      <c r="F50" s="200">
        <f>SUM(F51:F55)</f>
        <v>39</v>
      </c>
      <c r="G50" s="200">
        <f>SUM(G51:G55)</f>
        <v>617</v>
      </c>
      <c r="H50" s="192"/>
      <c r="I50" s="192"/>
    </row>
    <row r="51" spans="1:9" ht="12" customHeight="1" x14ac:dyDescent="0.15">
      <c r="A51" s="263"/>
      <c r="B51" s="195"/>
      <c r="C51" s="196"/>
      <c r="D51" s="144" t="s">
        <v>226</v>
      </c>
      <c r="E51" s="143"/>
      <c r="F51" s="197">
        <v>8</v>
      </c>
      <c r="G51" s="197">
        <v>221</v>
      </c>
      <c r="H51" s="192"/>
      <c r="I51" s="192"/>
    </row>
    <row r="52" spans="1:9" ht="12" customHeight="1" x14ac:dyDescent="0.15">
      <c r="A52" s="263"/>
      <c r="B52" s="195"/>
      <c r="C52" s="196"/>
      <c r="D52" s="144" t="s">
        <v>319</v>
      </c>
      <c r="E52" s="143"/>
      <c r="F52" s="197">
        <v>3</v>
      </c>
      <c r="G52" s="197">
        <v>28</v>
      </c>
      <c r="H52" s="192"/>
      <c r="I52" s="192"/>
    </row>
    <row r="53" spans="1:9" ht="12" customHeight="1" x14ac:dyDescent="0.15">
      <c r="A53" s="263"/>
      <c r="B53" s="195"/>
      <c r="C53" s="196"/>
      <c r="D53" s="144" t="s">
        <v>318</v>
      </c>
      <c r="E53" s="143"/>
      <c r="F53" s="197">
        <v>9</v>
      </c>
      <c r="G53" s="197">
        <v>282</v>
      </c>
      <c r="H53" s="192"/>
      <c r="I53" s="192"/>
    </row>
    <row r="54" spans="1:9" ht="12" customHeight="1" x14ac:dyDescent="0.15">
      <c r="A54" s="263"/>
      <c r="B54" s="195"/>
      <c r="C54" s="196"/>
      <c r="D54" s="144" t="s">
        <v>317</v>
      </c>
      <c r="E54" s="143"/>
      <c r="F54" s="197">
        <v>1</v>
      </c>
      <c r="G54" s="197">
        <v>21</v>
      </c>
      <c r="H54" s="192"/>
      <c r="I54" s="192"/>
    </row>
    <row r="55" spans="1:9" ht="12" customHeight="1" x14ac:dyDescent="0.15">
      <c r="A55" s="263"/>
      <c r="B55" s="195"/>
      <c r="C55" s="196"/>
      <c r="D55" s="144" t="s">
        <v>227</v>
      </c>
      <c r="E55" s="143"/>
      <c r="F55" s="197">
        <v>18</v>
      </c>
      <c r="G55" s="197">
        <v>65</v>
      </c>
      <c r="H55" s="192"/>
      <c r="I55" s="192"/>
    </row>
    <row r="56" spans="1:9" ht="14.1" customHeight="1" x14ac:dyDescent="0.15">
      <c r="A56" s="263"/>
      <c r="B56" s="198"/>
      <c r="C56" s="260" t="s">
        <v>410</v>
      </c>
      <c r="D56" s="260"/>
      <c r="E56" s="199"/>
      <c r="F56" s="200">
        <f>SUM(F57:F64)</f>
        <v>408</v>
      </c>
      <c r="G56" s="200">
        <f>SUM(G57:G64)</f>
        <v>20955</v>
      </c>
      <c r="H56" s="192"/>
      <c r="I56" s="192"/>
    </row>
    <row r="57" spans="1:9" ht="12" customHeight="1" x14ac:dyDescent="0.15">
      <c r="A57" s="263"/>
      <c r="B57" s="195"/>
      <c r="C57" s="196"/>
      <c r="D57" s="144" t="s">
        <v>8</v>
      </c>
      <c r="E57" s="143"/>
      <c r="F57" s="197">
        <v>12</v>
      </c>
      <c r="G57" s="197">
        <v>290</v>
      </c>
      <c r="H57" s="192"/>
      <c r="I57" s="192"/>
    </row>
    <row r="58" spans="1:9" ht="12" customHeight="1" x14ac:dyDescent="0.15">
      <c r="A58" s="263"/>
      <c r="B58" s="195"/>
      <c r="C58" s="196"/>
      <c r="D58" s="144" t="s">
        <v>9</v>
      </c>
      <c r="E58" s="143"/>
      <c r="F58" s="197">
        <v>32</v>
      </c>
      <c r="G58" s="197">
        <v>1594</v>
      </c>
      <c r="H58" s="192"/>
      <c r="I58" s="192"/>
    </row>
    <row r="59" spans="1:9" ht="12" customHeight="1" x14ac:dyDescent="0.15">
      <c r="A59" s="263"/>
      <c r="B59" s="195"/>
      <c r="C59" s="196"/>
      <c r="D59" s="144" t="s">
        <v>316</v>
      </c>
      <c r="E59" s="143"/>
      <c r="F59" s="197">
        <v>124</v>
      </c>
      <c r="G59" s="197">
        <v>2627</v>
      </c>
      <c r="H59" s="192"/>
      <c r="I59" s="192"/>
    </row>
    <row r="60" spans="1:9" ht="12" customHeight="1" x14ac:dyDescent="0.15">
      <c r="A60" s="263"/>
      <c r="B60" s="195"/>
      <c r="C60" s="196"/>
      <c r="D60" s="144" t="s">
        <v>315</v>
      </c>
      <c r="E60" s="143"/>
      <c r="F60" s="214">
        <v>0</v>
      </c>
      <c r="G60" s="214">
        <v>0</v>
      </c>
      <c r="H60" s="192"/>
      <c r="I60" s="192"/>
    </row>
    <row r="61" spans="1:9" ht="12" customHeight="1" x14ac:dyDescent="0.15">
      <c r="A61" s="264"/>
      <c r="B61" s="195"/>
      <c r="C61" s="196"/>
      <c r="D61" s="144" t="s">
        <v>10</v>
      </c>
      <c r="E61" s="143"/>
      <c r="F61" s="197">
        <v>53</v>
      </c>
      <c r="G61" s="197">
        <v>3678</v>
      </c>
      <c r="H61" s="192"/>
      <c r="I61" s="192"/>
    </row>
    <row r="62" spans="1:9" ht="12" customHeight="1" x14ac:dyDescent="0.15">
      <c r="A62" s="263"/>
      <c r="B62" s="195"/>
      <c r="C62" s="196"/>
      <c r="D62" s="144" t="s">
        <v>11</v>
      </c>
      <c r="E62" s="143"/>
      <c r="F62" s="197">
        <v>21</v>
      </c>
      <c r="G62" s="197">
        <v>320</v>
      </c>
      <c r="H62" s="192"/>
      <c r="I62" s="192"/>
    </row>
    <row r="63" spans="1:9" ht="12" customHeight="1" x14ac:dyDescent="0.15">
      <c r="A63" s="263"/>
      <c r="B63" s="195"/>
      <c r="C63" s="196"/>
      <c r="D63" s="144" t="s">
        <v>12</v>
      </c>
      <c r="E63" s="143"/>
      <c r="F63" s="197">
        <v>166</v>
      </c>
      <c r="G63" s="197">
        <v>12446</v>
      </c>
      <c r="H63" s="192"/>
      <c r="I63" s="192"/>
    </row>
    <row r="64" spans="1:9" ht="12" customHeight="1" x14ac:dyDescent="0.15">
      <c r="A64" s="263"/>
      <c r="B64" s="201"/>
      <c r="C64" s="219"/>
      <c r="D64" s="145" t="s">
        <v>314</v>
      </c>
      <c r="E64" s="142"/>
      <c r="F64" s="203" t="s">
        <v>407</v>
      </c>
      <c r="G64" s="203" t="s">
        <v>407</v>
      </c>
      <c r="H64" s="192"/>
      <c r="I64" s="192"/>
    </row>
    <row r="65" spans="1:1" x14ac:dyDescent="0.15">
      <c r="A65" s="43"/>
    </row>
  </sheetData>
  <mergeCells count="17">
    <mergeCell ref="C45:D45"/>
    <mergeCell ref="C15:D15"/>
    <mergeCell ref="A44:A64"/>
    <mergeCell ref="C19:D19"/>
    <mergeCell ref="C10:D10"/>
    <mergeCell ref="C14:D14"/>
    <mergeCell ref="C56:D56"/>
    <mergeCell ref="A13:A43"/>
    <mergeCell ref="C50:D50"/>
    <mergeCell ref="A7:A12"/>
    <mergeCell ref="C8:D8"/>
    <mergeCell ref="C9:D9"/>
    <mergeCell ref="A4:E5"/>
    <mergeCell ref="F4:F5"/>
    <mergeCell ref="A6:E6"/>
    <mergeCell ref="A1:G1"/>
    <mergeCell ref="G4:G5"/>
  </mergeCells>
  <phoneticPr fontId="3"/>
  <pageMargins left="0.59055118110236227" right="0.59055118110236227" top="0.59055118110236227" bottom="0.39370078740157483" header="0.51181102362204722" footer="0"/>
  <pageSetup paperSize="9" pageOrder="overThenDown" orientation="portrait" r:id="rId1"/>
  <headerFooter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64"/>
  <sheetViews>
    <sheetView zoomScaleNormal="100" workbookViewId="0">
      <selection activeCell="D6" sqref="D6"/>
    </sheetView>
  </sheetViews>
  <sheetFormatPr defaultRowHeight="13.5" x14ac:dyDescent="0.15"/>
  <cols>
    <col min="1" max="1" width="4.625" style="204" customWidth="1"/>
    <col min="2" max="2" width="2.625" style="204" customWidth="1"/>
    <col min="3" max="3" width="2.625" style="192" customWidth="1"/>
    <col min="4" max="4" width="45.625" style="192" customWidth="1"/>
    <col min="5" max="5" width="2.625" style="192" customWidth="1"/>
    <col min="6" max="6" width="15.625" style="205" customWidth="1"/>
    <col min="7" max="7" width="15.625" style="206" customWidth="1"/>
    <col min="8" max="9" width="13.125" style="206" customWidth="1"/>
    <col min="10" max="16384" width="9" style="192"/>
  </cols>
  <sheetData>
    <row r="1" spans="1:9" s="41" customFormat="1" ht="24" customHeight="1" x14ac:dyDescent="0.15">
      <c r="A1" s="271" t="s">
        <v>441</v>
      </c>
      <c r="B1" s="271"/>
      <c r="C1" s="271"/>
      <c r="D1" s="271"/>
      <c r="E1" s="271"/>
      <c r="F1" s="271"/>
      <c r="G1" s="271"/>
      <c r="H1" s="133"/>
      <c r="I1" s="191"/>
    </row>
    <row r="2" spans="1:9" s="41" customFormat="1" ht="9" customHeight="1" x14ac:dyDescent="0.15">
      <c r="A2" s="133"/>
      <c r="B2" s="133"/>
      <c r="C2" s="133"/>
      <c r="D2" s="133"/>
      <c r="E2" s="133"/>
      <c r="F2" s="133"/>
      <c r="G2" s="133"/>
      <c r="H2" s="133"/>
      <c r="I2" s="191"/>
    </row>
    <row r="3" spans="1:9" s="126" customFormat="1" ht="16.5" customHeight="1" x14ac:dyDescent="0.15">
      <c r="G3" s="136" t="s">
        <v>454</v>
      </c>
      <c r="I3" s="136"/>
    </row>
    <row r="4" spans="1:9" ht="16.5" customHeight="1" x14ac:dyDescent="0.15">
      <c r="A4" s="249" t="s">
        <v>313</v>
      </c>
      <c r="B4" s="249"/>
      <c r="C4" s="249"/>
      <c r="D4" s="249"/>
      <c r="E4" s="250"/>
      <c r="F4" s="253" t="s">
        <v>269</v>
      </c>
      <c r="G4" s="258" t="s">
        <v>312</v>
      </c>
      <c r="H4" s="192"/>
      <c r="I4" s="192"/>
    </row>
    <row r="5" spans="1:9" ht="16.5" customHeight="1" x14ac:dyDescent="0.15">
      <c r="A5" s="251"/>
      <c r="B5" s="251"/>
      <c r="C5" s="251"/>
      <c r="D5" s="251"/>
      <c r="E5" s="252"/>
      <c r="F5" s="275"/>
      <c r="G5" s="259"/>
      <c r="H5" s="192"/>
      <c r="I5" s="192"/>
    </row>
    <row r="6" spans="1:9" ht="14.1" customHeight="1" x14ac:dyDescent="0.15">
      <c r="A6" s="272" t="s">
        <v>425</v>
      </c>
      <c r="B6" s="193"/>
      <c r="C6" s="276" t="s">
        <v>411</v>
      </c>
      <c r="D6" s="276"/>
      <c r="E6" s="194"/>
      <c r="F6" s="200">
        <f>SUM(F7:F19)</f>
        <v>1470</v>
      </c>
      <c r="G6" s="200">
        <f>SUM(G7:G19)</f>
        <v>13577</v>
      </c>
      <c r="H6" s="192"/>
      <c r="I6" s="192"/>
    </row>
    <row r="7" spans="1:9" ht="12" customHeight="1" x14ac:dyDescent="0.15">
      <c r="A7" s="273"/>
      <c r="B7" s="195"/>
      <c r="C7" s="196"/>
      <c r="D7" s="144" t="s">
        <v>310</v>
      </c>
      <c r="E7" s="143"/>
      <c r="F7" s="197">
        <v>1</v>
      </c>
      <c r="G7" s="197">
        <v>11</v>
      </c>
      <c r="H7" s="192"/>
      <c r="I7" s="192"/>
    </row>
    <row r="8" spans="1:9" ht="12" customHeight="1" x14ac:dyDescent="0.15">
      <c r="A8" s="273"/>
      <c r="B8" s="195"/>
      <c r="C8" s="196"/>
      <c r="D8" s="144" t="s">
        <v>309</v>
      </c>
      <c r="E8" s="143"/>
      <c r="F8" s="197">
        <v>5</v>
      </c>
      <c r="G8" s="197">
        <v>14</v>
      </c>
      <c r="H8" s="192"/>
      <c r="I8" s="192"/>
    </row>
    <row r="9" spans="1:9" ht="12" customHeight="1" x14ac:dyDescent="0.15">
      <c r="A9" s="273"/>
      <c r="B9" s="195"/>
      <c r="C9" s="196"/>
      <c r="D9" s="144" t="s">
        <v>308</v>
      </c>
      <c r="E9" s="143"/>
      <c r="F9" s="197">
        <v>109</v>
      </c>
      <c r="G9" s="197">
        <v>1428</v>
      </c>
      <c r="H9" s="192"/>
      <c r="I9" s="192"/>
    </row>
    <row r="10" spans="1:9" ht="12" customHeight="1" x14ac:dyDescent="0.15">
      <c r="A10" s="273"/>
      <c r="B10" s="195"/>
      <c r="C10" s="196"/>
      <c r="D10" s="144" t="s">
        <v>307</v>
      </c>
      <c r="E10" s="143"/>
      <c r="F10" s="197">
        <v>55</v>
      </c>
      <c r="G10" s="197">
        <v>285</v>
      </c>
      <c r="H10" s="192"/>
      <c r="I10" s="192"/>
    </row>
    <row r="11" spans="1:9" ht="12" customHeight="1" x14ac:dyDescent="0.15">
      <c r="A11" s="273"/>
      <c r="B11" s="195"/>
      <c r="C11" s="196"/>
      <c r="D11" s="144" t="s">
        <v>306</v>
      </c>
      <c r="E11" s="143"/>
      <c r="F11" s="197">
        <v>48</v>
      </c>
      <c r="G11" s="197">
        <v>400</v>
      </c>
      <c r="H11" s="192"/>
      <c r="I11" s="192"/>
    </row>
    <row r="12" spans="1:9" ht="12" customHeight="1" x14ac:dyDescent="0.15">
      <c r="A12" s="273"/>
      <c r="B12" s="195"/>
      <c r="C12" s="196"/>
      <c r="D12" s="144" t="s">
        <v>305</v>
      </c>
      <c r="E12" s="143"/>
      <c r="F12" s="197">
        <v>67</v>
      </c>
      <c r="G12" s="197">
        <v>495</v>
      </c>
      <c r="H12" s="192"/>
      <c r="I12" s="192"/>
    </row>
    <row r="13" spans="1:9" ht="12" customHeight="1" x14ac:dyDescent="0.15">
      <c r="A13" s="273"/>
      <c r="B13" s="195"/>
      <c r="C13" s="196"/>
      <c r="D13" s="144" t="s">
        <v>13</v>
      </c>
      <c r="E13" s="143"/>
      <c r="F13" s="197">
        <v>6</v>
      </c>
      <c r="G13" s="197">
        <v>639</v>
      </c>
      <c r="H13" s="192"/>
      <c r="I13" s="192"/>
    </row>
    <row r="14" spans="1:9" ht="12" customHeight="1" x14ac:dyDescent="0.15">
      <c r="A14" s="273"/>
      <c r="B14" s="195"/>
      <c r="C14" s="196"/>
      <c r="D14" s="144" t="s">
        <v>14</v>
      </c>
      <c r="E14" s="143"/>
      <c r="F14" s="197">
        <v>218</v>
      </c>
      <c r="G14" s="197">
        <v>1211</v>
      </c>
      <c r="H14" s="192"/>
      <c r="I14" s="192"/>
    </row>
    <row r="15" spans="1:9" ht="12" customHeight="1" x14ac:dyDescent="0.15">
      <c r="A15" s="273"/>
      <c r="B15" s="195"/>
      <c r="C15" s="196"/>
      <c r="D15" s="144" t="s">
        <v>15</v>
      </c>
      <c r="E15" s="143"/>
      <c r="F15" s="197">
        <v>347</v>
      </c>
      <c r="G15" s="197">
        <v>3904</v>
      </c>
      <c r="H15" s="192"/>
      <c r="I15" s="192"/>
    </row>
    <row r="16" spans="1:9" ht="12" customHeight="1" x14ac:dyDescent="0.15">
      <c r="A16" s="273"/>
      <c r="B16" s="195"/>
      <c r="C16" s="196"/>
      <c r="D16" s="144" t="s">
        <v>304</v>
      </c>
      <c r="E16" s="143"/>
      <c r="F16" s="197">
        <v>122</v>
      </c>
      <c r="G16" s="197">
        <v>1029</v>
      </c>
      <c r="H16" s="192"/>
      <c r="I16" s="192"/>
    </row>
    <row r="17" spans="1:9" ht="12" customHeight="1" x14ac:dyDescent="0.15">
      <c r="A17" s="273"/>
      <c r="B17" s="195"/>
      <c r="C17" s="196"/>
      <c r="D17" s="144" t="s">
        <v>230</v>
      </c>
      <c r="E17" s="143"/>
      <c r="F17" s="197">
        <v>461</v>
      </c>
      <c r="G17" s="197">
        <v>3758</v>
      </c>
      <c r="H17" s="192"/>
      <c r="I17" s="192"/>
    </row>
    <row r="18" spans="1:9" ht="12" customHeight="1" x14ac:dyDescent="0.15">
      <c r="A18" s="273"/>
      <c r="B18" s="195"/>
      <c r="C18" s="196"/>
      <c r="D18" s="144" t="s">
        <v>303</v>
      </c>
      <c r="E18" s="143"/>
      <c r="F18" s="197">
        <v>29</v>
      </c>
      <c r="G18" s="197">
        <v>311</v>
      </c>
      <c r="H18" s="192"/>
      <c r="I18" s="192"/>
    </row>
    <row r="19" spans="1:9" ht="12" customHeight="1" x14ac:dyDescent="0.15">
      <c r="A19" s="273"/>
      <c r="B19" s="195"/>
      <c r="C19" s="196"/>
      <c r="D19" s="144" t="s">
        <v>456</v>
      </c>
      <c r="E19" s="143"/>
      <c r="F19" s="197">
        <v>2</v>
      </c>
      <c r="G19" s="197">
        <v>92</v>
      </c>
      <c r="H19" s="192"/>
      <c r="I19" s="192"/>
    </row>
    <row r="20" spans="1:9" ht="14.1" customHeight="1" x14ac:dyDescent="0.15">
      <c r="A20" s="273"/>
      <c r="B20" s="198"/>
      <c r="C20" s="260" t="s">
        <v>359</v>
      </c>
      <c r="D20" s="260"/>
      <c r="E20" s="199"/>
      <c r="F20" s="200">
        <f>SUM(F21:F26)</f>
        <v>119</v>
      </c>
      <c r="G20" s="200">
        <f>SUM(G21:G26)</f>
        <v>1891</v>
      </c>
      <c r="H20" s="192"/>
      <c r="I20" s="192"/>
    </row>
    <row r="21" spans="1:9" ht="12" customHeight="1" x14ac:dyDescent="0.15">
      <c r="A21" s="273"/>
      <c r="B21" s="195"/>
      <c r="C21" s="196"/>
      <c r="D21" s="144" t="s">
        <v>232</v>
      </c>
      <c r="E21" s="143"/>
      <c r="F21" s="197">
        <v>26</v>
      </c>
      <c r="G21" s="197">
        <v>668</v>
      </c>
      <c r="H21" s="192"/>
      <c r="I21" s="192"/>
    </row>
    <row r="22" spans="1:9" ht="12" customHeight="1" x14ac:dyDescent="0.15">
      <c r="A22" s="273"/>
      <c r="B22" s="195"/>
      <c r="C22" s="196"/>
      <c r="D22" s="144" t="s">
        <v>302</v>
      </c>
      <c r="E22" s="143"/>
      <c r="F22" s="197">
        <v>7</v>
      </c>
      <c r="G22" s="197">
        <v>92</v>
      </c>
      <c r="H22" s="192"/>
      <c r="I22" s="192"/>
    </row>
    <row r="23" spans="1:9" ht="12" customHeight="1" x14ac:dyDescent="0.15">
      <c r="A23" s="273"/>
      <c r="B23" s="195"/>
      <c r="C23" s="196"/>
      <c r="D23" s="144" t="s">
        <v>301</v>
      </c>
      <c r="E23" s="143"/>
      <c r="F23" s="197">
        <v>6</v>
      </c>
      <c r="G23" s="197">
        <v>80</v>
      </c>
      <c r="H23" s="192"/>
      <c r="I23" s="192"/>
    </row>
    <row r="24" spans="1:9" ht="12" customHeight="1" x14ac:dyDescent="0.15">
      <c r="A24" s="273"/>
      <c r="B24" s="195"/>
      <c r="C24" s="196"/>
      <c r="D24" s="144" t="s">
        <v>300</v>
      </c>
      <c r="E24" s="143"/>
      <c r="F24" s="197">
        <v>2</v>
      </c>
      <c r="G24" s="197">
        <v>16</v>
      </c>
      <c r="H24" s="192"/>
      <c r="I24" s="192"/>
    </row>
    <row r="25" spans="1:9" ht="12" customHeight="1" x14ac:dyDescent="0.15">
      <c r="A25" s="273"/>
      <c r="B25" s="195"/>
      <c r="C25" s="196"/>
      <c r="D25" s="144" t="s">
        <v>299</v>
      </c>
      <c r="E25" s="143"/>
      <c r="F25" s="197">
        <v>15</v>
      </c>
      <c r="G25" s="197">
        <v>184</v>
      </c>
      <c r="H25" s="192"/>
      <c r="I25" s="192"/>
    </row>
    <row r="26" spans="1:9" ht="12" customHeight="1" x14ac:dyDescent="0.15">
      <c r="A26" s="273"/>
      <c r="B26" s="195"/>
      <c r="C26" s="196"/>
      <c r="D26" s="144" t="s">
        <v>428</v>
      </c>
      <c r="E26" s="143"/>
      <c r="F26" s="197">
        <v>63</v>
      </c>
      <c r="G26" s="197">
        <v>851</v>
      </c>
      <c r="H26" s="192"/>
      <c r="I26" s="192"/>
    </row>
    <row r="27" spans="1:9" ht="14.1" customHeight="1" x14ac:dyDescent="0.15">
      <c r="A27" s="273"/>
      <c r="B27" s="198"/>
      <c r="C27" s="260" t="s">
        <v>412</v>
      </c>
      <c r="D27" s="260"/>
      <c r="E27" s="199"/>
      <c r="F27" s="200">
        <f>SUM(F28:F30)</f>
        <v>329</v>
      </c>
      <c r="G27" s="200">
        <f>SUM(G28:G30)</f>
        <v>1504</v>
      </c>
      <c r="H27" s="192"/>
      <c r="I27" s="192"/>
    </row>
    <row r="28" spans="1:9" ht="12" customHeight="1" x14ac:dyDescent="0.15">
      <c r="A28" s="273"/>
      <c r="B28" s="195"/>
      <c r="C28" s="196"/>
      <c r="D28" s="144" t="s">
        <v>16</v>
      </c>
      <c r="E28" s="143"/>
      <c r="F28" s="197">
        <v>45</v>
      </c>
      <c r="G28" s="197">
        <v>193</v>
      </c>
      <c r="H28" s="192"/>
      <c r="I28" s="192"/>
    </row>
    <row r="29" spans="1:9" ht="12" customHeight="1" x14ac:dyDescent="0.15">
      <c r="A29" s="273"/>
      <c r="B29" s="195"/>
      <c r="C29" s="196"/>
      <c r="D29" s="144" t="s">
        <v>17</v>
      </c>
      <c r="E29" s="143"/>
      <c r="F29" s="197">
        <v>240</v>
      </c>
      <c r="G29" s="197">
        <v>970</v>
      </c>
      <c r="H29" s="192"/>
      <c r="I29" s="192"/>
    </row>
    <row r="30" spans="1:9" ht="12" customHeight="1" x14ac:dyDescent="0.15">
      <c r="A30" s="273"/>
      <c r="B30" s="195"/>
      <c r="C30" s="196"/>
      <c r="D30" s="144" t="s">
        <v>20</v>
      </c>
      <c r="E30" s="143"/>
      <c r="F30" s="197">
        <v>44</v>
      </c>
      <c r="G30" s="197">
        <v>341</v>
      </c>
      <c r="H30" s="192"/>
      <c r="I30" s="192"/>
    </row>
    <row r="31" spans="1:9" ht="14.1" customHeight="1" x14ac:dyDescent="0.15">
      <c r="A31" s="273"/>
      <c r="B31" s="198"/>
      <c r="C31" s="260" t="s">
        <v>413</v>
      </c>
      <c r="D31" s="260"/>
      <c r="E31" s="199"/>
      <c r="F31" s="200">
        <f>SUM(F32:F35)</f>
        <v>155</v>
      </c>
      <c r="G31" s="200">
        <f>SUM(G32:G35)</f>
        <v>916</v>
      </c>
      <c r="H31" s="192"/>
      <c r="I31" s="192"/>
    </row>
    <row r="32" spans="1:9" ht="12" customHeight="1" x14ac:dyDescent="0.15">
      <c r="A32" s="273"/>
      <c r="B32" s="195"/>
      <c r="C32" s="196"/>
      <c r="D32" s="144" t="s">
        <v>298</v>
      </c>
      <c r="E32" s="143"/>
      <c r="F32" s="197">
        <v>3</v>
      </c>
      <c r="G32" s="197">
        <v>31</v>
      </c>
      <c r="H32" s="192"/>
      <c r="I32" s="192"/>
    </row>
    <row r="33" spans="1:9" ht="12" customHeight="1" x14ac:dyDescent="0.15">
      <c r="A33" s="273"/>
      <c r="B33" s="195"/>
      <c r="C33" s="196"/>
      <c r="D33" s="144" t="s">
        <v>297</v>
      </c>
      <c r="E33" s="143"/>
      <c r="F33" s="197">
        <v>74</v>
      </c>
      <c r="G33" s="197">
        <v>342</v>
      </c>
      <c r="H33" s="192"/>
      <c r="I33" s="192"/>
    </row>
    <row r="34" spans="1:9" ht="12" customHeight="1" x14ac:dyDescent="0.15">
      <c r="A34" s="273"/>
      <c r="B34" s="195"/>
      <c r="C34" s="196"/>
      <c r="D34" s="144" t="s">
        <v>296</v>
      </c>
      <c r="E34" s="143"/>
      <c r="F34" s="197">
        <v>5</v>
      </c>
      <c r="G34" s="197">
        <v>110</v>
      </c>
      <c r="H34" s="192"/>
      <c r="I34" s="192"/>
    </row>
    <row r="35" spans="1:9" ht="12" customHeight="1" x14ac:dyDescent="0.15">
      <c r="A35" s="273"/>
      <c r="B35" s="195"/>
      <c r="C35" s="196"/>
      <c r="D35" s="144" t="s">
        <v>295</v>
      </c>
      <c r="E35" s="143"/>
      <c r="F35" s="197">
        <v>73</v>
      </c>
      <c r="G35" s="197">
        <v>433</v>
      </c>
      <c r="H35" s="192"/>
      <c r="I35" s="192"/>
    </row>
    <row r="36" spans="1:9" ht="14.1" customHeight="1" x14ac:dyDescent="0.15">
      <c r="A36" s="273"/>
      <c r="B36" s="198"/>
      <c r="C36" s="260" t="s">
        <v>414</v>
      </c>
      <c r="D36" s="260"/>
      <c r="E36" s="199"/>
      <c r="F36" s="200">
        <f>SUM(F37:F39)</f>
        <v>756</v>
      </c>
      <c r="G36" s="200">
        <f>SUM(G37:G39)</f>
        <v>8842</v>
      </c>
      <c r="H36" s="192"/>
      <c r="I36" s="192"/>
    </row>
    <row r="37" spans="1:9" ht="12" customHeight="1" x14ac:dyDescent="0.15">
      <c r="A37" s="273"/>
      <c r="B37" s="195"/>
      <c r="C37" s="196"/>
      <c r="D37" s="144" t="s">
        <v>234</v>
      </c>
      <c r="E37" s="143"/>
      <c r="F37" s="197">
        <v>52</v>
      </c>
      <c r="G37" s="197">
        <v>1764</v>
      </c>
      <c r="H37" s="192"/>
      <c r="I37" s="192"/>
    </row>
    <row r="38" spans="1:9" ht="12" customHeight="1" x14ac:dyDescent="0.15">
      <c r="A38" s="273"/>
      <c r="B38" s="195"/>
      <c r="C38" s="196"/>
      <c r="D38" s="144" t="s">
        <v>294</v>
      </c>
      <c r="E38" s="143"/>
      <c r="F38" s="197">
        <v>645</v>
      </c>
      <c r="G38" s="197">
        <v>6597</v>
      </c>
      <c r="H38" s="192"/>
      <c r="I38" s="192"/>
    </row>
    <row r="39" spans="1:9" ht="12" customHeight="1" x14ac:dyDescent="0.15">
      <c r="A39" s="273"/>
      <c r="B39" s="195"/>
      <c r="C39" s="196"/>
      <c r="D39" s="144" t="s">
        <v>293</v>
      </c>
      <c r="E39" s="143"/>
      <c r="F39" s="197">
        <v>59</v>
      </c>
      <c r="G39" s="197">
        <v>481</v>
      </c>
      <c r="H39" s="192"/>
      <c r="I39" s="192"/>
    </row>
    <row r="40" spans="1:9" ht="14.1" customHeight="1" x14ac:dyDescent="0.15">
      <c r="A40" s="273"/>
      <c r="B40" s="198"/>
      <c r="C40" s="260" t="s">
        <v>415</v>
      </c>
      <c r="D40" s="260"/>
      <c r="E40" s="199"/>
      <c r="F40" s="200">
        <f>SUM(F41:F43)</f>
        <v>498</v>
      </c>
      <c r="G40" s="200">
        <f>SUM(G41:G43)</f>
        <v>4053</v>
      </c>
      <c r="H40" s="192"/>
      <c r="I40" s="192"/>
    </row>
    <row r="41" spans="1:9" ht="12" customHeight="1" x14ac:dyDescent="0.15">
      <c r="A41" s="273"/>
      <c r="B41" s="195"/>
      <c r="C41" s="196"/>
      <c r="D41" s="144" t="s">
        <v>235</v>
      </c>
      <c r="E41" s="143"/>
      <c r="F41" s="197">
        <v>342</v>
      </c>
      <c r="G41" s="197">
        <v>1578</v>
      </c>
      <c r="H41" s="192"/>
      <c r="I41" s="192"/>
    </row>
    <row r="42" spans="1:9" ht="12" customHeight="1" x14ac:dyDescent="0.15">
      <c r="A42" s="273"/>
      <c r="B42" s="195"/>
      <c r="C42" s="196"/>
      <c r="D42" s="144" t="s">
        <v>18</v>
      </c>
      <c r="E42" s="143"/>
      <c r="F42" s="197">
        <v>85</v>
      </c>
      <c r="G42" s="197">
        <v>795</v>
      </c>
      <c r="H42" s="192"/>
      <c r="I42" s="192"/>
    </row>
    <row r="43" spans="1:9" ht="12" customHeight="1" x14ac:dyDescent="0.15">
      <c r="A43" s="273"/>
      <c r="B43" s="195"/>
      <c r="C43" s="196"/>
      <c r="D43" s="144" t="s">
        <v>292</v>
      </c>
      <c r="E43" s="143"/>
      <c r="F43" s="197">
        <v>71</v>
      </c>
      <c r="G43" s="197">
        <v>1680</v>
      </c>
      <c r="H43" s="192"/>
      <c r="I43" s="192"/>
    </row>
    <row r="44" spans="1:9" ht="14.1" customHeight="1" x14ac:dyDescent="0.15">
      <c r="A44" s="273"/>
      <c r="B44" s="198"/>
      <c r="C44" s="260" t="s">
        <v>416</v>
      </c>
      <c r="D44" s="260"/>
      <c r="E44" s="199"/>
      <c r="F44" s="200">
        <f>SUM(F45:F46)</f>
        <v>140</v>
      </c>
      <c r="G44" s="200">
        <f>SUM(G45:G46)</f>
        <v>1373</v>
      </c>
      <c r="H44" s="192"/>
      <c r="I44" s="192"/>
    </row>
    <row r="45" spans="1:9" ht="12" customHeight="1" x14ac:dyDescent="0.15">
      <c r="A45" s="273"/>
      <c r="B45" s="195"/>
      <c r="C45" s="196"/>
      <c r="D45" s="144" t="s">
        <v>291</v>
      </c>
      <c r="E45" s="143"/>
      <c r="F45" s="197">
        <v>19</v>
      </c>
      <c r="G45" s="197">
        <v>621</v>
      </c>
      <c r="H45" s="192"/>
      <c r="I45" s="192"/>
    </row>
    <row r="46" spans="1:9" ht="12" customHeight="1" x14ac:dyDescent="0.15">
      <c r="A46" s="273"/>
      <c r="B46" s="195"/>
      <c r="C46" s="196"/>
      <c r="D46" s="144" t="s">
        <v>290</v>
      </c>
      <c r="E46" s="143"/>
      <c r="F46" s="197">
        <v>121</v>
      </c>
      <c r="G46" s="197">
        <v>752</v>
      </c>
      <c r="H46" s="192"/>
      <c r="I46" s="192"/>
    </row>
    <row r="47" spans="1:9" ht="14.1" customHeight="1" x14ac:dyDescent="0.15">
      <c r="A47" s="273"/>
      <c r="B47" s="198"/>
      <c r="C47" s="260" t="s">
        <v>417</v>
      </c>
      <c r="D47" s="260"/>
      <c r="E47" s="199"/>
      <c r="F47" s="200">
        <f>SUM(F48:F51)</f>
        <v>329</v>
      </c>
      <c r="G47" s="200">
        <f>SUM(G48:G51)</f>
        <v>6638</v>
      </c>
      <c r="H47" s="192"/>
      <c r="I47" s="192"/>
    </row>
    <row r="48" spans="1:9" ht="12" customHeight="1" x14ac:dyDescent="0.15">
      <c r="A48" s="273"/>
      <c r="B48" s="195"/>
      <c r="C48" s="196"/>
      <c r="D48" s="144" t="s">
        <v>22</v>
      </c>
      <c r="E48" s="143"/>
      <c r="F48" s="197">
        <v>212</v>
      </c>
      <c r="G48" s="197">
        <v>4086</v>
      </c>
      <c r="H48" s="192"/>
      <c r="I48" s="192"/>
    </row>
    <row r="49" spans="1:9" ht="12" customHeight="1" x14ac:dyDescent="0.15">
      <c r="A49" s="273"/>
      <c r="B49" s="195"/>
      <c r="C49" s="196"/>
      <c r="D49" s="144" t="s">
        <v>23</v>
      </c>
      <c r="E49" s="143"/>
      <c r="F49" s="197">
        <v>3</v>
      </c>
      <c r="G49" s="197">
        <v>21</v>
      </c>
      <c r="H49" s="192"/>
      <c r="I49" s="192"/>
    </row>
    <row r="50" spans="1:9" ht="12" customHeight="1" x14ac:dyDescent="0.15">
      <c r="A50" s="273"/>
      <c r="B50" s="195"/>
      <c r="C50" s="196"/>
      <c r="D50" s="144" t="s">
        <v>289</v>
      </c>
      <c r="E50" s="143"/>
      <c r="F50" s="197">
        <v>113</v>
      </c>
      <c r="G50" s="197">
        <v>2521</v>
      </c>
      <c r="H50" s="192"/>
      <c r="I50" s="192"/>
    </row>
    <row r="51" spans="1:9" ht="12" customHeight="1" x14ac:dyDescent="0.15">
      <c r="A51" s="273"/>
      <c r="B51" s="195"/>
      <c r="C51" s="196"/>
      <c r="D51" s="144" t="s">
        <v>456</v>
      </c>
      <c r="E51" s="143"/>
      <c r="F51" s="197">
        <v>1</v>
      </c>
      <c r="G51" s="197">
        <v>10</v>
      </c>
      <c r="H51" s="192"/>
      <c r="I51" s="192"/>
    </row>
    <row r="52" spans="1:9" ht="14.1" customHeight="1" x14ac:dyDescent="0.15">
      <c r="A52" s="273"/>
      <c r="B52" s="198"/>
      <c r="C52" s="260" t="s">
        <v>418</v>
      </c>
      <c r="D52" s="260"/>
      <c r="E52" s="199"/>
      <c r="F52" s="200">
        <f>SUM(F53:F54)</f>
        <v>32</v>
      </c>
      <c r="G52" s="200">
        <f>SUM(G53:G54)</f>
        <v>636</v>
      </c>
      <c r="H52" s="192"/>
      <c r="I52" s="192"/>
    </row>
    <row r="53" spans="1:9" ht="12" customHeight="1" x14ac:dyDescent="0.15">
      <c r="A53" s="273"/>
      <c r="B53" s="195"/>
      <c r="C53" s="196"/>
      <c r="D53" s="144" t="s">
        <v>288</v>
      </c>
      <c r="E53" s="143"/>
      <c r="F53" s="197">
        <v>22</v>
      </c>
      <c r="G53" s="197">
        <v>487</v>
      </c>
      <c r="H53" s="192"/>
      <c r="I53" s="192"/>
    </row>
    <row r="54" spans="1:9" ht="12" customHeight="1" x14ac:dyDescent="0.15">
      <c r="A54" s="273"/>
      <c r="B54" s="195"/>
      <c r="C54" s="196"/>
      <c r="D54" s="144" t="s">
        <v>427</v>
      </c>
      <c r="E54" s="143"/>
      <c r="F54" s="197">
        <v>10</v>
      </c>
      <c r="G54" s="197">
        <v>149</v>
      </c>
      <c r="H54" s="192"/>
      <c r="I54" s="192"/>
    </row>
    <row r="55" spans="1:9" ht="14.1" customHeight="1" x14ac:dyDescent="0.15">
      <c r="A55" s="273"/>
      <c r="B55" s="198"/>
      <c r="C55" s="260" t="s">
        <v>395</v>
      </c>
      <c r="D55" s="260"/>
      <c r="E55" s="199"/>
      <c r="F55" s="200">
        <f>SUM(F56:F63)</f>
        <v>357</v>
      </c>
      <c r="G55" s="200">
        <f>SUM(G56:G63)</f>
        <v>14219</v>
      </c>
      <c r="H55" s="192"/>
      <c r="I55" s="192"/>
    </row>
    <row r="56" spans="1:9" ht="12" customHeight="1" x14ac:dyDescent="0.15">
      <c r="A56" s="273"/>
      <c r="B56" s="195"/>
      <c r="C56" s="196"/>
      <c r="D56" s="144" t="s">
        <v>287</v>
      </c>
      <c r="E56" s="143"/>
      <c r="F56" s="197">
        <v>29</v>
      </c>
      <c r="G56" s="197">
        <v>491</v>
      </c>
      <c r="H56" s="192"/>
      <c r="I56" s="192"/>
    </row>
    <row r="57" spans="1:9" ht="12" customHeight="1" x14ac:dyDescent="0.15">
      <c r="A57" s="273"/>
      <c r="B57" s="195"/>
      <c r="C57" s="196"/>
      <c r="D57" s="144" t="s">
        <v>19</v>
      </c>
      <c r="E57" s="143"/>
      <c r="F57" s="197">
        <v>56</v>
      </c>
      <c r="G57" s="197">
        <v>377</v>
      </c>
      <c r="H57" s="192"/>
      <c r="I57" s="192"/>
    </row>
    <row r="58" spans="1:9" ht="12" customHeight="1" x14ac:dyDescent="0.15">
      <c r="A58" s="273"/>
      <c r="B58" s="195"/>
      <c r="C58" s="196"/>
      <c r="D58" s="144" t="s">
        <v>286</v>
      </c>
      <c r="E58" s="143"/>
      <c r="F58" s="197">
        <v>35</v>
      </c>
      <c r="G58" s="197">
        <v>693</v>
      </c>
      <c r="H58" s="192"/>
      <c r="I58" s="192"/>
    </row>
    <row r="59" spans="1:9" ht="12" customHeight="1" x14ac:dyDescent="0.15">
      <c r="A59" s="273"/>
      <c r="B59" s="195"/>
      <c r="C59" s="196"/>
      <c r="D59" s="144" t="s">
        <v>285</v>
      </c>
      <c r="E59" s="143"/>
      <c r="F59" s="197">
        <v>32</v>
      </c>
      <c r="G59" s="197">
        <v>2090</v>
      </c>
      <c r="H59" s="192"/>
      <c r="I59" s="192"/>
    </row>
    <row r="60" spans="1:9" ht="12" customHeight="1" x14ac:dyDescent="0.15">
      <c r="A60" s="273"/>
      <c r="B60" s="195"/>
      <c r="C60" s="196"/>
      <c r="D60" s="144" t="s">
        <v>21</v>
      </c>
      <c r="E60" s="143"/>
      <c r="F60" s="197">
        <v>120</v>
      </c>
      <c r="G60" s="197">
        <v>9852</v>
      </c>
      <c r="H60" s="192"/>
      <c r="I60" s="192"/>
    </row>
    <row r="61" spans="1:9" ht="12" customHeight="1" x14ac:dyDescent="0.15">
      <c r="A61" s="273"/>
      <c r="B61" s="195"/>
      <c r="C61" s="196"/>
      <c r="D61" s="144" t="s">
        <v>24</v>
      </c>
      <c r="E61" s="143"/>
      <c r="F61" s="197">
        <v>24</v>
      </c>
      <c r="G61" s="197">
        <v>193</v>
      </c>
      <c r="H61" s="192"/>
      <c r="I61" s="192"/>
    </row>
    <row r="62" spans="1:9" ht="12" customHeight="1" x14ac:dyDescent="0.15">
      <c r="A62" s="273"/>
      <c r="B62" s="195"/>
      <c r="C62" s="196"/>
      <c r="D62" s="144" t="s">
        <v>284</v>
      </c>
      <c r="E62" s="143"/>
      <c r="F62" s="197">
        <v>55</v>
      </c>
      <c r="G62" s="197">
        <v>399</v>
      </c>
      <c r="H62" s="192"/>
      <c r="I62" s="192"/>
    </row>
    <row r="63" spans="1:9" ht="12" customHeight="1" x14ac:dyDescent="0.15">
      <c r="A63" s="274"/>
      <c r="B63" s="201"/>
      <c r="C63" s="202"/>
      <c r="D63" s="145" t="s">
        <v>429</v>
      </c>
      <c r="E63" s="142"/>
      <c r="F63" s="203">
        <v>6</v>
      </c>
      <c r="G63" s="203">
        <v>124</v>
      </c>
      <c r="H63" s="192"/>
      <c r="I63" s="192"/>
    </row>
    <row r="64" spans="1:9" x14ac:dyDescent="0.15">
      <c r="G64" s="206" t="s">
        <v>374</v>
      </c>
      <c r="I64" s="207"/>
    </row>
  </sheetData>
  <mergeCells count="15">
    <mergeCell ref="A1:G1"/>
    <mergeCell ref="C40:D40"/>
    <mergeCell ref="C44:D44"/>
    <mergeCell ref="A6:A63"/>
    <mergeCell ref="C55:D55"/>
    <mergeCell ref="G4:G5"/>
    <mergeCell ref="F4:F5"/>
    <mergeCell ref="C6:D6"/>
    <mergeCell ref="C20:D20"/>
    <mergeCell ref="C47:D47"/>
    <mergeCell ref="C52:D52"/>
    <mergeCell ref="A4:E5"/>
    <mergeCell ref="C27:D27"/>
    <mergeCell ref="C31:D31"/>
    <mergeCell ref="C36:D36"/>
  </mergeCells>
  <phoneticPr fontId="3"/>
  <pageMargins left="0.59055118110236227" right="0.59055118110236227" top="0.59055118110236227" bottom="0.39370078740157483" header="0.51181102362204722" footer="0"/>
  <pageSetup paperSize="9" pageOrder="overThenDown" orientation="portrait" r:id="rId1"/>
  <headerFooter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outlinePr summaryBelow="0"/>
  </sheetPr>
  <dimension ref="A1:N62"/>
  <sheetViews>
    <sheetView zoomScaleNormal="100" workbookViewId="0">
      <selection activeCell="D6" sqref="D6"/>
    </sheetView>
  </sheetViews>
  <sheetFormatPr defaultRowHeight="14.25" customHeight="1" x14ac:dyDescent="0.15"/>
  <cols>
    <col min="1" max="1" width="1.875" style="45" customWidth="1"/>
    <col min="2" max="2" width="13.5" style="46" customWidth="1"/>
    <col min="3" max="3" width="1.875" style="46" customWidth="1"/>
    <col min="4" max="12" width="7.75" style="45" customWidth="1"/>
    <col min="13" max="16384" width="9" style="45"/>
  </cols>
  <sheetData>
    <row r="1" spans="1:14" s="44" customFormat="1" ht="24" x14ac:dyDescent="0.25">
      <c r="A1" s="281" t="s">
        <v>437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4" s="231" customFormat="1" ht="9" customHeight="1" x14ac:dyDescent="0.15"/>
    <row r="3" spans="1:14" ht="16.5" customHeight="1" x14ac:dyDescent="0.15">
      <c r="D3" s="47"/>
      <c r="E3" s="47"/>
      <c r="F3" s="47"/>
      <c r="G3" s="47"/>
      <c r="H3" s="47"/>
      <c r="I3" s="47"/>
      <c r="J3" s="48"/>
      <c r="K3" s="90"/>
      <c r="L3" s="90"/>
      <c r="M3" s="47"/>
      <c r="N3" s="47"/>
    </row>
    <row r="4" spans="1:14" ht="25.5" customHeight="1" x14ac:dyDescent="0.15">
      <c r="A4" s="287" t="s">
        <v>424</v>
      </c>
      <c r="B4" s="287"/>
      <c r="C4" s="288"/>
      <c r="D4" s="282" t="s">
        <v>250</v>
      </c>
      <c r="E4" s="283"/>
      <c r="F4" s="49" t="s">
        <v>251</v>
      </c>
      <c r="G4" s="284" t="s">
        <v>252</v>
      </c>
      <c r="H4" s="285"/>
      <c r="I4" s="285"/>
      <c r="J4" s="286"/>
      <c r="K4" s="279" t="s">
        <v>259</v>
      </c>
      <c r="L4" s="280"/>
      <c r="M4" s="47"/>
      <c r="N4" s="47"/>
    </row>
    <row r="5" spans="1:14" ht="3" customHeight="1" x14ac:dyDescent="0.15">
      <c r="A5" s="289"/>
      <c r="B5" s="289"/>
      <c r="C5" s="290"/>
      <c r="D5" s="95"/>
      <c r="E5" s="96"/>
      <c r="F5" s="50"/>
      <c r="G5" s="51"/>
      <c r="H5" s="52"/>
      <c r="I5" s="53"/>
      <c r="J5" s="54"/>
      <c r="K5" s="55"/>
      <c r="L5" s="55"/>
      <c r="M5" s="47"/>
      <c r="N5" s="47"/>
    </row>
    <row r="6" spans="1:14" s="62" customFormat="1" ht="73.5" customHeight="1" x14ac:dyDescent="0.15">
      <c r="A6" s="289"/>
      <c r="B6" s="289"/>
      <c r="C6" s="290"/>
      <c r="D6" s="97" t="s">
        <v>360</v>
      </c>
      <c r="E6" s="98" t="s">
        <v>361</v>
      </c>
      <c r="F6" s="57" t="s">
        <v>364</v>
      </c>
      <c r="G6" s="58"/>
      <c r="H6" s="59" t="s">
        <v>390</v>
      </c>
      <c r="I6" s="58" t="s">
        <v>365</v>
      </c>
      <c r="J6" s="56" t="s">
        <v>366</v>
      </c>
      <c r="K6" s="60"/>
      <c r="L6" s="61" t="s">
        <v>367</v>
      </c>
    </row>
    <row r="7" spans="1:14" ht="3" customHeight="1" x14ac:dyDescent="0.15">
      <c r="A7" s="291"/>
      <c r="B7" s="291"/>
      <c r="C7" s="292"/>
      <c r="D7" s="99"/>
      <c r="E7" s="100"/>
      <c r="F7" s="64"/>
      <c r="G7" s="65"/>
      <c r="H7" s="66"/>
      <c r="I7" s="65"/>
      <c r="J7" s="64"/>
      <c r="K7" s="63"/>
      <c r="L7" s="65"/>
      <c r="M7" s="55"/>
      <c r="N7" s="55"/>
    </row>
    <row r="8" spans="1:14" ht="12" customHeight="1" x14ac:dyDescent="0.15">
      <c r="A8" s="67"/>
      <c r="B8" s="68"/>
      <c r="C8" s="69"/>
      <c r="D8" s="94"/>
      <c r="E8" s="94"/>
      <c r="F8" s="111"/>
      <c r="G8" s="55"/>
      <c r="H8" s="55"/>
      <c r="I8" s="55"/>
      <c r="J8" s="115"/>
      <c r="K8" s="55"/>
      <c r="L8" s="55"/>
      <c r="M8" s="55"/>
      <c r="N8" s="55"/>
    </row>
    <row r="9" spans="1:14" ht="12" customHeight="1" x14ac:dyDescent="0.15">
      <c r="A9" s="278" t="s">
        <v>253</v>
      </c>
      <c r="B9" s="278"/>
      <c r="C9" s="71"/>
      <c r="D9" s="104">
        <f>D11+D36+'44'!D7+'44'!D17+'44'!D29+'44'!D47+'44'!D57+'46'!D32+'48'!D7+'48'!D32</f>
        <v>5350</v>
      </c>
      <c r="E9" s="104">
        <f>E11+E36+'44'!E7+'44'!E17+'44'!E29+'44'!E47+'44'!E57+'46'!E32+'48'!E7+'48'!E32</f>
        <v>87039</v>
      </c>
      <c r="F9" s="112">
        <f>F11+F36+'44'!F7+'44'!F17+'44'!F29+'44'!F47+'44'!F57+'46'!F32+'48'!F7+'48'!F32</f>
        <v>41</v>
      </c>
      <c r="G9" s="104">
        <f>SUM(H9:J9)</f>
        <v>674</v>
      </c>
      <c r="H9" s="104">
        <f>H11+H36+'44'!H7+'44'!H17+'44'!H29+'44'!H47+'44'!H57+'46'!H32+'48'!H7+'48'!H32</f>
        <v>2</v>
      </c>
      <c r="I9" s="104">
        <f>I11+I36+'44'!I7+'44'!I17+'44'!I29+'44'!I47+'44'!I57+'46'!I32+'48'!I7+'48'!I32</f>
        <v>439</v>
      </c>
      <c r="J9" s="116">
        <f>J11+J36+'44'!J7+'44'!J17+'44'!J29+'44'!J47+'44'!J57+'46'!J32+'48'!J7+'48'!J32</f>
        <v>233</v>
      </c>
      <c r="K9" s="104">
        <f>SUM(L9,'43'!A9:L9)</f>
        <v>4635</v>
      </c>
      <c r="L9" s="104">
        <f>L11+L36+'44'!L7+'44'!L17+'44'!L29+'44'!L47+'44'!L57+'46'!L32+'48'!L7+'48'!L32</f>
        <v>3</v>
      </c>
      <c r="M9" s="47"/>
      <c r="N9" s="47"/>
    </row>
    <row r="10" spans="1:14" ht="12" customHeight="1" x14ac:dyDescent="0.15">
      <c r="A10" s="70"/>
      <c r="B10" s="72"/>
      <c r="C10" s="73"/>
      <c r="D10" s="105"/>
      <c r="E10" s="105"/>
      <c r="F10" s="113"/>
      <c r="G10" s="106"/>
      <c r="H10" s="106"/>
      <c r="I10" s="106"/>
      <c r="J10" s="117"/>
      <c r="K10" s="106"/>
      <c r="L10" s="106"/>
      <c r="M10" s="47"/>
      <c r="N10" s="47"/>
    </row>
    <row r="11" spans="1:14" ht="12" customHeight="1" x14ac:dyDescent="0.15">
      <c r="A11" s="277" t="s">
        <v>32</v>
      </c>
      <c r="B11" s="277"/>
      <c r="C11" s="73"/>
      <c r="D11" s="105">
        <f>SUM(D12:D34)</f>
        <v>1573</v>
      </c>
      <c r="E11" s="105">
        <f>SUM(E12:E34)</f>
        <v>18656</v>
      </c>
      <c r="F11" s="114">
        <f t="shared" ref="F11:J11" si="0">SUM(F12:F34)</f>
        <v>3</v>
      </c>
      <c r="G11" s="105">
        <f>SUM(H11:J11)</f>
        <v>96</v>
      </c>
      <c r="H11" s="105">
        <f t="shared" si="0"/>
        <v>0</v>
      </c>
      <c r="I11" s="105">
        <f t="shared" si="0"/>
        <v>71</v>
      </c>
      <c r="J11" s="118">
        <f t="shared" si="0"/>
        <v>25</v>
      </c>
      <c r="K11" s="105">
        <f>SUM(L11,'43'!A11:L11)</f>
        <v>1474</v>
      </c>
      <c r="L11" s="105">
        <f>SUM(L12:L34)</f>
        <v>1</v>
      </c>
      <c r="M11" s="47"/>
      <c r="N11" s="47"/>
    </row>
    <row r="12" spans="1:14" ht="12" customHeight="1" x14ac:dyDescent="0.15">
      <c r="A12" s="70"/>
      <c r="B12" s="74" t="s">
        <v>33</v>
      </c>
      <c r="C12" s="73"/>
      <c r="D12" s="105">
        <v>55</v>
      </c>
      <c r="E12" s="105">
        <v>521</v>
      </c>
      <c r="F12" s="113" t="s">
        <v>407</v>
      </c>
      <c r="G12" s="106">
        <f>SUM(H12:J12)</f>
        <v>0</v>
      </c>
      <c r="H12" s="108" t="s">
        <v>407</v>
      </c>
      <c r="I12" s="106" t="s">
        <v>407</v>
      </c>
      <c r="J12" s="117" t="s">
        <v>407</v>
      </c>
      <c r="K12" s="106">
        <f>SUM(L12,'43'!A12:L12)</f>
        <v>55</v>
      </c>
      <c r="L12" s="106" t="s">
        <v>407</v>
      </c>
      <c r="M12" s="47"/>
      <c r="N12" s="47"/>
    </row>
    <row r="13" spans="1:14" ht="12" customHeight="1" x14ac:dyDescent="0.15">
      <c r="A13" s="70"/>
      <c r="B13" s="74" t="s">
        <v>34</v>
      </c>
      <c r="C13" s="73"/>
      <c r="D13" s="105">
        <v>31</v>
      </c>
      <c r="E13" s="105">
        <v>237</v>
      </c>
      <c r="F13" s="113" t="s">
        <v>407</v>
      </c>
      <c r="G13" s="106">
        <f>SUM(H13:J13)</f>
        <v>4</v>
      </c>
      <c r="H13" s="106" t="s">
        <v>407</v>
      </c>
      <c r="I13" s="106">
        <v>1</v>
      </c>
      <c r="J13" s="117">
        <v>3</v>
      </c>
      <c r="K13" s="106">
        <f>SUM(L13,'43'!A13:L13)</f>
        <v>27</v>
      </c>
      <c r="L13" s="106" t="s">
        <v>407</v>
      </c>
      <c r="M13" s="47"/>
      <c r="N13" s="47"/>
    </row>
    <row r="14" spans="1:14" ht="12" customHeight="1" x14ac:dyDescent="0.15">
      <c r="A14" s="70"/>
      <c r="B14" s="74" t="s">
        <v>35</v>
      </c>
      <c r="C14" s="73"/>
      <c r="D14" s="105">
        <v>92</v>
      </c>
      <c r="E14" s="105">
        <v>2888</v>
      </c>
      <c r="F14" s="113" t="s">
        <v>407</v>
      </c>
      <c r="G14" s="106">
        <f t="shared" ref="G14:G34" si="1">SUM(H14:J14)</f>
        <v>7</v>
      </c>
      <c r="H14" s="106" t="s">
        <v>407</v>
      </c>
      <c r="I14" s="106">
        <v>5</v>
      </c>
      <c r="J14" s="117">
        <v>2</v>
      </c>
      <c r="K14" s="106">
        <f>SUM(L14,'43'!A14:L14)</f>
        <v>85</v>
      </c>
      <c r="L14" s="106" t="s">
        <v>407</v>
      </c>
      <c r="M14" s="47"/>
      <c r="N14" s="47"/>
    </row>
    <row r="15" spans="1:14" ht="12" customHeight="1" x14ac:dyDescent="0.15">
      <c r="A15" s="70"/>
      <c r="B15" s="74" t="s">
        <v>36</v>
      </c>
      <c r="C15" s="73"/>
      <c r="D15" s="105">
        <v>26</v>
      </c>
      <c r="E15" s="105">
        <v>193</v>
      </c>
      <c r="F15" s="113" t="s">
        <v>407</v>
      </c>
      <c r="G15" s="106">
        <f t="shared" si="1"/>
        <v>1</v>
      </c>
      <c r="H15" s="106" t="s">
        <v>407</v>
      </c>
      <c r="I15" s="106" t="s">
        <v>407</v>
      </c>
      <c r="J15" s="117">
        <v>1</v>
      </c>
      <c r="K15" s="106">
        <f>SUM(L15,'43'!A15:L15)</f>
        <v>25</v>
      </c>
      <c r="L15" s="106" t="s">
        <v>407</v>
      </c>
      <c r="M15" s="47"/>
      <c r="N15" s="47"/>
    </row>
    <row r="16" spans="1:14" ht="12" customHeight="1" x14ac:dyDescent="0.15">
      <c r="A16" s="70"/>
      <c r="B16" s="74" t="s">
        <v>37</v>
      </c>
      <c r="C16" s="73"/>
      <c r="D16" s="105">
        <v>27</v>
      </c>
      <c r="E16" s="105">
        <v>190</v>
      </c>
      <c r="F16" s="113" t="s">
        <v>407</v>
      </c>
      <c r="G16" s="106">
        <f t="shared" si="1"/>
        <v>0</v>
      </c>
      <c r="H16" s="106" t="s">
        <v>407</v>
      </c>
      <c r="I16" s="106" t="s">
        <v>407</v>
      </c>
      <c r="J16" s="117" t="s">
        <v>407</v>
      </c>
      <c r="K16" s="106">
        <f>SUM(L16,'43'!A16:L16)</f>
        <v>27</v>
      </c>
      <c r="L16" s="106" t="s">
        <v>407</v>
      </c>
      <c r="M16" s="47"/>
      <c r="N16" s="47"/>
    </row>
    <row r="17" spans="1:14" ht="12" customHeight="1" x14ac:dyDescent="0.15">
      <c r="A17" s="70"/>
      <c r="B17" s="74" t="s">
        <v>38</v>
      </c>
      <c r="C17" s="73"/>
      <c r="D17" s="105">
        <v>42</v>
      </c>
      <c r="E17" s="105">
        <v>143</v>
      </c>
      <c r="F17" s="113" t="s">
        <v>407</v>
      </c>
      <c r="G17" s="106">
        <f t="shared" si="1"/>
        <v>4</v>
      </c>
      <c r="H17" s="106" t="s">
        <v>407</v>
      </c>
      <c r="I17" s="106">
        <v>4</v>
      </c>
      <c r="J17" s="117" t="s">
        <v>407</v>
      </c>
      <c r="K17" s="106">
        <f>SUM(L17,'43'!A17:L17)</f>
        <v>38</v>
      </c>
      <c r="L17" s="106" t="s">
        <v>407</v>
      </c>
      <c r="M17" s="47"/>
      <c r="N17" s="47"/>
    </row>
    <row r="18" spans="1:14" ht="12" customHeight="1" x14ac:dyDescent="0.15">
      <c r="A18" s="70"/>
      <c r="B18" s="74" t="s">
        <v>39</v>
      </c>
      <c r="C18" s="73"/>
      <c r="D18" s="105">
        <v>85</v>
      </c>
      <c r="E18" s="105">
        <v>683</v>
      </c>
      <c r="F18" s="113" t="s">
        <v>407</v>
      </c>
      <c r="G18" s="106">
        <f t="shared" si="1"/>
        <v>1</v>
      </c>
      <c r="H18" s="106" t="s">
        <v>407</v>
      </c>
      <c r="I18" s="106" t="s">
        <v>407</v>
      </c>
      <c r="J18" s="117">
        <v>1</v>
      </c>
      <c r="K18" s="106">
        <f>SUM(L18,'43'!A18:L18)</f>
        <v>84</v>
      </c>
      <c r="L18" s="106" t="s">
        <v>407</v>
      </c>
      <c r="M18" s="47"/>
      <c r="N18" s="47"/>
    </row>
    <row r="19" spans="1:14" ht="12" customHeight="1" x14ac:dyDescent="0.15">
      <c r="A19" s="70"/>
      <c r="B19" s="74" t="s">
        <v>40</v>
      </c>
      <c r="C19" s="73"/>
      <c r="D19" s="105">
        <v>404</v>
      </c>
      <c r="E19" s="105">
        <v>4766</v>
      </c>
      <c r="F19" s="113" t="s">
        <v>407</v>
      </c>
      <c r="G19" s="106">
        <f t="shared" si="1"/>
        <v>12</v>
      </c>
      <c r="H19" s="106" t="s">
        <v>407</v>
      </c>
      <c r="I19" s="106">
        <v>10</v>
      </c>
      <c r="J19" s="117">
        <v>2</v>
      </c>
      <c r="K19" s="106">
        <f>SUM(L19,'43'!A19:L19)</f>
        <v>392</v>
      </c>
      <c r="L19" s="106">
        <v>1</v>
      </c>
      <c r="M19" s="47"/>
      <c r="N19" s="47"/>
    </row>
    <row r="20" spans="1:14" ht="12" customHeight="1" x14ac:dyDescent="0.15">
      <c r="A20" s="70"/>
      <c r="B20" s="74" t="s">
        <v>41</v>
      </c>
      <c r="C20" s="73"/>
      <c r="D20" s="105">
        <v>22</v>
      </c>
      <c r="E20" s="105">
        <v>175</v>
      </c>
      <c r="F20" s="113" t="s">
        <v>407</v>
      </c>
      <c r="G20" s="106">
        <f t="shared" si="1"/>
        <v>2</v>
      </c>
      <c r="H20" s="106" t="s">
        <v>407</v>
      </c>
      <c r="I20" s="106">
        <v>2</v>
      </c>
      <c r="J20" s="117" t="s">
        <v>407</v>
      </c>
      <c r="K20" s="106">
        <f>SUM(L20,'43'!A20:L20)</f>
        <v>20</v>
      </c>
      <c r="L20" s="106" t="s">
        <v>407</v>
      </c>
      <c r="M20" s="47"/>
      <c r="N20" s="47"/>
    </row>
    <row r="21" spans="1:14" ht="12" customHeight="1" x14ac:dyDescent="0.15">
      <c r="A21" s="70"/>
      <c r="B21" s="74" t="s">
        <v>42</v>
      </c>
      <c r="C21" s="73"/>
      <c r="D21" s="105">
        <v>10</v>
      </c>
      <c r="E21" s="105">
        <v>127</v>
      </c>
      <c r="F21" s="113" t="s">
        <v>407</v>
      </c>
      <c r="G21" s="106">
        <f t="shared" si="1"/>
        <v>1</v>
      </c>
      <c r="H21" s="106" t="s">
        <v>407</v>
      </c>
      <c r="I21" s="106">
        <v>1</v>
      </c>
      <c r="J21" s="117" t="s">
        <v>407</v>
      </c>
      <c r="K21" s="106">
        <f>SUM(L21,'43'!A21:L21)</f>
        <v>9</v>
      </c>
      <c r="L21" s="106" t="s">
        <v>407</v>
      </c>
      <c r="M21" s="47"/>
      <c r="N21" s="47"/>
    </row>
    <row r="22" spans="1:14" ht="12" customHeight="1" x14ac:dyDescent="0.15">
      <c r="A22" s="70"/>
      <c r="B22" s="74" t="s">
        <v>43</v>
      </c>
      <c r="C22" s="73"/>
      <c r="D22" s="105">
        <v>11</v>
      </c>
      <c r="E22" s="105">
        <v>300</v>
      </c>
      <c r="F22" s="113" t="s">
        <v>407</v>
      </c>
      <c r="G22" s="106">
        <f t="shared" si="1"/>
        <v>3</v>
      </c>
      <c r="H22" s="106" t="s">
        <v>407</v>
      </c>
      <c r="I22" s="106">
        <v>1</v>
      </c>
      <c r="J22" s="117">
        <v>2</v>
      </c>
      <c r="K22" s="106">
        <f>SUM(L22,'43'!A22:L22)</f>
        <v>8</v>
      </c>
      <c r="L22" s="106" t="s">
        <v>407</v>
      </c>
      <c r="M22" s="47"/>
      <c r="N22" s="47"/>
    </row>
    <row r="23" spans="1:14" ht="12" customHeight="1" x14ac:dyDescent="0.15">
      <c r="A23" s="70"/>
      <c r="B23" s="74" t="s">
        <v>44</v>
      </c>
      <c r="C23" s="73"/>
      <c r="D23" s="105">
        <v>91</v>
      </c>
      <c r="E23" s="105">
        <v>864</v>
      </c>
      <c r="F23" s="113" t="s">
        <v>407</v>
      </c>
      <c r="G23" s="106">
        <f t="shared" si="1"/>
        <v>16</v>
      </c>
      <c r="H23" s="106" t="s">
        <v>407</v>
      </c>
      <c r="I23" s="106">
        <v>12</v>
      </c>
      <c r="J23" s="117">
        <v>4</v>
      </c>
      <c r="K23" s="106">
        <f>SUM(L23,'43'!A23:L23)</f>
        <v>75</v>
      </c>
      <c r="L23" s="106" t="s">
        <v>407</v>
      </c>
      <c r="M23" s="47"/>
      <c r="N23" s="47"/>
    </row>
    <row r="24" spans="1:14" ht="12" customHeight="1" x14ac:dyDescent="0.15">
      <c r="A24" s="70"/>
      <c r="B24" s="74" t="s">
        <v>45</v>
      </c>
      <c r="C24" s="73"/>
      <c r="D24" s="105">
        <v>71</v>
      </c>
      <c r="E24" s="105">
        <v>653</v>
      </c>
      <c r="F24" s="113">
        <v>1</v>
      </c>
      <c r="G24" s="106">
        <f t="shared" si="1"/>
        <v>19</v>
      </c>
      <c r="H24" s="106" t="s">
        <v>407</v>
      </c>
      <c r="I24" s="106">
        <v>14</v>
      </c>
      <c r="J24" s="117">
        <v>5</v>
      </c>
      <c r="K24" s="106">
        <f>SUM(L24,'43'!A24:L24)</f>
        <v>51</v>
      </c>
      <c r="L24" s="106" t="s">
        <v>407</v>
      </c>
      <c r="M24" s="47"/>
      <c r="N24" s="47"/>
    </row>
    <row r="25" spans="1:14" ht="12" customHeight="1" x14ac:dyDescent="0.15">
      <c r="A25" s="70"/>
      <c r="B25" s="74" t="s">
        <v>46</v>
      </c>
      <c r="C25" s="73"/>
      <c r="D25" s="105">
        <v>79</v>
      </c>
      <c r="E25" s="105">
        <v>496</v>
      </c>
      <c r="F25" s="113" t="s">
        <v>407</v>
      </c>
      <c r="G25" s="106">
        <f t="shared" si="1"/>
        <v>5</v>
      </c>
      <c r="H25" s="106" t="s">
        <v>407</v>
      </c>
      <c r="I25" s="106">
        <v>4</v>
      </c>
      <c r="J25" s="117">
        <v>1</v>
      </c>
      <c r="K25" s="106">
        <f>SUM(L25,'43'!A25:L25)</f>
        <v>74</v>
      </c>
      <c r="L25" s="106" t="s">
        <v>407</v>
      </c>
      <c r="M25" s="47"/>
      <c r="N25" s="47"/>
    </row>
    <row r="26" spans="1:14" ht="12" customHeight="1" x14ac:dyDescent="0.15">
      <c r="A26" s="70"/>
      <c r="B26" s="74" t="s">
        <v>47</v>
      </c>
      <c r="C26" s="73"/>
      <c r="D26" s="105">
        <v>73</v>
      </c>
      <c r="E26" s="105">
        <v>574</v>
      </c>
      <c r="F26" s="113">
        <v>1</v>
      </c>
      <c r="G26" s="106">
        <f t="shared" si="1"/>
        <v>8</v>
      </c>
      <c r="H26" s="106" t="s">
        <v>407</v>
      </c>
      <c r="I26" s="106">
        <v>7</v>
      </c>
      <c r="J26" s="117">
        <v>1</v>
      </c>
      <c r="K26" s="106">
        <f>SUM(L26,'43'!A26:L26)</f>
        <v>64</v>
      </c>
      <c r="L26" s="106" t="s">
        <v>407</v>
      </c>
      <c r="M26" s="47"/>
      <c r="N26" s="47"/>
    </row>
    <row r="27" spans="1:14" ht="12" customHeight="1" x14ac:dyDescent="0.15">
      <c r="A27" s="70"/>
      <c r="B27" s="74" t="s">
        <v>258</v>
      </c>
      <c r="C27" s="73"/>
      <c r="D27" s="105">
        <v>258</v>
      </c>
      <c r="E27" s="105">
        <v>3306</v>
      </c>
      <c r="F27" s="113" t="s">
        <v>407</v>
      </c>
      <c r="G27" s="106">
        <f t="shared" si="1"/>
        <v>1</v>
      </c>
      <c r="H27" s="106" t="s">
        <v>407</v>
      </c>
      <c r="I27" s="106" t="s">
        <v>407</v>
      </c>
      <c r="J27" s="117">
        <v>1</v>
      </c>
      <c r="K27" s="106">
        <f>SUM(L27,'43'!A27:L27)</f>
        <v>257</v>
      </c>
      <c r="L27" s="106" t="s">
        <v>407</v>
      </c>
      <c r="M27" s="47"/>
      <c r="N27" s="47"/>
    </row>
    <row r="28" spans="1:14" ht="12" customHeight="1" x14ac:dyDescent="0.15">
      <c r="A28" s="70"/>
      <c r="B28" s="74" t="s">
        <v>48</v>
      </c>
      <c r="C28" s="73"/>
      <c r="D28" s="105">
        <v>29</v>
      </c>
      <c r="E28" s="105">
        <v>140</v>
      </c>
      <c r="F28" s="113">
        <v>1</v>
      </c>
      <c r="G28" s="106">
        <f t="shared" si="1"/>
        <v>5</v>
      </c>
      <c r="H28" s="106" t="s">
        <v>407</v>
      </c>
      <c r="I28" s="106">
        <v>4</v>
      </c>
      <c r="J28" s="117">
        <v>1</v>
      </c>
      <c r="K28" s="106">
        <f>SUM(L28,'43'!A28:L28)</f>
        <v>23</v>
      </c>
      <c r="L28" s="106" t="s">
        <v>407</v>
      </c>
      <c r="M28" s="47"/>
      <c r="N28" s="47"/>
    </row>
    <row r="29" spans="1:14" ht="12" customHeight="1" x14ac:dyDescent="0.15">
      <c r="A29" s="70"/>
      <c r="B29" s="74" t="s">
        <v>49</v>
      </c>
      <c r="C29" s="73"/>
      <c r="D29" s="105">
        <v>25</v>
      </c>
      <c r="E29" s="105">
        <v>521</v>
      </c>
      <c r="F29" s="113" t="s">
        <v>407</v>
      </c>
      <c r="G29" s="106">
        <f t="shared" si="1"/>
        <v>1</v>
      </c>
      <c r="H29" s="106" t="s">
        <v>407</v>
      </c>
      <c r="I29" s="106">
        <v>1</v>
      </c>
      <c r="J29" s="117" t="s">
        <v>407</v>
      </c>
      <c r="K29" s="106">
        <f>SUM(L29,'43'!A29:L29)</f>
        <v>24</v>
      </c>
      <c r="L29" s="106" t="s">
        <v>407</v>
      </c>
      <c r="M29" s="47"/>
      <c r="N29" s="47"/>
    </row>
    <row r="30" spans="1:14" ht="12" customHeight="1" x14ac:dyDescent="0.15">
      <c r="A30" s="70"/>
      <c r="B30" s="74" t="s">
        <v>50</v>
      </c>
      <c r="C30" s="73"/>
      <c r="D30" s="105">
        <v>27</v>
      </c>
      <c r="E30" s="105">
        <v>741</v>
      </c>
      <c r="F30" s="113" t="s">
        <v>407</v>
      </c>
      <c r="G30" s="106">
        <f t="shared" si="1"/>
        <v>1</v>
      </c>
      <c r="H30" s="106" t="s">
        <v>407</v>
      </c>
      <c r="I30" s="106">
        <v>1</v>
      </c>
      <c r="J30" s="117" t="s">
        <v>407</v>
      </c>
      <c r="K30" s="106">
        <f>SUM(L30,'43'!A30:L30)</f>
        <v>26</v>
      </c>
      <c r="L30" s="106" t="s">
        <v>407</v>
      </c>
      <c r="M30" s="47"/>
      <c r="N30" s="47"/>
    </row>
    <row r="31" spans="1:14" ht="12" customHeight="1" x14ac:dyDescent="0.15">
      <c r="A31" s="70"/>
      <c r="B31" s="74" t="s">
        <v>51</v>
      </c>
      <c r="C31" s="73"/>
      <c r="D31" s="105">
        <v>11</v>
      </c>
      <c r="E31" s="105">
        <v>85</v>
      </c>
      <c r="F31" s="113" t="s">
        <v>407</v>
      </c>
      <c r="G31" s="106">
        <f t="shared" si="1"/>
        <v>1</v>
      </c>
      <c r="H31" s="106" t="s">
        <v>407</v>
      </c>
      <c r="I31" s="106">
        <v>1</v>
      </c>
      <c r="J31" s="117" t="s">
        <v>407</v>
      </c>
      <c r="K31" s="106">
        <f>SUM(L31,'43'!A31:L31)</f>
        <v>10</v>
      </c>
      <c r="L31" s="106" t="s">
        <v>407</v>
      </c>
      <c r="M31" s="47"/>
      <c r="N31" s="47"/>
    </row>
    <row r="32" spans="1:14" ht="12" customHeight="1" x14ac:dyDescent="0.15">
      <c r="A32" s="70"/>
      <c r="B32" s="74" t="s">
        <v>52</v>
      </c>
      <c r="C32" s="73"/>
      <c r="D32" s="105">
        <v>49</v>
      </c>
      <c r="E32" s="105">
        <v>492</v>
      </c>
      <c r="F32" s="113" t="s">
        <v>407</v>
      </c>
      <c r="G32" s="106">
        <f t="shared" si="1"/>
        <v>2</v>
      </c>
      <c r="H32" s="106" t="s">
        <v>407</v>
      </c>
      <c r="I32" s="106">
        <v>2</v>
      </c>
      <c r="J32" s="117" t="s">
        <v>407</v>
      </c>
      <c r="K32" s="106">
        <f>SUM(L32,'43'!A32:L32)</f>
        <v>47</v>
      </c>
      <c r="L32" s="106" t="s">
        <v>407</v>
      </c>
      <c r="M32" s="47"/>
      <c r="N32" s="47"/>
    </row>
    <row r="33" spans="1:14" ht="12" customHeight="1" x14ac:dyDescent="0.15">
      <c r="A33" s="70"/>
      <c r="B33" s="74" t="s">
        <v>53</v>
      </c>
      <c r="C33" s="73"/>
      <c r="D33" s="105">
        <v>26</v>
      </c>
      <c r="E33" s="105">
        <v>174</v>
      </c>
      <c r="F33" s="113" t="s">
        <v>407</v>
      </c>
      <c r="G33" s="106">
        <f t="shared" si="1"/>
        <v>2</v>
      </c>
      <c r="H33" s="106" t="s">
        <v>407</v>
      </c>
      <c r="I33" s="106">
        <v>1</v>
      </c>
      <c r="J33" s="117">
        <v>1</v>
      </c>
      <c r="K33" s="106">
        <f>SUM(L33,'43'!A33:L33)</f>
        <v>24</v>
      </c>
      <c r="L33" s="106" t="s">
        <v>407</v>
      </c>
      <c r="M33" s="47"/>
      <c r="N33" s="47"/>
    </row>
    <row r="34" spans="1:14" ht="12" customHeight="1" x14ac:dyDescent="0.15">
      <c r="A34" s="70"/>
      <c r="B34" s="74" t="s">
        <v>54</v>
      </c>
      <c r="C34" s="73"/>
      <c r="D34" s="105">
        <v>29</v>
      </c>
      <c r="E34" s="105">
        <v>387</v>
      </c>
      <c r="F34" s="113" t="s">
        <v>407</v>
      </c>
      <c r="G34" s="106">
        <f t="shared" si="1"/>
        <v>0</v>
      </c>
      <c r="H34" s="106" t="s">
        <v>407</v>
      </c>
      <c r="I34" s="106" t="s">
        <v>407</v>
      </c>
      <c r="J34" s="117" t="s">
        <v>407</v>
      </c>
      <c r="K34" s="106">
        <f>SUM(L34,'43'!A34:L34)</f>
        <v>29</v>
      </c>
      <c r="L34" s="106" t="s">
        <v>407</v>
      </c>
      <c r="M34" s="47"/>
      <c r="N34" s="47"/>
    </row>
    <row r="35" spans="1:14" ht="12" customHeight="1" x14ac:dyDescent="0.15">
      <c r="A35" s="70"/>
      <c r="B35" s="74"/>
      <c r="C35" s="73"/>
      <c r="D35" s="105"/>
      <c r="E35" s="105"/>
      <c r="F35" s="113"/>
      <c r="G35" s="106"/>
      <c r="H35" s="106"/>
      <c r="I35" s="106"/>
      <c r="J35" s="117"/>
      <c r="K35" s="106"/>
      <c r="L35" s="106"/>
      <c r="M35" s="47"/>
      <c r="N35" s="47"/>
    </row>
    <row r="36" spans="1:14" ht="12" customHeight="1" x14ac:dyDescent="0.15">
      <c r="A36" s="277" t="s">
        <v>55</v>
      </c>
      <c r="B36" s="277"/>
      <c r="C36" s="73"/>
      <c r="D36" s="105">
        <f t="shared" ref="D36:J36" si="2">SUM(D37:D59)</f>
        <v>913</v>
      </c>
      <c r="E36" s="105">
        <f t="shared" si="2"/>
        <v>10193</v>
      </c>
      <c r="F36" s="114">
        <f t="shared" si="2"/>
        <v>4</v>
      </c>
      <c r="G36" s="105">
        <f t="shared" ref="G36:G59" si="3">SUM(H36:J36)</f>
        <v>93</v>
      </c>
      <c r="H36" s="105">
        <f t="shared" si="2"/>
        <v>0</v>
      </c>
      <c r="I36" s="105">
        <f t="shared" si="2"/>
        <v>76</v>
      </c>
      <c r="J36" s="118">
        <f t="shared" si="2"/>
        <v>17</v>
      </c>
      <c r="K36" s="105">
        <f>SUM(L36,'43'!A36:L36)</f>
        <v>816</v>
      </c>
      <c r="L36" s="105">
        <f>SUM(L37:L59)</f>
        <v>1</v>
      </c>
      <c r="M36" s="47"/>
      <c r="N36" s="47"/>
    </row>
    <row r="37" spans="1:14" ht="12" customHeight="1" x14ac:dyDescent="0.15">
      <c r="A37" s="70"/>
      <c r="B37" s="74" t="s">
        <v>56</v>
      </c>
      <c r="C37" s="73"/>
      <c r="D37" s="105">
        <v>8</v>
      </c>
      <c r="E37" s="105">
        <v>33</v>
      </c>
      <c r="F37" s="113" t="s">
        <v>407</v>
      </c>
      <c r="G37" s="106">
        <f t="shared" si="3"/>
        <v>3</v>
      </c>
      <c r="H37" s="106" t="s">
        <v>407</v>
      </c>
      <c r="I37" s="106">
        <v>3</v>
      </c>
      <c r="J37" s="117" t="s">
        <v>407</v>
      </c>
      <c r="K37" s="106">
        <f>SUM(L37,'43'!A37:L37)</f>
        <v>5</v>
      </c>
      <c r="L37" s="106" t="s">
        <v>407</v>
      </c>
      <c r="M37" s="47"/>
      <c r="N37" s="47"/>
    </row>
    <row r="38" spans="1:14" ht="12" customHeight="1" x14ac:dyDescent="0.15">
      <c r="A38" s="70"/>
      <c r="B38" s="74" t="s">
        <v>57</v>
      </c>
      <c r="C38" s="73"/>
      <c r="D38" s="105">
        <v>11</v>
      </c>
      <c r="E38" s="105">
        <v>80</v>
      </c>
      <c r="F38" s="113" t="s">
        <v>407</v>
      </c>
      <c r="G38" s="106">
        <f t="shared" si="3"/>
        <v>3</v>
      </c>
      <c r="H38" s="106" t="s">
        <v>407</v>
      </c>
      <c r="I38" s="106">
        <v>2</v>
      </c>
      <c r="J38" s="117">
        <v>1</v>
      </c>
      <c r="K38" s="106">
        <f>SUM(L38,'43'!A38:L38)</f>
        <v>8</v>
      </c>
      <c r="L38" s="106" t="s">
        <v>407</v>
      </c>
      <c r="M38" s="47"/>
      <c r="N38" s="47"/>
    </row>
    <row r="39" spans="1:14" ht="12" customHeight="1" x14ac:dyDescent="0.15">
      <c r="A39" s="70"/>
      <c r="B39" s="74" t="s">
        <v>58</v>
      </c>
      <c r="C39" s="73"/>
      <c r="D39" s="105">
        <v>23</v>
      </c>
      <c r="E39" s="105">
        <v>123</v>
      </c>
      <c r="F39" s="113">
        <v>2</v>
      </c>
      <c r="G39" s="106">
        <f t="shared" si="3"/>
        <v>7</v>
      </c>
      <c r="H39" s="106" t="s">
        <v>407</v>
      </c>
      <c r="I39" s="106">
        <v>7</v>
      </c>
      <c r="J39" s="117" t="s">
        <v>407</v>
      </c>
      <c r="K39" s="106">
        <f>SUM(L39,'43'!A39:L39)</f>
        <v>14</v>
      </c>
      <c r="L39" s="106" t="s">
        <v>407</v>
      </c>
      <c r="M39" s="47"/>
      <c r="N39" s="47"/>
    </row>
    <row r="40" spans="1:14" ht="12" customHeight="1" x14ac:dyDescent="0.15">
      <c r="A40" s="70"/>
      <c r="B40" s="74" t="s">
        <v>59</v>
      </c>
      <c r="C40" s="73"/>
      <c r="D40" s="105">
        <v>15</v>
      </c>
      <c r="E40" s="105">
        <v>89</v>
      </c>
      <c r="F40" s="113" t="s">
        <v>407</v>
      </c>
      <c r="G40" s="106">
        <f t="shared" si="3"/>
        <v>6</v>
      </c>
      <c r="H40" s="106" t="s">
        <v>407</v>
      </c>
      <c r="I40" s="106">
        <v>6</v>
      </c>
      <c r="J40" s="117" t="s">
        <v>407</v>
      </c>
      <c r="K40" s="106">
        <f>SUM(L40,'43'!A40:L40)</f>
        <v>9</v>
      </c>
      <c r="L40" s="106" t="s">
        <v>407</v>
      </c>
      <c r="M40" s="47"/>
      <c r="N40" s="47"/>
    </row>
    <row r="41" spans="1:14" ht="12" customHeight="1" x14ac:dyDescent="0.15">
      <c r="A41" s="70"/>
      <c r="B41" s="74" t="s">
        <v>60</v>
      </c>
      <c r="C41" s="73"/>
      <c r="D41" s="105">
        <v>15</v>
      </c>
      <c r="E41" s="105">
        <v>195</v>
      </c>
      <c r="F41" s="113" t="s">
        <v>407</v>
      </c>
      <c r="G41" s="106">
        <f t="shared" si="3"/>
        <v>6</v>
      </c>
      <c r="H41" s="106" t="s">
        <v>407</v>
      </c>
      <c r="I41" s="106">
        <v>5</v>
      </c>
      <c r="J41" s="117">
        <v>1</v>
      </c>
      <c r="K41" s="106">
        <f>SUM(L41,'43'!A41:L41)</f>
        <v>9</v>
      </c>
      <c r="L41" s="106" t="s">
        <v>407</v>
      </c>
      <c r="M41" s="47"/>
      <c r="N41" s="47"/>
    </row>
    <row r="42" spans="1:14" ht="12" customHeight="1" x14ac:dyDescent="0.15">
      <c r="A42" s="70"/>
      <c r="B42" s="74" t="s">
        <v>61</v>
      </c>
      <c r="C42" s="73"/>
      <c r="D42" s="105">
        <v>14</v>
      </c>
      <c r="E42" s="105">
        <v>293</v>
      </c>
      <c r="F42" s="113" t="s">
        <v>407</v>
      </c>
      <c r="G42" s="106">
        <f t="shared" si="3"/>
        <v>3</v>
      </c>
      <c r="H42" s="106" t="s">
        <v>407</v>
      </c>
      <c r="I42" s="106">
        <v>1</v>
      </c>
      <c r="J42" s="117">
        <v>2</v>
      </c>
      <c r="K42" s="106">
        <f>SUM(L42,'43'!A42:L42)</f>
        <v>11</v>
      </c>
      <c r="L42" s="106" t="s">
        <v>407</v>
      </c>
      <c r="M42" s="47"/>
      <c r="N42" s="47"/>
    </row>
    <row r="43" spans="1:14" ht="12" customHeight="1" x14ac:dyDescent="0.15">
      <c r="A43" s="70"/>
      <c r="B43" s="74" t="s">
        <v>62</v>
      </c>
      <c r="C43" s="73"/>
      <c r="D43" s="105">
        <v>33</v>
      </c>
      <c r="E43" s="105">
        <v>363</v>
      </c>
      <c r="F43" s="113" t="s">
        <v>407</v>
      </c>
      <c r="G43" s="106">
        <f t="shared" si="3"/>
        <v>2</v>
      </c>
      <c r="H43" s="106" t="s">
        <v>407</v>
      </c>
      <c r="I43" s="106">
        <v>1</v>
      </c>
      <c r="J43" s="117">
        <v>1</v>
      </c>
      <c r="K43" s="106">
        <f>SUM(L43,'43'!A43:L43)</f>
        <v>31</v>
      </c>
      <c r="L43" s="106" t="s">
        <v>407</v>
      </c>
      <c r="M43" s="47"/>
      <c r="N43" s="47"/>
    </row>
    <row r="44" spans="1:14" ht="12" customHeight="1" x14ac:dyDescent="0.15">
      <c r="A44" s="70"/>
      <c r="B44" s="74" t="s">
        <v>63</v>
      </c>
      <c r="C44" s="73"/>
      <c r="D44" s="105">
        <v>159</v>
      </c>
      <c r="E44" s="105">
        <v>2983</v>
      </c>
      <c r="F44" s="113" t="s">
        <v>407</v>
      </c>
      <c r="G44" s="106">
        <f t="shared" si="3"/>
        <v>8</v>
      </c>
      <c r="H44" s="106" t="s">
        <v>407</v>
      </c>
      <c r="I44" s="106">
        <v>5</v>
      </c>
      <c r="J44" s="117">
        <v>3</v>
      </c>
      <c r="K44" s="106">
        <f>SUM(L44,'43'!A44:L44)</f>
        <v>151</v>
      </c>
      <c r="L44" s="106" t="s">
        <v>407</v>
      </c>
      <c r="M44" s="47"/>
      <c r="N44" s="47"/>
    </row>
    <row r="45" spans="1:14" ht="12" customHeight="1" x14ac:dyDescent="0.15">
      <c r="A45" s="70"/>
      <c r="B45" s="74" t="s">
        <v>64</v>
      </c>
      <c r="C45" s="73"/>
      <c r="D45" s="105">
        <v>166</v>
      </c>
      <c r="E45" s="105">
        <v>1484</v>
      </c>
      <c r="F45" s="113" t="s">
        <v>407</v>
      </c>
      <c r="G45" s="106">
        <f t="shared" si="3"/>
        <v>30</v>
      </c>
      <c r="H45" s="106" t="s">
        <v>407</v>
      </c>
      <c r="I45" s="106">
        <v>26</v>
      </c>
      <c r="J45" s="117">
        <v>4</v>
      </c>
      <c r="K45" s="106">
        <f>SUM(L45,'43'!A45:L45)</f>
        <v>136</v>
      </c>
      <c r="L45" s="106">
        <v>1</v>
      </c>
      <c r="M45" s="47"/>
      <c r="N45" s="47"/>
    </row>
    <row r="46" spans="1:14" ht="12" customHeight="1" x14ac:dyDescent="0.15">
      <c r="A46" s="70"/>
      <c r="B46" s="74" t="s">
        <v>65</v>
      </c>
      <c r="C46" s="73"/>
      <c r="D46" s="105">
        <v>115</v>
      </c>
      <c r="E46" s="105">
        <v>1081</v>
      </c>
      <c r="F46" s="113">
        <v>2</v>
      </c>
      <c r="G46" s="106">
        <f t="shared" si="3"/>
        <v>6</v>
      </c>
      <c r="H46" s="106" t="s">
        <v>407</v>
      </c>
      <c r="I46" s="106">
        <v>3</v>
      </c>
      <c r="J46" s="117">
        <v>3</v>
      </c>
      <c r="K46" s="106">
        <f>SUM(L46,'43'!A46:L46)</f>
        <v>107</v>
      </c>
      <c r="L46" s="106" t="s">
        <v>407</v>
      </c>
      <c r="M46" s="47"/>
      <c r="N46" s="47"/>
    </row>
    <row r="47" spans="1:14" ht="12" customHeight="1" x14ac:dyDescent="0.15">
      <c r="A47" s="70"/>
      <c r="B47" s="74" t="s">
        <v>66</v>
      </c>
      <c r="C47" s="73"/>
      <c r="D47" s="105">
        <v>10</v>
      </c>
      <c r="E47" s="105">
        <v>64</v>
      </c>
      <c r="F47" s="113" t="s">
        <v>407</v>
      </c>
      <c r="G47" s="106">
        <f t="shared" si="3"/>
        <v>1</v>
      </c>
      <c r="H47" s="106" t="s">
        <v>407</v>
      </c>
      <c r="I47" s="106" t="s">
        <v>407</v>
      </c>
      <c r="J47" s="117">
        <v>1</v>
      </c>
      <c r="K47" s="106">
        <f>SUM(L47,'43'!A47:L47)</f>
        <v>9</v>
      </c>
      <c r="L47" s="106" t="s">
        <v>407</v>
      </c>
      <c r="M47" s="47"/>
      <c r="N47" s="47"/>
    </row>
    <row r="48" spans="1:14" ht="12" customHeight="1" x14ac:dyDescent="0.15">
      <c r="A48" s="70"/>
      <c r="B48" s="74" t="s">
        <v>67</v>
      </c>
      <c r="C48" s="73"/>
      <c r="D48" s="105">
        <v>12</v>
      </c>
      <c r="E48" s="105">
        <v>67</v>
      </c>
      <c r="F48" s="113" t="s">
        <v>407</v>
      </c>
      <c r="G48" s="106">
        <f t="shared" si="3"/>
        <v>3</v>
      </c>
      <c r="H48" s="106" t="s">
        <v>407</v>
      </c>
      <c r="I48" s="106">
        <v>3</v>
      </c>
      <c r="J48" s="117" t="s">
        <v>407</v>
      </c>
      <c r="K48" s="106">
        <f>SUM(L48,'43'!A48:L48)</f>
        <v>9</v>
      </c>
      <c r="L48" s="106" t="s">
        <v>407</v>
      </c>
      <c r="M48" s="47"/>
      <c r="N48" s="47"/>
    </row>
    <row r="49" spans="1:14" ht="12" customHeight="1" x14ac:dyDescent="0.15">
      <c r="A49" s="70"/>
      <c r="B49" s="74" t="s">
        <v>68</v>
      </c>
      <c r="C49" s="73"/>
      <c r="D49" s="105">
        <v>22</v>
      </c>
      <c r="E49" s="105">
        <v>68</v>
      </c>
      <c r="F49" s="113" t="s">
        <v>407</v>
      </c>
      <c r="G49" s="106">
        <f t="shared" si="3"/>
        <v>2</v>
      </c>
      <c r="H49" s="106" t="s">
        <v>407</v>
      </c>
      <c r="I49" s="106">
        <v>2</v>
      </c>
      <c r="J49" s="117" t="s">
        <v>407</v>
      </c>
      <c r="K49" s="106">
        <f>SUM(L49,'43'!A49:L49)</f>
        <v>20</v>
      </c>
      <c r="L49" s="106" t="s">
        <v>407</v>
      </c>
      <c r="M49" s="47"/>
      <c r="N49" s="47"/>
    </row>
    <row r="50" spans="1:14" ht="12" customHeight="1" x14ac:dyDescent="0.15">
      <c r="A50" s="70"/>
      <c r="B50" s="74" t="s">
        <v>69</v>
      </c>
      <c r="C50" s="73"/>
      <c r="D50" s="105">
        <v>1</v>
      </c>
      <c r="E50" s="105">
        <v>3</v>
      </c>
      <c r="F50" s="113" t="s">
        <v>407</v>
      </c>
      <c r="G50" s="106">
        <f t="shared" si="3"/>
        <v>0</v>
      </c>
      <c r="H50" s="106" t="s">
        <v>407</v>
      </c>
      <c r="I50" s="106" t="s">
        <v>407</v>
      </c>
      <c r="J50" s="117" t="s">
        <v>407</v>
      </c>
      <c r="K50" s="106">
        <f>SUM(L50,'43'!A50:L50)</f>
        <v>1</v>
      </c>
      <c r="L50" s="106" t="s">
        <v>407</v>
      </c>
      <c r="M50" s="47"/>
      <c r="N50" s="47"/>
    </row>
    <row r="51" spans="1:14" ht="12" customHeight="1" x14ac:dyDescent="0.15">
      <c r="A51" s="70"/>
      <c r="B51" s="74" t="s">
        <v>70</v>
      </c>
      <c r="C51" s="73"/>
      <c r="D51" s="105">
        <v>50</v>
      </c>
      <c r="E51" s="105">
        <v>517</v>
      </c>
      <c r="F51" s="113" t="s">
        <v>407</v>
      </c>
      <c r="G51" s="106">
        <f t="shared" si="3"/>
        <v>3</v>
      </c>
      <c r="H51" s="106" t="s">
        <v>407</v>
      </c>
      <c r="I51" s="106">
        <v>3</v>
      </c>
      <c r="J51" s="117" t="s">
        <v>407</v>
      </c>
      <c r="K51" s="106">
        <f>SUM(L51,'43'!A51:L51)</f>
        <v>47</v>
      </c>
      <c r="L51" s="106" t="s">
        <v>407</v>
      </c>
      <c r="M51" s="47"/>
      <c r="N51" s="47"/>
    </row>
    <row r="52" spans="1:14" ht="12" customHeight="1" x14ac:dyDescent="0.15">
      <c r="A52" s="70"/>
      <c r="B52" s="74" t="s">
        <v>71</v>
      </c>
      <c r="C52" s="73"/>
      <c r="D52" s="105">
        <v>55</v>
      </c>
      <c r="E52" s="105">
        <v>692</v>
      </c>
      <c r="F52" s="113" t="s">
        <v>407</v>
      </c>
      <c r="G52" s="106">
        <f t="shared" si="3"/>
        <v>3</v>
      </c>
      <c r="H52" s="106" t="s">
        <v>407</v>
      </c>
      <c r="I52" s="106">
        <v>3</v>
      </c>
      <c r="J52" s="117" t="s">
        <v>407</v>
      </c>
      <c r="K52" s="106">
        <f>SUM(L52,'43'!A52:L52)</f>
        <v>52</v>
      </c>
      <c r="L52" s="106" t="s">
        <v>407</v>
      </c>
      <c r="M52" s="47"/>
      <c r="N52" s="47"/>
    </row>
    <row r="53" spans="1:14" ht="12" customHeight="1" x14ac:dyDescent="0.15">
      <c r="A53" s="70"/>
      <c r="B53" s="74" t="s">
        <v>72</v>
      </c>
      <c r="C53" s="73"/>
      <c r="D53" s="105">
        <v>62</v>
      </c>
      <c r="E53" s="105">
        <v>464</v>
      </c>
      <c r="F53" s="113" t="s">
        <v>407</v>
      </c>
      <c r="G53" s="106">
        <f t="shared" si="3"/>
        <v>3</v>
      </c>
      <c r="H53" s="106" t="s">
        <v>407</v>
      </c>
      <c r="I53" s="106">
        <v>3</v>
      </c>
      <c r="J53" s="117" t="s">
        <v>407</v>
      </c>
      <c r="K53" s="106">
        <f>SUM(L53,'43'!A53:L53)</f>
        <v>59</v>
      </c>
      <c r="L53" s="106" t="s">
        <v>407</v>
      </c>
      <c r="M53" s="47"/>
      <c r="N53" s="47"/>
    </row>
    <row r="54" spans="1:14" ht="12" customHeight="1" x14ac:dyDescent="0.15">
      <c r="A54" s="70"/>
      <c r="B54" s="74" t="s">
        <v>73</v>
      </c>
      <c r="C54" s="73"/>
      <c r="D54" s="105">
        <v>100</v>
      </c>
      <c r="E54" s="105">
        <v>1100</v>
      </c>
      <c r="F54" s="113" t="s">
        <v>407</v>
      </c>
      <c r="G54" s="106">
        <f t="shared" si="3"/>
        <v>1</v>
      </c>
      <c r="H54" s="106" t="s">
        <v>407</v>
      </c>
      <c r="I54" s="106">
        <v>1</v>
      </c>
      <c r="J54" s="117" t="s">
        <v>407</v>
      </c>
      <c r="K54" s="106">
        <f>SUM(L54,'43'!A54:L54)</f>
        <v>99</v>
      </c>
      <c r="L54" s="106" t="s">
        <v>407</v>
      </c>
      <c r="M54" s="47"/>
      <c r="N54" s="47"/>
    </row>
    <row r="55" spans="1:14" ht="12" customHeight="1" x14ac:dyDescent="0.15">
      <c r="A55" s="70"/>
      <c r="B55" s="74" t="s">
        <v>74</v>
      </c>
      <c r="C55" s="73"/>
      <c r="D55" s="105">
        <v>8</v>
      </c>
      <c r="E55" s="105">
        <v>57</v>
      </c>
      <c r="F55" s="113" t="s">
        <v>407</v>
      </c>
      <c r="G55" s="106">
        <f t="shared" si="3"/>
        <v>0</v>
      </c>
      <c r="H55" s="106" t="s">
        <v>407</v>
      </c>
      <c r="I55" s="106" t="s">
        <v>407</v>
      </c>
      <c r="J55" s="117" t="s">
        <v>407</v>
      </c>
      <c r="K55" s="106">
        <f>SUM(L55,'43'!A55:L55)</f>
        <v>8</v>
      </c>
      <c r="L55" s="106" t="s">
        <v>407</v>
      </c>
      <c r="M55" s="47"/>
      <c r="N55" s="47"/>
    </row>
    <row r="56" spans="1:14" ht="12" customHeight="1" x14ac:dyDescent="0.15">
      <c r="A56" s="70"/>
      <c r="B56" s="74" t="s">
        <v>75</v>
      </c>
      <c r="C56" s="73"/>
      <c r="D56" s="105">
        <v>6</v>
      </c>
      <c r="E56" s="105">
        <v>17</v>
      </c>
      <c r="F56" s="113" t="s">
        <v>407</v>
      </c>
      <c r="G56" s="106">
        <f t="shared" si="3"/>
        <v>2</v>
      </c>
      <c r="H56" s="106" t="s">
        <v>407</v>
      </c>
      <c r="I56" s="106">
        <v>2</v>
      </c>
      <c r="J56" s="117" t="s">
        <v>407</v>
      </c>
      <c r="K56" s="106">
        <f>SUM(L56,'43'!A56:L56)</f>
        <v>4</v>
      </c>
      <c r="L56" s="106" t="s">
        <v>407</v>
      </c>
      <c r="M56" s="47"/>
      <c r="N56" s="47"/>
    </row>
    <row r="57" spans="1:14" ht="12" customHeight="1" x14ac:dyDescent="0.15">
      <c r="A57" s="70"/>
      <c r="B57" s="137" t="s">
        <v>423</v>
      </c>
      <c r="C57" s="73"/>
      <c r="D57" s="105">
        <v>13</v>
      </c>
      <c r="E57" s="105">
        <v>180</v>
      </c>
      <c r="F57" s="113" t="s">
        <v>407</v>
      </c>
      <c r="G57" s="106">
        <f t="shared" si="3"/>
        <v>0</v>
      </c>
      <c r="H57" s="106" t="s">
        <v>407</v>
      </c>
      <c r="I57" s="106" t="s">
        <v>407</v>
      </c>
      <c r="J57" s="117" t="s">
        <v>407</v>
      </c>
      <c r="K57" s="106">
        <f>SUM(L57,'43'!A57:L57)</f>
        <v>13</v>
      </c>
      <c r="L57" s="106" t="s">
        <v>407</v>
      </c>
      <c r="M57" s="47"/>
      <c r="N57" s="47"/>
    </row>
    <row r="58" spans="1:14" ht="12" customHeight="1" x14ac:dyDescent="0.15">
      <c r="A58" s="70"/>
      <c r="B58" s="137" t="s">
        <v>408</v>
      </c>
      <c r="C58" s="73"/>
      <c r="D58" s="105">
        <v>13</v>
      </c>
      <c r="E58" s="105">
        <v>237</v>
      </c>
      <c r="F58" s="113" t="s">
        <v>407</v>
      </c>
      <c r="G58" s="106">
        <f t="shared" si="3"/>
        <v>0</v>
      </c>
      <c r="H58" s="106" t="s">
        <v>407</v>
      </c>
      <c r="I58" s="108" t="s">
        <v>407</v>
      </c>
      <c r="J58" s="117" t="s">
        <v>407</v>
      </c>
      <c r="K58" s="108">
        <f>SUM(L58,'43'!A58:L58)</f>
        <v>13</v>
      </c>
      <c r="L58" s="106" t="s">
        <v>407</v>
      </c>
      <c r="M58" s="47"/>
      <c r="N58" s="47"/>
    </row>
    <row r="59" spans="1:14" ht="12" customHeight="1" x14ac:dyDescent="0.15">
      <c r="A59" s="70"/>
      <c r="B59" s="137" t="s">
        <v>409</v>
      </c>
      <c r="C59" s="73"/>
      <c r="D59" s="105">
        <v>2</v>
      </c>
      <c r="E59" s="105">
        <v>3</v>
      </c>
      <c r="F59" s="113" t="s">
        <v>407</v>
      </c>
      <c r="G59" s="106">
        <f t="shared" si="3"/>
        <v>1</v>
      </c>
      <c r="H59" s="106" t="s">
        <v>407</v>
      </c>
      <c r="I59" s="108" t="s">
        <v>407</v>
      </c>
      <c r="J59" s="117">
        <v>1</v>
      </c>
      <c r="K59" s="108">
        <f>SUM(L59,'43'!A59:L59)</f>
        <v>1</v>
      </c>
      <c r="L59" s="106" t="s">
        <v>407</v>
      </c>
      <c r="M59" s="47"/>
      <c r="N59" s="47"/>
    </row>
    <row r="60" spans="1:14" ht="3" customHeight="1" x14ac:dyDescent="0.15">
      <c r="A60" s="75"/>
      <c r="B60" s="76"/>
      <c r="C60" s="77"/>
      <c r="D60" s="101"/>
      <c r="E60" s="101"/>
      <c r="F60" s="63"/>
      <c r="G60" s="65"/>
      <c r="H60" s="65"/>
      <c r="I60" s="65"/>
      <c r="J60" s="64"/>
      <c r="K60" s="65"/>
      <c r="L60" s="65"/>
      <c r="M60" s="47"/>
      <c r="N60" s="47"/>
    </row>
    <row r="61" spans="1:14" ht="16.5" customHeight="1" x14ac:dyDescent="0.15">
      <c r="A61" s="78" t="s">
        <v>450</v>
      </c>
      <c r="B61" s="45"/>
      <c r="C61" s="73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</row>
    <row r="62" spans="1:14" ht="16.5" customHeight="1" x14ac:dyDescent="0.15">
      <c r="A62" s="45" t="s">
        <v>379</v>
      </c>
    </row>
  </sheetData>
  <mergeCells count="8">
    <mergeCell ref="A36:B36"/>
    <mergeCell ref="A11:B11"/>
    <mergeCell ref="A9:B9"/>
    <mergeCell ref="K4:L4"/>
    <mergeCell ref="A1:L1"/>
    <mergeCell ref="D4:E4"/>
    <mergeCell ref="G4:J4"/>
    <mergeCell ref="A4:C7"/>
  </mergeCells>
  <phoneticPr fontId="18"/>
  <pageMargins left="0.78740157480314965" right="0.78740157480314965" top="0.59055118110236227" bottom="0.59055118110236227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outlinePr summaryBelow="0"/>
  </sheetPr>
  <dimension ref="A1:L61"/>
  <sheetViews>
    <sheetView zoomScaleNormal="100" workbookViewId="0">
      <selection activeCell="D6" sqref="D6"/>
    </sheetView>
  </sheetViews>
  <sheetFormatPr defaultRowHeight="14.25" customHeight="1" x14ac:dyDescent="0.15"/>
  <cols>
    <col min="1" max="12" width="7.625" style="45" customWidth="1"/>
    <col min="13" max="16384" width="9" style="45"/>
  </cols>
  <sheetData>
    <row r="1" spans="1:12" ht="24" customHeight="1" x14ac:dyDescent="0.15">
      <c r="A1" s="294" t="s">
        <v>260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</row>
    <row r="2" spans="1:12" s="231" customFormat="1" ht="9" customHeight="1" x14ac:dyDescent="0.15"/>
    <row r="3" spans="1:12" ht="16.5" customHeight="1" x14ac:dyDescent="0.15">
      <c r="A3" s="90"/>
      <c r="B3" s="90"/>
      <c r="C3" s="90"/>
      <c r="D3" s="90"/>
      <c r="E3" s="90"/>
      <c r="F3" s="90"/>
      <c r="G3" s="90"/>
      <c r="H3" s="90"/>
      <c r="I3" s="90"/>
      <c r="L3" s="136" t="s">
        <v>447</v>
      </c>
    </row>
    <row r="4" spans="1:12" ht="25.5" customHeight="1" x14ac:dyDescent="0.15">
      <c r="A4" s="293" t="s">
        <v>259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</row>
    <row r="5" spans="1:12" ht="3" customHeight="1" x14ac:dyDescent="0.1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s="62" customFormat="1" ht="73.5" customHeight="1" x14ac:dyDescent="0.15">
      <c r="A6" s="58" t="s">
        <v>257</v>
      </c>
      <c r="B6" s="82" t="s">
        <v>368</v>
      </c>
      <c r="C6" s="82" t="s">
        <v>369</v>
      </c>
      <c r="D6" s="82" t="s">
        <v>370</v>
      </c>
      <c r="E6" s="82" t="s">
        <v>371</v>
      </c>
      <c r="F6" s="82" t="s">
        <v>372</v>
      </c>
      <c r="G6" s="83" t="s">
        <v>362</v>
      </c>
      <c r="H6" s="110" t="s">
        <v>391</v>
      </c>
      <c r="I6" s="82" t="s">
        <v>373</v>
      </c>
      <c r="J6" s="82" t="s">
        <v>358</v>
      </c>
      <c r="K6" s="83" t="s">
        <v>277</v>
      </c>
      <c r="L6" s="83" t="s">
        <v>363</v>
      </c>
    </row>
    <row r="7" spans="1:12" ht="3" customHeight="1" x14ac:dyDescent="0.15">
      <c r="A7" s="55"/>
      <c r="B7" s="55"/>
      <c r="C7" s="55"/>
      <c r="D7" s="55"/>
      <c r="E7" s="55"/>
      <c r="F7" s="55"/>
      <c r="G7" s="55"/>
      <c r="H7" s="88"/>
      <c r="I7" s="55"/>
      <c r="J7" s="55"/>
    </row>
    <row r="8" spans="1:12" ht="12" customHeight="1" x14ac:dyDescent="0.15">
      <c r="A8" s="89"/>
      <c r="B8" s="89"/>
      <c r="C8" s="89"/>
      <c r="D8" s="89"/>
      <c r="E8" s="89"/>
      <c r="F8" s="89"/>
      <c r="G8" s="89"/>
      <c r="H8" s="89"/>
      <c r="I8" s="89"/>
      <c r="J8" s="89"/>
      <c r="K8" s="67"/>
      <c r="L8" s="67"/>
    </row>
    <row r="9" spans="1:12" ht="12" customHeight="1" x14ac:dyDescent="0.15">
      <c r="A9" s="104">
        <f>A11+A36+'45'!A7+'45'!A17+'45'!A29+'45'!A47+'45'!A57+'47'!A32+'49'!A7+'49'!A32</f>
        <v>39</v>
      </c>
      <c r="B9" s="104">
        <f>B11+B36+'45'!B7+'45'!B17+'45'!B29+'45'!B47+'45'!B57+'47'!B32+'49'!B7+'49'!B32</f>
        <v>408</v>
      </c>
      <c r="C9" s="104">
        <f>C11+C36+'45'!C7+'45'!C17+'45'!C29+'45'!C47+'45'!C57+'47'!C32+'49'!C7+'49'!C32</f>
        <v>1470</v>
      </c>
      <c r="D9" s="104">
        <f>D11+D36+'45'!D7+'45'!D17+'45'!D29+'45'!D47+'45'!D57+'47'!D32+'49'!D7+'49'!D32</f>
        <v>119</v>
      </c>
      <c r="E9" s="104">
        <f>E11+E36+'45'!E7+'45'!E17+'45'!E29+'45'!E47+'45'!E57+'47'!E32+'49'!E7+'49'!E32</f>
        <v>329</v>
      </c>
      <c r="F9" s="104">
        <f>F11+F36+'45'!F7+'45'!F17+'45'!F29+'45'!F47+'45'!F57+'47'!F32+'49'!F7+'49'!F32</f>
        <v>155</v>
      </c>
      <c r="G9" s="104">
        <f>G11+G36+'45'!G7+'45'!G17+'45'!G29+'45'!G47+'45'!G57+'47'!G32+'49'!G7+'49'!G32</f>
        <v>756</v>
      </c>
      <c r="H9" s="104">
        <f>H11+H36+'45'!H7+'45'!H17+'45'!H29+'45'!H47+'45'!H57+'47'!H32+'49'!H7+'49'!H32</f>
        <v>498</v>
      </c>
      <c r="I9" s="104">
        <f>I11+I36+'45'!I7+'45'!I17+'45'!I29+'45'!I47+'45'!I57+'47'!I32+'49'!I7+'49'!I32</f>
        <v>140</v>
      </c>
      <c r="J9" s="104">
        <f>J11+J36+'45'!J7+'45'!J17+'45'!J29+'45'!J47+'45'!J57+'47'!J32+'49'!J7+'49'!J32</f>
        <v>329</v>
      </c>
      <c r="K9" s="104">
        <f>K11+K36+'45'!K7+'45'!K17+'45'!K29+'45'!K47+'45'!K57+'47'!K32+'49'!K7+'49'!K32</f>
        <v>32</v>
      </c>
      <c r="L9" s="104">
        <f>L11+L36+'45'!L7+'45'!L17+'45'!L29+'45'!L47+'45'!L57+'47'!L32+'49'!L7+'49'!L32</f>
        <v>357</v>
      </c>
    </row>
    <row r="10" spans="1:12" ht="12" customHeight="1" x14ac:dyDescent="0.15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</row>
    <row r="11" spans="1:12" ht="12" customHeight="1" x14ac:dyDescent="0.15">
      <c r="A11" s="107">
        <f>SUM(A12:A34)</f>
        <v>11</v>
      </c>
      <c r="B11" s="107">
        <f t="shared" ref="B11:L11" si="0">SUM(B12:B34)</f>
        <v>14</v>
      </c>
      <c r="C11" s="107">
        <f t="shared" si="0"/>
        <v>504</v>
      </c>
      <c r="D11" s="107">
        <f t="shared" si="0"/>
        <v>50</v>
      </c>
      <c r="E11" s="107">
        <f t="shared" si="0"/>
        <v>111</v>
      </c>
      <c r="F11" s="107">
        <f t="shared" si="0"/>
        <v>63</v>
      </c>
      <c r="G11" s="107">
        <f t="shared" si="0"/>
        <v>330</v>
      </c>
      <c r="H11" s="107">
        <f t="shared" si="0"/>
        <v>152</v>
      </c>
      <c r="I11" s="107">
        <f t="shared" si="0"/>
        <v>58</v>
      </c>
      <c r="J11" s="107">
        <f t="shared" si="0"/>
        <v>91</v>
      </c>
      <c r="K11" s="107">
        <f t="shared" si="0"/>
        <v>6</v>
      </c>
      <c r="L11" s="107">
        <f t="shared" si="0"/>
        <v>83</v>
      </c>
    </row>
    <row r="12" spans="1:12" ht="12" customHeight="1" x14ac:dyDescent="0.15">
      <c r="A12" s="108" t="s">
        <v>407</v>
      </c>
      <c r="B12" s="108" t="s">
        <v>407</v>
      </c>
      <c r="C12" s="108">
        <v>21</v>
      </c>
      <c r="D12" s="108" t="s">
        <v>407</v>
      </c>
      <c r="E12" s="108">
        <v>2</v>
      </c>
      <c r="F12" s="108" t="s">
        <v>407</v>
      </c>
      <c r="G12" s="108">
        <v>16</v>
      </c>
      <c r="H12" s="108">
        <v>10</v>
      </c>
      <c r="I12" s="108">
        <v>4</v>
      </c>
      <c r="J12" s="108" t="s">
        <v>407</v>
      </c>
      <c r="K12" s="108" t="s">
        <v>407</v>
      </c>
      <c r="L12" s="108">
        <v>2</v>
      </c>
    </row>
    <row r="13" spans="1:12" ht="12" customHeight="1" x14ac:dyDescent="0.15">
      <c r="A13" s="108" t="s">
        <v>407</v>
      </c>
      <c r="B13" s="108" t="s">
        <v>407</v>
      </c>
      <c r="C13" s="108">
        <v>13</v>
      </c>
      <c r="D13" s="108" t="s">
        <v>407</v>
      </c>
      <c r="E13" s="108">
        <v>3</v>
      </c>
      <c r="F13" s="108">
        <v>1</v>
      </c>
      <c r="G13" s="108">
        <v>5</v>
      </c>
      <c r="H13" s="108">
        <v>2</v>
      </c>
      <c r="I13" s="108">
        <v>1</v>
      </c>
      <c r="J13" s="108" t="s">
        <v>407</v>
      </c>
      <c r="K13" s="108" t="s">
        <v>407</v>
      </c>
      <c r="L13" s="108">
        <v>2</v>
      </c>
    </row>
    <row r="14" spans="1:12" ht="12" customHeight="1" x14ac:dyDescent="0.15">
      <c r="A14" s="108">
        <v>1</v>
      </c>
      <c r="B14" s="108" t="s">
        <v>407</v>
      </c>
      <c r="C14" s="108">
        <v>38</v>
      </c>
      <c r="D14" s="108">
        <v>5</v>
      </c>
      <c r="E14" s="108">
        <v>5</v>
      </c>
      <c r="F14" s="108">
        <v>2</v>
      </c>
      <c r="G14" s="108">
        <v>11</v>
      </c>
      <c r="H14" s="108">
        <v>8</v>
      </c>
      <c r="I14" s="108">
        <v>3</v>
      </c>
      <c r="J14" s="108">
        <v>6</v>
      </c>
      <c r="K14" s="108">
        <v>1</v>
      </c>
      <c r="L14" s="108">
        <v>5</v>
      </c>
    </row>
    <row r="15" spans="1:12" ht="12" customHeight="1" x14ac:dyDescent="0.15">
      <c r="A15" s="108" t="s">
        <v>407</v>
      </c>
      <c r="B15" s="108" t="s">
        <v>407</v>
      </c>
      <c r="C15" s="108">
        <v>12</v>
      </c>
      <c r="D15" s="108" t="s">
        <v>407</v>
      </c>
      <c r="E15" s="108">
        <v>2</v>
      </c>
      <c r="F15" s="108" t="s">
        <v>407</v>
      </c>
      <c r="G15" s="108">
        <v>8</v>
      </c>
      <c r="H15" s="108" t="s">
        <v>407</v>
      </c>
      <c r="I15" s="108">
        <v>1</v>
      </c>
      <c r="J15" s="108">
        <v>2</v>
      </c>
      <c r="K15" s="108" t="s">
        <v>407</v>
      </c>
      <c r="L15" s="108" t="s">
        <v>407</v>
      </c>
    </row>
    <row r="16" spans="1:12" ht="12" customHeight="1" x14ac:dyDescent="0.15">
      <c r="A16" s="108" t="s">
        <v>407</v>
      </c>
      <c r="B16" s="108" t="s">
        <v>407</v>
      </c>
      <c r="C16" s="108">
        <v>15</v>
      </c>
      <c r="D16" s="108" t="s">
        <v>407</v>
      </c>
      <c r="E16" s="108">
        <v>1</v>
      </c>
      <c r="F16" s="108" t="s">
        <v>407</v>
      </c>
      <c r="G16" s="108">
        <v>10</v>
      </c>
      <c r="H16" s="108" t="s">
        <v>407</v>
      </c>
      <c r="I16" s="108">
        <v>1</v>
      </c>
      <c r="J16" s="108" t="s">
        <v>407</v>
      </c>
      <c r="K16" s="108" t="s">
        <v>407</v>
      </c>
      <c r="L16" s="108" t="s">
        <v>407</v>
      </c>
    </row>
    <row r="17" spans="1:12" ht="12" customHeight="1" x14ac:dyDescent="0.15">
      <c r="A17" s="108" t="s">
        <v>407</v>
      </c>
      <c r="B17" s="108" t="s">
        <v>407</v>
      </c>
      <c r="C17" s="108">
        <v>22</v>
      </c>
      <c r="D17" s="108" t="s">
        <v>407</v>
      </c>
      <c r="E17" s="108">
        <v>3</v>
      </c>
      <c r="F17" s="108">
        <v>2</v>
      </c>
      <c r="G17" s="108">
        <v>4</v>
      </c>
      <c r="H17" s="108" t="s">
        <v>407</v>
      </c>
      <c r="I17" s="108">
        <v>2</v>
      </c>
      <c r="J17" s="108">
        <v>5</v>
      </c>
      <c r="K17" s="108" t="s">
        <v>407</v>
      </c>
      <c r="L17" s="108" t="s">
        <v>407</v>
      </c>
    </row>
    <row r="18" spans="1:12" ht="12" customHeight="1" x14ac:dyDescent="0.15">
      <c r="A18" s="108" t="s">
        <v>407</v>
      </c>
      <c r="B18" s="108">
        <v>1</v>
      </c>
      <c r="C18" s="108">
        <v>33</v>
      </c>
      <c r="D18" s="108">
        <v>2</v>
      </c>
      <c r="E18" s="108">
        <v>6</v>
      </c>
      <c r="F18" s="108" t="s">
        <v>407</v>
      </c>
      <c r="G18" s="108">
        <v>26</v>
      </c>
      <c r="H18" s="108">
        <v>6</v>
      </c>
      <c r="I18" s="108">
        <v>3</v>
      </c>
      <c r="J18" s="108">
        <v>4</v>
      </c>
      <c r="K18" s="108" t="s">
        <v>407</v>
      </c>
      <c r="L18" s="108">
        <v>3</v>
      </c>
    </row>
    <row r="19" spans="1:12" ht="12" customHeight="1" x14ac:dyDescent="0.15">
      <c r="A19" s="108">
        <v>5</v>
      </c>
      <c r="B19" s="108">
        <v>8</v>
      </c>
      <c r="C19" s="108">
        <v>66</v>
      </c>
      <c r="D19" s="108">
        <v>33</v>
      </c>
      <c r="E19" s="108">
        <v>30</v>
      </c>
      <c r="F19" s="108">
        <v>10</v>
      </c>
      <c r="G19" s="108">
        <v>139</v>
      </c>
      <c r="H19" s="108">
        <v>40</v>
      </c>
      <c r="I19" s="108">
        <v>13</v>
      </c>
      <c r="J19" s="108">
        <v>15</v>
      </c>
      <c r="K19" s="108" t="s">
        <v>407</v>
      </c>
      <c r="L19" s="108">
        <v>32</v>
      </c>
    </row>
    <row r="20" spans="1:12" ht="12" customHeight="1" x14ac:dyDescent="0.15">
      <c r="A20" s="108" t="s">
        <v>407</v>
      </c>
      <c r="B20" s="108" t="s">
        <v>407</v>
      </c>
      <c r="C20" s="108">
        <v>5</v>
      </c>
      <c r="D20" s="108">
        <v>1</v>
      </c>
      <c r="E20" s="108">
        <v>2</v>
      </c>
      <c r="F20" s="108">
        <v>2</v>
      </c>
      <c r="G20" s="108">
        <v>3</v>
      </c>
      <c r="H20" s="108">
        <v>3</v>
      </c>
      <c r="I20" s="108">
        <v>1</v>
      </c>
      <c r="J20" s="108">
        <v>2</v>
      </c>
      <c r="K20" s="108">
        <v>1</v>
      </c>
      <c r="L20" s="108" t="s">
        <v>407</v>
      </c>
    </row>
    <row r="21" spans="1:12" ht="12" customHeight="1" x14ac:dyDescent="0.15">
      <c r="A21" s="108" t="s">
        <v>407</v>
      </c>
      <c r="B21" s="108" t="s">
        <v>407</v>
      </c>
      <c r="C21" s="108" t="s">
        <v>407</v>
      </c>
      <c r="D21" s="108" t="s">
        <v>407</v>
      </c>
      <c r="E21" s="108">
        <v>2</v>
      </c>
      <c r="F21" s="108">
        <v>2</v>
      </c>
      <c r="G21" s="108" t="s">
        <v>407</v>
      </c>
      <c r="H21" s="108">
        <v>2</v>
      </c>
      <c r="I21" s="108">
        <v>1</v>
      </c>
      <c r="J21" s="108">
        <v>2</v>
      </c>
      <c r="K21" s="108" t="s">
        <v>407</v>
      </c>
      <c r="L21" s="108" t="s">
        <v>407</v>
      </c>
    </row>
    <row r="22" spans="1:12" ht="12" customHeight="1" x14ac:dyDescent="0.15">
      <c r="A22" s="108" t="s">
        <v>407</v>
      </c>
      <c r="B22" s="108">
        <v>1</v>
      </c>
      <c r="C22" s="108" t="s">
        <v>407</v>
      </c>
      <c r="D22" s="108" t="s">
        <v>407</v>
      </c>
      <c r="E22" s="108" t="s">
        <v>407</v>
      </c>
      <c r="F22" s="108">
        <v>1</v>
      </c>
      <c r="G22" s="108">
        <v>1</v>
      </c>
      <c r="H22" s="108">
        <v>2</v>
      </c>
      <c r="I22" s="108">
        <v>1</v>
      </c>
      <c r="J22" s="108">
        <v>1</v>
      </c>
      <c r="K22" s="108" t="s">
        <v>407</v>
      </c>
      <c r="L22" s="108">
        <v>1</v>
      </c>
    </row>
    <row r="23" spans="1:12" ht="12" customHeight="1" x14ac:dyDescent="0.15">
      <c r="A23" s="108" t="s">
        <v>407</v>
      </c>
      <c r="B23" s="108">
        <v>1</v>
      </c>
      <c r="C23" s="108">
        <v>30</v>
      </c>
      <c r="D23" s="108">
        <v>2</v>
      </c>
      <c r="E23" s="108">
        <v>4</v>
      </c>
      <c r="F23" s="108">
        <v>1</v>
      </c>
      <c r="G23" s="108">
        <v>18</v>
      </c>
      <c r="H23" s="108">
        <v>7</v>
      </c>
      <c r="I23" s="108">
        <v>2</v>
      </c>
      <c r="J23" s="108">
        <v>3</v>
      </c>
      <c r="K23" s="108" t="s">
        <v>407</v>
      </c>
      <c r="L23" s="108">
        <v>7</v>
      </c>
    </row>
    <row r="24" spans="1:12" ht="12" customHeight="1" x14ac:dyDescent="0.15">
      <c r="A24" s="108" t="s">
        <v>407</v>
      </c>
      <c r="B24" s="108" t="s">
        <v>407</v>
      </c>
      <c r="C24" s="108">
        <v>20</v>
      </c>
      <c r="D24" s="108" t="s">
        <v>407</v>
      </c>
      <c r="E24" s="108">
        <v>3</v>
      </c>
      <c r="F24" s="108">
        <v>2</v>
      </c>
      <c r="G24" s="108">
        <v>5</v>
      </c>
      <c r="H24" s="108">
        <v>9</v>
      </c>
      <c r="I24" s="108" t="s">
        <v>407</v>
      </c>
      <c r="J24" s="108">
        <v>5</v>
      </c>
      <c r="K24" s="108">
        <v>3</v>
      </c>
      <c r="L24" s="108">
        <v>4</v>
      </c>
    </row>
    <row r="25" spans="1:12" ht="12" customHeight="1" x14ac:dyDescent="0.15">
      <c r="A25" s="108" t="s">
        <v>407</v>
      </c>
      <c r="B25" s="108" t="s">
        <v>407</v>
      </c>
      <c r="C25" s="108">
        <v>15</v>
      </c>
      <c r="D25" s="108">
        <v>1</v>
      </c>
      <c r="E25" s="108">
        <v>16</v>
      </c>
      <c r="F25" s="108">
        <v>16</v>
      </c>
      <c r="G25" s="108">
        <v>8</v>
      </c>
      <c r="H25" s="108">
        <v>8</v>
      </c>
      <c r="I25" s="108">
        <v>2</v>
      </c>
      <c r="J25" s="108">
        <v>4</v>
      </c>
      <c r="K25" s="108" t="s">
        <v>407</v>
      </c>
      <c r="L25" s="108">
        <v>4</v>
      </c>
    </row>
    <row r="26" spans="1:12" ht="12" customHeight="1" x14ac:dyDescent="0.15">
      <c r="A26" s="108">
        <v>1</v>
      </c>
      <c r="B26" s="108" t="s">
        <v>407</v>
      </c>
      <c r="C26" s="108">
        <v>21</v>
      </c>
      <c r="D26" s="108">
        <v>1</v>
      </c>
      <c r="E26" s="108">
        <v>11</v>
      </c>
      <c r="F26" s="108">
        <v>7</v>
      </c>
      <c r="G26" s="108">
        <v>7</v>
      </c>
      <c r="H26" s="108">
        <v>4</v>
      </c>
      <c r="I26" s="108" t="s">
        <v>407</v>
      </c>
      <c r="J26" s="108">
        <v>7</v>
      </c>
      <c r="K26" s="108">
        <v>1</v>
      </c>
      <c r="L26" s="108">
        <v>4</v>
      </c>
    </row>
    <row r="27" spans="1:12" ht="12" customHeight="1" x14ac:dyDescent="0.15">
      <c r="A27" s="108">
        <v>1</v>
      </c>
      <c r="B27" s="108">
        <v>1</v>
      </c>
      <c r="C27" s="108">
        <v>151</v>
      </c>
      <c r="D27" s="108">
        <v>3</v>
      </c>
      <c r="E27" s="108">
        <v>2</v>
      </c>
      <c r="F27" s="108">
        <v>2</v>
      </c>
      <c r="G27" s="108">
        <v>48</v>
      </c>
      <c r="H27" s="108">
        <v>32</v>
      </c>
      <c r="I27" s="108">
        <v>6</v>
      </c>
      <c r="J27" s="108">
        <v>9</v>
      </c>
      <c r="K27" s="108" t="s">
        <v>407</v>
      </c>
      <c r="L27" s="108">
        <v>2</v>
      </c>
    </row>
    <row r="28" spans="1:12" ht="12" customHeight="1" x14ac:dyDescent="0.15">
      <c r="A28" s="108" t="s">
        <v>407</v>
      </c>
      <c r="B28" s="108">
        <v>1</v>
      </c>
      <c r="C28" s="108">
        <v>2</v>
      </c>
      <c r="D28" s="108" t="s">
        <v>407</v>
      </c>
      <c r="E28" s="108">
        <v>10</v>
      </c>
      <c r="F28" s="108">
        <v>2</v>
      </c>
      <c r="G28" s="108">
        <v>3</v>
      </c>
      <c r="H28" s="108" t="s">
        <v>407</v>
      </c>
      <c r="I28" s="108">
        <v>2</v>
      </c>
      <c r="J28" s="108">
        <v>1</v>
      </c>
      <c r="K28" s="108" t="s">
        <v>407</v>
      </c>
      <c r="L28" s="108">
        <v>2</v>
      </c>
    </row>
    <row r="29" spans="1:12" ht="12" customHeight="1" x14ac:dyDescent="0.15">
      <c r="A29" s="108">
        <v>1</v>
      </c>
      <c r="B29" s="108" t="s">
        <v>407</v>
      </c>
      <c r="C29" s="108">
        <v>2</v>
      </c>
      <c r="D29" s="108" t="s">
        <v>407</v>
      </c>
      <c r="E29" s="108">
        <v>2</v>
      </c>
      <c r="F29" s="108">
        <v>3</v>
      </c>
      <c r="G29" s="108">
        <v>1</v>
      </c>
      <c r="H29" s="108">
        <v>3</v>
      </c>
      <c r="I29" s="108">
        <v>3</v>
      </c>
      <c r="J29" s="108">
        <v>2</v>
      </c>
      <c r="K29" s="108" t="s">
        <v>407</v>
      </c>
      <c r="L29" s="108">
        <v>7</v>
      </c>
    </row>
    <row r="30" spans="1:12" ht="12" customHeight="1" x14ac:dyDescent="0.15">
      <c r="A30" s="108">
        <v>1</v>
      </c>
      <c r="B30" s="108" t="s">
        <v>407</v>
      </c>
      <c r="C30" s="108">
        <v>4</v>
      </c>
      <c r="D30" s="108">
        <v>1</v>
      </c>
      <c r="E30" s="108">
        <v>2</v>
      </c>
      <c r="F30" s="108">
        <v>3</v>
      </c>
      <c r="G30" s="108">
        <v>3</v>
      </c>
      <c r="H30" s="108" t="s">
        <v>407</v>
      </c>
      <c r="I30" s="108">
        <v>6</v>
      </c>
      <c r="J30" s="108">
        <v>5</v>
      </c>
      <c r="K30" s="108" t="s">
        <v>407</v>
      </c>
      <c r="L30" s="108">
        <v>1</v>
      </c>
    </row>
    <row r="31" spans="1:12" ht="12" customHeight="1" x14ac:dyDescent="0.15">
      <c r="A31" s="108" t="s">
        <v>407</v>
      </c>
      <c r="B31" s="108" t="s">
        <v>407</v>
      </c>
      <c r="C31" s="108">
        <v>3</v>
      </c>
      <c r="D31" s="108" t="s">
        <v>407</v>
      </c>
      <c r="E31" s="108" t="s">
        <v>407</v>
      </c>
      <c r="F31" s="108" t="s">
        <v>407</v>
      </c>
      <c r="G31" s="108" t="s">
        <v>407</v>
      </c>
      <c r="H31" s="108">
        <v>2</v>
      </c>
      <c r="I31" s="108">
        <v>2</v>
      </c>
      <c r="J31" s="108">
        <v>2</v>
      </c>
      <c r="K31" s="108" t="s">
        <v>407</v>
      </c>
      <c r="L31" s="108">
        <v>1</v>
      </c>
    </row>
    <row r="32" spans="1:12" ht="12" customHeight="1" x14ac:dyDescent="0.15">
      <c r="A32" s="108">
        <v>1</v>
      </c>
      <c r="B32" s="108" t="s">
        <v>407</v>
      </c>
      <c r="C32" s="108">
        <v>17</v>
      </c>
      <c r="D32" s="108">
        <v>1</v>
      </c>
      <c r="E32" s="108">
        <v>2</v>
      </c>
      <c r="F32" s="108">
        <v>3</v>
      </c>
      <c r="G32" s="108">
        <v>7</v>
      </c>
      <c r="H32" s="108">
        <v>4</v>
      </c>
      <c r="I32" s="108">
        <v>2</v>
      </c>
      <c r="J32" s="108">
        <v>9</v>
      </c>
      <c r="K32" s="108" t="s">
        <v>407</v>
      </c>
      <c r="L32" s="108">
        <v>1</v>
      </c>
    </row>
    <row r="33" spans="1:12" ht="12" customHeight="1" x14ac:dyDescent="0.15">
      <c r="A33" s="108" t="s">
        <v>407</v>
      </c>
      <c r="B33" s="108" t="s">
        <v>407</v>
      </c>
      <c r="C33" s="108">
        <v>6</v>
      </c>
      <c r="D33" s="108" t="s">
        <v>407</v>
      </c>
      <c r="E33" s="108">
        <v>2</v>
      </c>
      <c r="F33" s="108">
        <v>3</v>
      </c>
      <c r="G33" s="108">
        <v>1</v>
      </c>
      <c r="H33" s="108">
        <v>4</v>
      </c>
      <c r="I33" s="108">
        <v>2</v>
      </c>
      <c r="J33" s="108">
        <v>3</v>
      </c>
      <c r="K33" s="108" t="s">
        <v>407</v>
      </c>
      <c r="L33" s="108">
        <v>3</v>
      </c>
    </row>
    <row r="34" spans="1:12" ht="12" customHeight="1" x14ac:dyDescent="0.15">
      <c r="A34" s="108" t="s">
        <v>407</v>
      </c>
      <c r="B34" s="108">
        <v>1</v>
      </c>
      <c r="C34" s="108">
        <v>8</v>
      </c>
      <c r="D34" s="108" t="s">
        <v>407</v>
      </c>
      <c r="E34" s="108">
        <v>1</v>
      </c>
      <c r="F34" s="108">
        <v>1</v>
      </c>
      <c r="G34" s="108">
        <v>6</v>
      </c>
      <c r="H34" s="108">
        <v>6</v>
      </c>
      <c r="I34" s="108" t="s">
        <v>407</v>
      </c>
      <c r="J34" s="108">
        <v>4</v>
      </c>
      <c r="K34" s="108" t="s">
        <v>407</v>
      </c>
      <c r="L34" s="108">
        <v>2</v>
      </c>
    </row>
    <row r="35" spans="1:12" ht="12" customHeight="1" x14ac:dyDescent="0.15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</row>
    <row r="36" spans="1:12" ht="12" customHeight="1" x14ac:dyDescent="0.15">
      <c r="A36" s="107">
        <f>SUM(A37:A59)</f>
        <v>5</v>
      </c>
      <c r="B36" s="107">
        <f t="shared" ref="B36:L36" si="1">SUM(B37:B59)</f>
        <v>11</v>
      </c>
      <c r="C36" s="107">
        <f t="shared" si="1"/>
        <v>286</v>
      </c>
      <c r="D36" s="107">
        <f t="shared" si="1"/>
        <v>9</v>
      </c>
      <c r="E36" s="107">
        <f t="shared" si="1"/>
        <v>55</v>
      </c>
      <c r="F36" s="107">
        <f t="shared" si="1"/>
        <v>26</v>
      </c>
      <c r="G36" s="107">
        <f t="shared" si="1"/>
        <v>141</v>
      </c>
      <c r="H36" s="107">
        <f t="shared" si="1"/>
        <v>116</v>
      </c>
      <c r="I36" s="107">
        <f t="shared" si="1"/>
        <v>38</v>
      </c>
      <c r="J36" s="107">
        <f t="shared" si="1"/>
        <v>89</v>
      </c>
      <c r="K36" s="107">
        <f t="shared" si="1"/>
        <v>4</v>
      </c>
      <c r="L36" s="107">
        <f t="shared" si="1"/>
        <v>35</v>
      </c>
    </row>
    <row r="37" spans="1:12" ht="12" customHeight="1" x14ac:dyDescent="0.15">
      <c r="A37" s="108" t="s">
        <v>407</v>
      </c>
      <c r="B37" s="108" t="s">
        <v>407</v>
      </c>
      <c r="C37" s="108">
        <v>1</v>
      </c>
      <c r="D37" s="108" t="s">
        <v>407</v>
      </c>
      <c r="E37" s="108" t="s">
        <v>407</v>
      </c>
      <c r="F37" s="108">
        <v>1</v>
      </c>
      <c r="G37" s="108">
        <v>1</v>
      </c>
      <c r="H37" s="108">
        <v>1</v>
      </c>
      <c r="I37" s="108" t="s">
        <v>407</v>
      </c>
      <c r="J37" s="108" t="s">
        <v>407</v>
      </c>
      <c r="K37" s="108" t="s">
        <v>407</v>
      </c>
      <c r="L37" s="108">
        <v>1</v>
      </c>
    </row>
    <row r="38" spans="1:12" ht="12" customHeight="1" x14ac:dyDescent="0.15">
      <c r="A38" s="108" t="s">
        <v>407</v>
      </c>
      <c r="B38" s="108" t="s">
        <v>407</v>
      </c>
      <c r="C38" s="108">
        <v>2</v>
      </c>
      <c r="D38" s="108" t="s">
        <v>407</v>
      </c>
      <c r="E38" s="108" t="s">
        <v>407</v>
      </c>
      <c r="F38" s="108" t="s">
        <v>407</v>
      </c>
      <c r="G38" s="108">
        <v>1</v>
      </c>
      <c r="H38" s="108">
        <v>3</v>
      </c>
      <c r="I38" s="108">
        <v>2</v>
      </c>
      <c r="J38" s="108" t="s">
        <v>407</v>
      </c>
      <c r="K38" s="108" t="s">
        <v>407</v>
      </c>
      <c r="L38" s="108" t="s">
        <v>407</v>
      </c>
    </row>
    <row r="39" spans="1:12" ht="12" customHeight="1" x14ac:dyDescent="0.15">
      <c r="A39" s="108" t="s">
        <v>407</v>
      </c>
      <c r="B39" s="108" t="s">
        <v>407</v>
      </c>
      <c r="C39" s="108">
        <v>4</v>
      </c>
      <c r="D39" s="108">
        <v>1</v>
      </c>
      <c r="E39" s="108" t="s">
        <v>407</v>
      </c>
      <c r="F39" s="108" t="s">
        <v>407</v>
      </c>
      <c r="G39" s="108">
        <v>4</v>
      </c>
      <c r="H39" s="108">
        <v>2</v>
      </c>
      <c r="I39" s="108" t="s">
        <v>407</v>
      </c>
      <c r="J39" s="108" t="s">
        <v>407</v>
      </c>
      <c r="K39" s="108" t="s">
        <v>407</v>
      </c>
      <c r="L39" s="108">
        <v>3</v>
      </c>
    </row>
    <row r="40" spans="1:12" ht="12" customHeight="1" x14ac:dyDescent="0.15">
      <c r="A40" s="108" t="s">
        <v>407</v>
      </c>
      <c r="B40" s="108" t="s">
        <v>407</v>
      </c>
      <c r="C40" s="108">
        <v>1</v>
      </c>
      <c r="D40" s="108">
        <v>1</v>
      </c>
      <c r="E40" s="108" t="s">
        <v>407</v>
      </c>
      <c r="F40" s="108" t="s">
        <v>407</v>
      </c>
      <c r="G40" s="108" t="s">
        <v>407</v>
      </c>
      <c r="H40" s="108">
        <v>2</v>
      </c>
      <c r="I40" s="108" t="s">
        <v>407</v>
      </c>
      <c r="J40" s="108">
        <v>3</v>
      </c>
      <c r="K40" s="108" t="s">
        <v>407</v>
      </c>
      <c r="L40" s="108">
        <v>2</v>
      </c>
    </row>
    <row r="41" spans="1:12" ht="12" customHeight="1" x14ac:dyDescent="0.15">
      <c r="A41" s="108" t="s">
        <v>407</v>
      </c>
      <c r="B41" s="108" t="s">
        <v>407</v>
      </c>
      <c r="C41" s="108">
        <v>1</v>
      </c>
      <c r="D41" s="108" t="s">
        <v>407</v>
      </c>
      <c r="E41" s="108">
        <v>1</v>
      </c>
      <c r="F41" s="108" t="s">
        <v>407</v>
      </c>
      <c r="G41" s="108">
        <v>3</v>
      </c>
      <c r="H41" s="108">
        <v>3</v>
      </c>
      <c r="I41" s="108" t="s">
        <v>407</v>
      </c>
      <c r="J41" s="108">
        <v>1</v>
      </c>
      <c r="K41" s="108" t="s">
        <v>407</v>
      </c>
      <c r="L41" s="108" t="s">
        <v>407</v>
      </c>
    </row>
    <row r="42" spans="1:12" ht="12" customHeight="1" x14ac:dyDescent="0.15">
      <c r="A42" s="108" t="s">
        <v>407</v>
      </c>
      <c r="B42" s="108" t="s">
        <v>407</v>
      </c>
      <c r="C42" s="108">
        <v>1</v>
      </c>
      <c r="D42" s="108" t="s">
        <v>407</v>
      </c>
      <c r="E42" s="108">
        <v>1</v>
      </c>
      <c r="F42" s="108" t="s">
        <v>407</v>
      </c>
      <c r="G42" s="108">
        <v>3</v>
      </c>
      <c r="H42" s="108" t="s">
        <v>407</v>
      </c>
      <c r="I42" s="108" t="s">
        <v>407</v>
      </c>
      <c r="J42" s="108">
        <v>4</v>
      </c>
      <c r="K42" s="108" t="s">
        <v>407</v>
      </c>
      <c r="L42" s="108">
        <v>2</v>
      </c>
    </row>
    <row r="43" spans="1:12" ht="12" customHeight="1" x14ac:dyDescent="0.15">
      <c r="A43" s="108">
        <v>1</v>
      </c>
      <c r="B43" s="108">
        <v>1</v>
      </c>
      <c r="C43" s="108">
        <v>8</v>
      </c>
      <c r="D43" s="108" t="s">
        <v>407</v>
      </c>
      <c r="E43" s="108">
        <v>3</v>
      </c>
      <c r="F43" s="108">
        <v>1</v>
      </c>
      <c r="G43" s="108">
        <v>7</v>
      </c>
      <c r="H43" s="108">
        <v>6</v>
      </c>
      <c r="I43" s="108">
        <v>1</v>
      </c>
      <c r="J43" s="108">
        <v>3</v>
      </c>
      <c r="K43" s="108" t="s">
        <v>407</v>
      </c>
      <c r="L43" s="108" t="s">
        <v>407</v>
      </c>
    </row>
    <row r="44" spans="1:12" ht="12" customHeight="1" x14ac:dyDescent="0.15">
      <c r="A44" s="108">
        <v>2</v>
      </c>
      <c r="B44" s="108" t="s">
        <v>407</v>
      </c>
      <c r="C44" s="108">
        <v>38</v>
      </c>
      <c r="D44" s="108">
        <v>2</v>
      </c>
      <c r="E44" s="108">
        <v>9</v>
      </c>
      <c r="F44" s="108">
        <v>4</v>
      </c>
      <c r="G44" s="108">
        <v>40</v>
      </c>
      <c r="H44" s="108">
        <v>25</v>
      </c>
      <c r="I44" s="108">
        <v>5</v>
      </c>
      <c r="J44" s="108">
        <v>21</v>
      </c>
      <c r="K44" s="108" t="s">
        <v>407</v>
      </c>
      <c r="L44" s="108">
        <v>5</v>
      </c>
    </row>
    <row r="45" spans="1:12" ht="12" customHeight="1" x14ac:dyDescent="0.15">
      <c r="A45" s="108">
        <v>1</v>
      </c>
      <c r="B45" s="108">
        <v>1</v>
      </c>
      <c r="C45" s="108">
        <v>46</v>
      </c>
      <c r="D45" s="108" t="s">
        <v>407</v>
      </c>
      <c r="E45" s="108">
        <v>22</v>
      </c>
      <c r="F45" s="108">
        <v>8</v>
      </c>
      <c r="G45" s="108">
        <v>21</v>
      </c>
      <c r="H45" s="108">
        <v>15</v>
      </c>
      <c r="I45" s="108">
        <v>4</v>
      </c>
      <c r="J45" s="108">
        <v>10</v>
      </c>
      <c r="K45" s="108" t="s">
        <v>407</v>
      </c>
      <c r="L45" s="108">
        <v>7</v>
      </c>
    </row>
    <row r="46" spans="1:12" ht="12" customHeight="1" x14ac:dyDescent="0.15">
      <c r="A46" s="108" t="s">
        <v>407</v>
      </c>
      <c r="B46" s="108">
        <v>2</v>
      </c>
      <c r="C46" s="108">
        <v>71</v>
      </c>
      <c r="D46" s="108">
        <v>1</v>
      </c>
      <c r="E46" s="108">
        <v>4</v>
      </c>
      <c r="F46" s="108">
        <v>3</v>
      </c>
      <c r="G46" s="108">
        <v>10</v>
      </c>
      <c r="H46" s="108">
        <v>8</v>
      </c>
      <c r="I46" s="108">
        <v>1</v>
      </c>
      <c r="J46" s="108">
        <v>2</v>
      </c>
      <c r="K46" s="108">
        <v>1</v>
      </c>
      <c r="L46" s="108">
        <v>4</v>
      </c>
    </row>
    <row r="47" spans="1:12" ht="12" customHeight="1" x14ac:dyDescent="0.15">
      <c r="A47" s="108" t="s">
        <v>407</v>
      </c>
      <c r="B47" s="108" t="s">
        <v>407</v>
      </c>
      <c r="C47" s="108">
        <v>8</v>
      </c>
      <c r="D47" s="108" t="s">
        <v>407</v>
      </c>
      <c r="E47" s="108" t="s">
        <v>407</v>
      </c>
      <c r="F47" s="108" t="s">
        <v>407</v>
      </c>
      <c r="G47" s="108" t="s">
        <v>407</v>
      </c>
      <c r="H47" s="108" t="s">
        <v>407</v>
      </c>
      <c r="I47" s="108" t="s">
        <v>407</v>
      </c>
      <c r="J47" s="108" t="s">
        <v>407</v>
      </c>
      <c r="K47" s="108" t="s">
        <v>407</v>
      </c>
      <c r="L47" s="108">
        <v>1</v>
      </c>
    </row>
    <row r="48" spans="1:12" ht="12" customHeight="1" x14ac:dyDescent="0.15">
      <c r="A48" s="108" t="s">
        <v>407</v>
      </c>
      <c r="B48" s="108" t="s">
        <v>407</v>
      </c>
      <c r="C48" s="108">
        <v>1</v>
      </c>
      <c r="D48" s="108">
        <v>1</v>
      </c>
      <c r="E48" s="108" t="s">
        <v>407</v>
      </c>
      <c r="F48" s="108">
        <v>1</v>
      </c>
      <c r="G48" s="108">
        <v>3</v>
      </c>
      <c r="H48" s="108">
        <v>1</v>
      </c>
      <c r="I48" s="108" t="s">
        <v>407</v>
      </c>
      <c r="J48" s="108">
        <v>2</v>
      </c>
      <c r="K48" s="108" t="s">
        <v>407</v>
      </c>
      <c r="L48" s="108" t="s">
        <v>407</v>
      </c>
    </row>
    <row r="49" spans="1:12" ht="12" customHeight="1" x14ac:dyDescent="0.15">
      <c r="A49" s="108" t="s">
        <v>407</v>
      </c>
      <c r="B49" s="108" t="s">
        <v>407</v>
      </c>
      <c r="C49" s="108">
        <v>5</v>
      </c>
      <c r="D49" s="108" t="s">
        <v>407</v>
      </c>
      <c r="E49" s="108">
        <v>1</v>
      </c>
      <c r="F49" s="108" t="s">
        <v>407</v>
      </c>
      <c r="G49" s="108">
        <v>5</v>
      </c>
      <c r="H49" s="108">
        <v>1</v>
      </c>
      <c r="I49" s="108" t="s">
        <v>407</v>
      </c>
      <c r="J49" s="108">
        <v>4</v>
      </c>
      <c r="K49" s="108">
        <v>2</v>
      </c>
      <c r="L49" s="108">
        <v>2</v>
      </c>
    </row>
    <row r="50" spans="1:12" ht="12" customHeight="1" x14ac:dyDescent="0.15">
      <c r="A50" s="108" t="s">
        <v>407</v>
      </c>
      <c r="B50" s="108">
        <v>1</v>
      </c>
      <c r="C50" s="108" t="s">
        <v>407</v>
      </c>
      <c r="D50" s="108" t="s">
        <v>407</v>
      </c>
      <c r="E50" s="108" t="s">
        <v>407</v>
      </c>
      <c r="F50" s="108" t="s">
        <v>407</v>
      </c>
      <c r="G50" s="108" t="s">
        <v>407</v>
      </c>
      <c r="H50" s="108" t="s">
        <v>407</v>
      </c>
      <c r="I50" s="108" t="s">
        <v>407</v>
      </c>
      <c r="J50" s="108" t="s">
        <v>407</v>
      </c>
      <c r="K50" s="108" t="s">
        <v>407</v>
      </c>
      <c r="L50" s="108" t="s">
        <v>407</v>
      </c>
    </row>
    <row r="51" spans="1:12" ht="12" customHeight="1" x14ac:dyDescent="0.15">
      <c r="A51" s="108" t="s">
        <v>407</v>
      </c>
      <c r="B51" s="108">
        <v>1</v>
      </c>
      <c r="C51" s="108">
        <v>15</v>
      </c>
      <c r="D51" s="108" t="s">
        <v>407</v>
      </c>
      <c r="E51" s="108">
        <v>2</v>
      </c>
      <c r="F51" s="108">
        <v>2</v>
      </c>
      <c r="G51" s="108">
        <v>8</v>
      </c>
      <c r="H51" s="108">
        <v>9</v>
      </c>
      <c r="I51" s="108">
        <v>3</v>
      </c>
      <c r="J51" s="108">
        <v>6</v>
      </c>
      <c r="K51" s="108" t="s">
        <v>407</v>
      </c>
      <c r="L51" s="108">
        <v>1</v>
      </c>
    </row>
    <row r="52" spans="1:12" ht="12" customHeight="1" x14ac:dyDescent="0.15">
      <c r="A52" s="108" t="s">
        <v>407</v>
      </c>
      <c r="B52" s="108">
        <v>1</v>
      </c>
      <c r="C52" s="108">
        <v>16</v>
      </c>
      <c r="D52" s="108" t="s">
        <v>407</v>
      </c>
      <c r="E52" s="108">
        <v>2</v>
      </c>
      <c r="F52" s="108">
        <v>2</v>
      </c>
      <c r="G52" s="108">
        <v>4</v>
      </c>
      <c r="H52" s="108">
        <v>11</v>
      </c>
      <c r="I52" s="108">
        <v>4</v>
      </c>
      <c r="J52" s="108">
        <v>12</v>
      </c>
      <c r="K52" s="108" t="s">
        <v>407</v>
      </c>
      <c r="L52" s="108" t="s">
        <v>407</v>
      </c>
    </row>
    <row r="53" spans="1:12" ht="12" customHeight="1" x14ac:dyDescent="0.15">
      <c r="A53" s="108">
        <v>1</v>
      </c>
      <c r="B53" s="108" t="s">
        <v>407</v>
      </c>
      <c r="C53" s="108">
        <v>13</v>
      </c>
      <c r="D53" s="108" t="s">
        <v>407</v>
      </c>
      <c r="E53" s="108">
        <v>4</v>
      </c>
      <c r="F53" s="108">
        <v>2</v>
      </c>
      <c r="G53" s="108">
        <v>14</v>
      </c>
      <c r="H53" s="108">
        <v>11</v>
      </c>
      <c r="I53" s="108">
        <v>2</v>
      </c>
      <c r="J53" s="108">
        <v>10</v>
      </c>
      <c r="K53" s="108">
        <v>1</v>
      </c>
      <c r="L53" s="108">
        <v>1</v>
      </c>
    </row>
    <row r="54" spans="1:12" ht="12" customHeight="1" x14ac:dyDescent="0.15">
      <c r="A54" s="108" t="s">
        <v>407</v>
      </c>
      <c r="B54" s="108">
        <v>3</v>
      </c>
      <c r="C54" s="108">
        <v>47</v>
      </c>
      <c r="D54" s="108">
        <v>1</v>
      </c>
      <c r="E54" s="108">
        <v>3</v>
      </c>
      <c r="F54" s="108" t="s">
        <v>407</v>
      </c>
      <c r="G54" s="108">
        <v>15</v>
      </c>
      <c r="H54" s="108">
        <v>12</v>
      </c>
      <c r="I54" s="108">
        <v>10</v>
      </c>
      <c r="J54" s="108">
        <v>3</v>
      </c>
      <c r="K54" s="108" t="s">
        <v>407</v>
      </c>
      <c r="L54" s="108">
        <v>5</v>
      </c>
    </row>
    <row r="55" spans="1:12" ht="12" customHeight="1" x14ac:dyDescent="0.15">
      <c r="A55" s="108" t="s">
        <v>407</v>
      </c>
      <c r="B55" s="108" t="s">
        <v>407</v>
      </c>
      <c r="C55" s="108">
        <v>1</v>
      </c>
      <c r="D55" s="108">
        <v>1</v>
      </c>
      <c r="E55" s="108" t="s">
        <v>407</v>
      </c>
      <c r="F55" s="108" t="s">
        <v>407</v>
      </c>
      <c r="G55" s="108">
        <v>1</v>
      </c>
      <c r="H55" s="108" t="s">
        <v>407</v>
      </c>
      <c r="I55" s="108">
        <v>2</v>
      </c>
      <c r="J55" s="108">
        <v>3</v>
      </c>
      <c r="K55" s="108" t="s">
        <v>407</v>
      </c>
      <c r="L55" s="108" t="s">
        <v>407</v>
      </c>
    </row>
    <row r="56" spans="1:12" ht="12" customHeight="1" x14ac:dyDescent="0.15">
      <c r="A56" s="108" t="s">
        <v>407</v>
      </c>
      <c r="B56" s="108">
        <v>1</v>
      </c>
      <c r="C56" s="108" t="s">
        <v>407</v>
      </c>
      <c r="D56" s="108" t="s">
        <v>407</v>
      </c>
      <c r="E56" s="108">
        <v>2</v>
      </c>
      <c r="F56" s="108" t="s">
        <v>407</v>
      </c>
      <c r="G56" s="108" t="s">
        <v>407</v>
      </c>
      <c r="H56" s="108" t="s">
        <v>407</v>
      </c>
      <c r="I56" s="108">
        <v>1</v>
      </c>
      <c r="J56" s="108" t="s">
        <v>407</v>
      </c>
      <c r="K56" s="108" t="s">
        <v>407</v>
      </c>
      <c r="L56" s="108" t="s">
        <v>407</v>
      </c>
    </row>
    <row r="57" spans="1:12" ht="12" customHeight="1" x14ac:dyDescent="0.15">
      <c r="A57" s="108" t="s">
        <v>407</v>
      </c>
      <c r="B57" s="108" t="s">
        <v>407</v>
      </c>
      <c r="C57" s="108">
        <v>3</v>
      </c>
      <c r="D57" s="108" t="s">
        <v>407</v>
      </c>
      <c r="E57" s="108">
        <v>1</v>
      </c>
      <c r="F57" s="108">
        <v>2</v>
      </c>
      <c r="G57" s="108" t="s">
        <v>407</v>
      </c>
      <c r="H57" s="108">
        <v>2</v>
      </c>
      <c r="I57" s="108" t="s">
        <v>407</v>
      </c>
      <c r="J57" s="108">
        <v>4</v>
      </c>
      <c r="K57" s="108" t="s">
        <v>407</v>
      </c>
      <c r="L57" s="108">
        <v>1</v>
      </c>
    </row>
    <row r="58" spans="1:12" ht="12" customHeight="1" x14ac:dyDescent="0.15">
      <c r="A58" s="108" t="s">
        <v>407</v>
      </c>
      <c r="B58" s="108" t="s">
        <v>407</v>
      </c>
      <c r="C58" s="108">
        <v>4</v>
      </c>
      <c r="D58" s="108">
        <v>1</v>
      </c>
      <c r="E58" s="108" t="s">
        <v>407</v>
      </c>
      <c r="F58" s="108" t="s">
        <v>407</v>
      </c>
      <c r="G58" s="108">
        <v>1</v>
      </c>
      <c r="H58" s="108">
        <v>3</v>
      </c>
      <c r="I58" s="108">
        <v>3</v>
      </c>
      <c r="J58" s="108">
        <v>1</v>
      </c>
      <c r="K58" s="108" t="s">
        <v>407</v>
      </c>
      <c r="L58" s="108" t="s">
        <v>407</v>
      </c>
    </row>
    <row r="59" spans="1:12" ht="12" customHeight="1" x14ac:dyDescent="0.15">
      <c r="A59" s="108" t="s">
        <v>407</v>
      </c>
      <c r="B59" s="108" t="s">
        <v>407</v>
      </c>
      <c r="C59" s="108" t="s">
        <v>407</v>
      </c>
      <c r="D59" s="108" t="s">
        <v>407</v>
      </c>
      <c r="E59" s="108" t="s">
        <v>407</v>
      </c>
      <c r="F59" s="108" t="s">
        <v>407</v>
      </c>
      <c r="G59" s="108" t="s">
        <v>407</v>
      </c>
      <c r="H59" s="108">
        <v>1</v>
      </c>
      <c r="I59" s="108" t="s">
        <v>407</v>
      </c>
      <c r="J59" s="108" t="s">
        <v>407</v>
      </c>
      <c r="K59" s="108" t="s">
        <v>407</v>
      </c>
      <c r="L59" s="108" t="s">
        <v>407</v>
      </c>
    </row>
    <row r="60" spans="1:12" ht="3" customHeight="1" x14ac:dyDescent="0.1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75"/>
      <c r="L60" s="75"/>
    </row>
    <row r="61" spans="1:12" ht="16.5" customHeight="1" x14ac:dyDescent="0.15">
      <c r="A61" s="55"/>
      <c r="B61" s="47"/>
      <c r="C61" s="47"/>
      <c r="D61" s="47"/>
      <c r="E61" s="47"/>
      <c r="F61" s="47"/>
      <c r="G61" s="47"/>
      <c r="H61" s="47"/>
      <c r="I61" s="47"/>
      <c r="L61" s="232" t="s">
        <v>375</v>
      </c>
    </row>
  </sheetData>
  <mergeCells count="2">
    <mergeCell ref="A4:L4"/>
    <mergeCell ref="A1:L1"/>
  </mergeCells>
  <phoneticPr fontId="18"/>
  <printOptions horizontalCentered="1"/>
  <pageMargins left="0.59055118110236227" right="0.59055118110236227" top="0.59055118110236227" bottom="0.59055118110236227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outlinePr summaryBelow="0"/>
  </sheetPr>
  <dimension ref="A1:P65"/>
  <sheetViews>
    <sheetView zoomScaleNormal="100" workbookViewId="0">
      <selection activeCell="D6" sqref="D6"/>
    </sheetView>
  </sheetViews>
  <sheetFormatPr defaultRowHeight="14.25" customHeight="1" x14ac:dyDescent="0.15"/>
  <cols>
    <col min="1" max="1" width="1.875" style="45" customWidth="1"/>
    <col min="2" max="2" width="13.5" style="46" customWidth="1"/>
    <col min="3" max="3" width="1.875" style="46" customWidth="1"/>
    <col min="4" max="12" width="7.75" style="45" customWidth="1"/>
    <col min="13" max="16384" width="9" style="45"/>
  </cols>
  <sheetData>
    <row r="1" spans="1:16" s="80" customFormat="1" ht="16.5" customHeight="1" x14ac:dyDescent="0.15">
      <c r="A1" s="85" t="s">
        <v>438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6" ht="25.5" customHeight="1" x14ac:dyDescent="0.15">
      <c r="A2" s="287" t="s">
        <v>424</v>
      </c>
      <c r="B2" s="287"/>
      <c r="C2" s="288"/>
      <c r="D2" s="282" t="s">
        <v>250</v>
      </c>
      <c r="E2" s="283"/>
      <c r="F2" s="49" t="s">
        <v>251</v>
      </c>
      <c r="G2" s="279" t="s">
        <v>252</v>
      </c>
      <c r="H2" s="280"/>
      <c r="I2" s="280"/>
      <c r="J2" s="295"/>
      <c r="K2" s="279" t="s">
        <v>259</v>
      </c>
      <c r="L2" s="280"/>
      <c r="M2" s="47"/>
      <c r="N2" s="47"/>
    </row>
    <row r="3" spans="1:16" ht="3" customHeight="1" x14ac:dyDescent="0.15">
      <c r="A3" s="289"/>
      <c r="B3" s="289"/>
      <c r="C3" s="290"/>
      <c r="D3" s="95"/>
      <c r="E3" s="96"/>
      <c r="F3" s="50"/>
      <c r="G3" s="51"/>
      <c r="H3" s="52"/>
      <c r="I3" s="53"/>
      <c r="J3" s="54"/>
      <c r="K3" s="55"/>
      <c r="L3" s="55"/>
      <c r="M3" s="47"/>
      <c r="N3" s="47"/>
    </row>
    <row r="4" spans="1:16" s="62" customFormat="1" ht="73.5" customHeight="1" x14ac:dyDescent="0.15">
      <c r="A4" s="289"/>
      <c r="B4" s="289"/>
      <c r="C4" s="290"/>
      <c r="D4" s="97" t="s">
        <v>360</v>
      </c>
      <c r="E4" s="98" t="s">
        <v>361</v>
      </c>
      <c r="F4" s="57" t="s">
        <v>364</v>
      </c>
      <c r="G4" s="58"/>
      <c r="H4" s="59" t="s">
        <v>390</v>
      </c>
      <c r="I4" s="58" t="s">
        <v>365</v>
      </c>
      <c r="J4" s="56" t="s">
        <v>366</v>
      </c>
      <c r="K4" s="60"/>
      <c r="L4" s="61" t="s">
        <v>367</v>
      </c>
    </row>
    <row r="5" spans="1:16" ht="3" customHeight="1" x14ac:dyDescent="0.15">
      <c r="A5" s="291"/>
      <c r="B5" s="291"/>
      <c r="C5" s="292"/>
      <c r="D5" s="99"/>
      <c r="E5" s="100"/>
      <c r="F5" s="64"/>
      <c r="G5" s="65"/>
      <c r="H5" s="66"/>
      <c r="I5" s="65"/>
      <c r="J5" s="64"/>
      <c r="K5" s="63"/>
      <c r="L5" s="65"/>
      <c r="M5" s="55"/>
      <c r="N5" s="55"/>
    </row>
    <row r="6" spans="1:16" ht="6" customHeight="1" x14ac:dyDescent="0.15">
      <c r="A6" s="92"/>
      <c r="B6" s="92"/>
      <c r="C6" s="93"/>
      <c r="D6" s="94"/>
      <c r="E6" s="94"/>
      <c r="F6" s="111"/>
      <c r="G6" s="55"/>
      <c r="H6" s="55"/>
      <c r="I6" s="55"/>
      <c r="J6" s="55"/>
      <c r="K6" s="119"/>
      <c r="L6" s="55"/>
      <c r="M6" s="55"/>
      <c r="N6" s="55"/>
      <c r="O6" s="55"/>
      <c r="P6" s="55"/>
    </row>
    <row r="7" spans="1:16" ht="12" customHeight="1" x14ac:dyDescent="0.15">
      <c r="A7" s="277" t="s">
        <v>76</v>
      </c>
      <c r="B7" s="277"/>
      <c r="C7" s="73"/>
      <c r="D7" s="105">
        <f>SUM(D8:D15)</f>
        <v>137</v>
      </c>
      <c r="E7" s="105">
        <f>SUM(E8:E15)</f>
        <v>1904</v>
      </c>
      <c r="F7" s="114">
        <f>SUM(F8:F15)</f>
        <v>3</v>
      </c>
      <c r="G7" s="105">
        <f>SUM(H7:J7)</f>
        <v>27</v>
      </c>
      <c r="H7" s="105">
        <f>SUM(H8:H15)</f>
        <v>0</v>
      </c>
      <c r="I7" s="105">
        <f>SUM(I8:I15)</f>
        <v>16</v>
      </c>
      <c r="J7" s="105">
        <f>SUM(J8:J15)</f>
        <v>11</v>
      </c>
      <c r="K7" s="120">
        <f>SUM(L7,'45'!A7:L7)</f>
        <v>107</v>
      </c>
      <c r="L7" s="105">
        <f>SUM(L8:L15)</f>
        <v>0</v>
      </c>
      <c r="M7" s="47"/>
      <c r="N7" s="47"/>
      <c r="O7" s="47"/>
      <c r="P7" s="47"/>
    </row>
    <row r="8" spans="1:16" ht="12" customHeight="1" x14ac:dyDescent="0.15">
      <c r="A8" s="70"/>
      <c r="B8" s="74" t="s">
        <v>77</v>
      </c>
      <c r="C8" s="73"/>
      <c r="D8" s="105">
        <v>30</v>
      </c>
      <c r="E8" s="105">
        <v>168</v>
      </c>
      <c r="F8" s="113" t="s">
        <v>407</v>
      </c>
      <c r="G8" s="106">
        <f t="shared" ref="G8:G15" si="0">SUM(H8:J8)</f>
        <v>5</v>
      </c>
      <c r="H8" s="106" t="s">
        <v>407</v>
      </c>
      <c r="I8" s="106">
        <v>4</v>
      </c>
      <c r="J8" s="106">
        <v>1</v>
      </c>
      <c r="K8" s="121">
        <f>SUM(L8,'45'!A8:L8)</f>
        <v>25</v>
      </c>
      <c r="L8" s="106" t="s">
        <v>407</v>
      </c>
      <c r="M8" s="47"/>
      <c r="N8" s="47"/>
      <c r="O8" s="47"/>
      <c r="P8" s="47"/>
    </row>
    <row r="9" spans="1:16" ht="12" customHeight="1" x14ac:dyDescent="0.15">
      <c r="A9" s="70"/>
      <c r="B9" s="74" t="s">
        <v>78</v>
      </c>
      <c r="C9" s="73"/>
      <c r="D9" s="105">
        <v>21</v>
      </c>
      <c r="E9" s="105">
        <v>162</v>
      </c>
      <c r="F9" s="113" t="s">
        <v>407</v>
      </c>
      <c r="G9" s="106">
        <f t="shared" si="0"/>
        <v>5</v>
      </c>
      <c r="H9" s="106" t="s">
        <v>407</v>
      </c>
      <c r="I9" s="106">
        <v>2</v>
      </c>
      <c r="J9" s="106">
        <v>3</v>
      </c>
      <c r="K9" s="121">
        <f>SUM(L9,'45'!A9:L9)</f>
        <v>16</v>
      </c>
      <c r="L9" s="106" t="s">
        <v>407</v>
      </c>
      <c r="M9" s="47"/>
      <c r="N9" s="47"/>
      <c r="O9" s="47"/>
      <c r="P9" s="47"/>
    </row>
    <row r="10" spans="1:16" ht="12" customHeight="1" x14ac:dyDescent="0.15">
      <c r="A10" s="70"/>
      <c r="B10" s="74" t="s">
        <v>79</v>
      </c>
      <c r="C10" s="73"/>
      <c r="D10" s="105">
        <v>2</v>
      </c>
      <c r="E10" s="105">
        <v>15</v>
      </c>
      <c r="F10" s="113" t="s">
        <v>407</v>
      </c>
      <c r="G10" s="106">
        <f t="shared" si="0"/>
        <v>0</v>
      </c>
      <c r="H10" s="106" t="s">
        <v>407</v>
      </c>
      <c r="I10" s="106" t="s">
        <v>407</v>
      </c>
      <c r="J10" s="106" t="s">
        <v>407</v>
      </c>
      <c r="K10" s="121">
        <f>SUM(L10,'45'!A10:L10)</f>
        <v>2</v>
      </c>
      <c r="L10" s="106" t="s">
        <v>407</v>
      </c>
      <c r="M10" s="47"/>
      <c r="N10" s="47"/>
      <c r="O10" s="47"/>
      <c r="P10" s="47"/>
    </row>
    <row r="11" spans="1:16" ht="12" customHeight="1" x14ac:dyDescent="0.15">
      <c r="A11" s="70"/>
      <c r="B11" s="74" t="s">
        <v>80</v>
      </c>
      <c r="C11" s="73"/>
      <c r="D11" s="105">
        <v>11</v>
      </c>
      <c r="E11" s="105">
        <v>161</v>
      </c>
      <c r="F11" s="113">
        <v>1</v>
      </c>
      <c r="G11" s="106">
        <f t="shared" si="0"/>
        <v>4</v>
      </c>
      <c r="H11" s="106" t="s">
        <v>407</v>
      </c>
      <c r="I11" s="106">
        <v>3</v>
      </c>
      <c r="J11" s="106">
        <v>1</v>
      </c>
      <c r="K11" s="121">
        <f>SUM(L11,'45'!A11:L11)</f>
        <v>6</v>
      </c>
      <c r="L11" s="106" t="s">
        <v>407</v>
      </c>
      <c r="M11" s="47"/>
      <c r="N11" s="47"/>
      <c r="O11" s="47"/>
      <c r="P11" s="47"/>
    </row>
    <row r="12" spans="1:16" ht="12" customHeight="1" x14ac:dyDescent="0.15">
      <c r="A12" s="70"/>
      <c r="B12" s="74" t="s">
        <v>81</v>
      </c>
      <c r="C12" s="73"/>
      <c r="D12" s="105">
        <v>23</v>
      </c>
      <c r="E12" s="105">
        <v>255</v>
      </c>
      <c r="F12" s="113">
        <v>1</v>
      </c>
      <c r="G12" s="106">
        <f t="shared" si="0"/>
        <v>4</v>
      </c>
      <c r="H12" s="106" t="s">
        <v>407</v>
      </c>
      <c r="I12" s="106" t="s">
        <v>407</v>
      </c>
      <c r="J12" s="106">
        <v>4</v>
      </c>
      <c r="K12" s="121">
        <f>SUM(L12,'45'!A12:L12)</f>
        <v>18</v>
      </c>
      <c r="L12" s="106" t="s">
        <v>407</v>
      </c>
      <c r="M12" s="47"/>
      <c r="N12" s="47"/>
      <c r="O12" s="47"/>
      <c r="P12" s="47"/>
    </row>
    <row r="13" spans="1:16" ht="12" customHeight="1" x14ac:dyDescent="0.15">
      <c r="A13" s="70"/>
      <c r="B13" s="74" t="s">
        <v>82</v>
      </c>
      <c r="C13" s="73"/>
      <c r="D13" s="105">
        <v>38</v>
      </c>
      <c r="E13" s="105">
        <v>1094</v>
      </c>
      <c r="F13" s="113">
        <v>1</v>
      </c>
      <c r="G13" s="106">
        <f t="shared" si="0"/>
        <v>6</v>
      </c>
      <c r="H13" s="106" t="s">
        <v>407</v>
      </c>
      <c r="I13" s="106">
        <v>4</v>
      </c>
      <c r="J13" s="106">
        <v>2</v>
      </c>
      <c r="K13" s="121">
        <f>SUM(L13,'45'!A13:L13)</f>
        <v>31</v>
      </c>
      <c r="L13" s="106" t="s">
        <v>407</v>
      </c>
      <c r="M13" s="47"/>
      <c r="N13" s="47"/>
      <c r="O13" s="47"/>
      <c r="P13" s="47"/>
    </row>
    <row r="14" spans="1:16" ht="12" customHeight="1" x14ac:dyDescent="0.15">
      <c r="A14" s="70"/>
      <c r="B14" s="74" t="s">
        <v>83</v>
      </c>
      <c r="C14" s="73"/>
      <c r="D14" s="105">
        <v>8</v>
      </c>
      <c r="E14" s="105">
        <v>31</v>
      </c>
      <c r="F14" s="113" t="s">
        <v>407</v>
      </c>
      <c r="G14" s="106">
        <f t="shared" si="0"/>
        <v>3</v>
      </c>
      <c r="H14" s="106" t="s">
        <v>407</v>
      </c>
      <c r="I14" s="106">
        <v>3</v>
      </c>
      <c r="J14" s="106" t="s">
        <v>407</v>
      </c>
      <c r="K14" s="121">
        <f>SUM(L14,'45'!A14:L14)</f>
        <v>5</v>
      </c>
      <c r="L14" s="106" t="s">
        <v>407</v>
      </c>
      <c r="M14" s="47"/>
      <c r="N14" s="47"/>
      <c r="O14" s="47"/>
      <c r="P14" s="47"/>
    </row>
    <row r="15" spans="1:16" ht="12" customHeight="1" x14ac:dyDescent="0.15">
      <c r="A15" s="70"/>
      <c r="B15" s="74" t="s">
        <v>84</v>
      </c>
      <c r="C15" s="73"/>
      <c r="D15" s="105">
        <v>4</v>
      </c>
      <c r="E15" s="105">
        <v>18</v>
      </c>
      <c r="F15" s="113" t="s">
        <v>407</v>
      </c>
      <c r="G15" s="106">
        <f t="shared" si="0"/>
        <v>0</v>
      </c>
      <c r="H15" s="106" t="s">
        <v>407</v>
      </c>
      <c r="I15" s="106" t="s">
        <v>407</v>
      </c>
      <c r="J15" s="106" t="s">
        <v>407</v>
      </c>
      <c r="K15" s="121">
        <f>SUM(L15,'45'!A15:L15)</f>
        <v>4</v>
      </c>
      <c r="L15" s="106" t="s">
        <v>407</v>
      </c>
      <c r="M15" s="47"/>
      <c r="N15" s="47"/>
      <c r="O15" s="47"/>
      <c r="P15" s="47"/>
    </row>
    <row r="16" spans="1:16" ht="12" customHeight="1" x14ac:dyDescent="0.15">
      <c r="A16" s="70"/>
      <c r="B16" s="74"/>
      <c r="C16" s="73"/>
      <c r="D16" s="105"/>
      <c r="E16" s="105"/>
      <c r="F16" s="113"/>
      <c r="G16" s="106"/>
      <c r="H16" s="106"/>
      <c r="I16" s="106"/>
      <c r="J16" s="106"/>
      <c r="K16" s="121"/>
      <c r="L16" s="106"/>
      <c r="M16" s="47"/>
      <c r="N16" s="47"/>
      <c r="O16" s="47"/>
      <c r="P16" s="47"/>
    </row>
    <row r="17" spans="1:16" ht="12" customHeight="1" x14ac:dyDescent="0.15">
      <c r="A17" s="277" t="s">
        <v>85</v>
      </c>
      <c r="B17" s="277"/>
      <c r="C17" s="73"/>
      <c r="D17" s="105">
        <f>SUM(D18:D27)</f>
        <v>52</v>
      </c>
      <c r="E17" s="105">
        <f>SUM(E18:E27)</f>
        <v>800</v>
      </c>
      <c r="F17" s="114">
        <f>SUM(F18:F27)</f>
        <v>1</v>
      </c>
      <c r="G17" s="105">
        <f t="shared" ref="G17:G27" si="1">SUM(H17:J17)</f>
        <v>13</v>
      </c>
      <c r="H17" s="105">
        <f>SUM(H18:H27)</f>
        <v>0</v>
      </c>
      <c r="I17" s="105">
        <f>SUM(I18:I27)</f>
        <v>6</v>
      </c>
      <c r="J17" s="105">
        <f>SUM(J18:J27)</f>
        <v>7</v>
      </c>
      <c r="K17" s="120">
        <f>SUM(L17,'45'!A17:L17)</f>
        <v>38</v>
      </c>
      <c r="L17" s="105">
        <f>SUM(L18:L27)</f>
        <v>0</v>
      </c>
      <c r="M17" s="47"/>
      <c r="N17" s="47"/>
      <c r="O17" s="47"/>
      <c r="P17" s="47"/>
    </row>
    <row r="18" spans="1:16" ht="12" customHeight="1" x14ac:dyDescent="0.15">
      <c r="A18" s="70"/>
      <c r="B18" s="74" t="s">
        <v>86</v>
      </c>
      <c r="C18" s="73"/>
      <c r="D18" s="105">
        <v>12</v>
      </c>
      <c r="E18" s="105">
        <v>55</v>
      </c>
      <c r="F18" s="113">
        <v>1</v>
      </c>
      <c r="G18" s="106">
        <f t="shared" si="1"/>
        <v>3</v>
      </c>
      <c r="H18" s="106" t="s">
        <v>407</v>
      </c>
      <c r="I18" s="106">
        <v>1</v>
      </c>
      <c r="J18" s="106">
        <v>2</v>
      </c>
      <c r="K18" s="121">
        <f>SUM(L18,'45'!A18:L18)</f>
        <v>8</v>
      </c>
      <c r="L18" s="106" t="s">
        <v>407</v>
      </c>
      <c r="M18" s="47"/>
      <c r="N18" s="47"/>
      <c r="O18" s="47"/>
      <c r="P18" s="47"/>
    </row>
    <row r="19" spans="1:16" ht="12" customHeight="1" x14ac:dyDescent="0.15">
      <c r="A19" s="70"/>
      <c r="B19" s="74" t="s">
        <v>87</v>
      </c>
      <c r="C19" s="73"/>
      <c r="D19" s="105">
        <v>5</v>
      </c>
      <c r="E19" s="105">
        <v>46</v>
      </c>
      <c r="F19" s="113" t="s">
        <v>407</v>
      </c>
      <c r="G19" s="106">
        <f t="shared" si="1"/>
        <v>0</v>
      </c>
      <c r="H19" s="106" t="s">
        <v>407</v>
      </c>
      <c r="I19" s="106" t="s">
        <v>407</v>
      </c>
      <c r="J19" s="106" t="s">
        <v>407</v>
      </c>
      <c r="K19" s="121">
        <f>SUM(L19,'45'!A19:L19)</f>
        <v>5</v>
      </c>
      <c r="L19" s="106" t="s">
        <v>407</v>
      </c>
      <c r="M19" s="47"/>
      <c r="N19" s="47"/>
      <c r="O19" s="47"/>
      <c r="P19" s="47"/>
    </row>
    <row r="20" spans="1:16" ht="12" customHeight="1" x14ac:dyDescent="0.15">
      <c r="A20" s="70"/>
      <c r="B20" s="74" t="s">
        <v>88</v>
      </c>
      <c r="C20" s="73"/>
      <c r="D20" s="105">
        <v>1</v>
      </c>
      <c r="E20" s="105">
        <v>3</v>
      </c>
      <c r="F20" s="113" t="s">
        <v>407</v>
      </c>
      <c r="G20" s="106">
        <f t="shared" si="1"/>
        <v>0</v>
      </c>
      <c r="H20" s="106" t="s">
        <v>407</v>
      </c>
      <c r="I20" s="106" t="s">
        <v>407</v>
      </c>
      <c r="J20" s="106" t="s">
        <v>407</v>
      </c>
      <c r="K20" s="121">
        <f>SUM(L20,'45'!A20:L20)</f>
        <v>1</v>
      </c>
      <c r="L20" s="106" t="s">
        <v>407</v>
      </c>
      <c r="M20" s="47"/>
      <c r="N20" s="47"/>
      <c r="O20" s="47"/>
      <c r="P20" s="47"/>
    </row>
    <row r="21" spans="1:16" ht="12" customHeight="1" x14ac:dyDescent="0.15">
      <c r="A21" s="70"/>
      <c r="B21" s="74" t="s">
        <v>89</v>
      </c>
      <c r="C21" s="73"/>
      <c r="D21" s="105">
        <v>2</v>
      </c>
      <c r="E21" s="105">
        <v>3</v>
      </c>
      <c r="F21" s="113" t="s">
        <v>407</v>
      </c>
      <c r="G21" s="106">
        <f t="shared" si="1"/>
        <v>0</v>
      </c>
      <c r="H21" s="106" t="s">
        <v>407</v>
      </c>
      <c r="I21" s="106" t="s">
        <v>407</v>
      </c>
      <c r="J21" s="106" t="s">
        <v>407</v>
      </c>
      <c r="K21" s="121">
        <f>SUM(L21,'45'!A21:L21)</f>
        <v>2</v>
      </c>
      <c r="L21" s="106" t="s">
        <v>407</v>
      </c>
      <c r="M21" s="47"/>
      <c r="N21" s="47"/>
      <c r="O21" s="47"/>
      <c r="P21" s="47"/>
    </row>
    <row r="22" spans="1:16" ht="12" customHeight="1" x14ac:dyDescent="0.15">
      <c r="A22" s="70"/>
      <c r="B22" s="74" t="s">
        <v>90</v>
      </c>
      <c r="C22" s="73"/>
      <c r="D22" s="105">
        <v>4</v>
      </c>
      <c r="E22" s="105">
        <v>29</v>
      </c>
      <c r="F22" s="113" t="s">
        <v>407</v>
      </c>
      <c r="G22" s="106">
        <f t="shared" si="1"/>
        <v>1</v>
      </c>
      <c r="H22" s="106" t="s">
        <v>407</v>
      </c>
      <c r="I22" s="106">
        <v>1</v>
      </c>
      <c r="J22" s="106" t="s">
        <v>407</v>
      </c>
      <c r="K22" s="121">
        <f>SUM(L22,'45'!A22:L22)</f>
        <v>3</v>
      </c>
      <c r="L22" s="106" t="s">
        <v>407</v>
      </c>
      <c r="M22" s="47"/>
      <c r="N22" s="47"/>
      <c r="O22" s="47"/>
      <c r="P22" s="47"/>
    </row>
    <row r="23" spans="1:16" ht="12" customHeight="1" x14ac:dyDescent="0.15">
      <c r="A23" s="70"/>
      <c r="B23" s="74" t="s">
        <v>91</v>
      </c>
      <c r="C23" s="73"/>
      <c r="D23" s="105">
        <v>4</v>
      </c>
      <c r="E23" s="105">
        <v>5</v>
      </c>
      <c r="F23" s="113" t="s">
        <v>407</v>
      </c>
      <c r="G23" s="106">
        <f t="shared" si="1"/>
        <v>2</v>
      </c>
      <c r="H23" s="106" t="s">
        <v>407</v>
      </c>
      <c r="I23" s="106">
        <v>1</v>
      </c>
      <c r="J23" s="106">
        <v>1</v>
      </c>
      <c r="K23" s="121">
        <f>SUM(L23,'45'!A23:L23)</f>
        <v>2</v>
      </c>
      <c r="L23" s="106" t="s">
        <v>407</v>
      </c>
      <c r="M23" s="47"/>
      <c r="N23" s="47"/>
      <c r="O23" s="47"/>
      <c r="P23" s="47"/>
    </row>
    <row r="24" spans="1:16" ht="12" customHeight="1" x14ac:dyDescent="0.15">
      <c r="A24" s="70"/>
      <c r="B24" s="74" t="s">
        <v>92</v>
      </c>
      <c r="C24" s="73"/>
      <c r="D24" s="105">
        <v>7</v>
      </c>
      <c r="E24" s="105">
        <v>139</v>
      </c>
      <c r="F24" s="113" t="s">
        <v>407</v>
      </c>
      <c r="G24" s="106">
        <f t="shared" si="1"/>
        <v>3</v>
      </c>
      <c r="H24" s="106" t="s">
        <v>407</v>
      </c>
      <c r="I24" s="106">
        <v>1</v>
      </c>
      <c r="J24" s="106">
        <v>2</v>
      </c>
      <c r="K24" s="121">
        <f>SUM(L24,'45'!A24:L24)</f>
        <v>4</v>
      </c>
      <c r="L24" s="106" t="s">
        <v>407</v>
      </c>
      <c r="M24" s="47"/>
      <c r="N24" s="47"/>
      <c r="O24" s="47"/>
      <c r="P24" s="47"/>
    </row>
    <row r="25" spans="1:16" ht="12" customHeight="1" x14ac:dyDescent="0.15">
      <c r="A25" s="70"/>
      <c r="B25" s="74" t="s">
        <v>93</v>
      </c>
      <c r="C25" s="73"/>
      <c r="D25" s="105">
        <v>6</v>
      </c>
      <c r="E25" s="105">
        <v>456</v>
      </c>
      <c r="F25" s="113" t="s">
        <v>407</v>
      </c>
      <c r="G25" s="106">
        <f t="shared" si="1"/>
        <v>0</v>
      </c>
      <c r="H25" s="106" t="s">
        <v>407</v>
      </c>
      <c r="I25" s="106" t="s">
        <v>407</v>
      </c>
      <c r="J25" s="106" t="s">
        <v>407</v>
      </c>
      <c r="K25" s="121">
        <f>SUM(L25,'45'!A25:L25)</f>
        <v>6</v>
      </c>
      <c r="L25" s="106" t="s">
        <v>407</v>
      </c>
      <c r="M25" s="47"/>
      <c r="N25" s="47"/>
      <c r="O25" s="47"/>
      <c r="P25" s="47"/>
    </row>
    <row r="26" spans="1:16" ht="12" customHeight="1" x14ac:dyDescent="0.15">
      <c r="A26" s="70"/>
      <c r="B26" s="74" t="s">
        <v>94</v>
      </c>
      <c r="C26" s="73"/>
      <c r="D26" s="105">
        <v>4</v>
      </c>
      <c r="E26" s="105">
        <v>19</v>
      </c>
      <c r="F26" s="113" t="s">
        <v>407</v>
      </c>
      <c r="G26" s="106">
        <f t="shared" si="1"/>
        <v>1</v>
      </c>
      <c r="H26" s="106" t="s">
        <v>407</v>
      </c>
      <c r="I26" s="106">
        <v>1</v>
      </c>
      <c r="J26" s="106" t="s">
        <v>407</v>
      </c>
      <c r="K26" s="121">
        <f>SUM(L26,'45'!A26:L26)</f>
        <v>3</v>
      </c>
      <c r="L26" s="106" t="s">
        <v>407</v>
      </c>
      <c r="M26" s="47"/>
      <c r="N26" s="47"/>
      <c r="O26" s="47"/>
      <c r="P26" s="47"/>
    </row>
    <row r="27" spans="1:16" ht="12" customHeight="1" x14ac:dyDescent="0.15">
      <c r="A27" s="70"/>
      <c r="B27" s="74" t="s">
        <v>95</v>
      </c>
      <c r="C27" s="73"/>
      <c r="D27" s="105">
        <v>7</v>
      </c>
      <c r="E27" s="105">
        <v>45</v>
      </c>
      <c r="F27" s="113" t="s">
        <v>407</v>
      </c>
      <c r="G27" s="106">
        <f t="shared" si="1"/>
        <v>3</v>
      </c>
      <c r="H27" s="106" t="s">
        <v>407</v>
      </c>
      <c r="I27" s="106">
        <v>1</v>
      </c>
      <c r="J27" s="106">
        <v>2</v>
      </c>
      <c r="K27" s="121">
        <f>SUM(L27,'45'!A27:L27)</f>
        <v>4</v>
      </c>
      <c r="L27" s="106" t="s">
        <v>407</v>
      </c>
      <c r="M27" s="47"/>
      <c r="N27" s="47"/>
      <c r="O27" s="47"/>
      <c r="P27" s="47"/>
    </row>
    <row r="28" spans="1:16" ht="12" customHeight="1" x14ac:dyDescent="0.15">
      <c r="A28" s="70"/>
      <c r="B28" s="74"/>
      <c r="C28" s="73"/>
      <c r="D28" s="105"/>
      <c r="E28" s="105"/>
      <c r="F28" s="113"/>
      <c r="G28" s="106"/>
      <c r="H28" s="106"/>
      <c r="I28" s="106"/>
      <c r="J28" s="106"/>
      <c r="K28" s="121"/>
      <c r="L28" s="106"/>
      <c r="M28" s="47"/>
      <c r="N28" s="47"/>
      <c r="O28" s="47"/>
      <c r="P28" s="47"/>
    </row>
    <row r="29" spans="1:16" ht="12" customHeight="1" x14ac:dyDescent="0.15">
      <c r="A29" s="277" t="s">
        <v>96</v>
      </c>
      <c r="B29" s="277"/>
      <c r="C29" s="73"/>
      <c r="D29" s="105">
        <f>SUM(D30:D45)</f>
        <v>104</v>
      </c>
      <c r="E29" s="105">
        <f>SUM(E30:E45)</f>
        <v>2887</v>
      </c>
      <c r="F29" s="114">
        <f>SUM(F30:F45)</f>
        <v>2</v>
      </c>
      <c r="G29" s="105">
        <f t="shared" ref="G29:G45" si="2">SUM(H29:J29)</f>
        <v>43</v>
      </c>
      <c r="H29" s="105">
        <f>SUM(H30:H45)</f>
        <v>0</v>
      </c>
      <c r="I29" s="105">
        <f>SUM(I30:I45)</f>
        <v>18</v>
      </c>
      <c r="J29" s="105">
        <f>SUM(J30:J45)</f>
        <v>25</v>
      </c>
      <c r="K29" s="120">
        <f>SUM(L29,'45'!A29:L29)</f>
        <v>59</v>
      </c>
      <c r="L29" s="105">
        <f>SUM(L30:L45)</f>
        <v>0</v>
      </c>
      <c r="M29" s="47"/>
      <c r="N29" s="47"/>
      <c r="O29" s="47"/>
      <c r="P29" s="47"/>
    </row>
    <row r="30" spans="1:16" ht="12" customHeight="1" x14ac:dyDescent="0.15">
      <c r="A30" s="70"/>
      <c r="B30" s="74" t="s">
        <v>97</v>
      </c>
      <c r="C30" s="73"/>
      <c r="D30" s="105">
        <v>10</v>
      </c>
      <c r="E30" s="105">
        <v>38</v>
      </c>
      <c r="F30" s="113">
        <v>1</v>
      </c>
      <c r="G30" s="106">
        <f t="shared" si="2"/>
        <v>6</v>
      </c>
      <c r="H30" s="106" t="s">
        <v>407</v>
      </c>
      <c r="I30" s="106">
        <v>4</v>
      </c>
      <c r="J30" s="106">
        <v>2</v>
      </c>
      <c r="K30" s="121">
        <f>SUM(L30,'45'!A30:L30)</f>
        <v>3</v>
      </c>
      <c r="L30" s="106" t="s">
        <v>407</v>
      </c>
      <c r="M30" s="47"/>
      <c r="N30" s="47"/>
      <c r="O30" s="47"/>
      <c r="P30" s="47"/>
    </row>
    <row r="31" spans="1:16" ht="12" customHeight="1" x14ac:dyDescent="0.15">
      <c r="A31" s="70"/>
      <c r="B31" s="74" t="s">
        <v>98</v>
      </c>
      <c r="C31" s="73"/>
      <c r="D31" s="105">
        <v>14</v>
      </c>
      <c r="E31" s="105">
        <v>241</v>
      </c>
      <c r="F31" s="113" t="s">
        <v>407</v>
      </c>
      <c r="G31" s="106">
        <f t="shared" si="2"/>
        <v>4</v>
      </c>
      <c r="H31" s="106" t="s">
        <v>407</v>
      </c>
      <c r="I31" s="106">
        <v>2</v>
      </c>
      <c r="J31" s="106">
        <v>2</v>
      </c>
      <c r="K31" s="121">
        <f>SUM(L31,'45'!A31:L31)</f>
        <v>10</v>
      </c>
      <c r="L31" s="106" t="s">
        <v>407</v>
      </c>
      <c r="M31" s="47"/>
      <c r="N31" s="47"/>
      <c r="O31" s="47"/>
      <c r="P31" s="47"/>
    </row>
    <row r="32" spans="1:16" ht="12" customHeight="1" x14ac:dyDescent="0.15">
      <c r="A32" s="70"/>
      <c r="B32" s="74" t="s">
        <v>99</v>
      </c>
      <c r="C32" s="73"/>
      <c r="D32" s="105">
        <v>3</v>
      </c>
      <c r="E32" s="105">
        <v>16</v>
      </c>
      <c r="F32" s="113" t="s">
        <v>407</v>
      </c>
      <c r="G32" s="106">
        <f t="shared" si="2"/>
        <v>1</v>
      </c>
      <c r="H32" s="106" t="s">
        <v>407</v>
      </c>
      <c r="I32" s="106">
        <v>1</v>
      </c>
      <c r="J32" s="106" t="s">
        <v>407</v>
      </c>
      <c r="K32" s="121">
        <f>SUM(L32,'45'!A32:L32)</f>
        <v>2</v>
      </c>
      <c r="L32" s="106" t="s">
        <v>407</v>
      </c>
      <c r="M32" s="47"/>
      <c r="N32" s="47"/>
      <c r="O32" s="47"/>
      <c r="P32" s="47"/>
    </row>
    <row r="33" spans="1:16" ht="12" customHeight="1" x14ac:dyDescent="0.15">
      <c r="A33" s="70"/>
      <c r="B33" s="74" t="s">
        <v>100</v>
      </c>
      <c r="C33" s="73"/>
      <c r="D33" s="105">
        <v>6</v>
      </c>
      <c r="E33" s="105">
        <v>97</v>
      </c>
      <c r="F33" s="113">
        <v>1</v>
      </c>
      <c r="G33" s="106">
        <f t="shared" si="2"/>
        <v>3</v>
      </c>
      <c r="H33" s="106" t="s">
        <v>407</v>
      </c>
      <c r="I33" s="106">
        <v>3</v>
      </c>
      <c r="J33" s="106" t="s">
        <v>407</v>
      </c>
      <c r="K33" s="121">
        <f>SUM(L33,'45'!A33:L33)</f>
        <v>2</v>
      </c>
      <c r="L33" s="106" t="s">
        <v>407</v>
      </c>
      <c r="M33" s="47"/>
      <c r="N33" s="47"/>
      <c r="O33" s="47"/>
      <c r="P33" s="47"/>
    </row>
    <row r="34" spans="1:16" ht="12" customHeight="1" x14ac:dyDescent="0.15">
      <c r="A34" s="70"/>
      <c r="B34" s="74" t="s">
        <v>101</v>
      </c>
      <c r="C34" s="73"/>
      <c r="D34" s="105">
        <v>2</v>
      </c>
      <c r="E34" s="105">
        <v>5</v>
      </c>
      <c r="F34" s="113" t="s">
        <v>407</v>
      </c>
      <c r="G34" s="106">
        <f t="shared" si="2"/>
        <v>1</v>
      </c>
      <c r="H34" s="106" t="s">
        <v>407</v>
      </c>
      <c r="I34" s="106">
        <v>1</v>
      </c>
      <c r="J34" s="106" t="s">
        <v>407</v>
      </c>
      <c r="K34" s="121">
        <f>SUM(L34,'45'!A34:L34)</f>
        <v>1</v>
      </c>
      <c r="L34" s="106" t="s">
        <v>407</v>
      </c>
      <c r="M34" s="47"/>
      <c r="N34" s="47"/>
      <c r="O34" s="47"/>
      <c r="P34" s="47"/>
    </row>
    <row r="35" spans="1:16" ht="12" customHeight="1" x14ac:dyDescent="0.15">
      <c r="A35" s="70"/>
      <c r="B35" s="74" t="s">
        <v>102</v>
      </c>
      <c r="C35" s="73"/>
      <c r="D35" s="105">
        <v>1</v>
      </c>
      <c r="E35" s="105">
        <v>4</v>
      </c>
      <c r="F35" s="113" t="s">
        <v>407</v>
      </c>
      <c r="G35" s="106">
        <f t="shared" si="2"/>
        <v>0</v>
      </c>
      <c r="H35" s="106" t="s">
        <v>407</v>
      </c>
      <c r="I35" s="106" t="s">
        <v>407</v>
      </c>
      <c r="J35" s="106" t="s">
        <v>407</v>
      </c>
      <c r="K35" s="121">
        <f>SUM(L35,'45'!A35:L35)</f>
        <v>1</v>
      </c>
      <c r="L35" s="106" t="s">
        <v>407</v>
      </c>
      <c r="M35" s="47"/>
      <c r="N35" s="47"/>
      <c r="O35" s="47"/>
      <c r="P35" s="47"/>
    </row>
    <row r="36" spans="1:16" ht="12" customHeight="1" x14ac:dyDescent="0.15">
      <c r="A36" s="70"/>
      <c r="B36" s="74" t="s">
        <v>103</v>
      </c>
      <c r="C36" s="73"/>
      <c r="D36" s="105">
        <v>7</v>
      </c>
      <c r="E36" s="105">
        <v>74</v>
      </c>
      <c r="F36" s="113" t="s">
        <v>407</v>
      </c>
      <c r="G36" s="106">
        <f t="shared" si="2"/>
        <v>2</v>
      </c>
      <c r="H36" s="106" t="s">
        <v>407</v>
      </c>
      <c r="I36" s="106">
        <v>1</v>
      </c>
      <c r="J36" s="106">
        <v>1</v>
      </c>
      <c r="K36" s="121">
        <f>SUM(L36,'45'!A36:L36)</f>
        <v>5</v>
      </c>
      <c r="L36" s="106" t="s">
        <v>407</v>
      </c>
      <c r="M36" s="47"/>
      <c r="N36" s="47"/>
      <c r="O36" s="47"/>
      <c r="P36" s="47"/>
    </row>
    <row r="37" spans="1:16" ht="12" customHeight="1" x14ac:dyDescent="0.15">
      <c r="A37" s="70"/>
      <c r="B37" s="74" t="s">
        <v>104</v>
      </c>
      <c r="C37" s="73"/>
      <c r="D37" s="105">
        <v>8</v>
      </c>
      <c r="E37" s="105">
        <v>28</v>
      </c>
      <c r="F37" s="113" t="s">
        <v>407</v>
      </c>
      <c r="G37" s="106">
        <f t="shared" si="2"/>
        <v>1</v>
      </c>
      <c r="H37" s="106" t="s">
        <v>407</v>
      </c>
      <c r="I37" s="106">
        <v>1</v>
      </c>
      <c r="J37" s="106" t="s">
        <v>407</v>
      </c>
      <c r="K37" s="121">
        <f>SUM(L37,'45'!A37:L37)</f>
        <v>7</v>
      </c>
      <c r="L37" s="106" t="s">
        <v>407</v>
      </c>
      <c r="M37" s="47"/>
      <c r="N37" s="47"/>
      <c r="O37" s="47"/>
      <c r="P37" s="47"/>
    </row>
    <row r="38" spans="1:16" ht="12" customHeight="1" x14ac:dyDescent="0.15">
      <c r="A38" s="70"/>
      <c r="B38" s="74" t="s">
        <v>105</v>
      </c>
      <c r="C38" s="73"/>
      <c r="D38" s="105">
        <v>6</v>
      </c>
      <c r="E38" s="105">
        <v>29</v>
      </c>
      <c r="F38" s="113" t="s">
        <v>407</v>
      </c>
      <c r="G38" s="106">
        <f t="shared" si="2"/>
        <v>3</v>
      </c>
      <c r="H38" s="106" t="s">
        <v>407</v>
      </c>
      <c r="I38" s="106">
        <v>3</v>
      </c>
      <c r="J38" s="106" t="s">
        <v>407</v>
      </c>
      <c r="K38" s="121">
        <f>SUM(L38,'45'!A38:L38)</f>
        <v>3</v>
      </c>
      <c r="L38" s="106" t="s">
        <v>407</v>
      </c>
      <c r="M38" s="47"/>
      <c r="N38" s="47"/>
      <c r="O38" s="47"/>
      <c r="P38" s="47"/>
    </row>
    <row r="39" spans="1:16" ht="12" customHeight="1" x14ac:dyDescent="0.15">
      <c r="A39" s="70"/>
      <c r="B39" s="74" t="s">
        <v>106</v>
      </c>
      <c r="C39" s="73"/>
      <c r="D39" s="105">
        <v>4</v>
      </c>
      <c r="E39" s="105">
        <v>85</v>
      </c>
      <c r="F39" s="113" t="s">
        <v>407</v>
      </c>
      <c r="G39" s="106">
        <f t="shared" si="2"/>
        <v>2</v>
      </c>
      <c r="H39" s="106" t="s">
        <v>407</v>
      </c>
      <c r="I39" s="106">
        <v>1</v>
      </c>
      <c r="J39" s="106">
        <v>1</v>
      </c>
      <c r="K39" s="121">
        <f>SUM(L39,'45'!A39:L39)</f>
        <v>2</v>
      </c>
      <c r="L39" s="106" t="s">
        <v>407</v>
      </c>
      <c r="M39" s="47"/>
      <c r="N39" s="47"/>
      <c r="O39" s="47"/>
      <c r="P39" s="47"/>
    </row>
    <row r="40" spans="1:16" ht="12" customHeight="1" x14ac:dyDescent="0.15">
      <c r="A40" s="70"/>
      <c r="B40" s="74" t="s">
        <v>107</v>
      </c>
      <c r="C40" s="73"/>
      <c r="D40" s="105" t="s">
        <v>444</v>
      </c>
      <c r="E40" s="105" t="s">
        <v>444</v>
      </c>
      <c r="F40" s="113" t="s">
        <v>407</v>
      </c>
      <c r="G40" s="106" t="s">
        <v>445</v>
      </c>
      <c r="H40" s="106" t="s">
        <v>407</v>
      </c>
      <c r="I40" s="106" t="s">
        <v>446</v>
      </c>
      <c r="J40" s="106" t="s">
        <v>407</v>
      </c>
      <c r="K40" s="121">
        <f>SUM(L40,'45'!A40:L40)</f>
        <v>0</v>
      </c>
      <c r="L40" s="106" t="s">
        <v>407</v>
      </c>
      <c r="M40" s="47"/>
      <c r="N40" s="47"/>
      <c r="O40" s="47"/>
      <c r="P40" s="47"/>
    </row>
    <row r="41" spans="1:16" ht="12" customHeight="1" x14ac:dyDescent="0.15">
      <c r="A41" s="70"/>
      <c r="B41" s="74" t="s">
        <v>108</v>
      </c>
      <c r="C41" s="73"/>
      <c r="D41" s="105">
        <v>31</v>
      </c>
      <c r="E41" s="105">
        <v>2204</v>
      </c>
      <c r="F41" s="113" t="s">
        <v>407</v>
      </c>
      <c r="G41" s="106">
        <f t="shared" si="2"/>
        <v>18</v>
      </c>
      <c r="H41" s="106" t="s">
        <v>407</v>
      </c>
      <c r="I41" s="106" t="s">
        <v>407</v>
      </c>
      <c r="J41" s="106">
        <v>18</v>
      </c>
      <c r="K41" s="121">
        <f>SUM(L41,'45'!A41:L41)</f>
        <v>13</v>
      </c>
      <c r="L41" s="106" t="s">
        <v>407</v>
      </c>
      <c r="M41" s="47"/>
      <c r="N41" s="47"/>
      <c r="O41" s="47"/>
      <c r="P41" s="47"/>
    </row>
    <row r="42" spans="1:16" ht="12" customHeight="1" x14ac:dyDescent="0.15">
      <c r="A42" s="70"/>
      <c r="B42" s="74" t="s">
        <v>394</v>
      </c>
      <c r="C42" s="73"/>
      <c r="D42" s="105">
        <v>4</v>
      </c>
      <c r="E42" s="105">
        <v>47</v>
      </c>
      <c r="F42" s="113" t="s">
        <v>407</v>
      </c>
      <c r="G42" s="106">
        <f t="shared" si="2"/>
        <v>0</v>
      </c>
      <c r="H42" s="106" t="s">
        <v>407</v>
      </c>
      <c r="I42" s="106" t="s">
        <v>407</v>
      </c>
      <c r="J42" s="106" t="s">
        <v>407</v>
      </c>
      <c r="K42" s="121">
        <f>SUM(L42,'45'!A42:L42)</f>
        <v>4</v>
      </c>
      <c r="L42" s="106" t="s">
        <v>407</v>
      </c>
      <c r="M42" s="47"/>
      <c r="N42" s="47"/>
      <c r="O42" s="47"/>
      <c r="P42" s="47"/>
    </row>
    <row r="43" spans="1:16" ht="12" customHeight="1" x14ac:dyDescent="0.15">
      <c r="A43" s="70"/>
      <c r="B43" s="74" t="s">
        <v>376</v>
      </c>
      <c r="C43" s="73"/>
      <c r="D43" s="105">
        <v>3</v>
      </c>
      <c r="E43" s="105">
        <v>8</v>
      </c>
      <c r="F43" s="113" t="s">
        <v>407</v>
      </c>
      <c r="G43" s="106">
        <f t="shared" si="2"/>
        <v>1</v>
      </c>
      <c r="H43" s="106" t="s">
        <v>407</v>
      </c>
      <c r="I43" s="106" t="s">
        <v>407</v>
      </c>
      <c r="J43" s="106">
        <v>1</v>
      </c>
      <c r="K43" s="121">
        <f>SUM(L43,'45'!A43:L43)</f>
        <v>2</v>
      </c>
      <c r="L43" s="106" t="s">
        <v>407</v>
      </c>
      <c r="M43" s="47"/>
      <c r="N43" s="47"/>
      <c r="O43" s="47"/>
      <c r="P43" s="47"/>
    </row>
    <row r="44" spans="1:16" ht="12" customHeight="1" x14ac:dyDescent="0.15">
      <c r="A44" s="70"/>
      <c r="B44" s="74" t="s">
        <v>377</v>
      </c>
      <c r="C44" s="73"/>
      <c r="D44" s="105">
        <v>3</v>
      </c>
      <c r="E44" s="105">
        <v>9</v>
      </c>
      <c r="F44" s="113" t="s">
        <v>407</v>
      </c>
      <c r="G44" s="106">
        <f t="shared" si="2"/>
        <v>1</v>
      </c>
      <c r="H44" s="106" t="s">
        <v>407</v>
      </c>
      <c r="I44" s="106">
        <v>1</v>
      </c>
      <c r="J44" s="106" t="s">
        <v>407</v>
      </c>
      <c r="K44" s="121">
        <f>SUM(L44,'45'!A44:L44)</f>
        <v>2</v>
      </c>
      <c r="L44" s="106" t="s">
        <v>407</v>
      </c>
      <c r="M44" s="47"/>
      <c r="N44" s="47"/>
      <c r="O44" s="47"/>
      <c r="P44" s="47"/>
    </row>
    <row r="45" spans="1:16" ht="12" customHeight="1" x14ac:dyDescent="0.15">
      <c r="A45" s="70"/>
      <c r="B45" s="74" t="s">
        <v>378</v>
      </c>
      <c r="C45" s="73"/>
      <c r="D45" s="105">
        <v>2</v>
      </c>
      <c r="E45" s="105">
        <v>2</v>
      </c>
      <c r="F45" s="113" t="s">
        <v>407</v>
      </c>
      <c r="G45" s="106">
        <f t="shared" si="2"/>
        <v>0</v>
      </c>
      <c r="H45" s="106" t="s">
        <v>407</v>
      </c>
      <c r="I45" s="106" t="s">
        <v>407</v>
      </c>
      <c r="J45" s="106" t="s">
        <v>407</v>
      </c>
      <c r="K45" s="121">
        <f>SUM(L45,'45'!A45:L45)</f>
        <v>2</v>
      </c>
      <c r="L45" s="106" t="s">
        <v>407</v>
      </c>
      <c r="M45" s="47"/>
      <c r="N45" s="47"/>
      <c r="O45" s="47"/>
      <c r="P45" s="47"/>
    </row>
    <row r="46" spans="1:16" ht="12" customHeight="1" x14ac:dyDescent="0.15">
      <c r="A46" s="70"/>
      <c r="B46" s="74"/>
      <c r="C46" s="73"/>
      <c r="D46" s="105"/>
      <c r="E46" s="105"/>
      <c r="F46" s="113"/>
      <c r="G46" s="106"/>
      <c r="H46" s="106"/>
      <c r="I46" s="106"/>
      <c r="J46" s="106"/>
      <c r="K46" s="121"/>
      <c r="L46" s="106"/>
      <c r="M46" s="47"/>
      <c r="N46" s="47"/>
      <c r="O46" s="47"/>
      <c r="P46" s="47"/>
    </row>
    <row r="47" spans="1:16" ht="12" customHeight="1" x14ac:dyDescent="0.15">
      <c r="A47" s="277" t="s">
        <v>109</v>
      </c>
      <c r="B47" s="277"/>
      <c r="C47" s="73"/>
      <c r="D47" s="105">
        <f>SUM(D48:D55)</f>
        <v>77</v>
      </c>
      <c r="E47" s="105">
        <f>SUM(E48:E55)</f>
        <v>1224</v>
      </c>
      <c r="F47" s="114">
        <f>SUM(F48:F55)</f>
        <v>2</v>
      </c>
      <c r="G47" s="105">
        <f t="shared" ref="G47:G55" si="3">SUM(H47:J47)</f>
        <v>25</v>
      </c>
      <c r="H47" s="105">
        <f>SUM(H48:H55)</f>
        <v>0</v>
      </c>
      <c r="I47" s="105">
        <f>SUM(I48:I55)</f>
        <v>11</v>
      </c>
      <c r="J47" s="105">
        <f>SUM(J48:J55)</f>
        <v>14</v>
      </c>
      <c r="K47" s="120">
        <f>SUM(L47,'45'!A47:L47)</f>
        <v>50</v>
      </c>
      <c r="L47" s="105">
        <f>SUM(L48:L55)</f>
        <v>0</v>
      </c>
      <c r="M47" s="47"/>
      <c r="N47" s="47"/>
      <c r="O47" s="47"/>
      <c r="P47" s="47"/>
    </row>
    <row r="48" spans="1:16" ht="12" customHeight="1" x14ac:dyDescent="0.15">
      <c r="A48" s="70"/>
      <c r="B48" s="74" t="s">
        <v>110</v>
      </c>
      <c r="C48" s="73"/>
      <c r="D48" s="105">
        <v>25</v>
      </c>
      <c r="E48" s="105">
        <v>85</v>
      </c>
      <c r="F48" s="113" t="s">
        <v>407</v>
      </c>
      <c r="G48" s="106">
        <f t="shared" si="3"/>
        <v>5</v>
      </c>
      <c r="H48" s="106" t="s">
        <v>407</v>
      </c>
      <c r="I48" s="106">
        <v>3</v>
      </c>
      <c r="J48" s="106">
        <v>2</v>
      </c>
      <c r="K48" s="121">
        <f>SUM(L48,'45'!A48:L48)</f>
        <v>20</v>
      </c>
      <c r="L48" s="106" t="s">
        <v>407</v>
      </c>
      <c r="M48" s="47"/>
      <c r="N48" s="47"/>
      <c r="O48" s="47"/>
      <c r="P48" s="47"/>
    </row>
    <row r="49" spans="1:16" ht="12" customHeight="1" x14ac:dyDescent="0.15">
      <c r="A49" s="70"/>
      <c r="B49" s="74" t="s">
        <v>111</v>
      </c>
      <c r="C49" s="73"/>
      <c r="D49" s="105">
        <v>16</v>
      </c>
      <c r="E49" s="105">
        <v>230</v>
      </c>
      <c r="F49" s="113" t="s">
        <v>407</v>
      </c>
      <c r="G49" s="106">
        <f t="shared" si="3"/>
        <v>6</v>
      </c>
      <c r="H49" s="106" t="s">
        <v>407</v>
      </c>
      <c r="I49" s="106">
        <v>4</v>
      </c>
      <c r="J49" s="106">
        <v>2</v>
      </c>
      <c r="K49" s="121">
        <f>SUM(L49,'45'!A49:L49)</f>
        <v>10</v>
      </c>
      <c r="L49" s="106" t="s">
        <v>407</v>
      </c>
      <c r="M49" s="47"/>
      <c r="N49" s="47"/>
      <c r="O49" s="47"/>
      <c r="P49" s="47"/>
    </row>
    <row r="50" spans="1:16" ht="12" customHeight="1" x14ac:dyDescent="0.15">
      <c r="A50" s="70"/>
      <c r="B50" s="74" t="s">
        <v>112</v>
      </c>
      <c r="C50" s="73"/>
      <c r="D50" s="105">
        <v>23</v>
      </c>
      <c r="E50" s="105">
        <v>864</v>
      </c>
      <c r="F50" s="113">
        <v>2</v>
      </c>
      <c r="G50" s="106">
        <f t="shared" si="3"/>
        <v>8</v>
      </c>
      <c r="H50" s="106" t="s">
        <v>407</v>
      </c>
      <c r="I50" s="106">
        <v>1</v>
      </c>
      <c r="J50" s="106">
        <v>7</v>
      </c>
      <c r="K50" s="121">
        <f>SUM(L50,'45'!A50:L50)</f>
        <v>13</v>
      </c>
      <c r="L50" s="106" t="s">
        <v>407</v>
      </c>
      <c r="M50" s="47"/>
      <c r="N50" s="47"/>
      <c r="O50" s="47"/>
      <c r="P50" s="47"/>
    </row>
    <row r="51" spans="1:16" ht="12" customHeight="1" x14ac:dyDescent="0.15">
      <c r="A51" s="70"/>
      <c r="B51" s="74" t="s">
        <v>113</v>
      </c>
      <c r="C51" s="73"/>
      <c r="D51" s="105" t="s">
        <v>407</v>
      </c>
      <c r="E51" s="105" t="s">
        <v>407</v>
      </c>
      <c r="F51" s="113" t="s">
        <v>407</v>
      </c>
      <c r="G51" s="106">
        <f t="shared" si="3"/>
        <v>0</v>
      </c>
      <c r="H51" s="106" t="s">
        <v>407</v>
      </c>
      <c r="I51" s="106" t="s">
        <v>407</v>
      </c>
      <c r="J51" s="106" t="s">
        <v>407</v>
      </c>
      <c r="K51" s="121">
        <f>SUM(L51,'45'!A51:L51)</f>
        <v>0</v>
      </c>
      <c r="L51" s="106" t="s">
        <v>407</v>
      </c>
      <c r="M51" s="47"/>
      <c r="N51" s="47"/>
      <c r="O51" s="47"/>
      <c r="P51" s="47"/>
    </row>
    <row r="52" spans="1:16" ht="12" customHeight="1" x14ac:dyDescent="0.15">
      <c r="A52" s="70"/>
      <c r="B52" s="74" t="s">
        <v>114</v>
      </c>
      <c r="C52" s="73"/>
      <c r="D52" s="105">
        <v>9</v>
      </c>
      <c r="E52" s="105">
        <v>40</v>
      </c>
      <c r="F52" s="113" t="s">
        <v>407</v>
      </c>
      <c r="G52" s="106">
        <f t="shared" si="3"/>
        <v>3</v>
      </c>
      <c r="H52" s="106" t="s">
        <v>407</v>
      </c>
      <c r="I52" s="106">
        <v>1</v>
      </c>
      <c r="J52" s="106">
        <v>2</v>
      </c>
      <c r="K52" s="121">
        <f>SUM(L52,'45'!A52:L52)</f>
        <v>6</v>
      </c>
      <c r="L52" s="106" t="s">
        <v>407</v>
      </c>
      <c r="M52" s="47"/>
      <c r="N52" s="47"/>
      <c r="O52" s="47"/>
      <c r="P52" s="47"/>
    </row>
    <row r="53" spans="1:16" ht="12" customHeight="1" x14ac:dyDescent="0.15">
      <c r="A53" s="70"/>
      <c r="B53" s="74" t="s">
        <v>115</v>
      </c>
      <c r="C53" s="73"/>
      <c r="D53" s="105">
        <v>2</v>
      </c>
      <c r="E53" s="105">
        <v>3</v>
      </c>
      <c r="F53" s="113" t="s">
        <v>407</v>
      </c>
      <c r="G53" s="106">
        <f t="shared" si="3"/>
        <v>1</v>
      </c>
      <c r="H53" s="106" t="s">
        <v>407</v>
      </c>
      <c r="I53" s="106">
        <v>1</v>
      </c>
      <c r="J53" s="106" t="s">
        <v>407</v>
      </c>
      <c r="K53" s="121">
        <f>SUM(L53,'45'!A53:L53)</f>
        <v>1</v>
      </c>
      <c r="L53" s="106" t="s">
        <v>407</v>
      </c>
      <c r="M53" s="47"/>
      <c r="N53" s="47"/>
      <c r="O53" s="47"/>
      <c r="P53" s="47"/>
    </row>
    <row r="54" spans="1:16" ht="12" customHeight="1" x14ac:dyDescent="0.15">
      <c r="A54" s="70"/>
      <c r="B54" s="74" t="s">
        <v>116</v>
      </c>
      <c r="C54" s="73"/>
      <c r="D54" s="105" t="s">
        <v>407</v>
      </c>
      <c r="E54" s="105" t="s">
        <v>407</v>
      </c>
      <c r="F54" s="113" t="s">
        <v>407</v>
      </c>
      <c r="G54" s="106">
        <f t="shared" si="3"/>
        <v>0</v>
      </c>
      <c r="H54" s="106" t="s">
        <v>407</v>
      </c>
      <c r="I54" s="106" t="s">
        <v>407</v>
      </c>
      <c r="J54" s="106" t="s">
        <v>407</v>
      </c>
      <c r="K54" s="121">
        <f>SUM(L54,'45'!A54:L54)</f>
        <v>0</v>
      </c>
      <c r="L54" s="106" t="s">
        <v>407</v>
      </c>
      <c r="M54" s="47"/>
      <c r="N54" s="47"/>
      <c r="O54" s="47"/>
      <c r="P54" s="47"/>
    </row>
    <row r="55" spans="1:16" ht="12" customHeight="1" x14ac:dyDescent="0.15">
      <c r="A55" s="70"/>
      <c r="B55" s="74" t="s">
        <v>117</v>
      </c>
      <c r="C55" s="73"/>
      <c r="D55" s="105">
        <v>2</v>
      </c>
      <c r="E55" s="105">
        <v>2</v>
      </c>
      <c r="F55" s="113" t="s">
        <v>407</v>
      </c>
      <c r="G55" s="106">
        <f t="shared" si="3"/>
        <v>2</v>
      </c>
      <c r="H55" s="106" t="s">
        <v>407</v>
      </c>
      <c r="I55" s="106">
        <v>1</v>
      </c>
      <c r="J55" s="106">
        <v>1</v>
      </c>
      <c r="K55" s="121">
        <f>SUM(L55,'45'!A55:L55)</f>
        <v>0</v>
      </c>
      <c r="L55" s="106" t="s">
        <v>407</v>
      </c>
      <c r="M55" s="47"/>
      <c r="N55" s="47"/>
      <c r="O55" s="47"/>
      <c r="P55" s="47"/>
    </row>
    <row r="56" spans="1:16" ht="12" customHeight="1" x14ac:dyDescent="0.15">
      <c r="A56" s="70"/>
      <c r="B56" s="74"/>
      <c r="C56" s="73"/>
      <c r="D56" s="105"/>
      <c r="E56" s="105"/>
      <c r="F56" s="113"/>
      <c r="G56" s="106"/>
      <c r="H56" s="106"/>
      <c r="I56" s="106"/>
      <c r="J56" s="106"/>
      <c r="K56" s="121"/>
      <c r="L56" s="106"/>
      <c r="M56" s="47"/>
      <c r="N56" s="47"/>
      <c r="O56" s="47"/>
      <c r="P56" s="47"/>
    </row>
    <row r="57" spans="1:16" ht="12" customHeight="1" x14ac:dyDescent="0.15">
      <c r="A57" s="277" t="s">
        <v>118</v>
      </c>
      <c r="B57" s="277"/>
      <c r="C57" s="73"/>
      <c r="D57" s="105">
        <f>SUM(D58:D64,'46'!D7:D30)</f>
        <v>1404</v>
      </c>
      <c r="E57" s="105">
        <f>SUM(E58:E64,'46'!E7:E30)</f>
        <v>39017</v>
      </c>
      <c r="F57" s="114">
        <f>SUM(F58:F64,'46'!F7:F30)</f>
        <v>7</v>
      </c>
      <c r="G57" s="105">
        <f t="shared" ref="G57:G64" si="4">SUM(H57:J57)</f>
        <v>124</v>
      </c>
      <c r="H57" s="105">
        <f>SUM(H58:H64,'46'!H7:H30)</f>
        <v>0</v>
      </c>
      <c r="I57" s="105">
        <f>SUM(I58:I64,'46'!I7:I30)</f>
        <v>79</v>
      </c>
      <c r="J57" s="105">
        <f>SUM(J58:J64,'46'!J7:J30)</f>
        <v>45</v>
      </c>
      <c r="K57" s="120">
        <f>SUM(L57,'45'!A57:L57)</f>
        <v>1273</v>
      </c>
      <c r="L57" s="105">
        <f>SUM(L58:L64,'46'!L7:L30)</f>
        <v>0</v>
      </c>
      <c r="M57" s="47"/>
      <c r="N57" s="47"/>
      <c r="O57" s="47"/>
      <c r="P57" s="47"/>
    </row>
    <row r="58" spans="1:16" ht="12" customHeight="1" x14ac:dyDescent="0.15">
      <c r="A58" s="70"/>
      <c r="B58" s="74" t="s">
        <v>119</v>
      </c>
      <c r="C58" s="73"/>
      <c r="D58" s="105">
        <v>36</v>
      </c>
      <c r="E58" s="105">
        <v>768</v>
      </c>
      <c r="F58" s="113" t="s">
        <v>407</v>
      </c>
      <c r="G58" s="106">
        <f t="shared" si="4"/>
        <v>1</v>
      </c>
      <c r="H58" s="106" t="s">
        <v>407</v>
      </c>
      <c r="I58" s="106" t="s">
        <v>407</v>
      </c>
      <c r="J58" s="106">
        <v>1</v>
      </c>
      <c r="K58" s="121">
        <f>SUM(L58,'45'!A58:L58)</f>
        <v>35</v>
      </c>
      <c r="L58" s="106" t="s">
        <v>407</v>
      </c>
      <c r="M58" s="47"/>
      <c r="N58" s="47"/>
      <c r="O58" s="47"/>
      <c r="P58" s="47"/>
    </row>
    <row r="59" spans="1:16" ht="12" customHeight="1" x14ac:dyDescent="0.15">
      <c r="A59" s="70"/>
      <c r="B59" s="74" t="s">
        <v>120</v>
      </c>
      <c r="C59" s="73"/>
      <c r="D59" s="105">
        <v>13</v>
      </c>
      <c r="E59" s="105">
        <v>313</v>
      </c>
      <c r="F59" s="113" t="s">
        <v>407</v>
      </c>
      <c r="G59" s="106">
        <f t="shared" si="4"/>
        <v>1</v>
      </c>
      <c r="H59" s="106" t="s">
        <v>407</v>
      </c>
      <c r="I59" s="106">
        <v>1</v>
      </c>
      <c r="J59" s="106" t="s">
        <v>407</v>
      </c>
      <c r="K59" s="121">
        <f>SUM(L59,'45'!A59:L59)</f>
        <v>12</v>
      </c>
      <c r="L59" s="106" t="s">
        <v>407</v>
      </c>
      <c r="M59" s="47"/>
      <c r="N59" s="47"/>
      <c r="O59" s="47"/>
      <c r="P59" s="47"/>
    </row>
    <row r="60" spans="1:16" ht="12" customHeight="1" x14ac:dyDescent="0.15">
      <c r="A60" s="70"/>
      <c r="B60" s="74" t="s">
        <v>121</v>
      </c>
      <c r="C60" s="73"/>
      <c r="D60" s="105">
        <v>5</v>
      </c>
      <c r="E60" s="105">
        <v>68</v>
      </c>
      <c r="F60" s="113" t="s">
        <v>407</v>
      </c>
      <c r="G60" s="106">
        <f t="shared" si="4"/>
        <v>0</v>
      </c>
      <c r="H60" s="106" t="s">
        <v>407</v>
      </c>
      <c r="I60" s="106" t="s">
        <v>407</v>
      </c>
      <c r="J60" s="106" t="s">
        <v>407</v>
      </c>
      <c r="K60" s="121">
        <f>SUM(L60,'45'!A60:L60)</f>
        <v>5</v>
      </c>
      <c r="L60" s="106" t="s">
        <v>407</v>
      </c>
      <c r="M60" s="47"/>
      <c r="N60" s="47"/>
      <c r="O60" s="47"/>
      <c r="P60" s="47"/>
    </row>
    <row r="61" spans="1:16" ht="12" customHeight="1" x14ac:dyDescent="0.15">
      <c r="A61" s="70"/>
      <c r="B61" s="74" t="s">
        <v>122</v>
      </c>
      <c r="C61" s="73"/>
      <c r="D61" s="105">
        <v>5</v>
      </c>
      <c r="E61" s="105">
        <v>65</v>
      </c>
      <c r="F61" s="113">
        <v>1</v>
      </c>
      <c r="G61" s="106">
        <f t="shared" si="4"/>
        <v>3</v>
      </c>
      <c r="H61" s="106" t="s">
        <v>407</v>
      </c>
      <c r="I61" s="106">
        <v>3</v>
      </c>
      <c r="J61" s="106" t="s">
        <v>407</v>
      </c>
      <c r="K61" s="121">
        <f>SUM(L61,'45'!A61:L61)</f>
        <v>1</v>
      </c>
      <c r="L61" s="106" t="s">
        <v>407</v>
      </c>
      <c r="M61" s="47"/>
      <c r="N61" s="47"/>
      <c r="O61" s="47"/>
      <c r="P61" s="47"/>
    </row>
    <row r="62" spans="1:16" ht="12" customHeight="1" x14ac:dyDescent="0.15">
      <c r="A62" s="70"/>
      <c r="B62" s="74" t="s">
        <v>123</v>
      </c>
      <c r="C62" s="73"/>
      <c r="D62" s="105">
        <v>3</v>
      </c>
      <c r="E62" s="105">
        <v>7</v>
      </c>
      <c r="F62" s="113" t="s">
        <v>407</v>
      </c>
      <c r="G62" s="106">
        <f t="shared" si="4"/>
        <v>0</v>
      </c>
      <c r="H62" s="106" t="s">
        <v>407</v>
      </c>
      <c r="I62" s="106" t="s">
        <v>407</v>
      </c>
      <c r="J62" s="106" t="s">
        <v>407</v>
      </c>
      <c r="K62" s="121">
        <f>SUM(L62,'45'!A62:L62)</f>
        <v>3</v>
      </c>
      <c r="L62" s="106" t="s">
        <v>407</v>
      </c>
      <c r="M62" s="47"/>
      <c r="N62" s="47"/>
      <c r="O62" s="47"/>
      <c r="P62" s="47"/>
    </row>
    <row r="63" spans="1:16" ht="12" customHeight="1" x14ac:dyDescent="0.15">
      <c r="A63" s="70"/>
      <c r="B63" s="74" t="s">
        <v>124</v>
      </c>
      <c r="C63" s="73"/>
      <c r="D63" s="105">
        <v>12</v>
      </c>
      <c r="E63" s="105">
        <v>138</v>
      </c>
      <c r="F63" s="113" t="s">
        <v>407</v>
      </c>
      <c r="G63" s="106">
        <f t="shared" si="4"/>
        <v>1</v>
      </c>
      <c r="H63" s="106" t="s">
        <v>407</v>
      </c>
      <c r="I63" s="108">
        <v>1</v>
      </c>
      <c r="J63" s="108" t="s">
        <v>407</v>
      </c>
      <c r="K63" s="121">
        <f>SUM(L63,'45'!A63:L63)</f>
        <v>11</v>
      </c>
      <c r="L63" s="106" t="s">
        <v>407</v>
      </c>
      <c r="M63" s="47"/>
      <c r="N63" s="47"/>
      <c r="O63" s="47"/>
      <c r="P63" s="47"/>
    </row>
    <row r="64" spans="1:16" ht="12" customHeight="1" x14ac:dyDescent="0.15">
      <c r="A64" s="70"/>
      <c r="B64" s="74" t="s">
        <v>125</v>
      </c>
      <c r="C64" s="73"/>
      <c r="D64" s="105">
        <v>28</v>
      </c>
      <c r="E64" s="105">
        <v>1056</v>
      </c>
      <c r="F64" s="113" t="s">
        <v>407</v>
      </c>
      <c r="G64" s="106">
        <f t="shared" si="4"/>
        <v>5</v>
      </c>
      <c r="H64" s="106" t="s">
        <v>407</v>
      </c>
      <c r="I64" s="108">
        <v>2</v>
      </c>
      <c r="J64" s="108">
        <v>3</v>
      </c>
      <c r="K64" s="121">
        <f>SUM(L64,'45'!A64:L64)</f>
        <v>23</v>
      </c>
      <c r="L64" s="106" t="s">
        <v>407</v>
      </c>
      <c r="M64" s="47"/>
      <c r="N64" s="47"/>
      <c r="O64" s="47"/>
      <c r="P64" s="47"/>
    </row>
    <row r="65" spans="1:16" ht="3" customHeight="1" x14ac:dyDescent="0.15">
      <c r="A65" s="75"/>
      <c r="B65" s="76"/>
      <c r="C65" s="77"/>
      <c r="D65" s="101"/>
      <c r="E65" s="101"/>
      <c r="F65" s="63"/>
      <c r="G65" s="65"/>
      <c r="H65" s="65"/>
      <c r="I65" s="65"/>
      <c r="J65" s="65"/>
      <c r="K65" s="66"/>
      <c r="L65" s="65"/>
      <c r="M65" s="47"/>
      <c r="N65" s="47"/>
      <c r="O65" s="47"/>
      <c r="P65" s="47"/>
    </row>
  </sheetData>
  <mergeCells count="9">
    <mergeCell ref="A2:C5"/>
    <mergeCell ref="D2:E2"/>
    <mergeCell ref="G2:J2"/>
    <mergeCell ref="K2:L2"/>
    <mergeCell ref="A57:B57"/>
    <mergeCell ref="A47:B47"/>
    <mergeCell ref="A29:B29"/>
    <mergeCell ref="A17:B17"/>
    <mergeCell ref="A7:B7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>
    <outlinePr summaryBelow="0"/>
  </sheetPr>
  <dimension ref="A1:L65"/>
  <sheetViews>
    <sheetView zoomScaleNormal="100" workbookViewId="0">
      <selection activeCell="D6" sqref="D6"/>
    </sheetView>
  </sheetViews>
  <sheetFormatPr defaultRowHeight="14.25" customHeight="1" x14ac:dyDescent="0.15"/>
  <cols>
    <col min="1" max="12" width="7.625" style="45" customWidth="1"/>
    <col min="13" max="16384" width="9" style="45"/>
  </cols>
  <sheetData>
    <row r="1" spans="1:12" s="80" customFormat="1" ht="16.5" customHeight="1" x14ac:dyDescent="0.15">
      <c r="A1" s="79"/>
      <c r="L1" s="136" t="s">
        <v>448</v>
      </c>
    </row>
    <row r="2" spans="1:12" ht="25.5" customHeight="1" x14ac:dyDescent="0.15">
      <c r="A2" s="293" t="s">
        <v>259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</row>
    <row r="3" spans="1:12" ht="3" customHeight="1" x14ac:dyDescent="0.1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s="62" customFormat="1" ht="73.5" customHeight="1" x14ac:dyDescent="0.15">
      <c r="A4" s="58" t="s">
        <v>257</v>
      </c>
      <c r="B4" s="82" t="s">
        <v>368</v>
      </c>
      <c r="C4" s="82" t="s">
        <v>369</v>
      </c>
      <c r="D4" s="82" t="s">
        <v>370</v>
      </c>
      <c r="E4" s="82" t="s">
        <v>371</v>
      </c>
      <c r="F4" s="82" t="s">
        <v>372</v>
      </c>
      <c r="G4" s="83" t="s">
        <v>362</v>
      </c>
      <c r="H4" s="110" t="s">
        <v>391</v>
      </c>
      <c r="I4" s="82" t="s">
        <v>373</v>
      </c>
      <c r="J4" s="82" t="s">
        <v>358</v>
      </c>
      <c r="K4" s="83" t="s">
        <v>277</v>
      </c>
      <c r="L4" s="83" t="s">
        <v>363</v>
      </c>
    </row>
    <row r="5" spans="1:12" ht="3" customHeight="1" x14ac:dyDescent="0.15">
      <c r="A5" s="65"/>
      <c r="B5" s="65"/>
      <c r="C5" s="65"/>
      <c r="D5" s="65"/>
      <c r="E5" s="65"/>
      <c r="F5" s="65"/>
      <c r="G5" s="65"/>
      <c r="H5" s="84"/>
      <c r="I5" s="65"/>
      <c r="J5" s="65"/>
      <c r="K5" s="75"/>
      <c r="L5" s="75"/>
    </row>
    <row r="6" spans="1:12" ht="6" customHeight="1" x14ac:dyDescent="0.15">
      <c r="A6" s="55"/>
      <c r="B6" s="55"/>
      <c r="C6" s="55"/>
      <c r="D6" s="55"/>
      <c r="E6" s="70"/>
      <c r="F6" s="70"/>
      <c r="G6" s="70"/>
      <c r="H6" s="70"/>
      <c r="I6" s="70"/>
      <c r="J6" s="70"/>
    </row>
    <row r="7" spans="1:12" ht="12" customHeight="1" x14ac:dyDescent="0.15">
      <c r="A7" s="105">
        <f>SUM(A8:A15)</f>
        <v>0</v>
      </c>
      <c r="B7" s="105">
        <f t="shared" ref="B7:L7" si="0">SUM(B8:B15)</f>
        <v>7</v>
      </c>
      <c r="C7" s="105">
        <f t="shared" si="0"/>
        <v>28</v>
      </c>
      <c r="D7" s="105">
        <f t="shared" si="0"/>
        <v>0</v>
      </c>
      <c r="E7" s="105">
        <f t="shared" si="0"/>
        <v>11</v>
      </c>
      <c r="F7" s="105">
        <f t="shared" si="0"/>
        <v>4</v>
      </c>
      <c r="G7" s="105">
        <f t="shared" si="0"/>
        <v>13</v>
      </c>
      <c r="H7" s="105">
        <f t="shared" si="0"/>
        <v>11</v>
      </c>
      <c r="I7" s="105">
        <f t="shared" si="0"/>
        <v>3</v>
      </c>
      <c r="J7" s="105">
        <f t="shared" si="0"/>
        <v>13</v>
      </c>
      <c r="K7" s="105">
        <f t="shared" si="0"/>
        <v>3</v>
      </c>
      <c r="L7" s="105">
        <f t="shared" si="0"/>
        <v>14</v>
      </c>
    </row>
    <row r="8" spans="1:12" ht="12" customHeight="1" x14ac:dyDescent="0.15">
      <c r="A8" s="106" t="s">
        <v>407</v>
      </c>
      <c r="B8" s="106">
        <v>1</v>
      </c>
      <c r="C8" s="106">
        <v>8</v>
      </c>
      <c r="D8" s="106" t="s">
        <v>407</v>
      </c>
      <c r="E8" s="106">
        <v>1</v>
      </c>
      <c r="F8" s="106">
        <v>2</v>
      </c>
      <c r="G8" s="106">
        <v>4</v>
      </c>
      <c r="H8" s="106">
        <v>2</v>
      </c>
      <c r="I8" s="106" t="s">
        <v>407</v>
      </c>
      <c r="J8" s="106">
        <v>2</v>
      </c>
      <c r="K8" s="106">
        <v>2</v>
      </c>
      <c r="L8" s="106">
        <v>3</v>
      </c>
    </row>
    <row r="9" spans="1:12" ht="12" customHeight="1" x14ac:dyDescent="0.15">
      <c r="A9" s="106" t="s">
        <v>407</v>
      </c>
      <c r="B9" s="106">
        <v>1</v>
      </c>
      <c r="C9" s="106">
        <v>2</v>
      </c>
      <c r="D9" s="106" t="s">
        <v>407</v>
      </c>
      <c r="E9" s="106">
        <v>4</v>
      </c>
      <c r="F9" s="106" t="s">
        <v>407</v>
      </c>
      <c r="G9" s="106" t="s">
        <v>407</v>
      </c>
      <c r="H9" s="106">
        <v>3</v>
      </c>
      <c r="I9" s="106" t="s">
        <v>407</v>
      </c>
      <c r="J9" s="106">
        <v>3</v>
      </c>
      <c r="K9" s="106" t="s">
        <v>407</v>
      </c>
      <c r="L9" s="106">
        <v>3</v>
      </c>
    </row>
    <row r="10" spans="1:12" ht="12" customHeight="1" x14ac:dyDescent="0.15">
      <c r="A10" s="106" t="s">
        <v>407</v>
      </c>
      <c r="B10" s="106" t="s">
        <v>407</v>
      </c>
      <c r="C10" s="106">
        <v>2</v>
      </c>
      <c r="D10" s="106" t="s">
        <v>407</v>
      </c>
      <c r="E10" s="106" t="s">
        <v>407</v>
      </c>
      <c r="F10" s="106" t="s">
        <v>407</v>
      </c>
      <c r="G10" s="106" t="s">
        <v>407</v>
      </c>
      <c r="H10" s="106" t="s">
        <v>407</v>
      </c>
      <c r="I10" s="106" t="s">
        <v>407</v>
      </c>
      <c r="J10" s="106" t="s">
        <v>407</v>
      </c>
      <c r="K10" s="106" t="s">
        <v>407</v>
      </c>
      <c r="L10" s="106" t="s">
        <v>407</v>
      </c>
    </row>
    <row r="11" spans="1:12" ht="12" customHeight="1" x14ac:dyDescent="0.15">
      <c r="A11" s="106" t="s">
        <v>407</v>
      </c>
      <c r="B11" s="106">
        <v>2</v>
      </c>
      <c r="C11" s="106" t="s">
        <v>407</v>
      </c>
      <c r="D11" s="106" t="s">
        <v>407</v>
      </c>
      <c r="E11" s="106" t="s">
        <v>407</v>
      </c>
      <c r="F11" s="106">
        <v>1</v>
      </c>
      <c r="G11" s="106" t="s">
        <v>407</v>
      </c>
      <c r="H11" s="106" t="s">
        <v>407</v>
      </c>
      <c r="I11" s="106">
        <v>1</v>
      </c>
      <c r="J11" s="106" t="s">
        <v>407</v>
      </c>
      <c r="K11" s="106" t="s">
        <v>407</v>
      </c>
      <c r="L11" s="106">
        <v>2</v>
      </c>
    </row>
    <row r="12" spans="1:12" ht="12" customHeight="1" x14ac:dyDescent="0.15">
      <c r="A12" s="106" t="s">
        <v>407</v>
      </c>
      <c r="B12" s="106">
        <v>2</v>
      </c>
      <c r="C12" s="106">
        <v>4</v>
      </c>
      <c r="D12" s="106" t="s">
        <v>407</v>
      </c>
      <c r="E12" s="106">
        <v>1</v>
      </c>
      <c r="F12" s="106">
        <v>1</v>
      </c>
      <c r="G12" s="106">
        <v>2</v>
      </c>
      <c r="H12" s="106">
        <v>2</v>
      </c>
      <c r="I12" s="106" t="s">
        <v>407</v>
      </c>
      <c r="J12" s="106">
        <v>3</v>
      </c>
      <c r="K12" s="106" t="s">
        <v>407</v>
      </c>
      <c r="L12" s="106">
        <v>3</v>
      </c>
    </row>
    <row r="13" spans="1:12" ht="12" customHeight="1" x14ac:dyDescent="0.15">
      <c r="A13" s="106" t="s">
        <v>407</v>
      </c>
      <c r="B13" s="106">
        <v>1</v>
      </c>
      <c r="C13" s="106">
        <v>9</v>
      </c>
      <c r="D13" s="106" t="s">
        <v>407</v>
      </c>
      <c r="E13" s="106">
        <v>3</v>
      </c>
      <c r="F13" s="106" t="s">
        <v>407</v>
      </c>
      <c r="G13" s="106">
        <v>7</v>
      </c>
      <c r="H13" s="106">
        <v>2</v>
      </c>
      <c r="I13" s="106">
        <v>2</v>
      </c>
      <c r="J13" s="106">
        <v>4</v>
      </c>
      <c r="K13" s="106">
        <v>1</v>
      </c>
      <c r="L13" s="106">
        <v>2</v>
      </c>
    </row>
    <row r="14" spans="1:12" ht="12" customHeight="1" x14ac:dyDescent="0.15">
      <c r="A14" s="106" t="s">
        <v>407</v>
      </c>
      <c r="B14" s="106" t="s">
        <v>407</v>
      </c>
      <c r="C14" s="106">
        <v>2</v>
      </c>
      <c r="D14" s="106" t="s">
        <v>407</v>
      </c>
      <c r="E14" s="106">
        <v>1</v>
      </c>
      <c r="F14" s="106" t="s">
        <v>407</v>
      </c>
      <c r="G14" s="106" t="s">
        <v>407</v>
      </c>
      <c r="H14" s="106">
        <v>1</v>
      </c>
      <c r="I14" s="106" t="s">
        <v>407</v>
      </c>
      <c r="J14" s="106" t="s">
        <v>407</v>
      </c>
      <c r="K14" s="106" t="s">
        <v>407</v>
      </c>
      <c r="L14" s="106">
        <v>1</v>
      </c>
    </row>
    <row r="15" spans="1:12" ht="12" customHeight="1" x14ac:dyDescent="0.15">
      <c r="A15" s="106" t="s">
        <v>407</v>
      </c>
      <c r="B15" s="106" t="s">
        <v>407</v>
      </c>
      <c r="C15" s="106">
        <v>1</v>
      </c>
      <c r="D15" s="106" t="s">
        <v>407</v>
      </c>
      <c r="E15" s="106">
        <v>1</v>
      </c>
      <c r="F15" s="106" t="s">
        <v>407</v>
      </c>
      <c r="G15" s="106" t="s">
        <v>407</v>
      </c>
      <c r="H15" s="106">
        <v>1</v>
      </c>
      <c r="I15" s="106" t="s">
        <v>407</v>
      </c>
      <c r="J15" s="106">
        <v>1</v>
      </c>
      <c r="K15" s="106" t="s">
        <v>407</v>
      </c>
      <c r="L15" s="106" t="s">
        <v>407</v>
      </c>
    </row>
    <row r="16" spans="1:12" ht="12" customHeight="1" x14ac:dyDescent="0.15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</row>
    <row r="17" spans="1:12" ht="12" customHeight="1" x14ac:dyDescent="0.15">
      <c r="A17" s="105">
        <f>SUM(A18:A27)</f>
        <v>1</v>
      </c>
      <c r="B17" s="105">
        <f t="shared" ref="B17:L17" si="1">SUM(B18:B27)</f>
        <v>5</v>
      </c>
      <c r="C17" s="105">
        <f t="shared" si="1"/>
        <v>13</v>
      </c>
      <c r="D17" s="105">
        <f t="shared" si="1"/>
        <v>0</v>
      </c>
      <c r="E17" s="105">
        <f t="shared" si="1"/>
        <v>1</v>
      </c>
      <c r="F17" s="105">
        <f t="shared" si="1"/>
        <v>2</v>
      </c>
      <c r="G17" s="105">
        <f t="shared" si="1"/>
        <v>8</v>
      </c>
      <c r="H17" s="105">
        <f t="shared" si="1"/>
        <v>3</v>
      </c>
      <c r="I17" s="105">
        <f t="shared" si="1"/>
        <v>0</v>
      </c>
      <c r="J17" s="105">
        <f t="shared" si="1"/>
        <v>0</v>
      </c>
      <c r="K17" s="105">
        <f t="shared" si="1"/>
        <v>0</v>
      </c>
      <c r="L17" s="105">
        <f t="shared" si="1"/>
        <v>5</v>
      </c>
    </row>
    <row r="18" spans="1:12" ht="12" customHeight="1" x14ac:dyDescent="0.15">
      <c r="A18" s="106">
        <v>1</v>
      </c>
      <c r="B18" s="106" t="s">
        <v>407</v>
      </c>
      <c r="C18" s="106">
        <v>3</v>
      </c>
      <c r="D18" s="106" t="s">
        <v>407</v>
      </c>
      <c r="E18" s="106" t="s">
        <v>407</v>
      </c>
      <c r="F18" s="106" t="s">
        <v>407</v>
      </c>
      <c r="G18" s="106">
        <v>3</v>
      </c>
      <c r="H18" s="106" t="s">
        <v>407</v>
      </c>
      <c r="I18" s="106" t="s">
        <v>407</v>
      </c>
      <c r="J18" s="106" t="s">
        <v>407</v>
      </c>
      <c r="K18" s="106" t="s">
        <v>407</v>
      </c>
      <c r="L18" s="106">
        <v>1</v>
      </c>
    </row>
    <row r="19" spans="1:12" ht="12" customHeight="1" x14ac:dyDescent="0.15">
      <c r="A19" s="106" t="s">
        <v>407</v>
      </c>
      <c r="B19" s="106">
        <v>1</v>
      </c>
      <c r="C19" s="106" t="s">
        <v>407</v>
      </c>
      <c r="D19" s="106" t="s">
        <v>407</v>
      </c>
      <c r="E19" s="106" t="s">
        <v>407</v>
      </c>
      <c r="F19" s="106" t="s">
        <v>407</v>
      </c>
      <c r="G19" s="106">
        <v>2</v>
      </c>
      <c r="H19" s="106" t="s">
        <v>407</v>
      </c>
      <c r="I19" s="106" t="s">
        <v>407</v>
      </c>
      <c r="J19" s="106" t="s">
        <v>407</v>
      </c>
      <c r="K19" s="106" t="s">
        <v>407</v>
      </c>
      <c r="L19" s="106">
        <v>2</v>
      </c>
    </row>
    <row r="20" spans="1:12" ht="12" customHeight="1" x14ac:dyDescent="0.15">
      <c r="A20" s="106" t="s">
        <v>407</v>
      </c>
      <c r="B20" s="106" t="s">
        <v>407</v>
      </c>
      <c r="C20" s="106" t="s">
        <v>407</v>
      </c>
      <c r="D20" s="106" t="s">
        <v>407</v>
      </c>
      <c r="E20" s="106" t="s">
        <v>407</v>
      </c>
      <c r="F20" s="106" t="s">
        <v>407</v>
      </c>
      <c r="G20" s="106">
        <v>1</v>
      </c>
      <c r="H20" s="106" t="s">
        <v>407</v>
      </c>
      <c r="I20" s="106" t="s">
        <v>407</v>
      </c>
      <c r="J20" s="106" t="s">
        <v>407</v>
      </c>
      <c r="K20" s="106" t="s">
        <v>407</v>
      </c>
      <c r="L20" s="106" t="s">
        <v>407</v>
      </c>
    </row>
    <row r="21" spans="1:12" ht="12" customHeight="1" x14ac:dyDescent="0.15">
      <c r="A21" s="106" t="s">
        <v>407</v>
      </c>
      <c r="B21" s="106" t="s">
        <v>407</v>
      </c>
      <c r="C21" s="106">
        <v>1</v>
      </c>
      <c r="D21" s="106" t="s">
        <v>407</v>
      </c>
      <c r="E21" s="106" t="s">
        <v>407</v>
      </c>
      <c r="F21" s="106" t="s">
        <v>407</v>
      </c>
      <c r="G21" s="106" t="s">
        <v>407</v>
      </c>
      <c r="H21" s="106">
        <v>1</v>
      </c>
      <c r="I21" s="106" t="s">
        <v>407</v>
      </c>
      <c r="J21" s="106" t="s">
        <v>407</v>
      </c>
      <c r="K21" s="106" t="s">
        <v>407</v>
      </c>
      <c r="L21" s="106" t="s">
        <v>407</v>
      </c>
    </row>
    <row r="22" spans="1:12" ht="12" customHeight="1" x14ac:dyDescent="0.15">
      <c r="A22" s="106" t="s">
        <v>407</v>
      </c>
      <c r="B22" s="106">
        <v>1</v>
      </c>
      <c r="C22" s="106" t="s">
        <v>407</v>
      </c>
      <c r="D22" s="106" t="s">
        <v>407</v>
      </c>
      <c r="E22" s="106">
        <v>1</v>
      </c>
      <c r="F22" s="106">
        <v>1</v>
      </c>
      <c r="G22" s="106" t="s">
        <v>407</v>
      </c>
      <c r="H22" s="106" t="s">
        <v>407</v>
      </c>
      <c r="I22" s="106" t="s">
        <v>407</v>
      </c>
      <c r="J22" s="106" t="s">
        <v>407</v>
      </c>
      <c r="K22" s="106" t="s">
        <v>407</v>
      </c>
      <c r="L22" s="106" t="s">
        <v>407</v>
      </c>
    </row>
    <row r="23" spans="1:12" ht="12" customHeight="1" x14ac:dyDescent="0.15">
      <c r="A23" s="106" t="s">
        <v>407</v>
      </c>
      <c r="B23" s="106" t="s">
        <v>407</v>
      </c>
      <c r="C23" s="106">
        <v>2</v>
      </c>
      <c r="D23" s="106" t="s">
        <v>407</v>
      </c>
      <c r="E23" s="106" t="s">
        <v>407</v>
      </c>
      <c r="F23" s="106" t="s">
        <v>407</v>
      </c>
      <c r="G23" s="106" t="s">
        <v>407</v>
      </c>
      <c r="H23" s="106" t="s">
        <v>407</v>
      </c>
      <c r="I23" s="106" t="s">
        <v>407</v>
      </c>
      <c r="J23" s="106" t="s">
        <v>407</v>
      </c>
      <c r="K23" s="106" t="s">
        <v>407</v>
      </c>
      <c r="L23" s="106" t="s">
        <v>407</v>
      </c>
    </row>
    <row r="24" spans="1:12" ht="12" customHeight="1" x14ac:dyDescent="0.15">
      <c r="A24" s="106" t="s">
        <v>407</v>
      </c>
      <c r="B24" s="106" t="s">
        <v>407</v>
      </c>
      <c r="C24" s="106">
        <v>2</v>
      </c>
      <c r="D24" s="106" t="s">
        <v>407</v>
      </c>
      <c r="E24" s="106" t="s">
        <v>407</v>
      </c>
      <c r="F24" s="106">
        <v>1</v>
      </c>
      <c r="G24" s="106" t="s">
        <v>407</v>
      </c>
      <c r="H24" s="106" t="s">
        <v>407</v>
      </c>
      <c r="I24" s="106" t="s">
        <v>407</v>
      </c>
      <c r="J24" s="106" t="s">
        <v>407</v>
      </c>
      <c r="K24" s="106" t="s">
        <v>407</v>
      </c>
      <c r="L24" s="106">
        <v>1</v>
      </c>
    </row>
    <row r="25" spans="1:12" ht="12" customHeight="1" x14ac:dyDescent="0.15">
      <c r="A25" s="106" t="s">
        <v>407</v>
      </c>
      <c r="B25" s="106">
        <v>3</v>
      </c>
      <c r="C25" s="106">
        <v>2</v>
      </c>
      <c r="D25" s="106" t="s">
        <v>407</v>
      </c>
      <c r="E25" s="106" t="s">
        <v>407</v>
      </c>
      <c r="F25" s="106" t="s">
        <v>407</v>
      </c>
      <c r="G25" s="106" t="s">
        <v>407</v>
      </c>
      <c r="H25" s="106">
        <v>1</v>
      </c>
      <c r="I25" s="106" t="s">
        <v>407</v>
      </c>
      <c r="J25" s="106" t="s">
        <v>407</v>
      </c>
      <c r="K25" s="106" t="s">
        <v>407</v>
      </c>
      <c r="L25" s="106" t="s">
        <v>407</v>
      </c>
    </row>
    <row r="26" spans="1:12" ht="12" customHeight="1" x14ac:dyDescent="0.15">
      <c r="A26" s="106" t="s">
        <v>407</v>
      </c>
      <c r="B26" s="106" t="s">
        <v>407</v>
      </c>
      <c r="C26" s="106">
        <v>2</v>
      </c>
      <c r="D26" s="106" t="s">
        <v>407</v>
      </c>
      <c r="E26" s="106" t="s">
        <v>407</v>
      </c>
      <c r="F26" s="106" t="s">
        <v>407</v>
      </c>
      <c r="G26" s="106">
        <v>1</v>
      </c>
      <c r="H26" s="106" t="s">
        <v>407</v>
      </c>
      <c r="I26" s="106" t="s">
        <v>407</v>
      </c>
      <c r="J26" s="106" t="s">
        <v>407</v>
      </c>
      <c r="K26" s="106" t="s">
        <v>407</v>
      </c>
      <c r="L26" s="106" t="s">
        <v>407</v>
      </c>
    </row>
    <row r="27" spans="1:12" ht="12" customHeight="1" x14ac:dyDescent="0.15">
      <c r="A27" s="106" t="s">
        <v>407</v>
      </c>
      <c r="B27" s="106" t="s">
        <v>407</v>
      </c>
      <c r="C27" s="106">
        <v>1</v>
      </c>
      <c r="D27" s="106" t="s">
        <v>407</v>
      </c>
      <c r="E27" s="106" t="s">
        <v>407</v>
      </c>
      <c r="F27" s="106" t="s">
        <v>407</v>
      </c>
      <c r="G27" s="106">
        <v>1</v>
      </c>
      <c r="H27" s="106">
        <v>1</v>
      </c>
      <c r="I27" s="106" t="s">
        <v>407</v>
      </c>
      <c r="J27" s="106" t="s">
        <v>407</v>
      </c>
      <c r="K27" s="106" t="s">
        <v>407</v>
      </c>
      <c r="L27" s="106">
        <v>1</v>
      </c>
    </row>
    <row r="28" spans="1:12" ht="12" customHeight="1" x14ac:dyDescent="0.15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</row>
    <row r="29" spans="1:12" ht="12" customHeight="1" x14ac:dyDescent="0.15">
      <c r="A29" s="105">
        <f>SUM(A30:A45)</f>
        <v>0</v>
      </c>
      <c r="B29" s="105">
        <f t="shared" ref="B29:L29" si="2">SUM(B30:B45)</f>
        <v>4</v>
      </c>
      <c r="C29" s="105">
        <f t="shared" si="2"/>
        <v>16</v>
      </c>
      <c r="D29" s="105">
        <f t="shared" si="2"/>
        <v>0</v>
      </c>
      <c r="E29" s="105">
        <f t="shared" si="2"/>
        <v>2</v>
      </c>
      <c r="F29" s="105">
        <f t="shared" si="2"/>
        <v>3</v>
      </c>
      <c r="G29" s="105">
        <f t="shared" si="2"/>
        <v>6</v>
      </c>
      <c r="H29" s="105">
        <f t="shared" si="2"/>
        <v>11</v>
      </c>
      <c r="I29" s="105">
        <f t="shared" si="2"/>
        <v>1</v>
      </c>
      <c r="J29" s="105">
        <f t="shared" si="2"/>
        <v>3</v>
      </c>
      <c r="K29" s="105">
        <f t="shared" si="2"/>
        <v>2</v>
      </c>
      <c r="L29" s="105">
        <f t="shared" si="2"/>
        <v>11</v>
      </c>
    </row>
    <row r="30" spans="1:12" ht="12" customHeight="1" x14ac:dyDescent="0.15">
      <c r="A30" s="106" t="s">
        <v>407</v>
      </c>
      <c r="B30" s="106" t="s">
        <v>407</v>
      </c>
      <c r="C30" s="106">
        <v>1</v>
      </c>
      <c r="D30" s="106" t="s">
        <v>407</v>
      </c>
      <c r="E30" s="106" t="s">
        <v>407</v>
      </c>
      <c r="F30" s="106" t="s">
        <v>407</v>
      </c>
      <c r="G30" s="106" t="s">
        <v>407</v>
      </c>
      <c r="H30" s="106">
        <v>1</v>
      </c>
      <c r="I30" s="106" t="s">
        <v>407</v>
      </c>
      <c r="J30" s="106" t="s">
        <v>407</v>
      </c>
      <c r="K30" s="106" t="s">
        <v>407</v>
      </c>
      <c r="L30" s="106">
        <v>1</v>
      </c>
    </row>
    <row r="31" spans="1:12" ht="12" customHeight="1" x14ac:dyDescent="0.15">
      <c r="A31" s="106" t="s">
        <v>407</v>
      </c>
      <c r="B31" s="106" t="s">
        <v>407</v>
      </c>
      <c r="C31" s="106">
        <v>2</v>
      </c>
      <c r="D31" s="106" t="s">
        <v>407</v>
      </c>
      <c r="E31" s="106" t="s">
        <v>407</v>
      </c>
      <c r="F31" s="106">
        <v>1</v>
      </c>
      <c r="G31" s="106">
        <v>3</v>
      </c>
      <c r="H31" s="106" t="s">
        <v>407</v>
      </c>
      <c r="I31" s="106" t="s">
        <v>407</v>
      </c>
      <c r="J31" s="106">
        <v>2</v>
      </c>
      <c r="K31" s="106" t="s">
        <v>407</v>
      </c>
      <c r="L31" s="106">
        <v>2</v>
      </c>
    </row>
    <row r="32" spans="1:12" ht="12" customHeight="1" x14ac:dyDescent="0.15">
      <c r="A32" s="106" t="s">
        <v>407</v>
      </c>
      <c r="B32" s="106" t="s">
        <v>407</v>
      </c>
      <c r="C32" s="106" t="s">
        <v>407</v>
      </c>
      <c r="D32" s="106" t="s">
        <v>407</v>
      </c>
      <c r="E32" s="106" t="s">
        <v>407</v>
      </c>
      <c r="F32" s="106" t="s">
        <v>407</v>
      </c>
      <c r="G32" s="106" t="s">
        <v>407</v>
      </c>
      <c r="H32" s="106">
        <v>1</v>
      </c>
      <c r="I32" s="106" t="s">
        <v>407</v>
      </c>
      <c r="J32" s="106" t="s">
        <v>407</v>
      </c>
      <c r="K32" s="106" t="s">
        <v>407</v>
      </c>
      <c r="L32" s="106">
        <v>1</v>
      </c>
    </row>
    <row r="33" spans="1:12" ht="12" customHeight="1" x14ac:dyDescent="0.15">
      <c r="A33" s="106" t="s">
        <v>407</v>
      </c>
      <c r="B33" s="106" t="s">
        <v>407</v>
      </c>
      <c r="C33" s="106" t="s">
        <v>407</v>
      </c>
      <c r="D33" s="106" t="s">
        <v>407</v>
      </c>
      <c r="E33" s="106" t="s">
        <v>407</v>
      </c>
      <c r="F33" s="106" t="s">
        <v>407</v>
      </c>
      <c r="G33" s="106" t="s">
        <v>407</v>
      </c>
      <c r="H33" s="106" t="s">
        <v>407</v>
      </c>
      <c r="I33" s="106" t="s">
        <v>407</v>
      </c>
      <c r="J33" s="106" t="s">
        <v>407</v>
      </c>
      <c r="K33" s="106" t="s">
        <v>407</v>
      </c>
      <c r="L33" s="106">
        <v>2</v>
      </c>
    </row>
    <row r="34" spans="1:12" ht="12" customHeight="1" x14ac:dyDescent="0.15">
      <c r="A34" s="106" t="s">
        <v>407</v>
      </c>
      <c r="B34" s="106" t="s">
        <v>407</v>
      </c>
      <c r="C34" s="106">
        <v>1</v>
      </c>
      <c r="D34" s="106" t="s">
        <v>407</v>
      </c>
      <c r="E34" s="106" t="s">
        <v>407</v>
      </c>
      <c r="F34" s="106" t="s">
        <v>407</v>
      </c>
      <c r="G34" s="106" t="s">
        <v>407</v>
      </c>
      <c r="H34" s="106" t="s">
        <v>407</v>
      </c>
      <c r="I34" s="106" t="s">
        <v>407</v>
      </c>
      <c r="J34" s="106" t="s">
        <v>407</v>
      </c>
      <c r="K34" s="106" t="s">
        <v>407</v>
      </c>
      <c r="L34" s="106" t="s">
        <v>407</v>
      </c>
    </row>
    <row r="35" spans="1:12" ht="12" customHeight="1" x14ac:dyDescent="0.15">
      <c r="A35" s="106" t="s">
        <v>407</v>
      </c>
      <c r="B35" s="106" t="s">
        <v>407</v>
      </c>
      <c r="C35" s="106" t="s">
        <v>407</v>
      </c>
      <c r="D35" s="106" t="s">
        <v>407</v>
      </c>
      <c r="E35" s="106" t="s">
        <v>407</v>
      </c>
      <c r="F35" s="106" t="s">
        <v>407</v>
      </c>
      <c r="G35" s="106" t="s">
        <v>407</v>
      </c>
      <c r="H35" s="106" t="s">
        <v>407</v>
      </c>
      <c r="I35" s="106" t="s">
        <v>407</v>
      </c>
      <c r="J35" s="106">
        <v>1</v>
      </c>
      <c r="K35" s="106" t="s">
        <v>407</v>
      </c>
      <c r="L35" s="106" t="s">
        <v>407</v>
      </c>
    </row>
    <row r="36" spans="1:12" ht="12" customHeight="1" x14ac:dyDescent="0.15">
      <c r="A36" s="106" t="s">
        <v>407</v>
      </c>
      <c r="B36" s="106" t="s">
        <v>407</v>
      </c>
      <c r="C36" s="106">
        <v>1</v>
      </c>
      <c r="D36" s="106" t="s">
        <v>407</v>
      </c>
      <c r="E36" s="106" t="s">
        <v>407</v>
      </c>
      <c r="F36" s="106" t="s">
        <v>407</v>
      </c>
      <c r="G36" s="106">
        <v>1</v>
      </c>
      <c r="H36" s="106">
        <v>2</v>
      </c>
      <c r="I36" s="106" t="s">
        <v>407</v>
      </c>
      <c r="J36" s="106" t="s">
        <v>407</v>
      </c>
      <c r="K36" s="106" t="s">
        <v>407</v>
      </c>
      <c r="L36" s="106">
        <v>1</v>
      </c>
    </row>
    <row r="37" spans="1:12" ht="12" customHeight="1" x14ac:dyDescent="0.15">
      <c r="A37" s="106" t="s">
        <v>407</v>
      </c>
      <c r="B37" s="106" t="s">
        <v>407</v>
      </c>
      <c r="C37" s="106">
        <v>3</v>
      </c>
      <c r="D37" s="106" t="s">
        <v>407</v>
      </c>
      <c r="E37" s="106" t="s">
        <v>407</v>
      </c>
      <c r="F37" s="106" t="s">
        <v>407</v>
      </c>
      <c r="G37" s="106">
        <v>1</v>
      </c>
      <c r="H37" s="106">
        <v>1</v>
      </c>
      <c r="I37" s="106" t="s">
        <v>407</v>
      </c>
      <c r="J37" s="106" t="s">
        <v>407</v>
      </c>
      <c r="K37" s="106">
        <v>1</v>
      </c>
      <c r="L37" s="106">
        <v>1</v>
      </c>
    </row>
    <row r="38" spans="1:12" ht="12" customHeight="1" x14ac:dyDescent="0.15">
      <c r="A38" s="106" t="s">
        <v>407</v>
      </c>
      <c r="B38" s="106" t="s">
        <v>407</v>
      </c>
      <c r="C38" s="106" t="s">
        <v>407</v>
      </c>
      <c r="D38" s="106" t="s">
        <v>407</v>
      </c>
      <c r="E38" s="106">
        <v>2</v>
      </c>
      <c r="F38" s="106" t="s">
        <v>407</v>
      </c>
      <c r="G38" s="106" t="s">
        <v>407</v>
      </c>
      <c r="H38" s="106">
        <v>1</v>
      </c>
      <c r="I38" s="106" t="s">
        <v>407</v>
      </c>
      <c r="J38" s="106" t="s">
        <v>407</v>
      </c>
      <c r="K38" s="106" t="s">
        <v>407</v>
      </c>
      <c r="L38" s="106" t="s">
        <v>407</v>
      </c>
    </row>
    <row r="39" spans="1:12" ht="12" customHeight="1" x14ac:dyDescent="0.15">
      <c r="A39" s="106" t="s">
        <v>407</v>
      </c>
      <c r="B39" s="106" t="s">
        <v>407</v>
      </c>
      <c r="C39" s="106">
        <v>1</v>
      </c>
      <c r="D39" s="106" t="s">
        <v>407</v>
      </c>
      <c r="E39" s="106" t="s">
        <v>407</v>
      </c>
      <c r="F39" s="106" t="s">
        <v>407</v>
      </c>
      <c r="G39" s="106" t="s">
        <v>407</v>
      </c>
      <c r="H39" s="106">
        <v>1</v>
      </c>
      <c r="I39" s="106" t="s">
        <v>407</v>
      </c>
      <c r="J39" s="106" t="s">
        <v>407</v>
      </c>
      <c r="K39" s="106" t="s">
        <v>407</v>
      </c>
      <c r="L39" s="106" t="s">
        <v>407</v>
      </c>
    </row>
    <row r="40" spans="1:12" ht="12" customHeight="1" x14ac:dyDescent="0.15">
      <c r="A40" s="106" t="s">
        <v>407</v>
      </c>
      <c r="B40" s="106" t="s">
        <v>407</v>
      </c>
      <c r="C40" s="106" t="s">
        <v>407</v>
      </c>
      <c r="D40" s="106" t="s">
        <v>407</v>
      </c>
      <c r="E40" s="106" t="s">
        <v>407</v>
      </c>
      <c r="F40" s="106" t="s">
        <v>407</v>
      </c>
      <c r="G40" s="106" t="s">
        <v>407</v>
      </c>
      <c r="H40" s="106" t="s">
        <v>407</v>
      </c>
      <c r="I40" s="106" t="s">
        <v>407</v>
      </c>
      <c r="J40" s="106" t="s">
        <v>407</v>
      </c>
      <c r="K40" s="106" t="s">
        <v>407</v>
      </c>
      <c r="L40" s="106" t="s">
        <v>407</v>
      </c>
    </row>
    <row r="41" spans="1:12" ht="12" customHeight="1" x14ac:dyDescent="0.15">
      <c r="A41" s="106" t="s">
        <v>407</v>
      </c>
      <c r="B41" s="106">
        <v>4</v>
      </c>
      <c r="C41" s="106">
        <v>2</v>
      </c>
      <c r="D41" s="106" t="s">
        <v>407</v>
      </c>
      <c r="E41" s="106" t="s">
        <v>407</v>
      </c>
      <c r="F41" s="106">
        <v>2</v>
      </c>
      <c r="G41" s="106">
        <v>1</v>
      </c>
      <c r="H41" s="106">
        <v>1</v>
      </c>
      <c r="I41" s="106">
        <v>1</v>
      </c>
      <c r="J41" s="106" t="s">
        <v>407</v>
      </c>
      <c r="K41" s="106" t="s">
        <v>407</v>
      </c>
      <c r="L41" s="106">
        <v>2</v>
      </c>
    </row>
    <row r="42" spans="1:12" ht="12" customHeight="1" x14ac:dyDescent="0.15">
      <c r="A42" s="106" t="s">
        <v>407</v>
      </c>
      <c r="B42" s="106" t="s">
        <v>407</v>
      </c>
      <c r="C42" s="106">
        <v>2</v>
      </c>
      <c r="D42" s="106" t="s">
        <v>407</v>
      </c>
      <c r="E42" s="106" t="s">
        <v>407</v>
      </c>
      <c r="F42" s="106" t="s">
        <v>407</v>
      </c>
      <c r="G42" s="106" t="s">
        <v>407</v>
      </c>
      <c r="H42" s="106" t="s">
        <v>407</v>
      </c>
      <c r="I42" s="106" t="s">
        <v>407</v>
      </c>
      <c r="J42" s="106" t="s">
        <v>407</v>
      </c>
      <c r="K42" s="106">
        <v>1</v>
      </c>
      <c r="L42" s="106">
        <v>1</v>
      </c>
    </row>
    <row r="43" spans="1:12" ht="12" customHeight="1" x14ac:dyDescent="0.15">
      <c r="A43" s="106" t="s">
        <v>407</v>
      </c>
      <c r="B43" s="106" t="s">
        <v>407</v>
      </c>
      <c r="C43" s="106">
        <v>1</v>
      </c>
      <c r="D43" s="106" t="s">
        <v>407</v>
      </c>
      <c r="E43" s="106" t="s">
        <v>407</v>
      </c>
      <c r="F43" s="106" t="s">
        <v>407</v>
      </c>
      <c r="G43" s="106" t="s">
        <v>407</v>
      </c>
      <c r="H43" s="106">
        <v>1</v>
      </c>
      <c r="I43" s="106" t="s">
        <v>407</v>
      </c>
      <c r="J43" s="106" t="s">
        <v>407</v>
      </c>
      <c r="K43" s="106" t="s">
        <v>407</v>
      </c>
      <c r="L43" s="106" t="s">
        <v>407</v>
      </c>
    </row>
    <row r="44" spans="1:12" ht="12" customHeight="1" x14ac:dyDescent="0.15">
      <c r="A44" s="106" t="s">
        <v>407</v>
      </c>
      <c r="B44" s="106" t="s">
        <v>407</v>
      </c>
      <c r="C44" s="106">
        <v>2</v>
      </c>
      <c r="D44" s="106" t="s">
        <v>407</v>
      </c>
      <c r="E44" s="106" t="s">
        <v>407</v>
      </c>
      <c r="F44" s="106" t="s">
        <v>407</v>
      </c>
      <c r="G44" s="106" t="s">
        <v>407</v>
      </c>
      <c r="H44" s="106" t="s">
        <v>407</v>
      </c>
      <c r="I44" s="106" t="s">
        <v>407</v>
      </c>
      <c r="J44" s="106" t="s">
        <v>407</v>
      </c>
      <c r="K44" s="106" t="s">
        <v>407</v>
      </c>
      <c r="L44" s="106" t="s">
        <v>407</v>
      </c>
    </row>
    <row r="45" spans="1:12" ht="12" customHeight="1" x14ac:dyDescent="0.15">
      <c r="A45" s="106" t="s">
        <v>407</v>
      </c>
      <c r="B45" s="106" t="s">
        <v>407</v>
      </c>
      <c r="C45" s="106" t="s">
        <v>407</v>
      </c>
      <c r="D45" s="106" t="s">
        <v>407</v>
      </c>
      <c r="E45" s="106" t="s">
        <v>407</v>
      </c>
      <c r="F45" s="106" t="s">
        <v>407</v>
      </c>
      <c r="G45" s="106" t="s">
        <v>407</v>
      </c>
      <c r="H45" s="106">
        <v>2</v>
      </c>
      <c r="I45" s="106" t="s">
        <v>407</v>
      </c>
      <c r="J45" s="106" t="s">
        <v>407</v>
      </c>
      <c r="K45" s="106" t="s">
        <v>407</v>
      </c>
      <c r="L45" s="106" t="s">
        <v>407</v>
      </c>
    </row>
    <row r="46" spans="1:12" ht="12" customHeight="1" x14ac:dyDescent="0.15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</row>
    <row r="47" spans="1:12" ht="12" customHeight="1" x14ac:dyDescent="0.15">
      <c r="A47" s="105">
        <f>SUM(A48:A55)</f>
        <v>0</v>
      </c>
      <c r="B47" s="105">
        <f t="shared" ref="B47:L47" si="3">SUM(B48:B55)</f>
        <v>1</v>
      </c>
      <c r="C47" s="105">
        <f t="shared" si="3"/>
        <v>19</v>
      </c>
      <c r="D47" s="105">
        <f t="shared" si="3"/>
        <v>1</v>
      </c>
      <c r="E47" s="105">
        <f t="shared" si="3"/>
        <v>1</v>
      </c>
      <c r="F47" s="105">
        <f t="shared" si="3"/>
        <v>0</v>
      </c>
      <c r="G47" s="105">
        <f t="shared" si="3"/>
        <v>7</v>
      </c>
      <c r="H47" s="105">
        <f t="shared" si="3"/>
        <v>9</v>
      </c>
      <c r="I47" s="105">
        <f t="shared" si="3"/>
        <v>0</v>
      </c>
      <c r="J47" s="105">
        <f t="shared" si="3"/>
        <v>2</v>
      </c>
      <c r="K47" s="105">
        <f t="shared" si="3"/>
        <v>2</v>
      </c>
      <c r="L47" s="105">
        <f t="shared" si="3"/>
        <v>8</v>
      </c>
    </row>
    <row r="48" spans="1:12" ht="12" customHeight="1" x14ac:dyDescent="0.15">
      <c r="A48" s="106" t="s">
        <v>407</v>
      </c>
      <c r="B48" s="106" t="s">
        <v>407</v>
      </c>
      <c r="C48" s="106">
        <v>6</v>
      </c>
      <c r="D48" s="106" t="s">
        <v>407</v>
      </c>
      <c r="E48" s="106" t="s">
        <v>407</v>
      </c>
      <c r="F48" s="106" t="s">
        <v>407</v>
      </c>
      <c r="G48" s="106">
        <v>2</v>
      </c>
      <c r="H48" s="106">
        <v>5</v>
      </c>
      <c r="I48" s="106" t="s">
        <v>407</v>
      </c>
      <c r="J48" s="106" t="s">
        <v>407</v>
      </c>
      <c r="K48" s="106">
        <v>2</v>
      </c>
      <c r="L48" s="106">
        <v>5</v>
      </c>
    </row>
    <row r="49" spans="1:12" ht="12" customHeight="1" x14ac:dyDescent="0.15">
      <c r="A49" s="106" t="s">
        <v>407</v>
      </c>
      <c r="B49" s="106" t="s">
        <v>407</v>
      </c>
      <c r="C49" s="106">
        <v>5</v>
      </c>
      <c r="D49" s="106" t="s">
        <v>407</v>
      </c>
      <c r="E49" s="106" t="s">
        <v>407</v>
      </c>
      <c r="F49" s="106" t="s">
        <v>407</v>
      </c>
      <c r="G49" s="106">
        <v>3</v>
      </c>
      <c r="H49" s="106" t="s">
        <v>407</v>
      </c>
      <c r="I49" s="106" t="s">
        <v>407</v>
      </c>
      <c r="J49" s="106">
        <v>1</v>
      </c>
      <c r="K49" s="106" t="s">
        <v>407</v>
      </c>
      <c r="L49" s="106">
        <v>1</v>
      </c>
    </row>
    <row r="50" spans="1:12" ht="12" customHeight="1" x14ac:dyDescent="0.15">
      <c r="A50" s="106" t="s">
        <v>407</v>
      </c>
      <c r="B50" s="106">
        <v>1</v>
      </c>
      <c r="C50" s="106">
        <v>4</v>
      </c>
      <c r="D50" s="106">
        <v>1</v>
      </c>
      <c r="E50" s="106">
        <v>1</v>
      </c>
      <c r="F50" s="106" t="s">
        <v>407</v>
      </c>
      <c r="G50" s="106">
        <v>1</v>
      </c>
      <c r="H50" s="106">
        <v>3</v>
      </c>
      <c r="I50" s="106" t="s">
        <v>407</v>
      </c>
      <c r="J50" s="106">
        <v>1</v>
      </c>
      <c r="K50" s="106" t="s">
        <v>407</v>
      </c>
      <c r="L50" s="106">
        <v>1</v>
      </c>
    </row>
    <row r="51" spans="1:12" ht="12" customHeight="1" x14ac:dyDescent="0.15">
      <c r="A51" s="106" t="s">
        <v>407</v>
      </c>
      <c r="B51" s="106" t="s">
        <v>407</v>
      </c>
      <c r="C51" s="106" t="s">
        <v>407</v>
      </c>
      <c r="D51" s="106" t="s">
        <v>407</v>
      </c>
      <c r="E51" s="106" t="s">
        <v>407</v>
      </c>
      <c r="F51" s="106" t="s">
        <v>407</v>
      </c>
      <c r="G51" s="106" t="s">
        <v>407</v>
      </c>
      <c r="H51" s="106" t="s">
        <v>407</v>
      </c>
      <c r="I51" s="106" t="s">
        <v>407</v>
      </c>
      <c r="J51" s="106" t="s">
        <v>407</v>
      </c>
      <c r="K51" s="106" t="s">
        <v>407</v>
      </c>
      <c r="L51" s="106" t="s">
        <v>407</v>
      </c>
    </row>
    <row r="52" spans="1:12" ht="12" customHeight="1" x14ac:dyDescent="0.15">
      <c r="A52" s="106" t="s">
        <v>407</v>
      </c>
      <c r="B52" s="106" t="s">
        <v>407</v>
      </c>
      <c r="C52" s="106">
        <v>3</v>
      </c>
      <c r="D52" s="106" t="s">
        <v>407</v>
      </c>
      <c r="E52" s="106" t="s">
        <v>407</v>
      </c>
      <c r="F52" s="106" t="s">
        <v>407</v>
      </c>
      <c r="G52" s="106">
        <v>1</v>
      </c>
      <c r="H52" s="106">
        <v>1</v>
      </c>
      <c r="I52" s="106" t="s">
        <v>407</v>
      </c>
      <c r="J52" s="106" t="s">
        <v>407</v>
      </c>
      <c r="K52" s="106" t="s">
        <v>407</v>
      </c>
      <c r="L52" s="106">
        <v>1</v>
      </c>
    </row>
    <row r="53" spans="1:12" ht="12" customHeight="1" x14ac:dyDescent="0.15">
      <c r="A53" s="106" t="s">
        <v>407</v>
      </c>
      <c r="B53" s="106" t="s">
        <v>407</v>
      </c>
      <c r="C53" s="106">
        <v>1</v>
      </c>
      <c r="D53" s="106" t="s">
        <v>407</v>
      </c>
      <c r="E53" s="106" t="s">
        <v>407</v>
      </c>
      <c r="F53" s="106" t="s">
        <v>407</v>
      </c>
      <c r="G53" s="106" t="s">
        <v>407</v>
      </c>
      <c r="H53" s="106" t="s">
        <v>407</v>
      </c>
      <c r="I53" s="106" t="s">
        <v>407</v>
      </c>
      <c r="J53" s="106" t="s">
        <v>407</v>
      </c>
      <c r="K53" s="106" t="s">
        <v>407</v>
      </c>
      <c r="L53" s="106" t="s">
        <v>407</v>
      </c>
    </row>
    <row r="54" spans="1:12" ht="12" customHeight="1" x14ac:dyDescent="0.15">
      <c r="A54" s="106" t="s">
        <v>407</v>
      </c>
      <c r="B54" s="106" t="s">
        <v>407</v>
      </c>
      <c r="C54" s="106" t="s">
        <v>407</v>
      </c>
      <c r="D54" s="106" t="s">
        <v>407</v>
      </c>
      <c r="E54" s="106" t="s">
        <v>407</v>
      </c>
      <c r="F54" s="106" t="s">
        <v>407</v>
      </c>
      <c r="G54" s="106" t="s">
        <v>407</v>
      </c>
      <c r="H54" s="106" t="s">
        <v>407</v>
      </c>
      <c r="I54" s="106" t="s">
        <v>407</v>
      </c>
      <c r="J54" s="106" t="s">
        <v>407</v>
      </c>
      <c r="K54" s="106" t="s">
        <v>407</v>
      </c>
      <c r="L54" s="106" t="s">
        <v>407</v>
      </c>
    </row>
    <row r="55" spans="1:12" ht="12" customHeight="1" x14ac:dyDescent="0.15">
      <c r="A55" s="106" t="s">
        <v>407</v>
      </c>
      <c r="B55" s="106" t="s">
        <v>407</v>
      </c>
      <c r="C55" s="106" t="s">
        <v>407</v>
      </c>
      <c r="D55" s="106" t="s">
        <v>407</v>
      </c>
      <c r="E55" s="106" t="s">
        <v>407</v>
      </c>
      <c r="F55" s="106" t="s">
        <v>407</v>
      </c>
      <c r="G55" s="106" t="s">
        <v>407</v>
      </c>
      <c r="H55" s="106" t="s">
        <v>407</v>
      </c>
      <c r="I55" s="106" t="s">
        <v>407</v>
      </c>
      <c r="J55" s="106" t="s">
        <v>407</v>
      </c>
      <c r="K55" s="106" t="s">
        <v>407</v>
      </c>
      <c r="L55" s="106" t="s">
        <v>407</v>
      </c>
    </row>
    <row r="56" spans="1:12" ht="12" customHeight="1" x14ac:dyDescent="0.15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</row>
    <row r="57" spans="1:12" ht="12" customHeight="1" x14ac:dyDescent="0.15">
      <c r="A57" s="105">
        <f>SUM(A58:A64,'47'!A7:A30)</f>
        <v>19</v>
      </c>
      <c r="B57" s="105">
        <f>SUM(B58:B64,'47'!B7:B30)</f>
        <v>295</v>
      </c>
      <c r="C57" s="105">
        <f>SUM(C58:C64,'47'!C7:C30)</f>
        <v>360</v>
      </c>
      <c r="D57" s="105">
        <f>SUM(D58:D64,'47'!D7:D30)</f>
        <v>44</v>
      </c>
      <c r="E57" s="105">
        <f>SUM(E58:E64,'47'!E7:E30)</f>
        <v>95</v>
      </c>
      <c r="F57" s="105">
        <f>SUM(F58:F64,'47'!F7:F30)</f>
        <v>21</v>
      </c>
      <c r="G57" s="105">
        <f>SUM(G58:G64,'47'!G7:G30)</f>
        <v>162</v>
      </c>
      <c r="H57" s="105">
        <f>SUM(H58:H64,'47'!H7:H30)</f>
        <v>83</v>
      </c>
      <c r="I57" s="105">
        <f>SUM(I58:I64,'47'!I7:I30)</f>
        <v>9</v>
      </c>
      <c r="J57" s="105">
        <f>SUM(J58:J64,'47'!J7:J30)</f>
        <v>52</v>
      </c>
      <c r="K57" s="105">
        <f>SUM(K58:K64,'47'!K7:K30)</f>
        <v>4</v>
      </c>
      <c r="L57" s="105">
        <f>SUM(L58:L64,'47'!L7:L30)</f>
        <v>129</v>
      </c>
    </row>
    <row r="58" spans="1:12" ht="12" customHeight="1" x14ac:dyDescent="0.15">
      <c r="A58" s="106" t="s">
        <v>407</v>
      </c>
      <c r="B58" s="106">
        <v>4</v>
      </c>
      <c r="C58" s="106">
        <v>7</v>
      </c>
      <c r="D58" s="106" t="s">
        <v>407</v>
      </c>
      <c r="E58" s="106">
        <v>6</v>
      </c>
      <c r="F58" s="106">
        <v>2</v>
      </c>
      <c r="G58" s="106">
        <v>4</v>
      </c>
      <c r="H58" s="106">
        <v>5</v>
      </c>
      <c r="I58" s="106" t="s">
        <v>407</v>
      </c>
      <c r="J58" s="106">
        <v>1</v>
      </c>
      <c r="K58" s="106">
        <v>1</v>
      </c>
      <c r="L58" s="106">
        <v>5</v>
      </c>
    </row>
    <row r="59" spans="1:12" ht="12" customHeight="1" x14ac:dyDescent="0.15">
      <c r="A59" s="108" t="s">
        <v>407</v>
      </c>
      <c r="B59" s="108">
        <v>1</v>
      </c>
      <c r="C59" s="108">
        <v>3</v>
      </c>
      <c r="D59" s="108" t="s">
        <v>407</v>
      </c>
      <c r="E59" s="108">
        <v>1</v>
      </c>
      <c r="F59" s="108">
        <v>1</v>
      </c>
      <c r="G59" s="108">
        <v>4</v>
      </c>
      <c r="H59" s="108">
        <v>1</v>
      </c>
      <c r="I59" s="108" t="s">
        <v>407</v>
      </c>
      <c r="J59" s="108" t="s">
        <v>407</v>
      </c>
      <c r="K59" s="108" t="s">
        <v>407</v>
      </c>
      <c r="L59" s="108">
        <v>1</v>
      </c>
    </row>
    <row r="60" spans="1:12" ht="12" customHeight="1" x14ac:dyDescent="0.15">
      <c r="A60" s="108" t="s">
        <v>407</v>
      </c>
      <c r="B60" s="108">
        <v>1</v>
      </c>
      <c r="C60" s="108">
        <v>2</v>
      </c>
      <c r="D60" s="108" t="s">
        <v>407</v>
      </c>
      <c r="E60" s="108" t="s">
        <v>407</v>
      </c>
      <c r="F60" s="108" t="s">
        <v>407</v>
      </c>
      <c r="G60" s="108">
        <v>1</v>
      </c>
      <c r="H60" s="108">
        <v>1</v>
      </c>
      <c r="I60" s="108" t="s">
        <v>407</v>
      </c>
      <c r="J60" s="108" t="s">
        <v>407</v>
      </c>
      <c r="K60" s="108" t="s">
        <v>407</v>
      </c>
      <c r="L60" s="108" t="s">
        <v>407</v>
      </c>
    </row>
    <row r="61" spans="1:12" ht="12" customHeight="1" x14ac:dyDescent="0.15">
      <c r="A61" s="108" t="s">
        <v>407</v>
      </c>
      <c r="B61" s="108" t="s">
        <v>407</v>
      </c>
      <c r="C61" s="108" t="s">
        <v>407</v>
      </c>
      <c r="D61" s="108" t="s">
        <v>407</v>
      </c>
      <c r="E61" s="108" t="s">
        <v>407</v>
      </c>
      <c r="F61" s="108" t="s">
        <v>407</v>
      </c>
      <c r="G61" s="108" t="s">
        <v>407</v>
      </c>
      <c r="H61" s="108" t="s">
        <v>407</v>
      </c>
      <c r="I61" s="108" t="s">
        <v>407</v>
      </c>
      <c r="J61" s="108">
        <v>1</v>
      </c>
      <c r="K61" s="108" t="s">
        <v>407</v>
      </c>
      <c r="L61" s="108" t="s">
        <v>407</v>
      </c>
    </row>
    <row r="62" spans="1:12" ht="12" customHeight="1" x14ac:dyDescent="0.15">
      <c r="A62" s="108" t="s">
        <v>407</v>
      </c>
      <c r="B62" s="108" t="s">
        <v>407</v>
      </c>
      <c r="C62" s="108" t="s">
        <v>407</v>
      </c>
      <c r="D62" s="108" t="s">
        <v>407</v>
      </c>
      <c r="E62" s="108">
        <v>1</v>
      </c>
      <c r="F62" s="108">
        <v>1</v>
      </c>
      <c r="G62" s="108" t="s">
        <v>407</v>
      </c>
      <c r="H62" s="108" t="s">
        <v>407</v>
      </c>
      <c r="I62" s="108" t="s">
        <v>407</v>
      </c>
      <c r="J62" s="108">
        <v>1</v>
      </c>
      <c r="K62" s="108" t="s">
        <v>407</v>
      </c>
      <c r="L62" s="108" t="s">
        <v>407</v>
      </c>
    </row>
    <row r="63" spans="1:12" ht="12" customHeight="1" x14ac:dyDescent="0.15">
      <c r="A63" s="108" t="s">
        <v>407</v>
      </c>
      <c r="B63" s="108">
        <v>1</v>
      </c>
      <c r="C63" s="108">
        <v>2</v>
      </c>
      <c r="D63" s="108" t="s">
        <v>407</v>
      </c>
      <c r="E63" s="108" t="s">
        <v>407</v>
      </c>
      <c r="F63" s="108" t="s">
        <v>407</v>
      </c>
      <c r="G63" s="108">
        <v>5</v>
      </c>
      <c r="H63" s="108">
        <v>1</v>
      </c>
      <c r="I63" s="108" t="s">
        <v>407</v>
      </c>
      <c r="J63" s="108" t="s">
        <v>407</v>
      </c>
      <c r="K63" s="108" t="s">
        <v>407</v>
      </c>
      <c r="L63" s="108">
        <v>2</v>
      </c>
    </row>
    <row r="64" spans="1:12" ht="12" customHeight="1" x14ac:dyDescent="0.15">
      <c r="A64" s="108" t="s">
        <v>407</v>
      </c>
      <c r="B64" s="108">
        <v>4</v>
      </c>
      <c r="C64" s="108">
        <v>7</v>
      </c>
      <c r="D64" s="108" t="s">
        <v>407</v>
      </c>
      <c r="E64" s="108">
        <v>1</v>
      </c>
      <c r="F64" s="108">
        <v>1</v>
      </c>
      <c r="G64" s="108">
        <v>5</v>
      </c>
      <c r="H64" s="108">
        <v>2</v>
      </c>
      <c r="I64" s="108" t="s">
        <v>407</v>
      </c>
      <c r="J64" s="108" t="s">
        <v>407</v>
      </c>
      <c r="K64" s="108" t="s">
        <v>407</v>
      </c>
      <c r="L64" s="108">
        <v>3</v>
      </c>
    </row>
    <row r="65" spans="1:12" ht="3" customHeight="1" x14ac:dyDescent="0.1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</row>
  </sheetData>
  <mergeCells count="1">
    <mergeCell ref="A2:L2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 ３  事業所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'38'!Print_Area</vt:lpstr>
      <vt:lpstr>'50'!Print_Area</vt:lpstr>
    </vt:vector>
  </TitlesOfParts>
  <Company>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CZC007038</dc:creator>
  <cp:lastModifiedBy>Administrator</cp:lastModifiedBy>
  <cp:lastPrinted>2019-12-20T04:27:27Z</cp:lastPrinted>
  <dcterms:created xsi:type="dcterms:W3CDTF">2002-03-04T06:24:34Z</dcterms:created>
  <dcterms:modified xsi:type="dcterms:W3CDTF">2019-12-20T04:32:13Z</dcterms:modified>
</cp:coreProperties>
</file>