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3\03.原稿\初稿\"/>
    </mc:Choice>
  </mc:AlternateContent>
  <xr:revisionPtr revIDLastSave="0" documentId="13_ncr:1_{0F7EBF57-6146-4729-9868-7680AC3EB8D7}" xr6:coauthVersionLast="36" xr6:coauthVersionMax="36" xr10:uidLastSave="{00000000-0000-0000-0000-000000000000}"/>
  <bookViews>
    <workbookView xWindow="-15" yWindow="4890" windowWidth="21630" windowHeight="4905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</definedNames>
  <calcPr calcId="191029"/>
</workbook>
</file>

<file path=xl/calcChain.xml><?xml version="1.0" encoding="utf-8"?>
<calcChain xmlns="http://schemas.openxmlformats.org/spreadsheetml/2006/main">
  <c r="I64" i="20" l="1"/>
  <c r="I6" i="23"/>
  <c r="H6" i="23"/>
  <c r="G6" i="23"/>
  <c r="B6" i="23"/>
  <c r="T15" i="10" l="1"/>
  <c r="V15" i="10"/>
  <c r="X15" i="10"/>
  <c r="Z15" i="10"/>
  <c r="T7" i="10"/>
  <c r="V7" i="10"/>
  <c r="X7" i="10"/>
  <c r="Z7" i="10"/>
  <c r="T6" i="10"/>
  <c r="V6" i="10"/>
  <c r="X6" i="10"/>
  <c r="Z6" i="10"/>
  <c r="T14" i="10"/>
  <c r="V14" i="10"/>
  <c r="X14" i="10"/>
  <c r="Z14" i="10"/>
  <c r="R14" i="10"/>
  <c r="C27" i="30" l="1"/>
  <c r="C28" i="30"/>
  <c r="E61" i="31" l="1"/>
  <c r="F61" i="31"/>
  <c r="C25" i="27" l="1"/>
  <c r="H14" i="10" l="1"/>
  <c r="C27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8" i="27"/>
  <c r="C29" i="27"/>
  <c r="C30" i="27"/>
  <c r="C31" i="27"/>
  <c r="C34" i="27"/>
  <c r="C35" i="27"/>
  <c r="C36" i="27"/>
  <c r="C37" i="27"/>
  <c r="C38" i="27"/>
  <c r="C39" i="27"/>
  <c r="C42" i="27"/>
  <c r="C43" i="27"/>
  <c r="C44" i="27"/>
  <c r="C45" i="27"/>
  <c r="C46" i="27"/>
  <c r="C48" i="27"/>
  <c r="C14" i="30"/>
  <c r="D61" i="31"/>
  <c r="C47" i="30"/>
  <c r="C26" i="30"/>
  <c r="C61" i="31"/>
  <c r="C46" i="30"/>
  <c r="C44" i="30"/>
  <c r="C42" i="30"/>
  <c r="C41" i="30"/>
  <c r="C39" i="30"/>
  <c r="C37" i="30"/>
  <c r="C35" i="30"/>
  <c r="C32" i="30"/>
  <c r="C31" i="30"/>
  <c r="C30" i="30"/>
  <c r="C29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R15" i="10"/>
  <c r="R7" i="10"/>
  <c r="R6" i="10"/>
  <c r="C7" i="27"/>
  <c r="P15" i="10"/>
  <c r="N15" i="10"/>
  <c r="P14" i="10"/>
  <c r="N14" i="10"/>
  <c r="P7" i="10"/>
  <c r="N7" i="10"/>
  <c r="P6" i="10"/>
  <c r="N6" i="10"/>
  <c r="L15" i="10"/>
  <c r="J15" i="10"/>
  <c r="H15" i="10"/>
  <c r="L14" i="10"/>
  <c r="J14" i="10"/>
  <c r="L7" i="10"/>
  <c r="J7" i="10"/>
  <c r="H7" i="10"/>
  <c r="L6" i="10"/>
  <c r="J6" i="10"/>
  <c r="H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593 機械器具小売業（自動車，自転車を除く）含む</t>
        </r>
      </text>
    </comment>
  </commentList>
</comments>
</file>

<file path=xl/sharedStrings.xml><?xml version="1.0" encoding="utf-8"?>
<sst xmlns="http://schemas.openxmlformats.org/spreadsheetml/2006/main" count="1220" uniqueCount="355">
  <si>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</si>
  <si>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</si>
  <si>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</si>
  <si>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</si>
  <si>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</si>
  <si>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</si>
  <si>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</si>
  <si>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</si>
  <si>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</si>
  <si>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</si>
  <si>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</si>
  <si>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</si>
  <si>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</si>
  <si>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</si>
  <si>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品　　　　目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</si>
  <si>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</si>
  <si>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</si>
  <si>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</si>
  <si>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</si>
  <si>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</si>
  <si>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</si>
  <si>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</si>
  <si>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</si>
  <si>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</si>
  <si>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</si>
  <si>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</si>
  <si>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</si>
  <si>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</si>
  <si>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</si>
  <si>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</si>
  <si>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</si>
  <si>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</si>
  <si>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</si>
  <si>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</si>
  <si>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</si>
  <si>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</si>
  <si>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</si>
  <si>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</si>
  <si>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</si>
  <si>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</si>
  <si>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</si>
  <si>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</si>
  <si>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</si>
  <si>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</si>
  <si>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</si>
  <si>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</si>
  <si>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</si>
  <si>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</si>
  <si>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</si>
  <si>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</si>
  <si>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</si>
  <si>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</si>
  <si>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</si>
  <si>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</si>
  <si>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</si>
  <si>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</si>
  <si>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</si>
  <si>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</si>
  <si>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</si>
  <si>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</si>
  <si>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</si>
  <si>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</si>
  <si>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</si>
  <si>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</si>
  <si>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</si>
  <si>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</si>
  <si>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</si>
  <si>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</si>
  <si>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</si>
  <si>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</si>
  <si>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</si>
  <si>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</si>
  <si>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</si>
  <si>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</si>
  <si>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</si>
  <si>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</si>
  <si>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</si>
  <si>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</si>
  <si>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</si>
  <si>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</si>
  <si>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</si>
  <si>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</si>
  <si>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</si>
  <si>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</si>
  <si>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</si>
  <si>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</si>
  <si>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</si>
  <si>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15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</si>
  <si>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</si>
  <si>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</si>
  <si>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15"/>
  </si>
  <si>
    <t>－</t>
  </si>
  <si>
    <t>Ｘ</t>
  </si>
  <si>
    <t>－</t>
    <phoneticPr fontId="1"/>
  </si>
  <si>
    <t xml:space="preserve">                                   年 区分</t>
    <rPh sb="35" eb="36">
      <t>ネン</t>
    </rPh>
    <rPh sb="37" eb="39">
      <t>クブン</t>
    </rPh>
    <phoneticPr fontId="1"/>
  </si>
  <si>
    <t>平成7</t>
    <rPh sb="0" eb="2">
      <t>ヘイセイ</t>
    </rPh>
    <phoneticPr fontId="1"/>
  </si>
  <si>
    <t xml:space="preserve">                           年度
種目</t>
    <phoneticPr fontId="2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</si>
  <si>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</si>
  <si>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</si>
  <si>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</si>
  <si>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</si>
  <si>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</si>
  <si>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</si>
  <si>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</si>
  <si>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</si>
  <si>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</si>
  <si>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</si>
  <si>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　　　平成14年から電気機械器具製造業は電気機械器具製造業，情報通信機械製造業，電子部品･デバイス製造業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rPh sb="40" eb="42">
      <t>デンシ</t>
    </rPh>
    <rPh sb="42" eb="44">
      <t>ブヒン</t>
    </rPh>
    <phoneticPr fontId="1"/>
  </si>
  <si>
    <t>　　　に分割された。</t>
    <rPh sb="4" eb="6">
      <t>ブンカツ</t>
    </rPh>
    <phoneticPr fontId="1"/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</si>
  <si>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</si>
  <si>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</si>
  <si>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</si>
  <si>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</si>
  <si>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</si>
  <si>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</si>
  <si>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</si>
  <si>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</si>
  <si>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</si>
  <si>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</si>
  <si>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</si>
  <si>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</si>
  <si>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</si>
  <si>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</si>
  <si>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</si>
  <si>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</si>
  <si>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</si>
  <si>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</si>
  <si>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</si>
  <si>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</si>
  <si>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</si>
  <si>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</si>
  <si>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</si>
  <si>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</si>
  <si>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</si>
  <si>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</si>
  <si>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</si>
  <si>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</si>
  <si>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</si>
  <si>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</si>
  <si>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</si>
  <si>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</si>
  <si>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</si>
  <si>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</si>
  <si>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</si>
  <si>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</si>
  <si>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</si>
  <si>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</si>
  <si>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</si>
  <si>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</si>
  <si>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</si>
  <si>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</si>
  <si>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</si>
  <si>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</si>
  <si>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</si>
  <si>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</si>
  <si>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</si>
  <si>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</si>
  <si>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</si>
  <si>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</si>
  <si>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</si>
  <si>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</si>
  <si>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</si>
  <si>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</si>
  <si>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</si>
  <si>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</si>
  <si>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</si>
  <si>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</si>
  <si>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</si>
  <si>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</si>
  <si>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</si>
  <si>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</si>
  <si>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</si>
  <si>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</si>
  <si>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</si>
  <si>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15"/>
  </si>
  <si>
    <t>平成7</t>
  </si>
  <si>
    <t>にんじん</t>
  </si>
  <si>
    <t>キャベツ</t>
  </si>
  <si>
    <t>紅あずま</t>
  </si>
  <si>
    <t>だいこん</t>
  </si>
  <si>
    <t>きゅうり</t>
  </si>
  <si>
    <t>たまねぎ</t>
  </si>
  <si>
    <t>はくさい</t>
  </si>
  <si>
    <t>ばれいしょ</t>
  </si>
  <si>
    <t>ねぎ</t>
  </si>
  <si>
    <t>バナナ</t>
  </si>
  <si>
    <t>いちご</t>
  </si>
  <si>
    <t>露地西瓜</t>
  </si>
  <si>
    <t>かんせん西瓜</t>
  </si>
  <si>
    <t>温州みかん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</si>
  <si>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</si>
  <si>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</si>
  <si>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</si>
  <si>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</si>
  <si>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</si>
  <si>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</si>
  <si>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</si>
  <si>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豊水梨</t>
  </si>
  <si>
    <t>パインアップル</t>
  </si>
  <si>
    <t>タカミメロン</t>
  </si>
  <si>
    <t>冷めばち</t>
  </si>
  <si>
    <t>冷さけ</t>
  </si>
  <si>
    <t>かまぼこ</t>
  </si>
  <si>
    <t>塩さけ</t>
  </si>
  <si>
    <t>かつお</t>
  </si>
  <si>
    <t>ちくわ</t>
  </si>
  <si>
    <t>揚物</t>
  </si>
  <si>
    <t>冷いか</t>
  </si>
  <si>
    <t>かんぱち</t>
  </si>
  <si>
    <t>またい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</si>
  <si>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</si>
  <si>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</si>
  <si>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</si>
  <si>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</si>
  <si>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</si>
  <si>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</si>
  <si>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</si>
  <si>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</si>
  <si>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</si>
  <si>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</si>
  <si>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</si>
  <si>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</si>
  <si>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</si>
  <si>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</si>
  <si>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</si>
  <si>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</si>
  <si>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</si>
  <si>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</si>
  <si>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</si>
  <si>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15"/>
  </si>
  <si>
    <t>売場</t>
    <phoneticPr fontId="15"/>
  </si>
  <si>
    <t>㎡</t>
    <phoneticPr fontId="15"/>
  </si>
  <si>
    <t>資料　経済センサス</t>
    <rPh sb="0" eb="2">
      <t>シリョウ</t>
    </rPh>
    <rPh sb="3" eb="5">
      <t>ケイザイ</t>
    </rPh>
    <phoneticPr fontId="1"/>
  </si>
  <si>
    <t xml:space="preserve">   年度
種目</t>
    <rPh sb="3" eb="5">
      <t>ネンド</t>
    </rPh>
    <phoneticPr fontId="2"/>
  </si>
  <si>
    <t>Ｘ</t>
    <phoneticPr fontId="1"/>
  </si>
  <si>
    <t>青首だいこん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</si>
  <si>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</si>
  <si>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</si>
  <si>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</si>
  <si>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</si>
  <si>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</si>
  <si>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</si>
  <si>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</si>
  <si>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</si>
  <si>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</si>
  <si>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</si>
  <si>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</si>
  <si>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</si>
  <si>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</si>
  <si>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</si>
  <si>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</si>
  <si>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</si>
  <si>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</si>
  <si>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</si>
  <si>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</si>
  <si>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</si>
  <si>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</si>
  <si>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</si>
  <si>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</si>
  <si>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</si>
  <si>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 xml:space="preserve">X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</si>
  <si>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</si>
  <si>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</si>
  <si>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</si>
  <si>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</si>
  <si>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</si>
  <si>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</si>
  <si>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</si>
  <si>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</si>
  <si>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</si>
  <si>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</si>
  <si>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</si>
  <si>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</si>
  <si>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</si>
  <si>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</si>
  <si>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</si>
  <si>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</si>
  <si>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</si>
  <si>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</si>
  <si>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</si>
  <si>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</si>
  <si>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</si>
  <si>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</si>
  <si>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</si>
  <si>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</si>
  <si>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</si>
  <si>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</si>
  <si>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</si>
  <si>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</si>
  <si>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</si>
  <si>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</si>
  <si>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</si>
  <si>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</si>
  <si>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</si>
  <si>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</si>
  <si>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</si>
  <si>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　　　　　　　　　　　  　　　　　　　　　　　　　　　　　　　　　　区分
産業分類</t>
    <rPh sb="35" eb="37">
      <t>クブン</t>
    </rPh>
    <phoneticPr fontId="1"/>
  </si>
  <si>
    <t>トウヤ</t>
  </si>
  <si>
    <t>ハウスすいか</t>
  </si>
  <si>
    <t>早生うんしゅうみかん</t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</si>
  <si>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</si>
  <si>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</si>
  <si>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幸水梨</t>
  </si>
  <si>
    <t>祭ばやし西瓜</t>
  </si>
  <si>
    <t>冷黄肌まぐろ</t>
  </si>
  <si>
    <t>冷凍魚その他</t>
  </si>
  <si>
    <t>冷えび類その他</t>
  </si>
  <si>
    <t>貝類その他</t>
  </si>
  <si>
    <t xml:space="preserve">28. 6 </t>
  </si>
  <si>
    <t xml:space="preserve">28. 6 </t>
    <phoneticPr fontId="1"/>
  </si>
  <si>
    <t xml:space="preserve">28. 6 </t>
    <phoneticPr fontId="1"/>
  </si>
  <si>
    <t xml:space="preserve">28. 6 </t>
    <phoneticPr fontId="1"/>
  </si>
  <si>
    <t>（平成28年6月1日）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</si>
  <si>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</si>
  <si>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</si>
  <si>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</si>
  <si>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豆もやし</t>
  </si>
  <si>
    <t>春キャベツ</t>
  </si>
  <si>
    <t>大津4号みかん</t>
  </si>
  <si>
    <t>南柑20号みかん</t>
  </si>
  <si>
    <t>上野極早生みかん</t>
  </si>
  <si>
    <t>冷かれい類その他</t>
  </si>
  <si>
    <t>冷さば</t>
  </si>
  <si>
    <t>冷かに類その他</t>
  </si>
  <si>
    <t>令和元</t>
    <rPh sb="0" eb="2">
      <t>レイワ</t>
    </rPh>
    <rPh sb="2" eb="3">
      <t>モト</t>
    </rPh>
    <phoneticPr fontId="2"/>
  </si>
  <si>
    <t>平成 22</t>
    <phoneticPr fontId="2"/>
  </si>
  <si>
    <t>令和 元</t>
    <rPh sb="0" eb="2">
      <t>レイワ</t>
    </rPh>
    <rPh sb="3" eb="4">
      <t>モト</t>
    </rPh>
    <phoneticPr fontId="2"/>
  </si>
  <si>
    <t>（注）上欄は事業所数，下欄は従業者数。集計には3人以下の事業所を含まない。</t>
    <rPh sb="1" eb="2">
      <t>チュウ</t>
    </rPh>
    <phoneticPr fontId="1"/>
  </si>
  <si>
    <t>令和元</t>
    <rPh sb="0" eb="2">
      <t>レイワ</t>
    </rPh>
    <rPh sb="2" eb="3">
      <t>モト</t>
    </rPh>
    <phoneticPr fontId="1"/>
  </si>
  <si>
    <t>かぶ</t>
  </si>
  <si>
    <t>早生うんしゅうみかん</t>
    <rPh sb="0" eb="2">
      <t>ワセ</t>
    </rPh>
    <phoneticPr fontId="2"/>
  </si>
  <si>
    <t>その他メロン</t>
    <rPh sb="2" eb="3">
      <t>タ</t>
    </rPh>
    <phoneticPr fontId="2"/>
  </si>
  <si>
    <t>日南１号みかん</t>
    <rPh sb="0" eb="2">
      <t>ニチナン</t>
    </rPh>
    <rPh sb="3" eb="4">
      <t>ゴウ</t>
    </rPh>
    <phoneticPr fontId="2"/>
  </si>
  <si>
    <t>豊水梨</t>
    <rPh sb="0" eb="2">
      <t>ホウスイ</t>
    </rPh>
    <rPh sb="2" eb="3">
      <t>ナシ</t>
    </rPh>
    <phoneticPr fontId="2"/>
  </si>
  <si>
    <t>南柑20号みかん</t>
    <rPh sb="0" eb="1">
      <t>ミナミ</t>
    </rPh>
    <rPh sb="1" eb="2">
      <t>カン</t>
    </rPh>
    <rPh sb="4" eb="5">
      <t>ゴウ</t>
    </rPh>
    <phoneticPr fontId="2"/>
  </si>
  <si>
    <t>冷さけ</t>
    <rPh sb="0" eb="1">
      <t>レイ</t>
    </rPh>
    <phoneticPr fontId="2"/>
  </si>
  <si>
    <t>貝類その他</t>
    <rPh sb="0" eb="2">
      <t>カイルイ</t>
    </rPh>
    <rPh sb="4" eb="5">
      <t>タ</t>
    </rPh>
    <phoneticPr fontId="2"/>
  </si>
  <si>
    <t>昭和60</t>
    <rPh sb="0" eb="2">
      <t>ショウワ</t>
    </rPh>
    <phoneticPr fontId="1"/>
  </si>
  <si>
    <t>昭和60</t>
    <rPh sb="0" eb="2">
      <t>ショウワ</t>
    </rPh>
    <phoneticPr fontId="1"/>
  </si>
  <si>
    <t>Ｘ</t>
    <phoneticPr fontId="1"/>
  </si>
  <si>
    <t>－</t>
    <phoneticPr fontId="1"/>
  </si>
  <si>
    <t>青首だいこん</t>
    <rPh sb="0" eb="2">
      <t>アオクビ</t>
    </rPh>
    <phoneticPr fontId="3"/>
  </si>
  <si>
    <t>紅はるか</t>
    <rPh sb="0" eb="1">
      <t>ベニ</t>
    </rPh>
    <phoneticPr fontId="3"/>
  </si>
  <si>
    <t>紅あずま</t>
    <rPh sb="0" eb="1">
      <t>ベニ</t>
    </rPh>
    <phoneticPr fontId="3"/>
  </si>
  <si>
    <t>かんしょ</t>
  </si>
  <si>
    <t>春キャベツ</t>
    <rPh sb="0" eb="1">
      <t>ハル</t>
    </rPh>
    <phoneticPr fontId="3"/>
  </si>
  <si>
    <t>祭ばやし西瓜</t>
    <rPh sb="0" eb="1">
      <t>マツリ</t>
    </rPh>
    <rPh sb="4" eb="6">
      <t>スイカ</t>
    </rPh>
    <phoneticPr fontId="3"/>
  </si>
  <si>
    <t>宮川早生</t>
    <rPh sb="0" eb="2">
      <t>ミヤカワ</t>
    </rPh>
    <rPh sb="2" eb="4">
      <t>ワセ</t>
    </rPh>
    <phoneticPr fontId="3"/>
  </si>
  <si>
    <t>早生うんしゅうみかん</t>
    <rPh sb="0" eb="2">
      <t>ワセ</t>
    </rPh>
    <phoneticPr fontId="3"/>
  </si>
  <si>
    <t>青島系温州みかん</t>
    <rPh sb="0" eb="2">
      <t>アオシマ</t>
    </rPh>
    <rPh sb="2" eb="3">
      <t>ケイ</t>
    </rPh>
    <rPh sb="3" eb="5">
      <t>ウンシュウ</t>
    </rPh>
    <phoneticPr fontId="3"/>
  </si>
  <si>
    <t>大津4号みかん</t>
    <rPh sb="0" eb="2">
      <t>オオツ</t>
    </rPh>
    <rPh sb="3" eb="4">
      <t>ゴウ</t>
    </rPh>
    <phoneticPr fontId="3"/>
  </si>
  <si>
    <t>塩さけ</t>
    <rPh sb="0" eb="1">
      <t>シオ</t>
    </rPh>
    <phoneticPr fontId="3"/>
  </si>
  <si>
    <t>冷ほたて貝</t>
    <rPh sb="0" eb="1">
      <t>ヒヤ</t>
    </rPh>
    <rPh sb="4" eb="5">
      <t>カイ</t>
    </rPh>
    <phoneticPr fontId="3"/>
  </si>
  <si>
    <t>冷いか</t>
    <rPh sb="0" eb="1">
      <t>レイ</t>
    </rPh>
    <phoneticPr fontId="3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</si>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</sst>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7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12" fillId="0" borderId="0" applyFont="0" applyFill="0" applyBorder="0" applyAlignment="0" applyProtection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</cellStyleXfs>
  <cellXfs count="288">
    <xf numFmtId="0" fontId="0" fillId="0" borderId="0" xfId="0"/>
    <xf numFmtId="0" fontId="6" fillId="0" borderId="0" xfId="0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Border="1"/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0" fontId="0" fillId="0" borderId="2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vertical="center"/>
    </xf>
    <xf numFmtId="177" fontId="0" fillId="3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30" applyFont="1"/>
    <xf numFmtId="0" fontId="9" fillId="0" borderId="8" xfId="30" applyNumberFormat="1" applyFont="1" applyBorder="1" applyAlignment="1">
      <alignment horizontal="right" vertical="center"/>
    </xf>
    <xf numFmtId="176" fontId="11" fillId="0" borderId="0" xfId="3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9" fillId="0" borderId="9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176" fontId="0" fillId="0" borderId="0" xfId="30" applyNumberFormat="1" applyFont="1"/>
    <xf numFmtId="0" fontId="9" fillId="0" borderId="10" xfId="30" applyNumberFormat="1" applyFont="1" applyBorder="1" applyAlignment="1">
      <alignment horizontal="right" vertical="center"/>
    </xf>
    <xf numFmtId="0" fontId="6" fillId="0" borderId="2" xfId="30" applyFont="1" applyBorder="1" applyAlignment="1">
      <alignment horizontal="left" vertical="center"/>
    </xf>
    <xf numFmtId="0" fontId="0" fillId="0" borderId="2" xfId="30" applyFont="1" applyBorder="1"/>
    <xf numFmtId="0" fontId="0" fillId="0" borderId="2" xfId="30" applyFont="1" applyBorder="1" applyAlignment="1">
      <alignment horizontal="right"/>
    </xf>
    <xf numFmtId="0" fontId="6" fillId="0" borderId="0" xfId="30" applyFont="1" applyAlignment="1">
      <alignment horizontal="left" vertical="center"/>
    </xf>
    <xf numFmtId="0" fontId="0" fillId="0" borderId="0" xfId="30" applyFont="1" applyAlignment="1">
      <alignment horizontal="right"/>
    </xf>
    <xf numFmtId="0" fontId="0" fillId="0" borderId="11" xfId="30" applyFont="1" applyBorder="1" applyAlignment="1">
      <alignment vertical="center"/>
    </xf>
    <xf numFmtId="179" fontId="9" fillId="0" borderId="10" xfId="30" applyNumberFormat="1" applyFont="1" applyBorder="1" applyAlignment="1">
      <alignment horizontal="right" vertical="center"/>
    </xf>
    <xf numFmtId="38" fontId="0" fillId="0" borderId="0" xfId="30" applyNumberFormat="1" applyFont="1"/>
    <xf numFmtId="0" fontId="6" fillId="0" borderId="0" xfId="30" applyFont="1" applyBorder="1" applyAlignment="1">
      <alignment horizontal="left" vertical="center"/>
    </xf>
    <xf numFmtId="0" fontId="0" fillId="0" borderId="0" xfId="30" applyFont="1" applyAlignment="1"/>
    <xf numFmtId="0" fontId="0" fillId="0" borderId="0" xfId="30" applyFont="1" applyBorder="1" applyAlignment="1">
      <alignment horizontal="right"/>
    </xf>
    <xf numFmtId="0" fontId="0" fillId="0" borderId="0" xfId="3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distributed" vertical="center" shrinkToFit="1"/>
    </xf>
    <xf numFmtId="38" fontId="7" fillId="0" borderId="9" xfId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distributed" vertical="center" shrinkToFit="1"/>
    </xf>
    <xf numFmtId="38" fontId="8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2" xfId="30" applyFont="1" applyFill="1" applyBorder="1" applyAlignment="1">
      <alignment horizontal="right" vertical="center"/>
    </xf>
    <xf numFmtId="41" fontId="11" fillId="0" borderId="0" xfId="30" applyNumberFormat="1" applyFont="1" applyBorder="1" applyAlignment="1">
      <alignment horizontal="right" vertical="center"/>
    </xf>
    <xf numFmtId="41" fontId="0" fillId="0" borderId="0" xfId="30" applyNumberFormat="1" applyFont="1" applyBorder="1" applyAlignment="1">
      <alignment horizontal="right" vertical="center"/>
    </xf>
    <xf numFmtId="41" fontId="11" fillId="0" borderId="2" xfId="30" applyNumberFormat="1" applyFont="1" applyBorder="1" applyAlignment="1">
      <alignment horizontal="right" vertical="center"/>
    </xf>
    <xf numFmtId="41" fontId="0" fillId="0" borderId="2" xfId="30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41" fontId="11" fillId="0" borderId="13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41" fontId="0" fillId="0" borderId="2" xfId="1" applyNumberFormat="1" applyFont="1" applyBorder="1" applyAlignment="1">
      <alignment horizontal="right" vertical="center"/>
    </xf>
    <xf numFmtId="41" fontId="0" fillId="0" borderId="13" xfId="1" applyNumberFormat="1" applyFont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0" fillId="0" borderId="0" xfId="30" applyFont="1" applyFill="1" applyBorder="1" applyAlignment="1">
      <alignment horizontal="right" vertical="center"/>
    </xf>
    <xf numFmtId="41" fontId="4" fillId="0" borderId="13" xfId="13" applyNumberFormat="1" applyFont="1" applyFill="1" applyBorder="1" applyAlignment="1">
      <alignment horizontal="right" vertical="center"/>
    </xf>
    <xf numFmtId="41" fontId="4" fillId="0" borderId="0" xfId="13" applyNumberFormat="1" applyFont="1" applyFill="1" applyBorder="1" applyAlignment="1">
      <alignment horizontal="right" vertical="center"/>
    </xf>
    <xf numFmtId="41" fontId="4" fillId="0" borderId="0" xfId="14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3" xfId="13" applyNumberFormat="1" applyFont="1" applyFill="1" applyBorder="1" applyAlignment="1">
      <alignment horizontal="right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4" fillId="0" borderId="13" xfId="14" applyNumberFormat="1" applyFont="1" applyFill="1" applyBorder="1" applyAlignment="1">
      <alignment horizontal="right" vertical="center"/>
    </xf>
    <xf numFmtId="41" fontId="6" fillId="0" borderId="13" xfId="14" applyNumberFormat="1" applyFont="1" applyFill="1" applyBorder="1" applyAlignment="1">
      <alignment horizontal="right" vertical="center"/>
    </xf>
    <xf numFmtId="41" fontId="6" fillId="0" borderId="0" xfId="14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41" fontId="11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30" applyNumberFormat="1" applyFont="1" applyFill="1" applyBorder="1" applyAlignment="1">
      <alignment horizontal="right" vertical="center"/>
    </xf>
    <xf numFmtId="0" fontId="9" fillId="0" borderId="9" xfId="30" applyNumberFormat="1" applyFont="1" applyFill="1" applyBorder="1" applyAlignment="1">
      <alignment horizontal="right" vertical="center"/>
    </xf>
    <xf numFmtId="176" fontId="11" fillId="0" borderId="0" xfId="30" applyNumberFormat="1" applyFont="1" applyFill="1" applyBorder="1" applyAlignment="1">
      <alignment horizontal="right" vertical="center"/>
    </xf>
    <xf numFmtId="41" fontId="0" fillId="0" borderId="1" xfId="30" applyNumberFormat="1" applyFont="1" applyFill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41" fontId="11" fillId="0" borderId="0" xfId="3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23" fillId="0" borderId="0" xfId="0" applyFont="1"/>
    <xf numFmtId="0" fontId="0" fillId="0" borderId="0" xfId="0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25" fillId="0" borderId="2" xfId="0" applyNumberFormat="1" applyFont="1" applyFill="1" applyBorder="1" applyAlignment="1">
      <alignment horizontal="right" vertical="center"/>
    </xf>
    <xf numFmtId="41" fontId="25" fillId="0" borderId="1" xfId="0" applyNumberFormat="1" applyFont="1" applyFill="1" applyBorder="1" applyAlignment="1">
      <alignment horizontal="right" vertical="center"/>
    </xf>
    <xf numFmtId="41" fontId="26" fillId="0" borderId="2" xfId="0" applyNumberFormat="1" applyFont="1" applyFill="1" applyBorder="1" applyAlignment="1">
      <alignment horizontal="right" vertical="center"/>
    </xf>
    <xf numFmtId="41" fontId="26" fillId="0" borderId="1" xfId="0" applyNumberFormat="1" applyFont="1" applyFill="1" applyBorder="1" applyAlignment="1">
      <alignment horizontal="right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0" fillId="0" borderId="17" xfId="0" applyFont="1" applyBorder="1"/>
    <xf numFmtId="0" fontId="3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25" fillId="0" borderId="2" xfId="0" applyNumberFormat="1" applyFont="1" applyFill="1" applyBorder="1" applyAlignment="1">
      <alignment horizontal="right" vertical="center"/>
    </xf>
    <xf numFmtId="41" fontId="25" fillId="0" borderId="1" xfId="0" applyNumberFormat="1" applyFont="1" applyFill="1" applyBorder="1" applyAlignment="1">
      <alignment horizontal="right" vertical="center"/>
    </xf>
    <xf numFmtId="41" fontId="26" fillId="0" borderId="2" xfId="0" applyNumberFormat="1" applyFont="1" applyFill="1" applyBorder="1" applyAlignment="1">
      <alignment horizontal="right" vertical="center"/>
    </xf>
    <xf numFmtId="41" fontId="26" fillId="0" borderId="1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2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10" fillId="0" borderId="6" xfId="30" applyFont="1" applyBorder="1" applyAlignment="1">
      <alignment horizontal="center" vertical="center"/>
    </xf>
    <xf numFmtId="0" fontId="10" fillId="0" borderId="10" xfId="30" applyFont="1" applyBorder="1" applyAlignment="1">
      <alignment horizontal="center" vertical="center"/>
    </xf>
    <xf numFmtId="0" fontId="10" fillId="0" borderId="5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0" fillId="0" borderId="8" xfId="30" applyFont="1" applyBorder="1" applyAlignment="1">
      <alignment horizontal="center" vertical="center" textRotation="255"/>
    </xf>
    <xf numFmtId="0" fontId="0" fillId="0" borderId="9" xfId="30" applyFont="1" applyBorder="1" applyAlignment="1">
      <alignment horizontal="center" vertical="center" textRotation="255"/>
    </xf>
    <xf numFmtId="0" fontId="0" fillId="0" borderId="17" xfId="3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10" fillId="0" borderId="24" xfId="30" applyFont="1" applyBorder="1" applyAlignment="1">
      <alignment horizontal="center" vertical="center"/>
    </xf>
    <xf numFmtId="0" fontId="10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8" fillId="0" borderId="26" xfId="1" applyNumberFormat="1" applyFont="1" applyFill="1" applyBorder="1" applyAlignment="1">
      <alignment horizontal="left" vertical="distributed" wrapText="1"/>
    </xf>
    <xf numFmtId="0" fontId="8" fillId="0" borderId="15" xfId="1" applyNumberFormat="1" applyFont="1" applyFill="1" applyBorder="1" applyAlignment="1">
      <alignment horizontal="left" vertical="distributed" wrapText="1"/>
    </xf>
    <xf numFmtId="0" fontId="8" fillId="0" borderId="27" xfId="1" applyNumberFormat="1" applyFont="1" applyFill="1" applyBorder="1" applyAlignment="1">
      <alignment horizontal="left" vertical="distributed" wrapText="1"/>
    </xf>
    <xf numFmtId="0" fontId="8" fillId="0" borderId="28" xfId="1" applyNumberFormat="1" applyFont="1" applyFill="1" applyBorder="1" applyAlignment="1">
      <alignment horizontal="left" vertical="distributed" wrapText="1"/>
    </xf>
    <xf numFmtId="0" fontId="8" fillId="0" borderId="29" xfId="1" applyNumberFormat="1" applyFont="1" applyFill="1" applyBorder="1" applyAlignment="1">
      <alignment horizontal="left" vertical="distributed" wrapText="1"/>
    </xf>
    <xf numFmtId="0" fontId="8" fillId="0" borderId="16" xfId="1" applyNumberFormat="1" applyFont="1" applyFill="1" applyBorder="1" applyAlignment="1">
      <alignment horizontal="left" vertical="distributed" wrapText="1"/>
    </xf>
    <xf numFmtId="38" fontId="8" fillId="0" borderId="2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8" fontId="0" fillId="0" borderId="0" xfId="1" applyNumberFormat="1" applyFont="1" applyBorder="1" applyAlignment="1">
      <alignment horizontal="right" vertical="center"/>
    </xf>
    <xf numFmtId="178" fontId="0" fillId="0" borderId="9" xfId="1" applyNumberFormat="1" applyFont="1" applyBorder="1" applyAlignment="1">
      <alignment horizontal="right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1" xfId="1" applyNumberFormat="1" applyFont="1" applyBorder="1" applyAlignment="1">
      <alignment horizontal="right" vertical="center"/>
    </xf>
    <xf numFmtId="178" fontId="0" fillId="0" borderId="17" xfId="1" applyNumberFormat="1" applyFont="1" applyBorder="1" applyAlignment="1">
      <alignment horizontal="right" vertical="center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178" fontId="24" fillId="0" borderId="0" xfId="1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78" fontId="0" fillId="0" borderId="2" xfId="1" applyNumberFormat="1" applyFont="1" applyBorder="1" applyAlignment="1">
      <alignment horizontal="right" vertical="center"/>
    </xf>
    <xf numFmtId="178" fontId="0" fillId="0" borderId="8" xfId="1" applyNumberFormat="1" applyFont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178" fontId="24" fillId="0" borderId="2" xfId="1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2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distributed" wrapText="1"/>
    </xf>
    <xf numFmtId="0" fontId="3" fillId="0" borderId="15" xfId="0" applyFont="1" applyBorder="1" applyAlignment="1">
      <alignment horizontal="left" vertical="distributed" wrapText="1"/>
    </xf>
    <xf numFmtId="0" fontId="3" fillId="0" borderId="29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178" fontId="24" fillId="0" borderId="1" xfId="1" applyNumberFormat="1" applyFont="1" applyFill="1" applyBorder="1" applyAlignment="1">
      <alignment horizontal="right" vertical="center"/>
    </xf>
    <xf numFmtId="0" fontId="0" fillId="0" borderId="17" xfId="0" applyFont="1" applyBorder="1" applyAlignment="1"/>
    <xf numFmtId="0" fontId="13" fillId="0" borderId="8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'60'!$L$5:$L$14</c:f>
              <c:numCache>
                <c:formatCode>#,##0_);[Red]\(#,##0\)</c:formatCode>
                <c:ptCount val="10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6912</c:v>
                </c:pt>
                <c:pt idx="4">
                  <c:v>5534</c:v>
                </c:pt>
                <c:pt idx="5">
                  <c:v>4558</c:v>
                </c:pt>
                <c:pt idx="6">
                  <c:v>3862</c:v>
                </c:pt>
                <c:pt idx="7">
                  <c:v>3653</c:v>
                </c:pt>
                <c:pt idx="8">
                  <c:v>3268</c:v>
                </c:pt>
                <c:pt idx="9">
                  <c:v>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'60'!$M$5:$M$14</c:f>
              <c:numCache>
                <c:formatCode>#,##0_);[Red]\(#,##0\)</c:formatCode>
                <c:ptCount val="10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3943</c:v>
                </c:pt>
                <c:pt idx="4">
                  <c:v>913</c:v>
                </c:pt>
                <c:pt idx="5">
                  <c:v>983</c:v>
                </c:pt>
                <c:pt idx="6">
                  <c:v>1000</c:v>
                </c:pt>
                <c:pt idx="7">
                  <c:v>890</c:v>
                </c:pt>
                <c:pt idx="8">
                  <c:v>823</c:v>
                </c:pt>
                <c:pt idx="9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'60'!$N$5:$N$14</c:f>
              <c:numCache>
                <c:formatCode>#,##0_);[Red]\(#,##0\)</c:formatCode>
                <c:ptCount val="10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172</c:v>
                </c:pt>
                <c:pt idx="4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2560"/>
        <c:axId val="-1273549296"/>
      </c:barChart>
      <c:catAx>
        <c:axId val="-127355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4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49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256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'60'!$L$32:$L$41</c:f>
              <c:numCache>
                <c:formatCode>#,##0_);[Red]\(#,##0\)</c:formatCode>
                <c:ptCount val="10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1107</c:v>
                </c:pt>
                <c:pt idx="4">
                  <c:v>817</c:v>
                </c:pt>
                <c:pt idx="5">
                  <c:v>725</c:v>
                </c:pt>
                <c:pt idx="6">
                  <c:v>615</c:v>
                </c:pt>
                <c:pt idx="7">
                  <c:v>513</c:v>
                </c:pt>
                <c:pt idx="8">
                  <c:v>461</c:v>
                </c:pt>
                <c:pt idx="9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'60'!$M$32:$M$41</c:f>
              <c:numCache>
                <c:formatCode>#,##0_);[Red]\(#,##0\)</c:formatCode>
                <c:ptCount val="10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1558</c:v>
                </c:pt>
                <c:pt idx="4">
                  <c:v>272</c:v>
                </c:pt>
                <c:pt idx="5">
                  <c:v>308</c:v>
                </c:pt>
                <c:pt idx="6">
                  <c:v>312</c:v>
                </c:pt>
                <c:pt idx="7">
                  <c:v>283</c:v>
                </c:pt>
                <c:pt idx="8">
                  <c:v>258</c:v>
                </c:pt>
                <c:pt idx="9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'60'!$N$32:$N$41</c:f>
              <c:numCache>
                <c:formatCode>#,##0_);[Red]\(#,##0\)</c:formatCode>
                <c:ptCount val="10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24</c:v>
                </c:pt>
                <c:pt idx="4">
                  <c:v>16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3648"/>
        <c:axId val="-1273553104"/>
      </c:barChart>
      <c:catAx>
        <c:axId val="-127355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3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64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'61'!$L$6:$L$15</c:f>
              <c:numCache>
                <c:formatCode>#,##0_);[Red]\(#,##0\)</c:formatCode>
                <c:ptCount val="10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3526</c:v>
                </c:pt>
                <c:pt idx="4">
                  <c:v>984</c:v>
                </c:pt>
                <c:pt idx="5">
                  <c:v>895</c:v>
                </c:pt>
                <c:pt idx="6">
                  <c:v>834</c:v>
                </c:pt>
                <c:pt idx="7">
                  <c:v>740</c:v>
                </c:pt>
                <c:pt idx="8">
                  <c:v>687</c:v>
                </c:pt>
                <c:pt idx="9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'61'!$M$6:$M$15</c:f>
              <c:numCache>
                <c:formatCode>#,##0_);[Red]\(#,##0\)</c:formatCode>
                <c:ptCount val="10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4745</c:v>
                </c:pt>
                <c:pt idx="4">
                  <c:v>2608</c:v>
                </c:pt>
                <c:pt idx="5">
                  <c:v>1892</c:v>
                </c:pt>
                <c:pt idx="6">
                  <c:v>1607</c:v>
                </c:pt>
                <c:pt idx="7">
                  <c:v>1368</c:v>
                </c:pt>
                <c:pt idx="8">
                  <c:v>1184</c:v>
                </c:pt>
                <c:pt idx="9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'61'!$N$6:$N$15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3822</c:v>
                </c:pt>
                <c:pt idx="4">
                  <c:v>2053</c:v>
                </c:pt>
                <c:pt idx="5">
                  <c:v>1966</c:v>
                </c:pt>
                <c:pt idx="6">
                  <c:v>1963</c:v>
                </c:pt>
                <c:pt idx="7">
                  <c:v>1892</c:v>
                </c:pt>
                <c:pt idx="8">
                  <c:v>1829</c:v>
                </c:pt>
                <c:pt idx="9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928"/>
        <c:axId val="-1273558000"/>
      </c:barChart>
      <c:catAx>
        <c:axId val="-127355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8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92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'61'!$L$32:$L$41</c:f>
              <c:numCache>
                <c:formatCode>#,##0_);[Red]\(#,##0\)</c:formatCode>
                <c:ptCount val="10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3097</c:v>
                </c:pt>
                <c:pt idx="4">
                  <c:v>1212</c:v>
                </c:pt>
                <c:pt idx="5">
                  <c:v>1127</c:v>
                </c:pt>
                <c:pt idx="6">
                  <c:v>1038</c:v>
                </c:pt>
                <c:pt idx="7">
                  <c:v>1016</c:v>
                </c:pt>
                <c:pt idx="8">
                  <c:v>1028</c:v>
                </c:pt>
                <c:pt idx="9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'61'!$M$32:$M$41</c:f>
              <c:numCache>
                <c:formatCode>#,##0_);[Red]\(#,##0\)</c:formatCode>
                <c:ptCount val="10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3858</c:v>
                </c:pt>
                <c:pt idx="4">
                  <c:v>2657</c:v>
                </c:pt>
                <c:pt idx="5">
                  <c:v>2195</c:v>
                </c:pt>
                <c:pt idx="6">
                  <c:v>1994</c:v>
                </c:pt>
                <c:pt idx="7">
                  <c:v>1750</c:v>
                </c:pt>
                <c:pt idx="8">
                  <c:v>1606</c:v>
                </c:pt>
                <c:pt idx="9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</c:strCache>
            </c:strRef>
          </c:cat>
          <c:val>
            <c:numRef>
              <c:f>'61'!$N$32:$N$41</c:f>
              <c:numCache>
                <c:formatCode>#,##0_);[Red]\(#,##0\)</c:formatCode>
                <c:ptCount val="10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2959</c:v>
                </c:pt>
                <c:pt idx="4">
                  <c:v>1714</c:v>
                </c:pt>
                <c:pt idx="5">
                  <c:v>1638</c:v>
                </c:pt>
                <c:pt idx="6">
                  <c:v>1608</c:v>
                </c:pt>
                <c:pt idx="7">
                  <c:v>1566</c:v>
                </c:pt>
                <c:pt idx="8">
                  <c:v>1534</c:v>
                </c:pt>
                <c:pt idx="9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384"/>
        <c:axId val="-1273559632"/>
      </c:barChart>
      <c:catAx>
        <c:axId val="-127355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9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384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>
          <a:extLst>
            <a:ext uri="{FF2B5EF4-FFF2-40B4-BE49-F238E27FC236}">
              <a16:creationId xmlns:a16="http://schemas.microsoft.com/office/drawing/2014/main" id="{00000000-0008-0000-0200-0000EF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>
          <a:extLst>
            <a:ext uri="{FF2B5EF4-FFF2-40B4-BE49-F238E27FC236}">
              <a16:creationId xmlns:a16="http://schemas.microsoft.com/office/drawing/2014/main" id="{00000000-0008-0000-0200-0000F0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/>
  <cols>
    <col min="1" max="5" width="9" style="24"/>
    <col min="6" max="6" width="13.75" style="24" customWidth="1"/>
    <col min="7" max="7" width="36" style="24" bestFit="1" customWidth="1"/>
    <col min="8" max="16384" width="9" style="24"/>
  </cols>
  <sheetData>
    <row r="1" spans="1:7" ht="3.75" customHeight="1"/>
    <row r="2" spans="1:7" ht="34.5" customHeight="1">
      <c r="G2" s="28"/>
    </row>
    <row r="3" spans="1:7" ht="18.75" customHeight="1">
      <c r="G3" s="28"/>
    </row>
    <row r="4" spans="1:7" ht="34.5" customHeight="1">
      <c r="G4" s="28"/>
    </row>
    <row r="5" spans="1:7" ht="18.75" customHeight="1">
      <c r="G5" s="28"/>
    </row>
    <row r="6" spans="1:7" ht="34.5" customHeight="1">
      <c r="G6" s="28"/>
    </row>
    <row r="7" spans="1:7" ht="18.75" customHeight="1">
      <c r="G7" s="28"/>
    </row>
    <row r="8" spans="1:7" ht="34.5" customHeight="1">
      <c r="G8" s="28"/>
    </row>
    <row r="9" spans="1:7" ht="18.75" customHeight="1">
      <c r="G9" s="29"/>
    </row>
    <row r="10" spans="1:7" ht="34.5" customHeight="1">
      <c r="A10" s="118" t="s">
        <v>90</v>
      </c>
      <c r="B10" s="118"/>
      <c r="C10" s="118"/>
      <c r="D10" s="118"/>
      <c r="E10" s="118"/>
      <c r="F10" s="30"/>
      <c r="G10" s="105" t="s">
        <v>174</v>
      </c>
    </row>
    <row r="11" spans="1:7" ht="18.75" customHeight="1">
      <c r="A11" s="119"/>
      <c r="B11" s="119"/>
      <c r="C11" s="119"/>
      <c r="D11" s="119"/>
      <c r="E11" s="119"/>
      <c r="F11" s="30"/>
      <c r="G11" s="29"/>
    </row>
    <row r="12" spans="1:7" ht="34.5" customHeight="1">
      <c r="A12" s="119"/>
      <c r="B12" s="119"/>
      <c r="C12" s="119"/>
      <c r="D12" s="119"/>
      <c r="E12" s="119"/>
      <c r="F12" s="30"/>
      <c r="G12" s="28"/>
    </row>
    <row r="13" spans="1:7" ht="18.75" customHeight="1">
      <c r="A13" s="120"/>
      <c r="B13" s="120"/>
      <c r="C13" s="120"/>
      <c r="D13" s="120"/>
      <c r="E13" s="120"/>
      <c r="F13" s="30"/>
      <c r="G13" s="28"/>
    </row>
    <row r="14" spans="1:7" ht="34.5" customHeight="1">
      <c r="G14" s="28"/>
    </row>
    <row r="15" spans="1:7" ht="18.75" customHeight="1">
      <c r="G15" s="28"/>
    </row>
    <row r="16" spans="1:7" ht="34.5" customHeight="1">
      <c r="G16" s="28"/>
    </row>
    <row r="17" spans="7:7" ht="18.75" customHeight="1">
      <c r="G17" s="28"/>
    </row>
    <row r="18" spans="7:7" ht="34.5" customHeight="1">
      <c r="G18" s="28"/>
    </row>
    <row r="19" spans="7:7" ht="18.75" customHeight="1">
      <c r="G19" s="28"/>
    </row>
    <row r="20" spans="7:7" ht="34.5" customHeight="1">
      <c r="G20" s="28"/>
    </row>
    <row r="21" spans="7:7" ht="18.75" customHeight="1">
      <c r="G21" s="28"/>
    </row>
    <row r="22" spans="7:7" ht="34.5" customHeight="1">
      <c r="G22" s="28"/>
    </row>
    <row r="23" spans="7:7" ht="18.75" customHeight="1">
      <c r="G23" s="28"/>
    </row>
    <row r="24" spans="7:7" ht="34.5" customHeight="1">
      <c r="G24" s="28"/>
    </row>
    <row r="25" spans="7:7" ht="18.75" customHeight="1">
      <c r="G25" s="28"/>
    </row>
    <row r="26" spans="7:7" ht="34.5" customHeight="1">
      <c r="G26" s="28"/>
    </row>
    <row r="27" spans="7:7" ht="18.75" customHeight="1">
      <c r="G27" s="28"/>
    </row>
    <row r="28" spans="7:7" ht="34.5" customHeight="1">
      <c r="G28" s="28"/>
    </row>
    <row r="29" spans="7:7" ht="18.75" customHeight="1">
      <c r="G29" s="28"/>
    </row>
    <row r="30" spans="7:7" ht="34.5" customHeight="1">
      <c r="G30" s="28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A4" sqref="A4"/>
    </sheetView>
  </sheetViews>
  <sheetFormatPr defaultRowHeight="13.5"/>
  <cols>
    <col min="1" max="16384" width="9" style="5"/>
  </cols>
  <sheetData>
    <row r="1" spans="1:1">
      <c r="A1" s="10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topLeftCell="A10" zoomScaleNormal="100" workbookViewId="0">
      <selection activeCell="K1" sqref="K1:N1048576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25" style="5" customWidth="1"/>
    <col min="11" max="11" width="7.25" style="7" hidden="1" customWidth="1"/>
    <col min="12" max="12" width="7.75" style="7" hidden="1" customWidth="1"/>
    <col min="13" max="13" width="6.75" style="7" hidden="1" customWidth="1"/>
    <col min="14" max="14" width="7.125" style="7" hidden="1" customWidth="1"/>
    <col min="15" max="15" width="9" style="5" customWidth="1"/>
    <col min="16" max="16384" width="9" style="5"/>
  </cols>
  <sheetData>
    <row r="1" spans="1:14" ht="24">
      <c r="A1" s="121" t="s">
        <v>300</v>
      </c>
      <c r="B1" s="121"/>
      <c r="C1" s="121"/>
      <c r="D1" s="121"/>
      <c r="E1" s="121"/>
      <c r="F1" s="121"/>
      <c r="G1" s="121"/>
      <c r="H1" s="121"/>
      <c r="I1" s="121"/>
    </row>
    <row r="2" spans="1:14" ht="24">
      <c r="A2" s="121" t="s">
        <v>84</v>
      </c>
      <c r="B2" s="121"/>
      <c r="C2" s="121"/>
      <c r="D2" s="121"/>
      <c r="E2" s="121"/>
      <c r="F2" s="121"/>
      <c r="G2" s="121"/>
      <c r="H2" s="121"/>
      <c r="I2" s="121"/>
    </row>
    <row r="3" spans="1:14" ht="16.5" customHeight="1">
      <c r="L3" s="12"/>
      <c r="M3" s="13" t="s">
        <v>18</v>
      </c>
      <c r="N3" s="12"/>
    </row>
    <row r="4" spans="1:14">
      <c r="L4" s="12" t="s">
        <v>19</v>
      </c>
      <c r="M4" s="13" t="s">
        <v>20</v>
      </c>
      <c r="N4" s="12" t="s">
        <v>21</v>
      </c>
    </row>
    <row r="5" spans="1:14">
      <c r="K5" s="21" t="s">
        <v>22</v>
      </c>
      <c r="L5" s="22">
        <v>10240</v>
      </c>
      <c r="M5" s="22">
        <v>6996</v>
      </c>
      <c r="N5" s="22">
        <v>548</v>
      </c>
    </row>
    <row r="6" spans="1:14">
      <c r="K6" s="21">
        <v>60</v>
      </c>
      <c r="L6" s="22">
        <v>16770</v>
      </c>
      <c r="M6" s="22">
        <v>8686</v>
      </c>
      <c r="N6" s="22">
        <v>396</v>
      </c>
    </row>
    <row r="7" spans="1:14">
      <c r="K7" s="21" t="s">
        <v>95</v>
      </c>
      <c r="L7" s="22">
        <v>12681</v>
      </c>
      <c r="M7" s="22">
        <v>2909</v>
      </c>
      <c r="N7" s="22">
        <v>247</v>
      </c>
    </row>
    <row r="8" spans="1:14">
      <c r="K8" s="21">
        <v>17</v>
      </c>
      <c r="L8" s="22">
        <v>6912</v>
      </c>
      <c r="M8" s="22">
        <v>3943</v>
      </c>
      <c r="N8" s="22">
        <v>172</v>
      </c>
    </row>
    <row r="9" spans="1:14">
      <c r="K9" s="21">
        <v>27</v>
      </c>
      <c r="L9" s="22">
        <v>5534</v>
      </c>
      <c r="M9" s="22">
        <v>913</v>
      </c>
      <c r="N9" s="22">
        <v>28</v>
      </c>
    </row>
    <row r="10" spans="1:14">
      <c r="K10" s="21">
        <v>28</v>
      </c>
      <c r="L10" s="22">
        <v>4558</v>
      </c>
      <c r="M10" s="22">
        <v>983</v>
      </c>
      <c r="N10" s="22">
        <v>20</v>
      </c>
    </row>
    <row r="11" spans="1:14">
      <c r="K11" s="21">
        <v>29</v>
      </c>
      <c r="L11" s="22">
        <v>3862</v>
      </c>
      <c r="M11" s="22">
        <v>1000</v>
      </c>
      <c r="N11" s="22">
        <v>23</v>
      </c>
    </row>
    <row r="12" spans="1:14">
      <c r="K12" s="21">
        <v>30</v>
      </c>
      <c r="L12" s="22">
        <v>3653</v>
      </c>
      <c r="M12" s="22">
        <v>890</v>
      </c>
      <c r="N12" s="22">
        <v>16</v>
      </c>
    </row>
    <row r="13" spans="1:14">
      <c r="K13" s="21" t="s">
        <v>328</v>
      </c>
      <c r="L13" s="22">
        <v>3268</v>
      </c>
      <c r="M13" s="22">
        <v>823</v>
      </c>
      <c r="N13" s="22">
        <v>16</v>
      </c>
    </row>
    <row r="14" spans="1:14">
      <c r="K14" s="21">
        <v>2</v>
      </c>
      <c r="L14" s="22">
        <v>3163</v>
      </c>
      <c r="M14" s="22">
        <v>736</v>
      </c>
      <c r="N14" s="22">
        <v>11</v>
      </c>
    </row>
    <row r="29" spans="11:14" ht="16.5" customHeight="1"/>
    <row r="30" spans="11:14">
      <c r="K30" s="14"/>
      <c r="L30" s="12"/>
      <c r="M30" s="12" t="s">
        <v>23</v>
      </c>
      <c r="N30" s="12"/>
    </row>
    <row r="31" spans="11:14">
      <c r="K31" s="14"/>
      <c r="L31" s="12" t="s">
        <v>19</v>
      </c>
      <c r="M31" s="13" t="s">
        <v>20</v>
      </c>
      <c r="N31" s="12" t="s">
        <v>21</v>
      </c>
    </row>
    <row r="32" spans="11:14">
      <c r="K32" s="21" t="s">
        <v>22</v>
      </c>
      <c r="L32" s="22">
        <v>988</v>
      </c>
      <c r="M32" s="22">
        <v>865</v>
      </c>
      <c r="N32" s="22">
        <v>87</v>
      </c>
    </row>
    <row r="33" spans="11:16">
      <c r="K33" s="21">
        <v>60</v>
      </c>
      <c r="L33" s="22">
        <v>2089</v>
      </c>
      <c r="M33" s="22">
        <v>1820</v>
      </c>
      <c r="N33" s="22">
        <v>70</v>
      </c>
    </row>
    <row r="34" spans="11:16">
      <c r="K34" s="21" t="s">
        <v>95</v>
      </c>
      <c r="L34" s="22">
        <v>1736</v>
      </c>
      <c r="M34" s="22">
        <v>635</v>
      </c>
      <c r="N34" s="22">
        <v>39</v>
      </c>
    </row>
    <row r="35" spans="11:16">
      <c r="K35" s="21">
        <v>17</v>
      </c>
      <c r="L35" s="22">
        <v>1107</v>
      </c>
      <c r="M35" s="22">
        <v>1558</v>
      </c>
      <c r="N35" s="22">
        <v>24</v>
      </c>
    </row>
    <row r="36" spans="11:16">
      <c r="K36" s="21">
        <v>27</v>
      </c>
      <c r="L36" s="22">
        <v>817</v>
      </c>
      <c r="M36" s="22">
        <v>272</v>
      </c>
      <c r="N36" s="22">
        <v>16</v>
      </c>
    </row>
    <row r="37" spans="11:16">
      <c r="K37" s="21">
        <v>28</v>
      </c>
      <c r="L37" s="22">
        <v>725</v>
      </c>
      <c r="M37" s="22">
        <v>308</v>
      </c>
      <c r="N37" s="22">
        <v>10</v>
      </c>
    </row>
    <row r="38" spans="11:16">
      <c r="K38" s="21">
        <v>29</v>
      </c>
      <c r="L38" s="22">
        <v>615</v>
      </c>
      <c r="M38" s="22">
        <v>312</v>
      </c>
      <c r="N38" s="22">
        <v>10</v>
      </c>
    </row>
    <row r="39" spans="11:16">
      <c r="K39" s="21">
        <v>30</v>
      </c>
      <c r="L39" s="22">
        <v>513</v>
      </c>
      <c r="M39" s="22">
        <v>283</v>
      </c>
      <c r="N39" s="22">
        <v>7</v>
      </c>
    </row>
    <row r="40" spans="11:16">
      <c r="K40" s="21" t="s">
        <v>328</v>
      </c>
      <c r="L40" s="22">
        <v>461</v>
      </c>
      <c r="M40" s="22">
        <v>258</v>
      </c>
      <c r="N40" s="22">
        <v>11</v>
      </c>
    </row>
    <row r="41" spans="11:16">
      <c r="K41" s="21">
        <v>2</v>
      </c>
      <c r="L41" s="22">
        <v>528</v>
      </c>
      <c r="M41" s="22">
        <v>252</v>
      </c>
      <c r="N41" s="22">
        <v>7</v>
      </c>
    </row>
    <row r="43" spans="11:16">
      <c r="O43" s="7"/>
      <c r="P43" s="7"/>
    </row>
    <row r="44" spans="11:16">
      <c r="L44" s="5"/>
      <c r="O44" s="7"/>
      <c r="P44" s="7"/>
    </row>
    <row r="45" spans="11:16">
      <c r="L45" s="5"/>
      <c r="O45" s="7"/>
      <c r="P45" s="7"/>
    </row>
    <row r="46" spans="11:16">
      <c r="L46" s="5"/>
      <c r="O46" s="7"/>
      <c r="P46" s="7"/>
    </row>
    <row r="47" spans="11:16">
      <c r="L47" s="5"/>
    </row>
    <row r="48" spans="11:16">
      <c r="L48" s="5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Normal="100" workbookViewId="0">
      <selection activeCell="K1" sqref="K1:N1048576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375" style="5" customWidth="1"/>
    <col min="11" max="11" width="7.25" style="7" hidden="1" customWidth="1"/>
    <col min="12" max="12" width="6.75" style="7" hidden="1" customWidth="1"/>
    <col min="13" max="13" width="7.125" style="7" hidden="1" customWidth="1"/>
    <col min="14" max="14" width="12.125" style="7" hidden="1" customWidth="1"/>
    <col min="15" max="15" width="9" style="5" customWidth="1"/>
    <col min="16" max="16384" width="9" style="5"/>
  </cols>
  <sheetData>
    <row r="1" spans="1:14" ht="24">
      <c r="A1" s="121" t="s">
        <v>301</v>
      </c>
      <c r="B1" s="121"/>
      <c r="C1" s="121"/>
      <c r="D1" s="121"/>
      <c r="E1" s="121"/>
      <c r="F1" s="121"/>
      <c r="G1" s="121"/>
      <c r="H1" s="121"/>
      <c r="I1" s="121"/>
    </row>
    <row r="2" spans="1:14" ht="24">
      <c r="A2" s="121" t="s">
        <v>85</v>
      </c>
      <c r="B2" s="121"/>
      <c r="C2" s="121"/>
      <c r="D2" s="121"/>
      <c r="E2" s="121"/>
      <c r="F2" s="121"/>
      <c r="G2" s="121"/>
      <c r="H2" s="121"/>
      <c r="I2" s="121"/>
    </row>
    <row r="3" spans="1:14" ht="16.5" customHeight="1">
      <c r="K3" s="5"/>
      <c r="L3" s="5"/>
      <c r="M3" s="5"/>
      <c r="N3" s="5"/>
    </row>
    <row r="4" spans="1:14">
      <c r="L4" s="12"/>
      <c r="M4" s="13" t="s">
        <v>18</v>
      </c>
      <c r="N4" s="12"/>
    </row>
    <row r="5" spans="1:14">
      <c r="L5" s="12" t="s">
        <v>24</v>
      </c>
      <c r="M5" s="13" t="s">
        <v>25</v>
      </c>
      <c r="N5" s="12" t="s">
        <v>26</v>
      </c>
    </row>
    <row r="6" spans="1:14">
      <c r="K6" s="21" t="s">
        <v>22</v>
      </c>
      <c r="L6" s="22">
        <v>4021</v>
      </c>
      <c r="M6" s="22">
        <v>4593</v>
      </c>
      <c r="N6" s="22">
        <v>3666</v>
      </c>
    </row>
    <row r="7" spans="1:14">
      <c r="K7" s="21">
        <v>60</v>
      </c>
      <c r="L7" s="22">
        <v>9330</v>
      </c>
      <c r="M7" s="22">
        <v>9162</v>
      </c>
      <c r="N7" s="22">
        <v>10372</v>
      </c>
    </row>
    <row r="8" spans="1:14">
      <c r="K8" s="21" t="s">
        <v>95</v>
      </c>
      <c r="L8" s="22">
        <v>8342</v>
      </c>
      <c r="M8" s="22">
        <v>7018</v>
      </c>
      <c r="N8" s="22">
        <v>6498</v>
      </c>
    </row>
    <row r="9" spans="1:14">
      <c r="K9" s="21">
        <v>17</v>
      </c>
      <c r="L9" s="22">
        <v>3526</v>
      </c>
      <c r="M9" s="22">
        <v>4745</v>
      </c>
      <c r="N9" s="22">
        <v>3822</v>
      </c>
    </row>
    <row r="10" spans="1:14">
      <c r="K10" s="21">
        <v>27</v>
      </c>
      <c r="L10" s="22">
        <v>984</v>
      </c>
      <c r="M10" s="22">
        <v>2608</v>
      </c>
      <c r="N10" s="22">
        <v>2053</v>
      </c>
    </row>
    <row r="11" spans="1:14">
      <c r="K11" s="21">
        <v>28</v>
      </c>
      <c r="L11" s="22">
        <v>895</v>
      </c>
      <c r="M11" s="22">
        <v>1892</v>
      </c>
      <c r="N11" s="22">
        <v>1966</v>
      </c>
    </row>
    <row r="12" spans="1:14">
      <c r="K12" s="21">
        <v>29</v>
      </c>
      <c r="L12" s="22">
        <v>834</v>
      </c>
      <c r="M12" s="22">
        <v>1607</v>
      </c>
      <c r="N12" s="22">
        <v>1963</v>
      </c>
    </row>
    <row r="13" spans="1:14">
      <c r="K13" s="21">
        <v>30</v>
      </c>
      <c r="L13" s="22">
        <v>740</v>
      </c>
      <c r="M13" s="22">
        <v>1368</v>
      </c>
      <c r="N13" s="22">
        <v>1892</v>
      </c>
    </row>
    <row r="14" spans="1:14">
      <c r="K14" s="21" t="s">
        <v>328</v>
      </c>
      <c r="L14" s="22">
        <v>687</v>
      </c>
      <c r="M14" s="22">
        <v>1184</v>
      </c>
      <c r="N14" s="22">
        <v>1829</v>
      </c>
    </row>
    <row r="15" spans="1:14">
      <c r="K15" s="21">
        <v>2</v>
      </c>
      <c r="L15" s="22">
        <v>466</v>
      </c>
      <c r="M15" s="22">
        <v>1043</v>
      </c>
      <c r="N15" s="22">
        <v>1678</v>
      </c>
    </row>
    <row r="22" spans="11:14">
      <c r="N22" s="5"/>
    </row>
    <row r="23" spans="11:14">
      <c r="N23" s="5"/>
    </row>
    <row r="24" spans="11:14">
      <c r="N24" s="5"/>
    </row>
    <row r="29" spans="11:14" ht="16.5" customHeight="1"/>
    <row r="30" spans="11:14">
      <c r="K30" s="14"/>
      <c r="L30" s="12"/>
      <c r="M30" s="12" t="s">
        <v>23</v>
      </c>
      <c r="N30" s="12"/>
    </row>
    <row r="31" spans="11:14">
      <c r="K31" s="14"/>
      <c r="L31" s="12" t="s">
        <v>24</v>
      </c>
      <c r="M31" s="13" t="s">
        <v>25</v>
      </c>
      <c r="N31" s="12" t="s">
        <v>26</v>
      </c>
    </row>
    <row r="32" spans="11:14">
      <c r="K32" s="21" t="s">
        <v>22</v>
      </c>
      <c r="L32" s="22">
        <v>1812</v>
      </c>
      <c r="M32" s="22">
        <v>2810</v>
      </c>
      <c r="N32" s="22">
        <v>1632</v>
      </c>
    </row>
    <row r="33" spans="11:14">
      <c r="K33" s="21">
        <v>60</v>
      </c>
      <c r="L33" s="22">
        <v>6072</v>
      </c>
      <c r="M33" s="22">
        <v>8810</v>
      </c>
      <c r="N33" s="22">
        <v>7300</v>
      </c>
    </row>
    <row r="34" spans="11:14">
      <c r="K34" s="21" t="s">
        <v>95</v>
      </c>
      <c r="L34" s="22">
        <v>5981</v>
      </c>
      <c r="M34" s="22">
        <v>6549</v>
      </c>
      <c r="N34" s="22">
        <v>4479</v>
      </c>
    </row>
    <row r="35" spans="11:14">
      <c r="K35" s="21">
        <v>17</v>
      </c>
      <c r="L35" s="22">
        <v>3097</v>
      </c>
      <c r="M35" s="22">
        <v>3858</v>
      </c>
      <c r="N35" s="22">
        <v>2959</v>
      </c>
    </row>
    <row r="36" spans="11:14">
      <c r="K36" s="21">
        <v>27</v>
      </c>
      <c r="L36" s="22">
        <v>1212</v>
      </c>
      <c r="M36" s="22">
        <v>2657</v>
      </c>
      <c r="N36" s="22">
        <v>1714</v>
      </c>
    </row>
    <row r="37" spans="11:14">
      <c r="K37" s="21">
        <v>28</v>
      </c>
      <c r="L37" s="22">
        <v>1127</v>
      </c>
      <c r="M37" s="22">
        <v>2195</v>
      </c>
      <c r="N37" s="22">
        <v>1638</v>
      </c>
    </row>
    <row r="38" spans="11:14">
      <c r="K38" s="21">
        <v>29</v>
      </c>
      <c r="L38" s="22">
        <v>1038</v>
      </c>
      <c r="M38" s="22">
        <v>1994</v>
      </c>
      <c r="N38" s="22">
        <v>1608</v>
      </c>
    </row>
    <row r="39" spans="11:14">
      <c r="K39" s="21">
        <v>30</v>
      </c>
      <c r="L39" s="22">
        <v>1016</v>
      </c>
      <c r="M39" s="22">
        <v>1750</v>
      </c>
      <c r="N39" s="22">
        <v>1566</v>
      </c>
    </row>
    <row r="40" spans="11:14">
      <c r="K40" s="21" t="s">
        <v>328</v>
      </c>
      <c r="L40" s="22">
        <v>1028</v>
      </c>
      <c r="M40" s="22">
        <v>1606</v>
      </c>
      <c r="N40" s="22">
        <v>1534</v>
      </c>
    </row>
    <row r="41" spans="11:14">
      <c r="K41" s="21">
        <v>2</v>
      </c>
      <c r="L41" s="22">
        <v>759</v>
      </c>
      <c r="M41" s="22">
        <v>1347</v>
      </c>
      <c r="N41" s="22">
        <v>1416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zoomScaleNormal="100" workbookViewId="0">
      <selection activeCell="M52" sqref="M52"/>
    </sheetView>
  </sheetViews>
  <sheetFormatPr defaultRowHeight="13.5"/>
  <cols>
    <col min="1" max="1" width="24.625" style="5" customWidth="1"/>
    <col min="2" max="8" width="7.875" style="5" customWidth="1"/>
    <col min="9" max="9" width="7.875" style="106" customWidth="1"/>
    <col min="10" max="16384" width="9" style="5"/>
  </cols>
  <sheetData>
    <row r="1" spans="1:10" s="7" customFormat="1" ht="24">
      <c r="A1" s="130" t="s">
        <v>289</v>
      </c>
      <c r="B1" s="130"/>
      <c r="C1" s="130"/>
      <c r="D1" s="130"/>
      <c r="E1" s="130"/>
      <c r="F1" s="130"/>
      <c r="G1" s="130"/>
      <c r="H1" s="130"/>
      <c r="I1" s="130"/>
    </row>
    <row r="2" spans="1:10" ht="9" customHeight="1">
      <c r="I2" s="7"/>
    </row>
    <row r="3" spans="1:10" s="7" customFormat="1" ht="24" customHeight="1">
      <c r="A3" s="15"/>
      <c r="H3" s="8"/>
      <c r="I3" s="20" t="s">
        <v>315</v>
      </c>
    </row>
    <row r="4" spans="1:10" ht="13.5" customHeight="1">
      <c r="A4" s="131" t="s">
        <v>94</v>
      </c>
      <c r="B4" s="122" t="s">
        <v>337</v>
      </c>
      <c r="C4" s="122" t="s">
        <v>95</v>
      </c>
      <c r="D4" s="122">
        <v>17</v>
      </c>
      <c r="E4" s="122">
        <v>26</v>
      </c>
      <c r="F4" s="122">
        <v>29</v>
      </c>
      <c r="G4" s="122">
        <v>30</v>
      </c>
      <c r="H4" s="122" t="s">
        <v>328</v>
      </c>
      <c r="I4" s="124">
        <v>2</v>
      </c>
      <c r="J4" s="9"/>
    </row>
    <row r="5" spans="1:10" ht="13.5" customHeight="1">
      <c r="A5" s="132"/>
      <c r="B5" s="123"/>
      <c r="C5" s="123"/>
      <c r="D5" s="123"/>
      <c r="E5" s="123"/>
      <c r="F5" s="123"/>
      <c r="G5" s="123"/>
      <c r="H5" s="123"/>
      <c r="I5" s="125"/>
    </row>
    <row r="6" spans="1:10" ht="10.5" customHeight="1">
      <c r="A6" s="133" t="s">
        <v>139</v>
      </c>
      <c r="B6" s="10">
        <f>SUM(B8,B10,B14,B16,B18,B20,B22,B24,B26,B28,B30,B32,B34,B36,B38,B40,B42,B50,B54,B58,B60,B62)</f>
        <v>112</v>
      </c>
      <c r="C6" s="10">
        <v>112</v>
      </c>
      <c r="D6" s="10">
        <v>127</v>
      </c>
      <c r="E6" s="10">
        <v>120</v>
      </c>
      <c r="F6" s="10">
        <v>118</v>
      </c>
      <c r="G6" s="10">
        <f>SUM(G8,G10,G12,G14,G16,G18,G20,G22,G24,G26,G28,G30,G32,G34,G36,G38,G40,G42,G44,G46,G48,G50,G52,G54,G56,G58,G60,G62)</f>
        <v>121</v>
      </c>
      <c r="H6" s="112">
        <f>SUM(H8,H10,H12,H14,H16,H18,H20,H22,H24,H26,H28,H30,H32,H34,H36,H38,H40,H42,H44,H46,H48,H50,H52,H54,H56,H58,H60,H62)</f>
        <v>115</v>
      </c>
      <c r="I6" s="114">
        <f>SUM(I8,I10,I12,I14,I16,I18,I20,I22,I24,I26,I28,I30,I32,I34,I36,I38,I40,I42,I44,I46,I48,I50,I52,I54,I56,I58,I60,I62)</f>
        <v>121</v>
      </c>
    </row>
    <row r="7" spans="1:10" ht="10.5" customHeight="1">
      <c r="A7" s="134"/>
      <c r="B7" s="11">
        <v>4250</v>
      </c>
      <c r="C7" s="11">
        <v>5707</v>
      </c>
      <c r="D7" s="11">
        <v>4964</v>
      </c>
      <c r="E7" s="11">
        <v>5747</v>
      </c>
      <c r="F7" s="11">
        <v>7172</v>
      </c>
      <c r="G7" s="11">
        <v>7586</v>
      </c>
      <c r="H7" s="113">
        <v>7854</v>
      </c>
      <c r="I7" s="115">
        <v>7891</v>
      </c>
    </row>
    <row r="8" spans="1:10" ht="10.5" customHeight="1">
      <c r="A8" s="128" t="s">
        <v>140</v>
      </c>
      <c r="B8" s="3">
        <v>37</v>
      </c>
      <c r="C8" s="3">
        <v>32</v>
      </c>
      <c r="D8" s="3">
        <v>35</v>
      </c>
      <c r="E8" s="3">
        <v>33</v>
      </c>
      <c r="F8" s="3">
        <v>33</v>
      </c>
      <c r="G8" s="3">
        <v>34</v>
      </c>
      <c r="H8" s="110">
        <v>34</v>
      </c>
      <c r="I8" s="116">
        <v>35</v>
      </c>
    </row>
    <row r="9" spans="1:10" ht="10.5" customHeight="1">
      <c r="A9" s="129" t="s">
        <v>110</v>
      </c>
      <c r="B9" s="2">
        <v>1036</v>
      </c>
      <c r="C9" s="2">
        <v>1064</v>
      </c>
      <c r="D9" s="2">
        <v>1257</v>
      </c>
      <c r="E9" s="2">
        <v>2024</v>
      </c>
      <c r="F9" s="2">
        <v>2945</v>
      </c>
      <c r="G9" s="2">
        <v>3350</v>
      </c>
      <c r="H9" s="111">
        <v>3475</v>
      </c>
      <c r="I9" s="117">
        <v>3422</v>
      </c>
    </row>
    <row r="10" spans="1:10" ht="10.5" customHeight="1">
      <c r="A10" s="282" t="s">
        <v>141</v>
      </c>
      <c r="B10" s="3">
        <v>3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110">
        <v>2</v>
      </c>
      <c r="I10" s="116">
        <v>1</v>
      </c>
    </row>
    <row r="11" spans="1:10" ht="10.5" customHeight="1">
      <c r="A11" s="283" t="s">
        <v>111</v>
      </c>
      <c r="B11" s="2">
        <v>90</v>
      </c>
      <c r="C11" s="2">
        <v>87</v>
      </c>
      <c r="D11" s="2">
        <v>45</v>
      </c>
      <c r="E11" s="2">
        <v>58</v>
      </c>
      <c r="F11" s="2">
        <v>66</v>
      </c>
      <c r="G11" s="2">
        <v>67</v>
      </c>
      <c r="H11" s="111">
        <v>53</v>
      </c>
      <c r="I11" s="117">
        <v>4</v>
      </c>
    </row>
    <row r="12" spans="1:10" ht="10.5" customHeight="1">
      <c r="A12" s="128" t="s">
        <v>142</v>
      </c>
      <c r="B12" s="3" t="s">
        <v>89</v>
      </c>
      <c r="C12" s="3" t="s">
        <v>89</v>
      </c>
      <c r="D12" s="3" t="s">
        <v>89</v>
      </c>
      <c r="E12" s="3">
        <v>1</v>
      </c>
      <c r="F12" s="3">
        <v>1</v>
      </c>
      <c r="G12" s="3">
        <v>1</v>
      </c>
      <c r="H12" s="110">
        <v>1</v>
      </c>
      <c r="I12" s="116">
        <v>1</v>
      </c>
    </row>
    <row r="13" spans="1:10" ht="10.5" customHeight="1">
      <c r="A13" s="281" t="s">
        <v>112</v>
      </c>
      <c r="B13" s="2" t="s">
        <v>89</v>
      </c>
      <c r="C13" s="2" t="s">
        <v>89</v>
      </c>
      <c r="D13" s="2" t="s">
        <v>89</v>
      </c>
      <c r="E13" s="2">
        <v>4</v>
      </c>
      <c r="F13" s="2">
        <v>4</v>
      </c>
      <c r="G13" s="2">
        <v>4</v>
      </c>
      <c r="H13" s="111">
        <v>4</v>
      </c>
      <c r="I13" s="117">
        <v>4</v>
      </c>
    </row>
    <row r="14" spans="1:10" ht="10.5" customHeight="1">
      <c r="A14" s="135" t="s">
        <v>143</v>
      </c>
      <c r="B14" s="3" t="s">
        <v>91</v>
      </c>
      <c r="C14" s="3" t="s">
        <v>91</v>
      </c>
      <c r="D14" s="3" t="s">
        <v>91</v>
      </c>
      <c r="E14" s="3" t="s">
        <v>89</v>
      </c>
      <c r="F14" s="3" t="s">
        <v>89</v>
      </c>
      <c r="G14" s="3" t="s">
        <v>89</v>
      </c>
      <c r="H14" s="110" t="s">
        <v>89</v>
      </c>
      <c r="I14" s="116" t="s">
        <v>89</v>
      </c>
    </row>
    <row r="15" spans="1:10" ht="10.5" customHeight="1">
      <c r="A15" s="136" t="s">
        <v>113</v>
      </c>
      <c r="B15" s="2" t="s">
        <v>91</v>
      </c>
      <c r="C15" s="2" t="s">
        <v>91</v>
      </c>
      <c r="D15" s="2" t="s">
        <v>91</v>
      </c>
      <c r="E15" s="2" t="s">
        <v>89</v>
      </c>
      <c r="F15" s="2" t="s">
        <v>89</v>
      </c>
      <c r="G15" s="2" t="s">
        <v>89</v>
      </c>
      <c r="H15" s="111" t="s">
        <v>89</v>
      </c>
      <c r="I15" s="117" t="s">
        <v>89</v>
      </c>
    </row>
    <row r="16" spans="1:10" ht="10.5" customHeight="1">
      <c r="A16" s="282" t="s">
        <v>144</v>
      </c>
      <c r="B16" s="3">
        <v>3</v>
      </c>
      <c r="C16" s="3">
        <v>5</v>
      </c>
      <c r="D16" s="3">
        <v>3</v>
      </c>
      <c r="E16" s="3" t="s">
        <v>89</v>
      </c>
      <c r="F16" s="3" t="s">
        <v>89</v>
      </c>
      <c r="G16" s="3" t="s">
        <v>89</v>
      </c>
      <c r="H16" s="110" t="s">
        <v>89</v>
      </c>
      <c r="I16" s="116" t="s">
        <v>89</v>
      </c>
    </row>
    <row r="17" spans="1:9" ht="10.5" customHeight="1">
      <c r="A17" s="283" t="s">
        <v>114</v>
      </c>
      <c r="B17" s="2">
        <v>14</v>
      </c>
      <c r="C17" s="2">
        <v>52</v>
      </c>
      <c r="D17" s="2">
        <v>21</v>
      </c>
      <c r="E17" s="2" t="s">
        <v>89</v>
      </c>
      <c r="F17" s="2" t="s">
        <v>89</v>
      </c>
      <c r="G17" s="2" t="s">
        <v>89</v>
      </c>
      <c r="H17" s="111" t="s">
        <v>89</v>
      </c>
      <c r="I17" s="117" t="s">
        <v>89</v>
      </c>
    </row>
    <row r="18" spans="1:9" ht="10.5" customHeight="1">
      <c r="A18" s="284" t="s">
        <v>109</v>
      </c>
      <c r="B18" s="3">
        <v>3</v>
      </c>
      <c r="C18" s="3">
        <v>2</v>
      </c>
      <c r="D18" s="3">
        <v>4</v>
      </c>
      <c r="E18" s="3" t="s">
        <v>91</v>
      </c>
      <c r="F18" s="3" t="s">
        <v>91</v>
      </c>
      <c r="G18" s="3" t="s">
        <v>91</v>
      </c>
      <c r="H18" s="110" t="s">
        <v>91</v>
      </c>
      <c r="I18" s="116" t="s">
        <v>91</v>
      </c>
    </row>
    <row r="19" spans="1:9" ht="10.5" customHeight="1">
      <c r="A19" s="285" t="s">
        <v>115</v>
      </c>
      <c r="B19" s="2">
        <v>33</v>
      </c>
      <c r="C19" s="2" t="s">
        <v>92</v>
      </c>
      <c r="D19" s="2" t="s">
        <v>92</v>
      </c>
      <c r="E19" s="2" t="s">
        <v>91</v>
      </c>
      <c r="F19" s="2" t="s">
        <v>91</v>
      </c>
      <c r="G19" s="2" t="s">
        <v>91</v>
      </c>
      <c r="H19" s="111" t="s">
        <v>91</v>
      </c>
      <c r="I19" s="117" t="s">
        <v>91</v>
      </c>
    </row>
    <row r="20" spans="1:9" ht="10.5" customHeight="1">
      <c r="A20" s="128" t="s">
        <v>145</v>
      </c>
      <c r="B20" s="3">
        <v>3</v>
      </c>
      <c r="C20" s="3">
        <v>6</v>
      </c>
      <c r="D20" s="3">
        <v>2</v>
      </c>
      <c r="E20" s="3">
        <v>1</v>
      </c>
      <c r="F20" s="3">
        <v>1</v>
      </c>
      <c r="G20" s="3">
        <v>1</v>
      </c>
      <c r="H20" s="110" t="s">
        <v>91</v>
      </c>
      <c r="I20" s="116" t="s">
        <v>91</v>
      </c>
    </row>
    <row r="21" spans="1:9" ht="10.5" customHeight="1">
      <c r="A21" s="129" t="s">
        <v>116</v>
      </c>
      <c r="B21" s="2">
        <v>18</v>
      </c>
      <c r="C21" s="2">
        <v>40</v>
      </c>
      <c r="D21" s="2">
        <v>18</v>
      </c>
      <c r="E21" s="2">
        <v>4</v>
      </c>
      <c r="F21" s="2">
        <v>4</v>
      </c>
      <c r="G21" s="2">
        <v>4</v>
      </c>
      <c r="H21" s="111" t="s">
        <v>91</v>
      </c>
      <c r="I21" s="117" t="s">
        <v>91</v>
      </c>
    </row>
    <row r="22" spans="1:9" ht="10.5" customHeight="1">
      <c r="A22" s="128" t="s">
        <v>146</v>
      </c>
      <c r="B22" s="3">
        <v>1</v>
      </c>
      <c r="C22" s="3">
        <v>1</v>
      </c>
      <c r="D22" s="3">
        <v>3</v>
      </c>
      <c r="E22" s="3">
        <v>4</v>
      </c>
      <c r="F22" s="3">
        <v>2</v>
      </c>
      <c r="G22" s="3">
        <v>3</v>
      </c>
      <c r="H22" s="110">
        <v>3</v>
      </c>
      <c r="I22" s="116">
        <v>3</v>
      </c>
    </row>
    <row r="23" spans="1:9" ht="10.5" customHeight="1">
      <c r="A23" s="129" t="s">
        <v>117</v>
      </c>
      <c r="B23" s="2" t="s">
        <v>92</v>
      </c>
      <c r="C23" s="2" t="s">
        <v>92</v>
      </c>
      <c r="D23" s="2" t="s">
        <v>92</v>
      </c>
      <c r="E23" s="2">
        <v>115</v>
      </c>
      <c r="F23" s="2">
        <v>122</v>
      </c>
      <c r="G23" s="2">
        <v>126</v>
      </c>
      <c r="H23" s="111">
        <v>129</v>
      </c>
      <c r="I23" s="117">
        <v>132</v>
      </c>
    </row>
    <row r="24" spans="1:9" ht="10.5" customHeight="1">
      <c r="A24" s="128" t="s">
        <v>147</v>
      </c>
      <c r="B24" s="3">
        <v>2</v>
      </c>
      <c r="C24" s="3">
        <v>1</v>
      </c>
      <c r="D24" s="3">
        <v>2</v>
      </c>
      <c r="E24" s="3">
        <v>3</v>
      </c>
      <c r="F24" s="3">
        <v>3</v>
      </c>
      <c r="G24" s="3">
        <v>4</v>
      </c>
      <c r="H24" s="110">
        <v>4</v>
      </c>
      <c r="I24" s="116">
        <v>4</v>
      </c>
    </row>
    <row r="25" spans="1:9" ht="10.5" customHeight="1">
      <c r="A25" s="129" t="s">
        <v>118</v>
      </c>
      <c r="B25" s="2" t="s">
        <v>92</v>
      </c>
      <c r="C25" s="2" t="s">
        <v>92</v>
      </c>
      <c r="D25" s="2" t="s">
        <v>92</v>
      </c>
      <c r="E25" s="2">
        <v>36</v>
      </c>
      <c r="F25" s="2">
        <v>30</v>
      </c>
      <c r="G25" s="2">
        <v>32</v>
      </c>
      <c r="H25" s="111">
        <v>46</v>
      </c>
      <c r="I25" s="117">
        <v>42</v>
      </c>
    </row>
    <row r="26" spans="1:9" ht="10.5" customHeight="1">
      <c r="A26" s="128" t="s">
        <v>148</v>
      </c>
      <c r="B26" s="3">
        <v>6</v>
      </c>
      <c r="C26" s="3">
        <v>7</v>
      </c>
      <c r="D26" s="3">
        <v>10</v>
      </c>
      <c r="E26" s="3">
        <v>12</v>
      </c>
      <c r="F26" s="3">
        <v>11</v>
      </c>
      <c r="G26" s="3">
        <v>12</v>
      </c>
      <c r="H26" s="110">
        <v>12</v>
      </c>
      <c r="I26" s="116">
        <v>12</v>
      </c>
    </row>
    <row r="27" spans="1:9" ht="10.5" customHeight="1">
      <c r="A27" s="129" t="s">
        <v>119</v>
      </c>
      <c r="B27" s="2">
        <v>359</v>
      </c>
      <c r="C27" s="2" t="s">
        <v>92</v>
      </c>
      <c r="D27" s="2">
        <v>633</v>
      </c>
      <c r="E27" s="2">
        <v>703</v>
      </c>
      <c r="F27" s="2">
        <v>843</v>
      </c>
      <c r="G27" s="2">
        <v>835</v>
      </c>
      <c r="H27" s="111">
        <v>833</v>
      </c>
      <c r="I27" s="117">
        <v>901</v>
      </c>
    </row>
    <row r="28" spans="1:9" ht="10.5" customHeight="1">
      <c r="A28" s="128" t="s">
        <v>149</v>
      </c>
      <c r="B28" s="3">
        <v>1</v>
      </c>
      <c r="C28" s="3">
        <v>1</v>
      </c>
      <c r="D28" s="3">
        <v>2</v>
      </c>
      <c r="E28" s="3">
        <v>2</v>
      </c>
      <c r="F28" s="3">
        <v>2</v>
      </c>
      <c r="G28" s="3">
        <v>2</v>
      </c>
      <c r="H28" s="110">
        <v>2</v>
      </c>
      <c r="I28" s="116">
        <v>2</v>
      </c>
    </row>
    <row r="29" spans="1:9" ht="10.5" customHeight="1">
      <c r="A29" s="129" t="s">
        <v>120</v>
      </c>
      <c r="B29" s="2" t="s">
        <v>92</v>
      </c>
      <c r="C29" s="2" t="s">
        <v>92</v>
      </c>
      <c r="D29" s="2" t="s">
        <v>92</v>
      </c>
      <c r="E29" s="2">
        <v>21</v>
      </c>
      <c r="F29" s="2">
        <v>28</v>
      </c>
      <c r="G29" s="2">
        <v>24</v>
      </c>
      <c r="H29" s="111">
        <v>24</v>
      </c>
      <c r="I29" s="117">
        <v>31</v>
      </c>
    </row>
    <row r="30" spans="1:9" ht="10.5" customHeight="1">
      <c r="A30" s="128" t="s">
        <v>150</v>
      </c>
      <c r="B30" s="3">
        <v>6</v>
      </c>
      <c r="C30" s="3">
        <v>7</v>
      </c>
      <c r="D30" s="3">
        <v>7</v>
      </c>
      <c r="E30" s="3">
        <v>10</v>
      </c>
      <c r="F30" s="3">
        <v>12</v>
      </c>
      <c r="G30" s="3">
        <v>11</v>
      </c>
      <c r="H30" s="110">
        <v>11</v>
      </c>
      <c r="I30" s="116">
        <v>11</v>
      </c>
    </row>
    <row r="31" spans="1:9" ht="10.5" customHeight="1">
      <c r="A31" s="129" t="s">
        <v>121</v>
      </c>
      <c r="B31" s="2">
        <v>367</v>
      </c>
      <c r="C31" s="2" t="s">
        <v>92</v>
      </c>
      <c r="D31" s="2">
        <v>430</v>
      </c>
      <c r="E31" s="2">
        <v>531</v>
      </c>
      <c r="F31" s="2">
        <v>625</v>
      </c>
      <c r="G31" s="2">
        <v>552</v>
      </c>
      <c r="H31" s="111">
        <v>578</v>
      </c>
      <c r="I31" s="117">
        <v>588</v>
      </c>
    </row>
    <row r="32" spans="1:9" ht="10.5" customHeight="1">
      <c r="A32" s="128" t="s">
        <v>151</v>
      </c>
      <c r="B32" s="3">
        <v>5</v>
      </c>
      <c r="C32" s="3">
        <v>7</v>
      </c>
      <c r="D32" s="3">
        <v>7</v>
      </c>
      <c r="E32" s="3">
        <v>5</v>
      </c>
      <c r="F32" s="3">
        <v>4</v>
      </c>
      <c r="G32" s="3">
        <v>4</v>
      </c>
      <c r="H32" s="110">
        <v>4</v>
      </c>
      <c r="I32" s="116">
        <v>4</v>
      </c>
    </row>
    <row r="33" spans="1:9" ht="10.5" customHeight="1">
      <c r="A33" s="129" t="s">
        <v>122</v>
      </c>
      <c r="B33" s="2">
        <v>346</v>
      </c>
      <c r="C33" s="2">
        <v>344</v>
      </c>
      <c r="D33" s="2">
        <v>285</v>
      </c>
      <c r="E33" s="2">
        <v>142</v>
      </c>
      <c r="F33" s="2">
        <v>127</v>
      </c>
      <c r="G33" s="2">
        <v>204</v>
      </c>
      <c r="H33" s="111">
        <v>193</v>
      </c>
      <c r="I33" s="117">
        <v>189</v>
      </c>
    </row>
    <row r="34" spans="1:9" ht="10.5" customHeight="1">
      <c r="A34" s="128" t="s">
        <v>152</v>
      </c>
      <c r="B34" s="3">
        <v>3</v>
      </c>
      <c r="C34" s="3">
        <v>1</v>
      </c>
      <c r="D34" s="3" t="s">
        <v>91</v>
      </c>
      <c r="E34" s="3" t="s">
        <v>91</v>
      </c>
      <c r="F34" s="3" t="s">
        <v>91</v>
      </c>
      <c r="G34" s="3" t="s">
        <v>91</v>
      </c>
      <c r="H34" s="110" t="s">
        <v>91</v>
      </c>
      <c r="I34" s="116" t="s">
        <v>91</v>
      </c>
    </row>
    <row r="35" spans="1:9" ht="10.5" customHeight="1">
      <c r="A35" s="129" t="s">
        <v>123</v>
      </c>
      <c r="B35" s="2">
        <v>21</v>
      </c>
      <c r="C35" s="2" t="s">
        <v>92</v>
      </c>
      <c r="D35" s="2" t="s">
        <v>91</v>
      </c>
      <c r="E35" s="2" t="s">
        <v>91</v>
      </c>
      <c r="F35" s="2" t="s">
        <v>91</v>
      </c>
      <c r="G35" s="2" t="s">
        <v>91</v>
      </c>
      <c r="H35" s="111" t="s">
        <v>91</v>
      </c>
      <c r="I35" s="117" t="s">
        <v>91</v>
      </c>
    </row>
    <row r="36" spans="1:9" ht="10.5" customHeight="1">
      <c r="A36" s="128" t="s">
        <v>153</v>
      </c>
      <c r="B36" s="3">
        <v>6</v>
      </c>
      <c r="C36" s="3">
        <v>9</v>
      </c>
      <c r="D36" s="3">
        <v>10</v>
      </c>
      <c r="E36" s="3">
        <v>6</v>
      </c>
      <c r="F36" s="3">
        <v>6</v>
      </c>
      <c r="G36" s="3">
        <v>6</v>
      </c>
      <c r="H36" s="110">
        <v>4</v>
      </c>
      <c r="I36" s="116">
        <v>6</v>
      </c>
    </row>
    <row r="37" spans="1:9" ht="10.5" customHeight="1">
      <c r="A37" s="129" t="s">
        <v>124</v>
      </c>
      <c r="B37" s="2">
        <v>95</v>
      </c>
      <c r="C37" s="2">
        <v>179</v>
      </c>
      <c r="D37" s="2">
        <v>82</v>
      </c>
      <c r="E37" s="2">
        <v>86</v>
      </c>
      <c r="F37" s="2">
        <v>81</v>
      </c>
      <c r="G37" s="2">
        <v>85</v>
      </c>
      <c r="H37" s="111">
        <v>56</v>
      </c>
      <c r="I37" s="117">
        <v>99</v>
      </c>
    </row>
    <row r="38" spans="1:9" ht="10.5" customHeight="1">
      <c r="A38" s="128" t="s">
        <v>154</v>
      </c>
      <c r="B38" s="3">
        <v>2</v>
      </c>
      <c r="C38" s="3">
        <v>1</v>
      </c>
      <c r="D38" s="3">
        <v>4</v>
      </c>
      <c r="E38" s="3">
        <v>4</v>
      </c>
      <c r="F38" s="3">
        <v>6</v>
      </c>
      <c r="G38" s="3">
        <v>4</v>
      </c>
      <c r="H38" s="110">
        <v>4</v>
      </c>
      <c r="I38" s="116">
        <v>3</v>
      </c>
    </row>
    <row r="39" spans="1:9" ht="10.5" customHeight="1">
      <c r="A39" s="129" t="s">
        <v>125</v>
      </c>
      <c r="B39" s="2" t="s">
        <v>92</v>
      </c>
      <c r="C39" s="2" t="s">
        <v>92</v>
      </c>
      <c r="D39" s="2">
        <v>135</v>
      </c>
      <c r="E39" s="2">
        <v>211</v>
      </c>
      <c r="F39" s="2">
        <v>237</v>
      </c>
      <c r="G39" s="2">
        <v>218</v>
      </c>
      <c r="H39" s="111">
        <v>213</v>
      </c>
      <c r="I39" s="117">
        <v>204</v>
      </c>
    </row>
    <row r="40" spans="1:9" ht="10.5" customHeight="1">
      <c r="A40" s="128" t="s">
        <v>160</v>
      </c>
      <c r="B40" s="3">
        <v>3</v>
      </c>
      <c r="C40" s="3">
        <v>2</v>
      </c>
      <c r="D40" s="3">
        <v>4</v>
      </c>
      <c r="E40" s="3">
        <v>3</v>
      </c>
      <c r="F40" s="3">
        <v>3</v>
      </c>
      <c r="G40" s="3">
        <v>4</v>
      </c>
      <c r="H40" s="110">
        <v>4</v>
      </c>
      <c r="I40" s="116">
        <v>4</v>
      </c>
    </row>
    <row r="41" spans="1:9" ht="10.5" customHeight="1">
      <c r="A41" s="129" t="s">
        <v>126</v>
      </c>
      <c r="B41" s="2">
        <v>41</v>
      </c>
      <c r="C41" s="2" t="s">
        <v>92</v>
      </c>
      <c r="D41" s="2" t="s">
        <v>92</v>
      </c>
      <c r="E41" s="2">
        <v>31</v>
      </c>
      <c r="F41" s="2">
        <v>79</v>
      </c>
      <c r="G41" s="2">
        <v>106</v>
      </c>
      <c r="H41" s="111">
        <v>115</v>
      </c>
      <c r="I41" s="117">
        <v>106</v>
      </c>
    </row>
    <row r="42" spans="1:9" ht="10.5" customHeight="1">
      <c r="A42" s="128" t="s">
        <v>161</v>
      </c>
      <c r="B42" s="3">
        <v>9</v>
      </c>
      <c r="C42" s="3">
        <v>6</v>
      </c>
      <c r="D42" s="3">
        <v>15</v>
      </c>
      <c r="E42" s="3">
        <v>13</v>
      </c>
      <c r="F42" s="3">
        <v>11</v>
      </c>
      <c r="G42" s="3">
        <v>13</v>
      </c>
      <c r="H42" s="110">
        <v>15</v>
      </c>
      <c r="I42" s="116">
        <v>18</v>
      </c>
    </row>
    <row r="43" spans="1:9" ht="10.5" customHeight="1">
      <c r="A43" s="129" t="s">
        <v>127</v>
      </c>
      <c r="B43" s="2">
        <v>194</v>
      </c>
      <c r="C43" s="2">
        <v>106</v>
      </c>
      <c r="D43" s="2">
        <v>388</v>
      </c>
      <c r="E43" s="2">
        <v>429</v>
      </c>
      <c r="F43" s="2">
        <v>424</v>
      </c>
      <c r="G43" s="2">
        <v>436</v>
      </c>
      <c r="H43" s="111">
        <v>458</v>
      </c>
      <c r="I43" s="117">
        <v>527</v>
      </c>
    </row>
    <row r="44" spans="1:9" ht="10.5" customHeight="1">
      <c r="A44" s="128" t="s">
        <v>162</v>
      </c>
      <c r="B44" s="3" t="s">
        <v>89</v>
      </c>
      <c r="C44" s="3" t="s">
        <v>89</v>
      </c>
      <c r="D44" s="3" t="s">
        <v>89</v>
      </c>
      <c r="E44" s="3">
        <v>3</v>
      </c>
      <c r="F44" s="3">
        <v>5</v>
      </c>
      <c r="G44" s="3">
        <v>3</v>
      </c>
      <c r="H44" s="110">
        <v>3</v>
      </c>
      <c r="I44" s="116">
        <v>4</v>
      </c>
    </row>
    <row r="45" spans="1:9" ht="10.5" customHeight="1">
      <c r="A45" s="129" t="s">
        <v>128</v>
      </c>
      <c r="B45" s="2" t="s">
        <v>89</v>
      </c>
      <c r="C45" s="2" t="s">
        <v>89</v>
      </c>
      <c r="D45" s="2" t="s">
        <v>89</v>
      </c>
      <c r="E45" s="2">
        <v>65</v>
      </c>
      <c r="F45" s="2">
        <v>98</v>
      </c>
      <c r="G45" s="2">
        <v>79</v>
      </c>
      <c r="H45" s="111">
        <v>83</v>
      </c>
      <c r="I45" s="117">
        <v>88</v>
      </c>
    </row>
    <row r="46" spans="1:9" ht="10.5" customHeight="1">
      <c r="A46" s="128" t="s">
        <v>163</v>
      </c>
      <c r="B46" s="3" t="s">
        <v>89</v>
      </c>
      <c r="C46" s="3" t="s">
        <v>89</v>
      </c>
      <c r="D46" s="3" t="s">
        <v>89</v>
      </c>
      <c r="E46" s="3">
        <v>6</v>
      </c>
      <c r="F46" s="3">
        <v>5</v>
      </c>
      <c r="G46" s="3">
        <v>5</v>
      </c>
      <c r="H46" s="110">
        <v>4</v>
      </c>
      <c r="I46" s="116">
        <v>4</v>
      </c>
    </row>
    <row r="47" spans="1:9" ht="10.5" customHeight="1">
      <c r="A47" s="129" t="s">
        <v>129</v>
      </c>
      <c r="B47" s="2" t="s">
        <v>89</v>
      </c>
      <c r="C47" s="2" t="s">
        <v>89</v>
      </c>
      <c r="D47" s="2" t="s">
        <v>89</v>
      </c>
      <c r="E47" s="2">
        <v>445</v>
      </c>
      <c r="F47" s="2">
        <v>470</v>
      </c>
      <c r="G47" s="2">
        <v>515</v>
      </c>
      <c r="H47" s="111">
        <v>535</v>
      </c>
      <c r="I47" s="117">
        <v>512</v>
      </c>
    </row>
    <row r="48" spans="1:9" ht="10.5" customHeight="1">
      <c r="A48" s="128" t="s">
        <v>164</v>
      </c>
      <c r="B48" s="3" t="s">
        <v>89</v>
      </c>
      <c r="C48" s="3" t="s">
        <v>89</v>
      </c>
      <c r="D48" s="3" t="s">
        <v>89</v>
      </c>
      <c r="E48" s="3" t="s">
        <v>91</v>
      </c>
      <c r="F48" s="3" t="s">
        <v>91</v>
      </c>
      <c r="G48" s="3" t="s">
        <v>91</v>
      </c>
      <c r="H48" s="110" t="s">
        <v>91</v>
      </c>
      <c r="I48" s="116" t="s">
        <v>91</v>
      </c>
    </row>
    <row r="49" spans="1:9" ht="10.5" customHeight="1">
      <c r="A49" s="129" t="s">
        <v>130</v>
      </c>
      <c r="B49" s="2" t="s">
        <v>89</v>
      </c>
      <c r="C49" s="2" t="s">
        <v>89</v>
      </c>
      <c r="D49" s="2" t="s">
        <v>89</v>
      </c>
      <c r="E49" s="2" t="s">
        <v>91</v>
      </c>
      <c r="F49" s="2" t="s">
        <v>91</v>
      </c>
      <c r="G49" s="2" t="s">
        <v>91</v>
      </c>
      <c r="H49" s="111" t="s">
        <v>91</v>
      </c>
      <c r="I49" s="117" t="s">
        <v>91</v>
      </c>
    </row>
    <row r="50" spans="1:9" ht="10.5" customHeight="1">
      <c r="A50" s="128" t="s">
        <v>165</v>
      </c>
      <c r="B50" s="3">
        <v>6</v>
      </c>
      <c r="C50" s="3">
        <v>9</v>
      </c>
      <c r="D50" s="3">
        <v>8</v>
      </c>
      <c r="E50" s="3" t="s">
        <v>89</v>
      </c>
      <c r="F50" s="3" t="s">
        <v>89</v>
      </c>
      <c r="G50" s="3" t="s">
        <v>89</v>
      </c>
      <c r="H50" s="110" t="s">
        <v>89</v>
      </c>
      <c r="I50" s="116" t="s">
        <v>89</v>
      </c>
    </row>
    <row r="51" spans="1:9" ht="10.5" customHeight="1">
      <c r="A51" s="129" t="s">
        <v>131</v>
      </c>
      <c r="B51" s="2">
        <v>401</v>
      </c>
      <c r="C51" s="2">
        <v>1490</v>
      </c>
      <c r="D51" s="2">
        <v>422</v>
      </c>
      <c r="E51" s="2" t="s">
        <v>89</v>
      </c>
      <c r="F51" s="2" t="s">
        <v>89</v>
      </c>
      <c r="G51" s="2" t="s">
        <v>89</v>
      </c>
      <c r="H51" s="111" t="s">
        <v>89</v>
      </c>
      <c r="I51" s="117" t="s">
        <v>89</v>
      </c>
    </row>
    <row r="52" spans="1:9" ht="10.5" customHeight="1">
      <c r="A52" s="286" t="s">
        <v>166</v>
      </c>
      <c r="B52" s="3" t="s">
        <v>89</v>
      </c>
      <c r="C52" s="3" t="s">
        <v>89</v>
      </c>
      <c r="D52" s="3">
        <v>1</v>
      </c>
      <c r="E52" s="3">
        <v>2</v>
      </c>
      <c r="F52" s="3">
        <v>2</v>
      </c>
      <c r="G52" s="3">
        <v>2</v>
      </c>
      <c r="H52" s="110">
        <v>2</v>
      </c>
      <c r="I52" s="116">
        <v>2</v>
      </c>
    </row>
    <row r="53" spans="1:9" ht="10.5" customHeight="1">
      <c r="A53" s="287" t="s">
        <v>132</v>
      </c>
      <c r="B53" s="2" t="s">
        <v>89</v>
      </c>
      <c r="C53" s="2" t="s">
        <v>89</v>
      </c>
      <c r="D53" s="2" t="s">
        <v>92</v>
      </c>
      <c r="E53" s="2">
        <v>588</v>
      </c>
      <c r="F53" s="2">
        <v>733</v>
      </c>
      <c r="G53" s="2">
        <v>696</v>
      </c>
      <c r="H53" s="111">
        <v>856</v>
      </c>
      <c r="I53" s="117">
        <v>828</v>
      </c>
    </row>
    <row r="54" spans="1:9" ht="10.5" customHeight="1">
      <c r="A54" s="128" t="s">
        <v>167</v>
      </c>
      <c r="B54" s="3">
        <v>2</v>
      </c>
      <c r="C54" s="3">
        <v>5</v>
      </c>
      <c r="D54" s="3">
        <v>2</v>
      </c>
      <c r="E54" s="3">
        <v>2</v>
      </c>
      <c r="F54" s="3">
        <v>1</v>
      </c>
      <c r="G54" s="3">
        <v>2</v>
      </c>
      <c r="H54" s="110">
        <v>1</v>
      </c>
      <c r="I54" s="116">
        <v>2</v>
      </c>
    </row>
    <row r="55" spans="1:9" ht="10.5" customHeight="1">
      <c r="A55" s="129" t="s">
        <v>133</v>
      </c>
      <c r="B55" s="2" t="s">
        <v>92</v>
      </c>
      <c r="C55" s="2">
        <v>1249</v>
      </c>
      <c r="D55" s="2">
        <v>608</v>
      </c>
      <c r="E55" s="2">
        <v>9</v>
      </c>
      <c r="F55" s="2">
        <v>4</v>
      </c>
      <c r="G55" s="2">
        <v>9</v>
      </c>
      <c r="H55" s="111">
        <v>4</v>
      </c>
      <c r="I55" s="117">
        <v>9</v>
      </c>
    </row>
    <row r="56" spans="1:9" ht="10.5" customHeight="1">
      <c r="A56" s="128" t="s">
        <v>168</v>
      </c>
      <c r="B56" s="3" t="s">
        <v>89</v>
      </c>
      <c r="C56" s="3" t="s">
        <v>89</v>
      </c>
      <c r="D56" s="3" t="s">
        <v>91</v>
      </c>
      <c r="E56" s="3" t="s">
        <v>91</v>
      </c>
      <c r="F56" s="3" t="s">
        <v>91</v>
      </c>
      <c r="G56" s="3" t="s">
        <v>91</v>
      </c>
      <c r="H56" s="110" t="s">
        <v>91</v>
      </c>
      <c r="I56" s="116" t="s">
        <v>91</v>
      </c>
    </row>
    <row r="57" spans="1:9" ht="10.5" customHeight="1">
      <c r="A57" s="129" t="s">
        <v>134</v>
      </c>
      <c r="B57" s="2" t="s">
        <v>89</v>
      </c>
      <c r="C57" s="2" t="s">
        <v>89</v>
      </c>
      <c r="D57" s="2" t="s">
        <v>91</v>
      </c>
      <c r="E57" s="2" t="s">
        <v>91</v>
      </c>
      <c r="F57" s="2" t="s">
        <v>91</v>
      </c>
      <c r="G57" s="2" t="s">
        <v>91</v>
      </c>
      <c r="H57" s="111" t="s">
        <v>91</v>
      </c>
      <c r="I57" s="117" t="s">
        <v>91</v>
      </c>
    </row>
    <row r="58" spans="1:9" ht="10.5" customHeight="1">
      <c r="A58" s="128" t="s">
        <v>169</v>
      </c>
      <c r="B58" s="3" t="s">
        <v>91</v>
      </c>
      <c r="C58" s="3">
        <v>1</v>
      </c>
      <c r="D58" s="3">
        <v>1</v>
      </c>
      <c r="E58" s="3">
        <v>5</v>
      </c>
      <c r="F58" s="3">
        <v>5</v>
      </c>
      <c r="G58" s="3">
        <v>5</v>
      </c>
      <c r="H58" s="110">
        <v>3</v>
      </c>
      <c r="I58" s="116">
        <v>3</v>
      </c>
    </row>
    <row r="59" spans="1:9" ht="10.5" customHeight="1">
      <c r="A59" s="129" t="s">
        <v>135</v>
      </c>
      <c r="B59" s="2" t="s">
        <v>91</v>
      </c>
      <c r="C59" s="2" t="s">
        <v>92</v>
      </c>
      <c r="D59" s="2" t="s">
        <v>92</v>
      </c>
      <c r="E59" s="2">
        <v>236</v>
      </c>
      <c r="F59" s="2">
        <v>242</v>
      </c>
      <c r="G59" s="2">
        <v>233</v>
      </c>
      <c r="H59" s="111">
        <v>189</v>
      </c>
      <c r="I59" s="117">
        <v>194</v>
      </c>
    </row>
    <row r="60" spans="1:9" ht="10.5" customHeight="1">
      <c r="A60" s="128" t="s">
        <v>170</v>
      </c>
      <c r="B60" s="3">
        <v>1</v>
      </c>
      <c r="C60" s="3" t="s">
        <v>91</v>
      </c>
      <c r="D60" s="3" t="s">
        <v>91</v>
      </c>
      <c r="E60" s="3" t="s">
        <v>89</v>
      </c>
      <c r="F60" s="3" t="s">
        <v>89</v>
      </c>
      <c r="G60" s="3" t="s">
        <v>89</v>
      </c>
      <c r="H60" s="110" t="s">
        <v>89</v>
      </c>
      <c r="I60" s="116" t="s">
        <v>89</v>
      </c>
    </row>
    <row r="61" spans="1:9" ht="10.5" customHeight="1">
      <c r="A61" s="129" t="s">
        <v>136</v>
      </c>
      <c r="B61" s="2" t="s">
        <v>92</v>
      </c>
      <c r="C61" s="2" t="s">
        <v>91</v>
      </c>
      <c r="D61" s="2" t="s">
        <v>91</v>
      </c>
      <c r="E61" s="2" t="s">
        <v>89</v>
      </c>
      <c r="F61" s="2" t="s">
        <v>89</v>
      </c>
      <c r="G61" s="2" t="s">
        <v>89</v>
      </c>
      <c r="H61" s="111" t="s">
        <v>89</v>
      </c>
      <c r="I61" s="117" t="s">
        <v>89</v>
      </c>
    </row>
    <row r="62" spans="1:9" ht="10.5" customHeight="1">
      <c r="A62" s="128" t="s">
        <v>171</v>
      </c>
      <c r="B62" s="3">
        <v>10</v>
      </c>
      <c r="C62" s="3">
        <v>6</v>
      </c>
      <c r="D62" s="3">
        <v>4</v>
      </c>
      <c r="E62" s="3">
        <v>2</v>
      </c>
      <c r="F62" s="3">
        <v>2</v>
      </c>
      <c r="G62" s="3">
        <v>2</v>
      </c>
      <c r="H62" s="110">
        <v>2</v>
      </c>
      <c r="I62" s="116">
        <v>2</v>
      </c>
    </row>
    <row r="63" spans="1:9" ht="10.5" customHeight="1">
      <c r="A63" s="129" t="s">
        <v>137</v>
      </c>
      <c r="B63" s="2">
        <v>117</v>
      </c>
      <c r="C63" s="2">
        <v>37</v>
      </c>
      <c r="D63" s="2">
        <v>24</v>
      </c>
      <c r="E63" s="2">
        <v>9</v>
      </c>
      <c r="F63" s="2">
        <v>10</v>
      </c>
      <c r="G63" s="2">
        <v>11</v>
      </c>
      <c r="H63" s="111">
        <v>10</v>
      </c>
      <c r="I63" s="117">
        <v>11</v>
      </c>
    </row>
    <row r="64" spans="1:9" ht="10.5" customHeight="1">
      <c r="A64" s="128" t="s">
        <v>172</v>
      </c>
      <c r="B64" s="3" t="s">
        <v>91</v>
      </c>
      <c r="C64" s="3" t="s">
        <v>91</v>
      </c>
      <c r="D64" s="3" t="s">
        <v>91</v>
      </c>
      <c r="E64" s="3" t="s">
        <v>91</v>
      </c>
      <c r="F64" s="3" t="s">
        <v>91</v>
      </c>
      <c r="G64" s="3" t="s">
        <v>91</v>
      </c>
      <c r="H64" s="110" t="s">
        <v>91</v>
      </c>
      <c r="I64" s="116" t="s">
        <v>91</v>
      </c>
    </row>
    <row r="65" spans="1:9" ht="10.5" customHeight="1">
      <c r="A65" s="129" t="s">
        <v>138</v>
      </c>
      <c r="B65" s="2">
        <v>1118</v>
      </c>
      <c r="C65" s="2">
        <v>1059</v>
      </c>
      <c r="D65" s="2">
        <v>616</v>
      </c>
      <c r="E65" s="2" t="s">
        <v>91</v>
      </c>
      <c r="F65" s="2" t="s">
        <v>91</v>
      </c>
      <c r="G65" s="2" t="s">
        <v>91</v>
      </c>
      <c r="H65" s="111" t="s">
        <v>91</v>
      </c>
      <c r="I65" s="117" t="s">
        <v>91</v>
      </c>
    </row>
    <row r="66" spans="1:9">
      <c r="A66" s="1" t="s">
        <v>327</v>
      </c>
      <c r="B66" s="16"/>
      <c r="G66" s="6"/>
      <c r="H66" s="6"/>
      <c r="I66" s="20" t="s">
        <v>0</v>
      </c>
    </row>
    <row r="67" spans="1:9">
      <c r="A67" s="4" t="s">
        <v>107</v>
      </c>
    </row>
    <row r="68" spans="1:9">
      <c r="A68" s="4" t="s">
        <v>108</v>
      </c>
    </row>
    <row r="69" spans="1:9">
      <c r="A69" s="4" t="s">
        <v>101</v>
      </c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  <row r="75" spans="1:9">
      <c r="A75" s="4"/>
    </row>
  </sheetData>
  <mergeCells count="40"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G4:G5"/>
    <mergeCell ref="H4:H5"/>
    <mergeCell ref="I4:I5"/>
    <mergeCell ref="B4:B5"/>
    <mergeCell ref="C4:C5"/>
    <mergeCell ref="D4:D5"/>
    <mergeCell ref="E4:E5"/>
    <mergeCell ref="F4:F5"/>
  </mergeCells>
  <phoneticPr fontId="1"/>
  <conditionalFormatting sqref="A69:A75">
    <cfRule type="duplicateValues" dxfId="0" priority="1"/>
  </conditionalFormatting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4"/>
  <sheetViews>
    <sheetView zoomScaleNormal="100" workbookViewId="0">
      <pane xSplit="1" ySplit="5" topLeftCell="B6" activePane="bottomRight" state="frozen"/>
      <selection activeCell="Z16" sqref="Z16:AA21"/>
      <selection pane="topRight" activeCell="Z16" sqref="Z16:AA21"/>
      <selection pane="bottomLeft" activeCell="Z16" sqref="Z16:AA21"/>
      <selection pane="bottomRight" activeCell="I67" sqref="I67"/>
    </sheetView>
  </sheetViews>
  <sheetFormatPr defaultRowHeight="13.5"/>
  <cols>
    <col min="1" max="1" width="24.625" style="7" customWidth="1"/>
    <col min="2" max="9" width="7.875" style="7" customWidth="1"/>
    <col min="10" max="16384" width="9" style="7"/>
  </cols>
  <sheetData>
    <row r="1" spans="1:10" ht="24">
      <c r="A1" s="130" t="s">
        <v>290</v>
      </c>
      <c r="B1" s="130"/>
      <c r="C1" s="130"/>
      <c r="D1" s="130"/>
      <c r="E1" s="130"/>
      <c r="F1" s="130"/>
      <c r="G1" s="130"/>
      <c r="H1" s="130"/>
      <c r="I1" s="130"/>
    </row>
    <row r="2" spans="1:10" s="5" customFormat="1" ht="9" customHeight="1"/>
    <row r="3" spans="1:10" ht="16.5" customHeight="1">
      <c r="A3" s="15" t="s">
        <v>157</v>
      </c>
      <c r="H3" s="8"/>
      <c r="I3" s="20" t="s">
        <v>315</v>
      </c>
    </row>
    <row r="4" spans="1:10" s="5" customFormat="1" ht="13.5" customHeight="1">
      <c r="A4" s="131" t="s">
        <v>94</v>
      </c>
      <c r="B4" s="122" t="s">
        <v>338</v>
      </c>
      <c r="C4" s="122" t="s">
        <v>95</v>
      </c>
      <c r="D4" s="122">
        <v>17</v>
      </c>
      <c r="E4" s="122">
        <v>26</v>
      </c>
      <c r="F4" s="122">
        <v>29</v>
      </c>
      <c r="G4" s="122">
        <v>30</v>
      </c>
      <c r="H4" s="122" t="s">
        <v>328</v>
      </c>
      <c r="I4" s="124">
        <v>2</v>
      </c>
      <c r="J4" s="9"/>
    </row>
    <row r="5" spans="1:10" s="5" customFormat="1" ht="13.5" customHeight="1">
      <c r="A5" s="132"/>
      <c r="B5" s="123"/>
      <c r="C5" s="123"/>
      <c r="D5" s="123"/>
      <c r="E5" s="123"/>
      <c r="F5" s="123"/>
      <c r="G5" s="123"/>
      <c r="H5" s="123"/>
      <c r="I5" s="125"/>
      <c r="J5" s="9"/>
    </row>
    <row r="6" spans="1:10" ht="10.5" customHeight="1">
      <c r="A6" s="133" t="s">
        <v>139</v>
      </c>
      <c r="B6" s="149">
        <v>132047</v>
      </c>
      <c r="C6" s="151">
        <v>228397</v>
      </c>
      <c r="D6" s="151">
        <v>191430</v>
      </c>
      <c r="E6" s="151">
        <v>204758</v>
      </c>
      <c r="F6" s="151">
        <v>235144</v>
      </c>
      <c r="G6" s="151">
        <v>253302</v>
      </c>
      <c r="H6" s="151">
        <v>273920</v>
      </c>
      <c r="I6" s="145">
        <v>272870</v>
      </c>
    </row>
    <row r="7" spans="1:10" ht="10.5" customHeight="1">
      <c r="A7" s="155"/>
      <c r="B7" s="150"/>
      <c r="C7" s="152"/>
      <c r="D7" s="152"/>
      <c r="E7" s="152"/>
      <c r="F7" s="152"/>
      <c r="G7" s="152"/>
      <c r="H7" s="152"/>
      <c r="I7" s="146"/>
    </row>
    <row r="8" spans="1:10" ht="10.5" customHeight="1">
      <c r="A8" s="128" t="s">
        <v>140</v>
      </c>
      <c r="B8" s="153">
        <v>17959</v>
      </c>
      <c r="C8" s="143">
        <v>19144</v>
      </c>
      <c r="D8" s="143">
        <v>15673</v>
      </c>
      <c r="E8" s="143">
        <v>39640</v>
      </c>
      <c r="F8" s="143">
        <v>59623</v>
      </c>
      <c r="G8" s="143">
        <v>68779</v>
      </c>
      <c r="H8" s="143">
        <v>79990</v>
      </c>
      <c r="I8" s="147">
        <v>79674</v>
      </c>
    </row>
    <row r="9" spans="1:10" ht="10.5" customHeight="1">
      <c r="A9" s="129" t="s">
        <v>110</v>
      </c>
      <c r="B9" s="154"/>
      <c r="C9" s="144"/>
      <c r="D9" s="144"/>
      <c r="E9" s="144"/>
      <c r="F9" s="144"/>
      <c r="G9" s="144"/>
      <c r="H9" s="144"/>
      <c r="I9" s="148"/>
    </row>
    <row r="10" spans="1:10" ht="10.5" customHeight="1">
      <c r="A10" s="126" t="s">
        <v>141</v>
      </c>
      <c r="B10" s="153" t="s">
        <v>92</v>
      </c>
      <c r="C10" s="143">
        <v>1108</v>
      </c>
      <c r="D10" s="143">
        <v>1087</v>
      </c>
      <c r="E10" s="143">
        <v>911</v>
      </c>
      <c r="F10" s="143">
        <v>847</v>
      </c>
      <c r="G10" s="143">
        <v>971</v>
      </c>
      <c r="H10" s="143" t="s">
        <v>92</v>
      </c>
      <c r="I10" s="147" t="s">
        <v>92</v>
      </c>
    </row>
    <row r="11" spans="1:10" ht="10.5" customHeight="1">
      <c r="A11" s="127" t="s">
        <v>111</v>
      </c>
      <c r="B11" s="154"/>
      <c r="C11" s="144"/>
      <c r="D11" s="144"/>
      <c r="E11" s="144"/>
      <c r="F11" s="144"/>
      <c r="G11" s="144"/>
      <c r="H11" s="144"/>
      <c r="I11" s="148"/>
    </row>
    <row r="12" spans="1:10" ht="10.5" customHeight="1">
      <c r="A12" s="128" t="s">
        <v>142</v>
      </c>
      <c r="B12" s="153" t="s">
        <v>89</v>
      </c>
      <c r="C12" s="143" t="s">
        <v>89</v>
      </c>
      <c r="D12" s="143" t="s">
        <v>89</v>
      </c>
      <c r="E12" s="143" t="s">
        <v>92</v>
      </c>
      <c r="F12" s="143" t="s">
        <v>92</v>
      </c>
      <c r="G12" s="143" t="s">
        <v>92</v>
      </c>
      <c r="H12" s="143" t="s">
        <v>92</v>
      </c>
      <c r="I12" s="147" t="s">
        <v>92</v>
      </c>
    </row>
    <row r="13" spans="1:10" ht="10.5" customHeight="1">
      <c r="A13" s="134" t="s">
        <v>112</v>
      </c>
      <c r="B13" s="154"/>
      <c r="C13" s="144"/>
      <c r="D13" s="144"/>
      <c r="E13" s="144"/>
      <c r="F13" s="144"/>
      <c r="G13" s="144"/>
      <c r="H13" s="144"/>
      <c r="I13" s="148"/>
    </row>
    <row r="14" spans="1:10" ht="10.5" customHeight="1">
      <c r="A14" s="135" t="s">
        <v>113</v>
      </c>
      <c r="B14" s="153" t="s">
        <v>91</v>
      </c>
      <c r="C14" s="143" t="s">
        <v>91</v>
      </c>
      <c r="D14" s="143" t="s">
        <v>91</v>
      </c>
      <c r="E14" s="143" t="s">
        <v>89</v>
      </c>
      <c r="F14" s="143" t="s">
        <v>89</v>
      </c>
      <c r="G14" s="143" t="s">
        <v>89</v>
      </c>
      <c r="H14" s="143" t="s">
        <v>89</v>
      </c>
      <c r="I14" s="147" t="s">
        <v>89</v>
      </c>
    </row>
    <row r="15" spans="1:10" ht="10.5" customHeight="1">
      <c r="A15" s="136" t="s">
        <v>113</v>
      </c>
      <c r="B15" s="154"/>
      <c r="C15" s="144"/>
      <c r="D15" s="144"/>
      <c r="E15" s="144"/>
      <c r="F15" s="144"/>
      <c r="G15" s="144"/>
      <c r="H15" s="144"/>
      <c r="I15" s="148"/>
    </row>
    <row r="16" spans="1:10" ht="10.5" customHeight="1">
      <c r="A16" s="126" t="s">
        <v>144</v>
      </c>
      <c r="B16" s="153" t="s">
        <v>92</v>
      </c>
      <c r="C16" s="143">
        <v>275</v>
      </c>
      <c r="D16" s="143">
        <v>95</v>
      </c>
      <c r="E16" s="143" t="s">
        <v>89</v>
      </c>
      <c r="F16" s="143" t="s">
        <v>89</v>
      </c>
      <c r="G16" s="143" t="s">
        <v>89</v>
      </c>
      <c r="H16" s="143" t="s">
        <v>89</v>
      </c>
      <c r="I16" s="147" t="s">
        <v>89</v>
      </c>
    </row>
    <row r="17" spans="1:9" ht="10.5" customHeight="1">
      <c r="A17" s="127" t="s">
        <v>114</v>
      </c>
      <c r="B17" s="154"/>
      <c r="C17" s="144"/>
      <c r="D17" s="144"/>
      <c r="E17" s="144"/>
      <c r="F17" s="144"/>
      <c r="G17" s="144"/>
      <c r="H17" s="144"/>
      <c r="I17" s="148"/>
    </row>
    <row r="18" spans="1:9" ht="10.5" customHeight="1">
      <c r="A18" s="137" t="s">
        <v>109</v>
      </c>
      <c r="B18" s="153">
        <v>329</v>
      </c>
      <c r="C18" s="143" t="s">
        <v>92</v>
      </c>
      <c r="D18" s="143" t="s">
        <v>92</v>
      </c>
      <c r="E18" s="143" t="s">
        <v>91</v>
      </c>
      <c r="F18" s="143" t="s">
        <v>91</v>
      </c>
      <c r="G18" s="143" t="s">
        <v>91</v>
      </c>
      <c r="H18" s="143" t="s">
        <v>91</v>
      </c>
      <c r="I18" s="147" t="s">
        <v>354</v>
      </c>
    </row>
    <row r="19" spans="1:9" ht="10.5" customHeight="1">
      <c r="A19" s="138" t="s">
        <v>115</v>
      </c>
      <c r="B19" s="154"/>
      <c r="C19" s="144"/>
      <c r="D19" s="144"/>
      <c r="E19" s="144"/>
      <c r="F19" s="144"/>
      <c r="G19" s="144"/>
      <c r="H19" s="144"/>
      <c r="I19" s="148"/>
    </row>
    <row r="20" spans="1:9" ht="10.5" customHeight="1">
      <c r="A20" s="128" t="s">
        <v>145</v>
      </c>
      <c r="B20" s="153">
        <v>174</v>
      </c>
      <c r="C20" s="143">
        <v>373</v>
      </c>
      <c r="D20" s="143" t="s">
        <v>92</v>
      </c>
      <c r="E20" s="143" t="s">
        <v>92</v>
      </c>
      <c r="F20" s="143" t="s">
        <v>92</v>
      </c>
      <c r="G20" s="143" t="s">
        <v>92</v>
      </c>
      <c r="H20" s="143" t="s">
        <v>92</v>
      </c>
      <c r="I20" s="147" t="s">
        <v>354</v>
      </c>
    </row>
    <row r="21" spans="1:9" ht="10.5" customHeight="1">
      <c r="A21" s="129" t="s">
        <v>116</v>
      </c>
      <c r="B21" s="154"/>
      <c r="C21" s="144"/>
      <c r="D21" s="144"/>
      <c r="E21" s="144"/>
      <c r="F21" s="144"/>
      <c r="G21" s="144"/>
      <c r="H21" s="144"/>
      <c r="I21" s="148"/>
    </row>
    <row r="22" spans="1:9" ht="10.5" customHeight="1">
      <c r="A22" s="128" t="s">
        <v>146</v>
      </c>
      <c r="B22" s="153" t="s">
        <v>92</v>
      </c>
      <c r="C22" s="143" t="s">
        <v>92</v>
      </c>
      <c r="D22" s="143" t="s">
        <v>92</v>
      </c>
      <c r="E22" s="143">
        <v>4670</v>
      </c>
      <c r="F22" s="143" t="s">
        <v>92</v>
      </c>
      <c r="G22" s="143">
        <v>3881</v>
      </c>
      <c r="H22" s="143">
        <v>5437</v>
      </c>
      <c r="I22" s="147">
        <v>5423</v>
      </c>
    </row>
    <row r="23" spans="1:9" ht="10.5" customHeight="1">
      <c r="A23" s="129" t="s">
        <v>117</v>
      </c>
      <c r="B23" s="154"/>
      <c r="C23" s="144"/>
      <c r="D23" s="144"/>
      <c r="E23" s="144"/>
      <c r="F23" s="144"/>
      <c r="G23" s="144"/>
      <c r="H23" s="144"/>
      <c r="I23" s="148"/>
    </row>
    <row r="24" spans="1:9" ht="10.5" customHeight="1">
      <c r="A24" s="128" t="s">
        <v>147</v>
      </c>
      <c r="B24" s="153" t="s">
        <v>92</v>
      </c>
      <c r="C24" s="143" t="s">
        <v>92</v>
      </c>
      <c r="D24" s="143" t="s">
        <v>92</v>
      </c>
      <c r="E24" s="143">
        <v>279</v>
      </c>
      <c r="F24" s="143">
        <v>303</v>
      </c>
      <c r="G24" s="143">
        <v>346</v>
      </c>
      <c r="H24" s="143">
        <v>376</v>
      </c>
      <c r="I24" s="147">
        <v>494</v>
      </c>
    </row>
    <row r="25" spans="1:9" ht="10.5" customHeight="1">
      <c r="A25" s="129" t="s">
        <v>118</v>
      </c>
      <c r="B25" s="154"/>
      <c r="C25" s="144"/>
      <c r="D25" s="144"/>
      <c r="E25" s="144"/>
      <c r="F25" s="144"/>
      <c r="G25" s="144"/>
      <c r="H25" s="144"/>
      <c r="I25" s="148"/>
    </row>
    <row r="26" spans="1:9" ht="10.5" customHeight="1">
      <c r="A26" s="128" t="s">
        <v>148</v>
      </c>
      <c r="B26" s="153">
        <v>32125</v>
      </c>
      <c r="C26" s="143" t="s">
        <v>92</v>
      </c>
      <c r="D26" s="143">
        <v>58398</v>
      </c>
      <c r="E26" s="143">
        <v>63856</v>
      </c>
      <c r="F26" s="143">
        <v>80759</v>
      </c>
      <c r="G26" s="143">
        <v>81175</v>
      </c>
      <c r="H26" s="143">
        <v>86258</v>
      </c>
      <c r="I26" s="147">
        <v>90155</v>
      </c>
    </row>
    <row r="27" spans="1:9" ht="10.5" customHeight="1">
      <c r="A27" s="129" t="s">
        <v>119</v>
      </c>
      <c r="B27" s="154"/>
      <c r="C27" s="144"/>
      <c r="D27" s="144"/>
      <c r="E27" s="144"/>
      <c r="F27" s="144"/>
      <c r="G27" s="144"/>
      <c r="H27" s="144"/>
      <c r="I27" s="148"/>
    </row>
    <row r="28" spans="1:9" ht="10.5" customHeight="1">
      <c r="A28" s="128" t="s">
        <v>149</v>
      </c>
      <c r="B28" s="153" t="s">
        <v>92</v>
      </c>
      <c r="C28" s="143" t="s">
        <v>92</v>
      </c>
      <c r="D28" s="143" t="s">
        <v>92</v>
      </c>
      <c r="E28" s="143" t="s">
        <v>92</v>
      </c>
      <c r="F28" s="143" t="s">
        <v>92</v>
      </c>
      <c r="G28" s="143" t="s">
        <v>92</v>
      </c>
      <c r="H28" s="143" t="s">
        <v>339</v>
      </c>
      <c r="I28" s="147" t="s">
        <v>339</v>
      </c>
    </row>
    <row r="29" spans="1:9" ht="10.5" customHeight="1">
      <c r="A29" s="129" t="s">
        <v>120</v>
      </c>
      <c r="B29" s="154"/>
      <c r="C29" s="144"/>
      <c r="D29" s="144"/>
      <c r="E29" s="144"/>
      <c r="F29" s="144"/>
      <c r="G29" s="144"/>
      <c r="H29" s="144"/>
      <c r="I29" s="148"/>
    </row>
    <row r="30" spans="1:9" ht="10.5" customHeight="1">
      <c r="A30" s="128" t="s">
        <v>150</v>
      </c>
      <c r="B30" s="153">
        <v>12504</v>
      </c>
      <c r="C30" s="143" t="s">
        <v>92</v>
      </c>
      <c r="D30" s="143">
        <v>13152</v>
      </c>
      <c r="E30" s="143">
        <v>17048</v>
      </c>
      <c r="F30" s="143">
        <v>18942</v>
      </c>
      <c r="G30" s="143">
        <v>18019</v>
      </c>
      <c r="H30" s="143">
        <v>17824</v>
      </c>
      <c r="I30" s="147">
        <v>17866</v>
      </c>
    </row>
    <row r="31" spans="1:9" ht="10.5" customHeight="1">
      <c r="A31" s="129" t="s">
        <v>121</v>
      </c>
      <c r="B31" s="154"/>
      <c r="C31" s="144"/>
      <c r="D31" s="144"/>
      <c r="E31" s="144"/>
      <c r="F31" s="144"/>
      <c r="G31" s="144"/>
      <c r="H31" s="144"/>
      <c r="I31" s="148"/>
    </row>
    <row r="32" spans="1:9" ht="10.5" customHeight="1">
      <c r="A32" s="128" t="s">
        <v>151</v>
      </c>
      <c r="B32" s="153">
        <v>4948</v>
      </c>
      <c r="C32" s="143">
        <v>5043</v>
      </c>
      <c r="D32" s="143">
        <v>8383</v>
      </c>
      <c r="E32" s="143">
        <v>3859</v>
      </c>
      <c r="F32" s="143">
        <v>2855</v>
      </c>
      <c r="G32" s="143">
        <v>4799</v>
      </c>
      <c r="H32" s="143">
        <v>4520</v>
      </c>
      <c r="I32" s="147">
        <v>4371</v>
      </c>
    </row>
    <row r="33" spans="1:9" ht="10.5" customHeight="1">
      <c r="A33" s="129" t="s">
        <v>122</v>
      </c>
      <c r="B33" s="154"/>
      <c r="C33" s="144"/>
      <c r="D33" s="144"/>
      <c r="E33" s="144"/>
      <c r="F33" s="144"/>
      <c r="G33" s="144"/>
      <c r="H33" s="144"/>
      <c r="I33" s="148"/>
    </row>
    <row r="34" spans="1:9" ht="10.5" customHeight="1">
      <c r="A34" s="128" t="s">
        <v>152</v>
      </c>
      <c r="B34" s="153" t="s">
        <v>92</v>
      </c>
      <c r="C34" s="143" t="s">
        <v>92</v>
      </c>
      <c r="D34" s="143" t="s">
        <v>91</v>
      </c>
      <c r="E34" s="143" t="s">
        <v>91</v>
      </c>
      <c r="F34" s="143" t="s">
        <v>91</v>
      </c>
      <c r="G34" s="143" t="s">
        <v>91</v>
      </c>
      <c r="H34" s="143" t="s">
        <v>340</v>
      </c>
      <c r="I34" s="147" t="s">
        <v>340</v>
      </c>
    </row>
    <row r="35" spans="1:9" ht="10.5" customHeight="1">
      <c r="A35" s="129" t="s">
        <v>123</v>
      </c>
      <c r="B35" s="154"/>
      <c r="C35" s="144"/>
      <c r="D35" s="144"/>
      <c r="E35" s="144"/>
      <c r="F35" s="144"/>
      <c r="G35" s="144"/>
      <c r="H35" s="144"/>
      <c r="I35" s="148"/>
    </row>
    <row r="36" spans="1:9" ht="10.5" customHeight="1">
      <c r="A36" s="128" t="s">
        <v>153</v>
      </c>
      <c r="B36" s="153">
        <v>2123</v>
      </c>
      <c r="C36" s="143">
        <v>8149</v>
      </c>
      <c r="D36" s="143">
        <v>2161</v>
      </c>
      <c r="E36" s="143">
        <v>4656</v>
      </c>
      <c r="F36" s="143">
        <v>7067</v>
      </c>
      <c r="G36" s="143">
        <v>7739</v>
      </c>
      <c r="H36" s="143">
        <v>7866</v>
      </c>
      <c r="I36" s="147">
        <v>6816</v>
      </c>
    </row>
    <row r="37" spans="1:9" ht="10.5" customHeight="1">
      <c r="A37" s="129" t="s">
        <v>124</v>
      </c>
      <c r="B37" s="154"/>
      <c r="C37" s="144"/>
      <c r="D37" s="144"/>
      <c r="E37" s="144"/>
      <c r="F37" s="144"/>
      <c r="G37" s="144"/>
      <c r="H37" s="144"/>
      <c r="I37" s="148"/>
    </row>
    <row r="38" spans="1:9" ht="10.5" customHeight="1">
      <c r="A38" s="128" t="s">
        <v>154</v>
      </c>
      <c r="B38" s="153" t="s">
        <v>92</v>
      </c>
      <c r="C38" s="143" t="s">
        <v>92</v>
      </c>
      <c r="D38" s="143">
        <v>13372</v>
      </c>
      <c r="E38" s="143">
        <v>9788</v>
      </c>
      <c r="F38" s="143">
        <v>9103</v>
      </c>
      <c r="G38" s="143">
        <v>10869</v>
      </c>
      <c r="H38" s="143">
        <v>10448</v>
      </c>
      <c r="I38" s="147">
        <v>9737</v>
      </c>
    </row>
    <row r="39" spans="1:9" ht="10.5" customHeight="1">
      <c r="A39" s="129" t="s">
        <v>125</v>
      </c>
      <c r="B39" s="154"/>
      <c r="C39" s="144"/>
      <c r="D39" s="144"/>
      <c r="E39" s="144"/>
      <c r="F39" s="144"/>
      <c r="G39" s="144"/>
      <c r="H39" s="144"/>
      <c r="I39" s="148"/>
    </row>
    <row r="40" spans="1:9" ht="10.5" customHeight="1">
      <c r="A40" s="128" t="s">
        <v>160</v>
      </c>
      <c r="B40" s="153">
        <v>5312</v>
      </c>
      <c r="C40" s="143" t="s">
        <v>92</v>
      </c>
      <c r="D40" s="143" t="s">
        <v>92</v>
      </c>
      <c r="E40" s="143">
        <v>3313</v>
      </c>
      <c r="F40" s="143">
        <v>4413</v>
      </c>
      <c r="G40" s="143">
        <v>5203</v>
      </c>
      <c r="H40" s="143">
        <v>6339</v>
      </c>
      <c r="I40" s="147">
        <v>6903</v>
      </c>
    </row>
    <row r="41" spans="1:9" ht="10.5" customHeight="1">
      <c r="A41" s="129" t="s">
        <v>126</v>
      </c>
      <c r="B41" s="154"/>
      <c r="C41" s="144"/>
      <c r="D41" s="144"/>
      <c r="E41" s="144"/>
      <c r="F41" s="144"/>
      <c r="G41" s="144"/>
      <c r="H41" s="144"/>
      <c r="I41" s="148"/>
    </row>
    <row r="42" spans="1:9" ht="10.5" customHeight="1">
      <c r="A42" s="128" t="s">
        <v>161</v>
      </c>
      <c r="B42" s="153">
        <v>2418</v>
      </c>
      <c r="C42" s="143">
        <v>2320</v>
      </c>
      <c r="D42" s="143">
        <v>11624</v>
      </c>
      <c r="E42" s="143">
        <v>14301</v>
      </c>
      <c r="F42" s="143">
        <v>12450</v>
      </c>
      <c r="G42" s="143">
        <v>13038</v>
      </c>
      <c r="H42" s="143">
        <v>14037</v>
      </c>
      <c r="I42" s="147">
        <v>13991</v>
      </c>
    </row>
    <row r="43" spans="1:9" ht="10.5" customHeight="1">
      <c r="A43" s="129" t="s">
        <v>127</v>
      </c>
      <c r="B43" s="154"/>
      <c r="C43" s="144"/>
      <c r="D43" s="144"/>
      <c r="E43" s="144"/>
      <c r="F43" s="144"/>
      <c r="G43" s="144"/>
      <c r="H43" s="144"/>
      <c r="I43" s="148"/>
    </row>
    <row r="44" spans="1:9" ht="10.5" customHeight="1">
      <c r="A44" s="128" t="s">
        <v>162</v>
      </c>
      <c r="B44" s="153" t="s">
        <v>89</v>
      </c>
      <c r="C44" s="143" t="s">
        <v>89</v>
      </c>
      <c r="D44" s="143" t="s">
        <v>89</v>
      </c>
      <c r="E44" s="143">
        <v>1286</v>
      </c>
      <c r="F44" s="143">
        <v>1855</v>
      </c>
      <c r="G44" s="143">
        <v>2143</v>
      </c>
      <c r="H44" s="143">
        <v>2723</v>
      </c>
      <c r="I44" s="147">
        <v>2678</v>
      </c>
    </row>
    <row r="45" spans="1:9" ht="10.5" customHeight="1">
      <c r="A45" s="129" t="s">
        <v>128</v>
      </c>
      <c r="B45" s="154"/>
      <c r="C45" s="144"/>
      <c r="D45" s="144"/>
      <c r="E45" s="144"/>
      <c r="F45" s="144"/>
      <c r="G45" s="144"/>
      <c r="H45" s="144"/>
      <c r="I45" s="148"/>
    </row>
    <row r="46" spans="1:9" ht="10.5" customHeight="1">
      <c r="A46" s="128" t="s">
        <v>163</v>
      </c>
      <c r="B46" s="153" t="s">
        <v>89</v>
      </c>
      <c r="C46" s="143" t="s">
        <v>89</v>
      </c>
      <c r="D46" s="143" t="s">
        <v>89</v>
      </c>
      <c r="E46" s="143">
        <v>9828</v>
      </c>
      <c r="F46" s="143">
        <v>11103</v>
      </c>
      <c r="G46" s="143">
        <v>12586</v>
      </c>
      <c r="H46" s="143">
        <v>12986</v>
      </c>
      <c r="I46" s="147">
        <v>12328</v>
      </c>
    </row>
    <row r="47" spans="1:9" ht="10.5" customHeight="1">
      <c r="A47" s="129" t="s">
        <v>129</v>
      </c>
      <c r="B47" s="154"/>
      <c r="C47" s="144"/>
      <c r="D47" s="144"/>
      <c r="E47" s="144"/>
      <c r="F47" s="144"/>
      <c r="G47" s="144"/>
      <c r="H47" s="144"/>
      <c r="I47" s="148"/>
    </row>
    <row r="48" spans="1:9" ht="10.5" customHeight="1">
      <c r="A48" s="128" t="s">
        <v>164</v>
      </c>
      <c r="B48" s="153" t="s">
        <v>89</v>
      </c>
      <c r="C48" s="143" t="s">
        <v>89</v>
      </c>
      <c r="D48" s="143" t="s">
        <v>89</v>
      </c>
      <c r="E48" s="143" t="s">
        <v>91</v>
      </c>
      <c r="F48" s="143" t="s">
        <v>91</v>
      </c>
      <c r="G48" s="143" t="s">
        <v>91</v>
      </c>
      <c r="H48" s="143" t="s">
        <v>340</v>
      </c>
      <c r="I48" s="147" t="s">
        <v>340</v>
      </c>
    </row>
    <row r="49" spans="1:9" ht="10.5" customHeight="1">
      <c r="A49" s="129" t="s">
        <v>130</v>
      </c>
      <c r="B49" s="154"/>
      <c r="C49" s="144"/>
      <c r="D49" s="144"/>
      <c r="E49" s="144"/>
      <c r="F49" s="144"/>
      <c r="G49" s="144"/>
      <c r="H49" s="144"/>
      <c r="I49" s="148"/>
    </row>
    <row r="50" spans="1:9" ht="10.5" customHeight="1">
      <c r="A50" s="128" t="s">
        <v>165</v>
      </c>
      <c r="B50" s="153">
        <v>6520</v>
      </c>
      <c r="C50" s="143">
        <v>81609</v>
      </c>
      <c r="D50" s="143">
        <v>10464</v>
      </c>
      <c r="E50" s="143" t="s">
        <v>89</v>
      </c>
      <c r="F50" s="143" t="s">
        <v>89</v>
      </c>
      <c r="G50" s="143" t="s">
        <v>89</v>
      </c>
      <c r="H50" s="143" t="s">
        <v>89</v>
      </c>
      <c r="I50" s="147" t="s">
        <v>89</v>
      </c>
    </row>
    <row r="51" spans="1:9" ht="10.5" customHeight="1">
      <c r="A51" s="129" t="s">
        <v>131</v>
      </c>
      <c r="B51" s="154"/>
      <c r="C51" s="144"/>
      <c r="D51" s="144"/>
      <c r="E51" s="144"/>
      <c r="F51" s="144"/>
      <c r="G51" s="144"/>
      <c r="H51" s="144"/>
      <c r="I51" s="148"/>
    </row>
    <row r="52" spans="1:9" ht="10.5" customHeight="1">
      <c r="A52" s="141" t="s">
        <v>166</v>
      </c>
      <c r="B52" s="153" t="s">
        <v>89</v>
      </c>
      <c r="C52" s="143" t="s">
        <v>89</v>
      </c>
      <c r="D52" s="143" t="s">
        <v>92</v>
      </c>
      <c r="E52" s="143" t="s">
        <v>92</v>
      </c>
      <c r="F52" s="143" t="s">
        <v>92</v>
      </c>
      <c r="G52" s="143" t="s">
        <v>92</v>
      </c>
      <c r="H52" s="143" t="s">
        <v>92</v>
      </c>
      <c r="I52" s="147" t="s">
        <v>92</v>
      </c>
    </row>
    <row r="53" spans="1:9" ht="10.5" customHeight="1">
      <c r="A53" s="142" t="s">
        <v>132</v>
      </c>
      <c r="B53" s="154"/>
      <c r="C53" s="144"/>
      <c r="D53" s="144"/>
      <c r="E53" s="144"/>
      <c r="F53" s="144"/>
      <c r="G53" s="144"/>
      <c r="H53" s="144"/>
      <c r="I53" s="148"/>
    </row>
    <row r="54" spans="1:9" ht="10.5" customHeight="1">
      <c r="A54" s="128" t="s">
        <v>167</v>
      </c>
      <c r="B54" s="153" t="s">
        <v>92</v>
      </c>
      <c r="C54" s="143">
        <v>45173</v>
      </c>
      <c r="D54" s="143" t="s">
        <v>92</v>
      </c>
      <c r="E54" s="143" t="s">
        <v>92</v>
      </c>
      <c r="F54" s="143" t="s">
        <v>92</v>
      </c>
      <c r="G54" s="143" t="s">
        <v>92</v>
      </c>
      <c r="H54" s="143" t="s">
        <v>92</v>
      </c>
      <c r="I54" s="147" t="s">
        <v>92</v>
      </c>
    </row>
    <row r="55" spans="1:9" ht="10.5" customHeight="1">
      <c r="A55" s="129" t="s">
        <v>133</v>
      </c>
      <c r="B55" s="154"/>
      <c r="C55" s="144"/>
      <c r="D55" s="144"/>
      <c r="E55" s="144"/>
      <c r="F55" s="144"/>
      <c r="G55" s="144"/>
      <c r="H55" s="144"/>
      <c r="I55" s="148"/>
    </row>
    <row r="56" spans="1:9" ht="10.5" customHeight="1">
      <c r="A56" s="128" t="s">
        <v>168</v>
      </c>
      <c r="B56" s="153" t="s">
        <v>89</v>
      </c>
      <c r="C56" s="143" t="s">
        <v>89</v>
      </c>
      <c r="D56" s="143" t="s">
        <v>91</v>
      </c>
      <c r="E56" s="143" t="s">
        <v>91</v>
      </c>
      <c r="F56" s="143" t="s">
        <v>91</v>
      </c>
      <c r="G56" s="143" t="s">
        <v>91</v>
      </c>
      <c r="H56" s="143" t="s">
        <v>91</v>
      </c>
      <c r="I56" s="147" t="s">
        <v>91</v>
      </c>
    </row>
    <row r="57" spans="1:9" ht="10.5" customHeight="1">
      <c r="A57" s="129" t="s">
        <v>134</v>
      </c>
      <c r="B57" s="154"/>
      <c r="C57" s="144"/>
      <c r="D57" s="144"/>
      <c r="E57" s="144"/>
      <c r="F57" s="144"/>
      <c r="G57" s="144"/>
      <c r="H57" s="144"/>
      <c r="I57" s="148"/>
    </row>
    <row r="58" spans="1:9" ht="10.5" customHeight="1">
      <c r="A58" s="128" t="s">
        <v>169</v>
      </c>
      <c r="B58" s="153" t="s">
        <v>91</v>
      </c>
      <c r="C58" s="143" t="s">
        <v>92</v>
      </c>
      <c r="D58" s="143" t="s">
        <v>92</v>
      </c>
      <c r="E58" s="143">
        <v>3773</v>
      </c>
      <c r="F58" s="143">
        <v>4148</v>
      </c>
      <c r="G58" s="143">
        <v>4715</v>
      </c>
      <c r="H58" s="143">
        <v>4912</v>
      </c>
      <c r="I58" s="147">
        <v>4823</v>
      </c>
    </row>
    <row r="59" spans="1:9" ht="10.5" customHeight="1">
      <c r="A59" s="129" t="s">
        <v>135</v>
      </c>
      <c r="B59" s="154"/>
      <c r="C59" s="144"/>
      <c r="D59" s="144"/>
      <c r="E59" s="144"/>
      <c r="F59" s="144"/>
      <c r="G59" s="144"/>
      <c r="H59" s="144"/>
      <c r="I59" s="148"/>
    </row>
    <row r="60" spans="1:9" ht="10.5" customHeight="1">
      <c r="A60" s="139" t="s">
        <v>170</v>
      </c>
      <c r="B60" s="153" t="s">
        <v>92</v>
      </c>
      <c r="C60" s="143" t="s">
        <v>91</v>
      </c>
      <c r="D60" s="143" t="s">
        <v>91</v>
      </c>
      <c r="E60" s="143" t="s">
        <v>89</v>
      </c>
      <c r="F60" s="143" t="s">
        <v>89</v>
      </c>
      <c r="G60" s="143" t="s">
        <v>89</v>
      </c>
      <c r="H60" s="143" t="s">
        <v>89</v>
      </c>
      <c r="I60" s="147" t="s">
        <v>89</v>
      </c>
    </row>
    <row r="61" spans="1:9" ht="10.5" customHeight="1">
      <c r="A61" s="140" t="s">
        <v>136</v>
      </c>
      <c r="B61" s="154"/>
      <c r="C61" s="144"/>
      <c r="D61" s="144"/>
      <c r="E61" s="144"/>
      <c r="F61" s="144"/>
      <c r="G61" s="144"/>
      <c r="H61" s="144"/>
      <c r="I61" s="148"/>
    </row>
    <row r="62" spans="1:9" ht="10.5" customHeight="1">
      <c r="A62" s="128" t="s">
        <v>171</v>
      </c>
      <c r="B62" s="153">
        <v>657</v>
      </c>
      <c r="C62" s="143">
        <v>401</v>
      </c>
      <c r="D62" s="143">
        <v>39</v>
      </c>
      <c r="E62" s="143" t="s">
        <v>92</v>
      </c>
      <c r="F62" s="143" t="s">
        <v>92</v>
      </c>
      <c r="G62" s="143" t="s">
        <v>92</v>
      </c>
      <c r="H62" s="143" t="s">
        <v>92</v>
      </c>
      <c r="I62" s="147" t="s">
        <v>92</v>
      </c>
    </row>
    <row r="63" spans="1:9" ht="10.5" customHeight="1">
      <c r="A63" s="129" t="s">
        <v>137</v>
      </c>
      <c r="B63" s="154"/>
      <c r="C63" s="144"/>
      <c r="D63" s="144"/>
      <c r="E63" s="144"/>
      <c r="F63" s="144"/>
      <c r="G63" s="144"/>
      <c r="H63" s="144"/>
      <c r="I63" s="148"/>
    </row>
    <row r="64" spans="1:9" ht="10.5" customHeight="1">
      <c r="A64" s="128" t="s">
        <v>172</v>
      </c>
      <c r="B64" s="153">
        <v>64802</v>
      </c>
      <c r="C64" s="143">
        <v>56982</v>
      </c>
      <c r="D64" s="143">
        <v>27550</v>
      </c>
      <c r="E64" s="143">
        <v>27550</v>
      </c>
      <c r="F64" s="143">
        <v>21676</v>
      </c>
      <c r="G64" s="143">
        <v>19039</v>
      </c>
      <c r="H64" s="143">
        <v>20204</v>
      </c>
      <c r="I64" s="147">
        <f>I6-SUM(I8:I63)</f>
        <v>17611</v>
      </c>
    </row>
    <row r="65" spans="1:9" ht="10.5" customHeight="1">
      <c r="A65" s="129" t="s">
        <v>138</v>
      </c>
      <c r="B65" s="154"/>
      <c r="C65" s="144"/>
      <c r="D65" s="144"/>
      <c r="E65" s="144"/>
      <c r="F65" s="144"/>
      <c r="G65" s="144"/>
      <c r="H65" s="144"/>
      <c r="I65" s="148"/>
    </row>
    <row r="66" spans="1:9">
      <c r="A66" s="1" t="s">
        <v>314</v>
      </c>
      <c r="B66" s="15"/>
      <c r="H66" s="8"/>
      <c r="I66" s="8" t="s">
        <v>173</v>
      </c>
    </row>
    <row r="67" spans="1:9">
      <c r="A67" s="4" t="s">
        <v>99</v>
      </c>
    </row>
    <row r="68" spans="1:9">
      <c r="A68" s="4" t="s">
        <v>100</v>
      </c>
    </row>
    <row r="69" spans="1:9">
      <c r="A69" s="4" t="s">
        <v>101</v>
      </c>
      <c r="D69" s="17"/>
      <c r="E69" s="17"/>
      <c r="F69" s="17"/>
      <c r="G69" s="18"/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</sheetData>
  <mergeCells count="280"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zoomScaleNormal="100" workbookViewId="0">
      <pane xSplit="1" ySplit="6" topLeftCell="B40" activePane="bottomRight" state="frozen"/>
      <selection activeCell="Z16" sqref="Z16:AA21"/>
      <selection pane="topRight" activeCell="Z16" sqref="Z16:AA21"/>
      <selection pane="bottomLeft" activeCell="Z16" sqref="Z16:AA21"/>
      <selection pane="bottomRight" activeCell="Z16" sqref="Z16:AA21"/>
    </sheetView>
  </sheetViews>
  <sheetFormatPr defaultRowHeight="13.5"/>
  <cols>
    <col min="1" max="1" width="4.75" style="31" customWidth="1"/>
    <col min="2" max="2" width="9.75" style="31" customWidth="1"/>
    <col min="3" max="11" width="8.625" style="31" customWidth="1"/>
    <col min="12" max="16384" width="9" style="31"/>
  </cols>
  <sheetData>
    <row r="1" spans="1:11" ht="24">
      <c r="A1" s="158" t="s">
        <v>291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6.5" customHeight="1"/>
    <row r="3" spans="1:11" ht="18" customHeight="1">
      <c r="A3" s="159" t="s">
        <v>158</v>
      </c>
      <c r="B3" s="162" t="s">
        <v>28</v>
      </c>
      <c r="C3" s="165" t="s">
        <v>29</v>
      </c>
      <c r="D3" s="168" t="s">
        <v>53</v>
      </c>
      <c r="E3" s="171" t="s">
        <v>30</v>
      </c>
      <c r="F3" s="172"/>
      <c r="G3" s="172"/>
      <c r="H3" s="172"/>
      <c r="I3" s="172"/>
      <c r="J3" s="173"/>
      <c r="K3" s="174" t="s">
        <v>31</v>
      </c>
    </row>
    <row r="4" spans="1:11" ht="16.5" customHeight="1">
      <c r="A4" s="160"/>
      <c r="B4" s="163"/>
      <c r="C4" s="166"/>
      <c r="D4" s="169"/>
      <c r="E4" s="177" t="s">
        <v>32</v>
      </c>
      <c r="F4" s="177" t="s">
        <v>33</v>
      </c>
      <c r="G4" s="177" t="s">
        <v>34</v>
      </c>
      <c r="H4" s="177" t="s">
        <v>35</v>
      </c>
      <c r="I4" s="177" t="s">
        <v>36</v>
      </c>
      <c r="J4" s="178" t="s">
        <v>37</v>
      </c>
      <c r="K4" s="175"/>
    </row>
    <row r="5" spans="1:11" ht="16.5" customHeight="1">
      <c r="A5" s="160"/>
      <c r="B5" s="163"/>
      <c r="C5" s="166"/>
      <c r="D5" s="169"/>
      <c r="E5" s="163"/>
      <c r="F5" s="163"/>
      <c r="G5" s="163"/>
      <c r="H5" s="163"/>
      <c r="I5" s="163"/>
      <c r="J5" s="169"/>
      <c r="K5" s="175"/>
    </row>
    <row r="6" spans="1:11" ht="16.5" customHeight="1">
      <c r="A6" s="161"/>
      <c r="B6" s="164"/>
      <c r="C6" s="167"/>
      <c r="D6" s="170"/>
      <c r="E6" s="164"/>
      <c r="F6" s="164"/>
      <c r="G6" s="164"/>
      <c r="H6" s="164"/>
      <c r="I6" s="164"/>
      <c r="J6" s="170"/>
      <c r="K6" s="176"/>
    </row>
    <row r="7" spans="1:11" ht="15.75" customHeight="1">
      <c r="A7" s="179" t="s">
        <v>38</v>
      </c>
      <c r="B7" s="32" t="s">
        <v>210</v>
      </c>
      <c r="C7" s="33">
        <f t="shared" ref="C7:C27" si="0">SUM(D7:K7)</f>
        <v>814</v>
      </c>
      <c r="D7" s="34">
        <v>39</v>
      </c>
      <c r="E7" s="34" t="s">
        <v>91</v>
      </c>
      <c r="F7" s="34">
        <v>65</v>
      </c>
      <c r="G7" s="34">
        <v>380</v>
      </c>
      <c r="H7" s="34">
        <v>26</v>
      </c>
      <c r="I7" s="34">
        <v>53</v>
      </c>
      <c r="J7" s="34">
        <v>109</v>
      </c>
      <c r="K7" s="34">
        <v>142</v>
      </c>
    </row>
    <row r="8" spans="1:11" ht="15.75" customHeight="1">
      <c r="A8" s="180"/>
      <c r="B8" s="35" t="s">
        <v>42</v>
      </c>
      <c r="C8" s="33">
        <f t="shared" si="0"/>
        <v>809</v>
      </c>
      <c r="D8" s="34">
        <v>43</v>
      </c>
      <c r="E8" s="34" t="s">
        <v>91</v>
      </c>
      <c r="F8" s="34">
        <v>66</v>
      </c>
      <c r="G8" s="34">
        <v>308</v>
      </c>
      <c r="H8" s="34">
        <v>24</v>
      </c>
      <c r="I8" s="34">
        <v>46</v>
      </c>
      <c r="J8" s="34">
        <v>157</v>
      </c>
      <c r="K8" s="34">
        <v>165</v>
      </c>
    </row>
    <row r="9" spans="1:11" ht="15.75" customHeight="1">
      <c r="A9" s="180"/>
      <c r="B9" s="35" t="s">
        <v>43</v>
      </c>
      <c r="C9" s="33">
        <f t="shared" si="0"/>
        <v>927</v>
      </c>
      <c r="D9" s="34">
        <v>39</v>
      </c>
      <c r="E9" s="34">
        <v>3</v>
      </c>
      <c r="F9" s="34">
        <v>66</v>
      </c>
      <c r="G9" s="34">
        <v>314</v>
      </c>
      <c r="H9" s="34">
        <v>24</v>
      </c>
      <c r="I9" s="34">
        <v>59</v>
      </c>
      <c r="J9" s="34">
        <v>192</v>
      </c>
      <c r="K9" s="34">
        <v>230</v>
      </c>
    </row>
    <row r="10" spans="1:11" ht="15.75" customHeight="1">
      <c r="A10" s="180"/>
      <c r="B10" s="35" t="s">
        <v>44</v>
      </c>
      <c r="C10" s="33">
        <f t="shared" si="0"/>
        <v>1341</v>
      </c>
      <c r="D10" s="34">
        <v>197</v>
      </c>
      <c r="E10" s="34" t="s">
        <v>91</v>
      </c>
      <c r="F10" s="34">
        <v>76</v>
      </c>
      <c r="G10" s="34">
        <v>349</v>
      </c>
      <c r="H10" s="34">
        <v>32</v>
      </c>
      <c r="I10" s="34">
        <v>83</v>
      </c>
      <c r="J10" s="34">
        <v>254</v>
      </c>
      <c r="K10" s="34">
        <v>350</v>
      </c>
    </row>
    <row r="11" spans="1:11" ht="15.75" customHeight="1">
      <c r="A11" s="180"/>
      <c r="B11" s="35" t="s">
        <v>45</v>
      </c>
      <c r="C11" s="33">
        <f t="shared" si="0"/>
        <v>1611</v>
      </c>
      <c r="D11" s="34">
        <v>237</v>
      </c>
      <c r="E11" s="34" t="s">
        <v>91</v>
      </c>
      <c r="F11" s="34">
        <v>89</v>
      </c>
      <c r="G11" s="34">
        <v>385</v>
      </c>
      <c r="H11" s="34">
        <v>47</v>
      </c>
      <c r="I11" s="34">
        <v>93</v>
      </c>
      <c r="J11" s="34">
        <v>301</v>
      </c>
      <c r="K11" s="34">
        <v>459</v>
      </c>
    </row>
    <row r="12" spans="1:11" ht="15.75" customHeight="1">
      <c r="A12" s="180"/>
      <c r="B12" s="35" t="s">
        <v>46</v>
      </c>
      <c r="C12" s="33">
        <f t="shared" si="0"/>
        <v>1847</v>
      </c>
      <c r="D12" s="34">
        <v>259</v>
      </c>
      <c r="E12" s="34">
        <v>1</v>
      </c>
      <c r="F12" s="34">
        <v>107</v>
      </c>
      <c r="G12" s="34">
        <v>397</v>
      </c>
      <c r="H12" s="34">
        <v>66</v>
      </c>
      <c r="I12" s="34">
        <v>109</v>
      </c>
      <c r="J12" s="34">
        <v>340</v>
      </c>
      <c r="K12" s="34">
        <v>568</v>
      </c>
    </row>
    <row r="13" spans="1:11" ht="15.75" customHeight="1">
      <c r="A13" s="180"/>
      <c r="B13" s="35" t="s">
        <v>47</v>
      </c>
      <c r="C13" s="33">
        <f t="shared" si="0"/>
        <v>1214</v>
      </c>
      <c r="D13" s="34">
        <v>248</v>
      </c>
      <c r="E13" s="34">
        <v>3</v>
      </c>
      <c r="F13" s="34">
        <v>105</v>
      </c>
      <c r="G13" s="34">
        <v>375</v>
      </c>
      <c r="H13" s="34">
        <v>60</v>
      </c>
      <c r="I13" s="34">
        <v>90</v>
      </c>
      <c r="J13" s="34">
        <v>333</v>
      </c>
      <c r="K13" s="69" t="s">
        <v>211</v>
      </c>
    </row>
    <row r="14" spans="1:11" ht="15.75" customHeight="1">
      <c r="A14" s="180"/>
      <c r="B14" s="36">
        <v>61.1</v>
      </c>
      <c r="C14" s="33">
        <f t="shared" si="0"/>
        <v>407</v>
      </c>
      <c r="D14" s="69" t="s">
        <v>211</v>
      </c>
      <c r="E14" s="69" t="s">
        <v>211</v>
      </c>
      <c r="F14" s="69" t="s">
        <v>211</v>
      </c>
      <c r="G14" s="69" t="s">
        <v>211</v>
      </c>
      <c r="H14" s="69" t="s">
        <v>211</v>
      </c>
      <c r="I14" s="69" t="s">
        <v>211</v>
      </c>
      <c r="J14" s="69" t="s">
        <v>211</v>
      </c>
      <c r="K14" s="34">
        <v>407</v>
      </c>
    </row>
    <row r="15" spans="1:11" ht="15.75" customHeight="1">
      <c r="A15" s="180"/>
      <c r="B15" s="35" t="s">
        <v>48</v>
      </c>
      <c r="C15" s="33">
        <f t="shared" si="0"/>
        <v>1221</v>
      </c>
      <c r="D15" s="34">
        <v>257</v>
      </c>
      <c r="E15" s="34">
        <v>5</v>
      </c>
      <c r="F15" s="34">
        <v>114</v>
      </c>
      <c r="G15" s="34">
        <v>365</v>
      </c>
      <c r="H15" s="34">
        <v>56</v>
      </c>
      <c r="I15" s="34">
        <v>93</v>
      </c>
      <c r="J15" s="34">
        <v>331</v>
      </c>
      <c r="K15" s="69" t="s">
        <v>211</v>
      </c>
    </row>
    <row r="16" spans="1:11" ht="15.75" customHeight="1">
      <c r="A16" s="180"/>
      <c r="B16" s="35" t="s">
        <v>39</v>
      </c>
      <c r="C16" s="33">
        <f t="shared" si="0"/>
        <v>425</v>
      </c>
      <c r="D16" s="69" t="s">
        <v>211</v>
      </c>
      <c r="E16" s="69" t="s">
        <v>211</v>
      </c>
      <c r="F16" s="69" t="s">
        <v>211</v>
      </c>
      <c r="G16" s="69" t="s">
        <v>211</v>
      </c>
      <c r="H16" s="69" t="s">
        <v>211</v>
      </c>
      <c r="I16" s="69" t="s">
        <v>211</v>
      </c>
      <c r="J16" s="69" t="s">
        <v>211</v>
      </c>
      <c r="K16" s="34">
        <v>425</v>
      </c>
    </row>
    <row r="17" spans="1:12" ht="15.75" customHeight="1">
      <c r="A17" s="180"/>
      <c r="B17" s="35" t="s">
        <v>54</v>
      </c>
      <c r="C17" s="33">
        <f t="shared" si="0"/>
        <v>1270</v>
      </c>
      <c r="D17" s="34">
        <v>266</v>
      </c>
      <c r="E17" s="34">
        <v>6</v>
      </c>
      <c r="F17" s="34">
        <v>115</v>
      </c>
      <c r="G17" s="34">
        <v>378</v>
      </c>
      <c r="H17" s="34">
        <v>66</v>
      </c>
      <c r="I17" s="34">
        <v>84</v>
      </c>
      <c r="J17" s="34">
        <v>355</v>
      </c>
      <c r="K17" s="69" t="s">
        <v>211</v>
      </c>
    </row>
    <row r="18" spans="1:12" ht="15.75" customHeight="1">
      <c r="A18" s="180"/>
      <c r="B18" s="36">
        <v>4.0999999999999996</v>
      </c>
      <c r="C18" s="33">
        <f t="shared" si="0"/>
        <v>433</v>
      </c>
      <c r="D18" s="69" t="s">
        <v>211</v>
      </c>
      <c r="E18" s="69" t="s">
        <v>211</v>
      </c>
      <c r="F18" s="69" t="s">
        <v>211</v>
      </c>
      <c r="G18" s="69" t="s">
        <v>211</v>
      </c>
      <c r="H18" s="69" t="s">
        <v>211</v>
      </c>
      <c r="I18" s="69" t="s">
        <v>211</v>
      </c>
      <c r="J18" s="69" t="s">
        <v>211</v>
      </c>
      <c r="K18" s="34">
        <v>433</v>
      </c>
    </row>
    <row r="19" spans="1:12" ht="15.75" customHeight="1">
      <c r="A19" s="180"/>
      <c r="B19" s="35" t="s">
        <v>55</v>
      </c>
      <c r="C19" s="33">
        <f t="shared" si="0"/>
        <v>1326</v>
      </c>
      <c r="D19" s="34">
        <v>264</v>
      </c>
      <c r="E19" s="34">
        <v>5</v>
      </c>
      <c r="F19" s="34">
        <v>140</v>
      </c>
      <c r="G19" s="34">
        <v>367</v>
      </c>
      <c r="H19" s="34">
        <v>60</v>
      </c>
      <c r="I19" s="34">
        <v>92</v>
      </c>
      <c r="J19" s="34">
        <v>398</v>
      </c>
      <c r="K19" s="69" t="s">
        <v>211</v>
      </c>
      <c r="L19" s="37"/>
    </row>
    <row r="20" spans="1:12" ht="15.75" customHeight="1">
      <c r="A20" s="180"/>
      <c r="B20" s="35" t="s">
        <v>56</v>
      </c>
      <c r="C20" s="33">
        <f t="shared" si="0"/>
        <v>1340</v>
      </c>
      <c r="D20" s="34">
        <v>250</v>
      </c>
      <c r="E20" s="34">
        <v>11</v>
      </c>
      <c r="F20" s="34">
        <v>132</v>
      </c>
      <c r="G20" s="34">
        <v>364</v>
      </c>
      <c r="H20" s="34">
        <v>58</v>
      </c>
      <c r="I20" s="34">
        <v>89</v>
      </c>
      <c r="J20" s="34">
        <v>436</v>
      </c>
      <c r="K20" s="69" t="s">
        <v>211</v>
      </c>
      <c r="L20" s="37"/>
    </row>
    <row r="21" spans="1:12" ht="15.75" customHeight="1">
      <c r="A21" s="180"/>
      <c r="B21" s="35" t="s">
        <v>57</v>
      </c>
      <c r="C21" s="33">
        <f t="shared" si="0"/>
        <v>1240</v>
      </c>
      <c r="D21" s="69">
        <v>245</v>
      </c>
      <c r="E21" s="69">
        <v>21</v>
      </c>
      <c r="F21" s="69">
        <v>130</v>
      </c>
      <c r="G21" s="69">
        <v>315</v>
      </c>
      <c r="H21" s="69">
        <v>66</v>
      </c>
      <c r="I21" s="69">
        <v>77</v>
      </c>
      <c r="J21" s="69">
        <v>386</v>
      </c>
      <c r="K21" s="69" t="s">
        <v>211</v>
      </c>
      <c r="L21" s="37"/>
    </row>
    <row r="22" spans="1:12" ht="15.75" customHeight="1">
      <c r="A22" s="180"/>
      <c r="B22" s="35" t="s">
        <v>58</v>
      </c>
      <c r="C22" s="33">
        <f t="shared" si="0"/>
        <v>1304</v>
      </c>
      <c r="D22" s="69">
        <v>254</v>
      </c>
      <c r="E22" s="69">
        <v>8</v>
      </c>
      <c r="F22" s="69">
        <v>178</v>
      </c>
      <c r="G22" s="69">
        <v>320</v>
      </c>
      <c r="H22" s="69">
        <v>49</v>
      </c>
      <c r="I22" s="69">
        <v>73</v>
      </c>
      <c r="J22" s="69">
        <v>422</v>
      </c>
      <c r="K22" s="69" t="s">
        <v>211</v>
      </c>
      <c r="L22" s="37"/>
    </row>
    <row r="23" spans="1:12" ht="15.75" customHeight="1">
      <c r="A23" s="180"/>
      <c r="B23" s="35" t="s">
        <v>59</v>
      </c>
      <c r="C23" s="33">
        <f t="shared" si="0"/>
        <v>1283</v>
      </c>
      <c r="D23" s="69">
        <v>232</v>
      </c>
      <c r="E23" s="69">
        <v>9</v>
      </c>
      <c r="F23" s="69">
        <v>167</v>
      </c>
      <c r="G23" s="69">
        <v>333</v>
      </c>
      <c r="H23" s="69">
        <v>55</v>
      </c>
      <c r="I23" s="69">
        <v>66</v>
      </c>
      <c r="J23" s="69">
        <v>421</v>
      </c>
      <c r="K23" s="69" t="s">
        <v>211</v>
      </c>
      <c r="L23" s="37"/>
    </row>
    <row r="24" spans="1:12" ht="15.75" customHeight="1">
      <c r="A24" s="180"/>
      <c r="B24" s="35" t="s">
        <v>88</v>
      </c>
      <c r="C24" s="33">
        <f t="shared" si="0"/>
        <v>1432</v>
      </c>
      <c r="D24" s="69">
        <v>260</v>
      </c>
      <c r="E24" s="69">
        <v>7</v>
      </c>
      <c r="F24" s="69">
        <v>199</v>
      </c>
      <c r="G24" s="69">
        <v>356</v>
      </c>
      <c r="H24" s="69">
        <v>69</v>
      </c>
      <c r="I24" s="69">
        <v>79</v>
      </c>
      <c r="J24" s="69">
        <v>462</v>
      </c>
      <c r="K24" s="69" t="s">
        <v>211</v>
      </c>
      <c r="L24" s="37"/>
    </row>
    <row r="25" spans="1:12" ht="15.75" customHeight="1">
      <c r="A25" s="180"/>
      <c r="B25" s="35" t="s">
        <v>227</v>
      </c>
      <c r="C25" s="33">
        <f t="shared" ref="C25" si="1">SUM(D25:K25)</f>
        <v>1020</v>
      </c>
      <c r="D25" s="69">
        <v>210</v>
      </c>
      <c r="E25" s="69">
        <v>6</v>
      </c>
      <c r="F25" s="69">
        <v>131</v>
      </c>
      <c r="G25" s="69">
        <v>241</v>
      </c>
      <c r="H25" s="69">
        <v>64</v>
      </c>
      <c r="I25" s="69">
        <v>50</v>
      </c>
      <c r="J25" s="69">
        <v>318</v>
      </c>
      <c r="K25" s="69" t="s">
        <v>211</v>
      </c>
      <c r="L25" s="37"/>
    </row>
    <row r="26" spans="1:12" ht="15.75" customHeight="1">
      <c r="A26" s="180"/>
      <c r="B26" s="35" t="s">
        <v>257</v>
      </c>
      <c r="C26" s="33">
        <v>1044</v>
      </c>
      <c r="D26" s="69">
        <v>214</v>
      </c>
      <c r="E26" s="69">
        <v>12</v>
      </c>
      <c r="F26" s="69">
        <v>145</v>
      </c>
      <c r="G26" s="69">
        <v>234</v>
      </c>
      <c r="H26" s="69">
        <v>63</v>
      </c>
      <c r="I26" s="69">
        <v>50</v>
      </c>
      <c r="J26" s="69">
        <v>326</v>
      </c>
      <c r="K26" s="69" t="s">
        <v>211</v>
      </c>
      <c r="L26" s="37"/>
    </row>
    <row r="27" spans="1:12" ht="15.75" customHeight="1">
      <c r="A27" s="181"/>
      <c r="B27" s="100" t="s">
        <v>310</v>
      </c>
      <c r="C27" s="101">
        <f t="shared" si="0"/>
        <v>1173</v>
      </c>
      <c r="D27" s="102">
        <v>218</v>
      </c>
      <c r="E27" s="102">
        <v>6</v>
      </c>
      <c r="F27" s="102">
        <v>171</v>
      </c>
      <c r="G27" s="102">
        <v>287</v>
      </c>
      <c r="H27" s="102">
        <v>65</v>
      </c>
      <c r="I27" s="102">
        <v>51</v>
      </c>
      <c r="J27" s="102">
        <v>375</v>
      </c>
      <c r="K27" s="99" t="s">
        <v>211</v>
      </c>
      <c r="L27" s="37"/>
    </row>
    <row r="28" spans="1:12" ht="15.75" customHeight="1">
      <c r="A28" s="156" t="s">
        <v>52</v>
      </c>
      <c r="B28" s="32" t="s">
        <v>210</v>
      </c>
      <c r="C28" s="70">
        <f>SUM(D28:K28)</f>
        <v>2475</v>
      </c>
      <c r="D28" s="71">
        <v>186</v>
      </c>
      <c r="E28" s="71" t="s">
        <v>91</v>
      </c>
      <c r="F28" s="71">
        <v>228</v>
      </c>
      <c r="G28" s="71">
        <v>923</v>
      </c>
      <c r="H28" s="71">
        <v>47</v>
      </c>
      <c r="I28" s="71">
        <v>141</v>
      </c>
      <c r="J28" s="71">
        <v>349</v>
      </c>
      <c r="K28" s="71">
        <v>601</v>
      </c>
    </row>
    <row r="29" spans="1:12" ht="15.75" customHeight="1">
      <c r="A29" s="157"/>
      <c r="B29" s="35" t="s">
        <v>212</v>
      </c>
      <c r="C29" s="68">
        <f>SUM(D29:K29)</f>
        <v>2736</v>
      </c>
      <c r="D29" s="69">
        <v>284</v>
      </c>
      <c r="E29" s="69" t="s">
        <v>91</v>
      </c>
      <c r="F29" s="69">
        <v>243</v>
      </c>
      <c r="G29" s="69">
        <v>845</v>
      </c>
      <c r="H29" s="69">
        <v>52</v>
      </c>
      <c r="I29" s="69">
        <v>146</v>
      </c>
      <c r="J29" s="69">
        <v>506</v>
      </c>
      <c r="K29" s="69">
        <v>660</v>
      </c>
    </row>
    <row r="30" spans="1:12" ht="15.75" customHeight="1">
      <c r="A30" s="157"/>
      <c r="B30" s="35" t="s">
        <v>213</v>
      </c>
      <c r="C30" s="68">
        <f>SUM(D30:K30)</f>
        <v>3767</v>
      </c>
      <c r="D30" s="69">
        <v>310</v>
      </c>
      <c r="E30" s="69">
        <v>37</v>
      </c>
      <c r="F30" s="69">
        <v>300</v>
      </c>
      <c r="G30" s="69">
        <v>963</v>
      </c>
      <c r="H30" s="69">
        <v>118</v>
      </c>
      <c r="I30" s="69">
        <v>217</v>
      </c>
      <c r="J30" s="69">
        <v>731</v>
      </c>
      <c r="K30" s="69">
        <v>1091</v>
      </c>
    </row>
    <row r="31" spans="1:12" ht="15.75" customHeight="1">
      <c r="A31" s="157"/>
      <c r="B31" s="35" t="s">
        <v>214</v>
      </c>
      <c r="C31" s="68">
        <f>SUM(D31:K31)</f>
        <v>5573</v>
      </c>
      <c r="D31" s="69">
        <v>1261</v>
      </c>
      <c r="E31" s="69" t="s">
        <v>91</v>
      </c>
      <c r="F31" s="69">
        <v>292</v>
      </c>
      <c r="G31" s="69">
        <v>1201</v>
      </c>
      <c r="H31" s="69">
        <v>237</v>
      </c>
      <c r="I31" s="69">
        <v>271</v>
      </c>
      <c r="J31" s="69">
        <v>893</v>
      </c>
      <c r="K31" s="69">
        <v>1418</v>
      </c>
    </row>
    <row r="32" spans="1:12" ht="15.75" customHeight="1">
      <c r="A32" s="157"/>
      <c r="B32" s="35" t="s">
        <v>215</v>
      </c>
      <c r="C32" s="68">
        <v>7971</v>
      </c>
      <c r="D32" s="69">
        <v>1678</v>
      </c>
      <c r="E32" s="69" t="s">
        <v>91</v>
      </c>
      <c r="F32" s="69">
        <v>364</v>
      </c>
      <c r="G32" s="69" t="s">
        <v>92</v>
      </c>
      <c r="H32" s="69">
        <v>403</v>
      </c>
      <c r="I32" s="69">
        <v>318</v>
      </c>
      <c r="J32" s="69" t="s">
        <v>92</v>
      </c>
      <c r="K32" s="69">
        <v>1914</v>
      </c>
    </row>
    <row r="33" spans="1:12" ht="15.75" customHeight="1">
      <c r="A33" s="157"/>
      <c r="B33" s="35" t="s">
        <v>216</v>
      </c>
      <c r="C33" s="68">
        <v>9554</v>
      </c>
      <c r="D33" s="69">
        <v>1871</v>
      </c>
      <c r="E33" s="69" t="s">
        <v>92</v>
      </c>
      <c r="F33" s="69">
        <v>383</v>
      </c>
      <c r="G33" s="69">
        <v>2377</v>
      </c>
      <c r="H33" s="69" t="s">
        <v>234</v>
      </c>
      <c r="I33" s="69">
        <v>386</v>
      </c>
      <c r="J33" s="69">
        <v>1330</v>
      </c>
      <c r="K33" s="69">
        <v>2430</v>
      </c>
    </row>
    <row r="34" spans="1:12" ht="15.75" customHeight="1">
      <c r="A34" s="157"/>
      <c r="B34" s="35" t="s">
        <v>217</v>
      </c>
      <c r="C34" s="68">
        <f t="shared" ref="C34:C39" si="2">SUM(D34:K34)</f>
        <v>7373</v>
      </c>
      <c r="D34" s="69">
        <v>1938</v>
      </c>
      <c r="E34" s="69">
        <v>227</v>
      </c>
      <c r="F34" s="69">
        <v>392</v>
      </c>
      <c r="G34" s="69">
        <v>2600</v>
      </c>
      <c r="H34" s="69">
        <v>485</v>
      </c>
      <c r="I34" s="69">
        <v>330</v>
      </c>
      <c r="J34" s="69">
        <v>1401</v>
      </c>
      <c r="K34" s="69" t="s">
        <v>218</v>
      </c>
    </row>
    <row r="35" spans="1:12" ht="15.75" customHeight="1">
      <c r="A35" s="157"/>
      <c r="B35" s="36">
        <v>61.1</v>
      </c>
      <c r="C35" s="68">
        <f t="shared" si="2"/>
        <v>2522</v>
      </c>
      <c r="D35" s="69" t="s">
        <v>218</v>
      </c>
      <c r="E35" s="69" t="s">
        <v>218</v>
      </c>
      <c r="F35" s="69" t="s">
        <v>218</v>
      </c>
      <c r="G35" s="69" t="s">
        <v>218</v>
      </c>
      <c r="H35" s="69" t="s">
        <v>218</v>
      </c>
      <c r="I35" s="69" t="s">
        <v>218</v>
      </c>
      <c r="J35" s="69" t="s">
        <v>218</v>
      </c>
      <c r="K35" s="69">
        <v>2522</v>
      </c>
    </row>
    <row r="36" spans="1:12" ht="15.75" customHeight="1">
      <c r="A36" s="157"/>
      <c r="B36" s="35" t="s">
        <v>219</v>
      </c>
      <c r="C36" s="68">
        <f t="shared" si="2"/>
        <v>8339</v>
      </c>
      <c r="D36" s="69">
        <v>2115</v>
      </c>
      <c r="E36" s="69">
        <v>292</v>
      </c>
      <c r="F36" s="69">
        <v>403</v>
      </c>
      <c r="G36" s="69">
        <v>3216</v>
      </c>
      <c r="H36" s="69">
        <v>468</v>
      </c>
      <c r="I36" s="69">
        <v>343</v>
      </c>
      <c r="J36" s="69">
        <v>1502</v>
      </c>
      <c r="K36" s="69" t="s">
        <v>218</v>
      </c>
    </row>
    <row r="37" spans="1:12" ht="15.75" customHeight="1">
      <c r="A37" s="157"/>
      <c r="B37" s="35" t="s">
        <v>39</v>
      </c>
      <c r="C37" s="68">
        <f t="shared" si="2"/>
        <v>2847</v>
      </c>
      <c r="D37" s="69" t="s">
        <v>218</v>
      </c>
      <c r="E37" s="69" t="s">
        <v>218</v>
      </c>
      <c r="F37" s="69" t="s">
        <v>218</v>
      </c>
      <c r="G37" s="69" t="s">
        <v>218</v>
      </c>
      <c r="H37" s="69" t="s">
        <v>218</v>
      </c>
      <c r="I37" s="69" t="s">
        <v>218</v>
      </c>
      <c r="J37" s="69" t="s">
        <v>218</v>
      </c>
      <c r="K37" s="69">
        <v>2847</v>
      </c>
    </row>
    <row r="38" spans="1:12" ht="15.75" customHeight="1">
      <c r="A38" s="157"/>
      <c r="B38" s="35" t="s">
        <v>220</v>
      </c>
      <c r="C38" s="68">
        <f t="shared" si="2"/>
        <v>10575</v>
      </c>
      <c r="D38" s="69">
        <v>2427</v>
      </c>
      <c r="E38" s="69">
        <v>403</v>
      </c>
      <c r="F38" s="69">
        <v>658</v>
      </c>
      <c r="G38" s="69">
        <v>4086</v>
      </c>
      <c r="H38" s="69">
        <v>575</v>
      </c>
      <c r="I38" s="69">
        <v>369</v>
      </c>
      <c r="J38" s="69">
        <v>2057</v>
      </c>
      <c r="K38" s="69" t="s">
        <v>218</v>
      </c>
    </row>
    <row r="39" spans="1:12" ht="15.75" customHeight="1">
      <c r="A39" s="157"/>
      <c r="B39" s="36">
        <v>4.0999999999999996</v>
      </c>
      <c r="C39" s="68">
        <f t="shared" si="2"/>
        <v>3368</v>
      </c>
      <c r="D39" s="69" t="s">
        <v>218</v>
      </c>
      <c r="E39" s="69" t="s">
        <v>218</v>
      </c>
      <c r="F39" s="69" t="s">
        <v>218</v>
      </c>
      <c r="G39" s="69" t="s">
        <v>218</v>
      </c>
      <c r="H39" s="69" t="s">
        <v>218</v>
      </c>
      <c r="I39" s="69" t="s">
        <v>218</v>
      </c>
      <c r="J39" s="69" t="s">
        <v>218</v>
      </c>
      <c r="K39" s="69">
        <v>3368</v>
      </c>
    </row>
    <row r="40" spans="1:12" ht="15.75" customHeight="1">
      <c r="A40" s="157"/>
      <c r="B40" s="35" t="s">
        <v>221</v>
      </c>
      <c r="C40" s="68">
        <v>10130</v>
      </c>
      <c r="D40" s="69">
        <v>2604</v>
      </c>
      <c r="E40" s="69">
        <v>420</v>
      </c>
      <c r="F40" s="69">
        <v>801</v>
      </c>
      <c r="G40" s="69">
        <v>2833</v>
      </c>
      <c r="H40" s="69">
        <v>634</v>
      </c>
      <c r="I40" s="69">
        <v>494</v>
      </c>
      <c r="J40" s="69">
        <v>2344</v>
      </c>
      <c r="K40" s="69" t="s">
        <v>218</v>
      </c>
      <c r="L40" s="37"/>
    </row>
    <row r="41" spans="1:12" ht="15.75" customHeight="1">
      <c r="A41" s="157"/>
      <c r="B41" s="35" t="s">
        <v>222</v>
      </c>
      <c r="C41" s="68">
        <v>10533</v>
      </c>
      <c r="D41" s="69">
        <v>2227</v>
      </c>
      <c r="E41" s="69">
        <v>1080</v>
      </c>
      <c r="F41" s="69">
        <v>537</v>
      </c>
      <c r="G41" s="69">
        <v>2909</v>
      </c>
      <c r="H41" s="69">
        <v>591</v>
      </c>
      <c r="I41" s="69">
        <v>466</v>
      </c>
      <c r="J41" s="69">
        <v>2723</v>
      </c>
      <c r="K41" s="69" t="s">
        <v>218</v>
      </c>
      <c r="L41" s="37"/>
    </row>
    <row r="42" spans="1:12" ht="15.75" customHeight="1">
      <c r="A42" s="157"/>
      <c r="B42" s="35" t="s">
        <v>223</v>
      </c>
      <c r="C42" s="68">
        <f t="shared" ref="C42:C48" si="3">SUM(D42:J42)</f>
        <v>11918</v>
      </c>
      <c r="D42" s="69">
        <v>2305</v>
      </c>
      <c r="E42" s="69">
        <v>713</v>
      </c>
      <c r="F42" s="69">
        <v>506</v>
      </c>
      <c r="G42" s="69">
        <v>4452</v>
      </c>
      <c r="H42" s="69">
        <v>622</v>
      </c>
      <c r="I42" s="69">
        <v>493</v>
      </c>
      <c r="J42" s="69">
        <v>2827</v>
      </c>
      <c r="K42" s="69" t="s">
        <v>218</v>
      </c>
      <c r="L42" s="37"/>
    </row>
    <row r="43" spans="1:12" ht="15.75" customHeight="1">
      <c r="A43" s="157"/>
      <c r="B43" s="35" t="s">
        <v>224</v>
      </c>
      <c r="C43" s="68">
        <f t="shared" si="3"/>
        <v>13268</v>
      </c>
      <c r="D43" s="69">
        <v>2497</v>
      </c>
      <c r="E43" s="69">
        <v>1359</v>
      </c>
      <c r="F43" s="69">
        <v>877</v>
      </c>
      <c r="G43" s="69">
        <v>4666</v>
      </c>
      <c r="H43" s="69">
        <v>425</v>
      </c>
      <c r="I43" s="69">
        <v>548</v>
      </c>
      <c r="J43" s="69">
        <v>2896</v>
      </c>
      <c r="K43" s="69" t="s">
        <v>218</v>
      </c>
      <c r="L43" s="37"/>
    </row>
    <row r="44" spans="1:12" ht="15.75" customHeight="1">
      <c r="A44" s="157"/>
      <c r="B44" s="35" t="s">
        <v>225</v>
      </c>
      <c r="C44" s="68">
        <f t="shared" si="3"/>
        <v>13053</v>
      </c>
      <c r="D44" s="69">
        <v>2179</v>
      </c>
      <c r="E44" s="69">
        <v>1345</v>
      </c>
      <c r="F44" s="69">
        <v>858</v>
      </c>
      <c r="G44" s="69">
        <v>4806</v>
      </c>
      <c r="H44" s="69">
        <v>512</v>
      </c>
      <c r="I44" s="69">
        <v>487</v>
      </c>
      <c r="J44" s="69">
        <v>2866</v>
      </c>
      <c r="K44" s="69" t="s">
        <v>218</v>
      </c>
      <c r="L44" s="37"/>
    </row>
    <row r="45" spans="1:12" ht="15.75" customHeight="1">
      <c r="A45" s="157"/>
      <c r="B45" s="38" t="s">
        <v>226</v>
      </c>
      <c r="C45" s="68">
        <f t="shared" si="3"/>
        <v>13975</v>
      </c>
      <c r="D45" s="69">
        <v>3316</v>
      </c>
      <c r="E45" s="69">
        <v>1125</v>
      </c>
      <c r="F45" s="69">
        <v>963</v>
      </c>
      <c r="G45" s="69">
        <v>4323</v>
      </c>
      <c r="H45" s="69">
        <v>610</v>
      </c>
      <c r="I45" s="69">
        <v>512</v>
      </c>
      <c r="J45" s="69">
        <v>3126</v>
      </c>
      <c r="K45" s="69" t="s">
        <v>218</v>
      </c>
      <c r="L45" s="37"/>
    </row>
    <row r="46" spans="1:12" ht="15.75" customHeight="1">
      <c r="A46" s="157"/>
      <c r="B46" s="38" t="s">
        <v>227</v>
      </c>
      <c r="C46" s="68">
        <f t="shared" si="3"/>
        <v>8924</v>
      </c>
      <c r="D46" s="69">
        <v>1902</v>
      </c>
      <c r="E46" s="69">
        <v>551</v>
      </c>
      <c r="F46" s="69">
        <v>743</v>
      </c>
      <c r="G46" s="69">
        <v>2417</v>
      </c>
      <c r="H46" s="69">
        <v>565</v>
      </c>
      <c r="I46" s="69">
        <v>446</v>
      </c>
      <c r="J46" s="69">
        <v>2300</v>
      </c>
      <c r="K46" s="69" t="s">
        <v>211</v>
      </c>
      <c r="L46" s="37"/>
    </row>
    <row r="47" spans="1:12" ht="15.75" customHeight="1">
      <c r="A47" s="157"/>
      <c r="B47" s="38" t="s">
        <v>257</v>
      </c>
      <c r="C47" s="68">
        <v>9519</v>
      </c>
      <c r="D47" s="69">
        <v>1961</v>
      </c>
      <c r="E47" s="69">
        <v>803</v>
      </c>
      <c r="F47" s="69">
        <v>826</v>
      </c>
      <c r="G47" s="69">
        <v>2450</v>
      </c>
      <c r="H47" s="69">
        <v>567</v>
      </c>
      <c r="I47" s="69">
        <v>387</v>
      </c>
      <c r="J47" s="69">
        <v>2525</v>
      </c>
      <c r="K47" s="69" t="s">
        <v>211</v>
      </c>
      <c r="L47" s="37"/>
    </row>
    <row r="48" spans="1:12" ht="15.75" customHeight="1">
      <c r="A48" s="157"/>
      <c r="B48" s="103" t="s">
        <v>309</v>
      </c>
      <c r="C48" s="104">
        <f t="shared" si="3"/>
        <v>11160</v>
      </c>
      <c r="D48" s="99">
        <v>2149</v>
      </c>
      <c r="E48" s="99">
        <v>639</v>
      </c>
      <c r="F48" s="99">
        <v>965</v>
      </c>
      <c r="G48" s="99">
        <v>3302</v>
      </c>
      <c r="H48" s="99">
        <v>573</v>
      </c>
      <c r="I48" s="99">
        <v>379</v>
      </c>
      <c r="J48" s="99">
        <v>3153</v>
      </c>
      <c r="K48" s="99" t="s">
        <v>211</v>
      </c>
      <c r="L48" s="37"/>
    </row>
    <row r="49" spans="1:11" ht="16.5" customHeight="1">
      <c r="A49" s="39" t="s">
        <v>97</v>
      </c>
      <c r="B49" s="39"/>
      <c r="C49" s="39"/>
      <c r="D49" s="39"/>
      <c r="E49" s="39"/>
      <c r="F49" s="39"/>
      <c r="G49" s="39"/>
      <c r="H49" s="40"/>
      <c r="I49" s="40"/>
      <c r="J49" s="40"/>
      <c r="K49" s="41" t="s">
        <v>40</v>
      </c>
    </row>
    <row r="50" spans="1:11" ht="16.5" customHeight="1">
      <c r="A50" s="42" t="s">
        <v>98</v>
      </c>
      <c r="B50" s="42"/>
      <c r="C50" s="42"/>
      <c r="D50" s="42"/>
      <c r="E50" s="42"/>
      <c r="F50" s="42"/>
      <c r="G50" s="42"/>
      <c r="K50" s="43" t="s">
        <v>228</v>
      </c>
    </row>
    <row r="51" spans="1:11" ht="15" customHeight="1"/>
    <row r="52" spans="1:11" ht="15" customHeight="1"/>
  </sheetData>
  <mergeCells count="15">
    <mergeCell ref="A28:A48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7"/>
  </mergeCells>
  <phoneticPr fontId="1"/>
  <pageMargins left="0.59055118110236227" right="0.59055118110236227" top="0.70866141732283472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Normal="100" workbookViewId="0">
      <pane xSplit="1" ySplit="7" topLeftCell="B8" activePane="bottomRight" state="frozen"/>
      <selection activeCell="Z16" sqref="Z16:AA21"/>
      <selection pane="topRight" activeCell="Z16" sqref="Z16:AA21"/>
      <selection pane="bottomLeft" activeCell="Z16" sqref="Z16:AA21"/>
      <selection pane="bottomRight" activeCell="Z16" sqref="Z16:AA21"/>
    </sheetView>
  </sheetViews>
  <sheetFormatPr defaultRowHeight="13.5"/>
  <cols>
    <col min="1" max="1" width="4.75" style="31" customWidth="1"/>
    <col min="2" max="2" width="9.125" style="31" customWidth="1"/>
    <col min="3" max="11" width="8.75" style="31" customWidth="1"/>
    <col min="12" max="16384" width="9" style="31"/>
  </cols>
  <sheetData>
    <row r="1" spans="1:11" ht="24">
      <c r="A1" s="158" t="s">
        <v>292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9" customHeight="1"/>
    <row r="3" spans="1:11" ht="16.5" customHeight="1">
      <c r="A3" s="44"/>
      <c r="B3" s="44"/>
      <c r="K3" s="43" t="s">
        <v>258</v>
      </c>
    </row>
    <row r="4" spans="1:11" ht="18" customHeight="1">
      <c r="A4" s="173" t="s">
        <v>27</v>
      </c>
      <c r="B4" s="184" t="s">
        <v>28</v>
      </c>
      <c r="C4" s="186" t="s">
        <v>29</v>
      </c>
      <c r="D4" s="168" t="s">
        <v>53</v>
      </c>
      <c r="E4" s="188" t="s">
        <v>30</v>
      </c>
      <c r="F4" s="188"/>
      <c r="G4" s="188"/>
      <c r="H4" s="188"/>
      <c r="I4" s="188"/>
      <c r="J4" s="188"/>
      <c r="K4" s="171" t="s">
        <v>31</v>
      </c>
    </row>
    <row r="5" spans="1:11" ht="16.5" customHeight="1">
      <c r="A5" s="183"/>
      <c r="B5" s="185"/>
      <c r="C5" s="187"/>
      <c r="D5" s="169"/>
      <c r="E5" s="190" t="s">
        <v>32</v>
      </c>
      <c r="F5" s="190" t="s">
        <v>33</v>
      </c>
      <c r="G5" s="190" t="s">
        <v>34</v>
      </c>
      <c r="H5" s="190" t="s">
        <v>35</v>
      </c>
      <c r="I5" s="190" t="s">
        <v>36</v>
      </c>
      <c r="J5" s="185" t="s">
        <v>37</v>
      </c>
      <c r="K5" s="189"/>
    </row>
    <row r="6" spans="1:11" ht="16.5" customHeight="1">
      <c r="A6" s="183"/>
      <c r="B6" s="185"/>
      <c r="C6" s="187"/>
      <c r="D6" s="169"/>
      <c r="E6" s="185"/>
      <c r="F6" s="185"/>
      <c r="G6" s="185"/>
      <c r="H6" s="185"/>
      <c r="I6" s="185"/>
      <c r="J6" s="185"/>
      <c r="K6" s="189"/>
    </row>
    <row r="7" spans="1:11" ht="16.5" customHeight="1">
      <c r="A7" s="183"/>
      <c r="B7" s="185"/>
      <c r="C7" s="187"/>
      <c r="D7" s="170"/>
      <c r="E7" s="185"/>
      <c r="F7" s="185"/>
      <c r="G7" s="185"/>
      <c r="H7" s="185"/>
      <c r="I7" s="185"/>
      <c r="J7" s="185"/>
      <c r="K7" s="189"/>
    </row>
    <row r="8" spans="1:11" ht="15.75" customHeight="1">
      <c r="A8" s="179" t="s">
        <v>41</v>
      </c>
      <c r="B8" s="38" t="s">
        <v>240</v>
      </c>
      <c r="C8" s="72">
        <f>SUM(D8:K8)</f>
        <v>5478</v>
      </c>
      <c r="D8" s="73">
        <v>1700</v>
      </c>
      <c r="E8" s="73" t="s">
        <v>91</v>
      </c>
      <c r="F8" s="73">
        <v>442</v>
      </c>
      <c r="G8" s="73">
        <v>1929</v>
      </c>
      <c r="H8" s="73">
        <v>81</v>
      </c>
      <c r="I8" s="73">
        <v>276</v>
      </c>
      <c r="J8" s="73">
        <v>583</v>
      </c>
      <c r="K8" s="73">
        <v>467</v>
      </c>
    </row>
    <row r="9" spans="1:11" ht="15.75" customHeight="1">
      <c r="A9" s="180"/>
      <c r="B9" s="38" t="s">
        <v>42</v>
      </c>
      <c r="C9" s="72">
        <f>SUM(D9:K9)</f>
        <v>8827</v>
      </c>
      <c r="D9" s="73">
        <v>2583</v>
      </c>
      <c r="E9" s="73" t="s">
        <v>91</v>
      </c>
      <c r="F9" s="73">
        <v>762</v>
      </c>
      <c r="G9" s="73">
        <v>2549</v>
      </c>
      <c r="H9" s="73">
        <v>151</v>
      </c>
      <c r="I9" s="73">
        <v>421</v>
      </c>
      <c r="J9" s="73">
        <v>1586</v>
      </c>
      <c r="K9" s="73">
        <v>775</v>
      </c>
    </row>
    <row r="10" spans="1:11" ht="15.75" customHeight="1">
      <c r="A10" s="180"/>
      <c r="B10" s="38" t="s">
        <v>43</v>
      </c>
      <c r="C10" s="72">
        <f>SUM(D10:K10)</f>
        <v>18852</v>
      </c>
      <c r="D10" s="73">
        <v>3288</v>
      </c>
      <c r="E10" s="73">
        <v>364</v>
      </c>
      <c r="F10" s="73">
        <v>1539</v>
      </c>
      <c r="G10" s="73">
        <v>4722</v>
      </c>
      <c r="H10" s="73">
        <v>1457</v>
      </c>
      <c r="I10" s="73">
        <v>1079</v>
      </c>
      <c r="J10" s="73">
        <v>4283</v>
      </c>
      <c r="K10" s="73">
        <v>2120</v>
      </c>
    </row>
    <row r="11" spans="1:11" ht="15.75" customHeight="1">
      <c r="A11" s="180"/>
      <c r="B11" s="38" t="s">
        <v>44</v>
      </c>
      <c r="C11" s="72">
        <f>SUM(D11:K11)</f>
        <v>69189</v>
      </c>
      <c r="D11" s="73">
        <v>36307</v>
      </c>
      <c r="E11" s="73" t="s">
        <v>91</v>
      </c>
      <c r="F11" s="73">
        <v>2559</v>
      </c>
      <c r="G11" s="73">
        <v>10881</v>
      </c>
      <c r="H11" s="73">
        <v>4379</v>
      </c>
      <c r="I11" s="73">
        <v>1984</v>
      </c>
      <c r="J11" s="73">
        <v>8680</v>
      </c>
      <c r="K11" s="73">
        <v>4399</v>
      </c>
    </row>
    <row r="12" spans="1:11" ht="15.75" customHeight="1">
      <c r="A12" s="180"/>
      <c r="B12" s="38" t="s">
        <v>45</v>
      </c>
      <c r="C12" s="72">
        <v>134926</v>
      </c>
      <c r="D12" s="73">
        <v>71420</v>
      </c>
      <c r="E12" s="73" t="s">
        <v>93</v>
      </c>
      <c r="F12" s="73">
        <v>4132</v>
      </c>
      <c r="G12" s="73" t="s">
        <v>92</v>
      </c>
      <c r="H12" s="73">
        <v>7859</v>
      </c>
      <c r="I12" s="73">
        <v>3233</v>
      </c>
      <c r="J12" s="73" t="s">
        <v>92</v>
      </c>
      <c r="K12" s="73">
        <v>9443</v>
      </c>
    </row>
    <row r="13" spans="1:11" ht="15.75" customHeight="1">
      <c r="A13" s="180"/>
      <c r="B13" s="38" t="s">
        <v>46</v>
      </c>
      <c r="C13" s="72">
        <v>183768</v>
      </c>
      <c r="D13" s="73">
        <v>98485</v>
      </c>
      <c r="E13" s="73" t="s">
        <v>92</v>
      </c>
      <c r="F13" s="73">
        <v>5301</v>
      </c>
      <c r="G13" s="73">
        <v>26948</v>
      </c>
      <c r="H13" s="73" t="s">
        <v>92</v>
      </c>
      <c r="I13" s="73">
        <v>6211</v>
      </c>
      <c r="J13" s="73">
        <v>21701</v>
      </c>
      <c r="K13" s="73">
        <v>13182</v>
      </c>
    </row>
    <row r="14" spans="1:11" ht="15.75" customHeight="1">
      <c r="A14" s="180"/>
      <c r="B14" s="38" t="s">
        <v>47</v>
      </c>
      <c r="C14" s="72">
        <f t="shared" ref="C14:C20" si="0">SUM(D14:K14)</f>
        <v>208267</v>
      </c>
      <c r="D14" s="73">
        <v>110937</v>
      </c>
      <c r="E14" s="73">
        <v>8019</v>
      </c>
      <c r="F14" s="73">
        <v>5884</v>
      </c>
      <c r="G14" s="73">
        <v>43005</v>
      </c>
      <c r="H14" s="73">
        <v>12129</v>
      </c>
      <c r="I14" s="73">
        <v>5572</v>
      </c>
      <c r="J14" s="73">
        <v>22721</v>
      </c>
      <c r="K14" s="73" t="s">
        <v>241</v>
      </c>
    </row>
    <row r="15" spans="1:11" ht="15.75" customHeight="1">
      <c r="A15" s="180"/>
      <c r="B15" s="45">
        <v>61.1</v>
      </c>
      <c r="C15" s="72">
        <f t="shared" si="0"/>
        <v>16123</v>
      </c>
      <c r="D15" s="73" t="s">
        <v>241</v>
      </c>
      <c r="E15" s="73" t="s">
        <v>241</v>
      </c>
      <c r="F15" s="73" t="s">
        <v>241</v>
      </c>
      <c r="G15" s="73" t="s">
        <v>241</v>
      </c>
      <c r="H15" s="73" t="s">
        <v>241</v>
      </c>
      <c r="I15" s="73" t="s">
        <v>241</v>
      </c>
      <c r="J15" s="73" t="s">
        <v>241</v>
      </c>
      <c r="K15" s="73">
        <v>16123</v>
      </c>
    </row>
    <row r="16" spans="1:11" ht="15.75" customHeight="1">
      <c r="A16" s="180"/>
      <c r="B16" s="38" t="s">
        <v>242</v>
      </c>
      <c r="C16" s="72">
        <f t="shared" si="0"/>
        <v>242629</v>
      </c>
      <c r="D16" s="73">
        <v>125675</v>
      </c>
      <c r="E16" s="73">
        <v>9423</v>
      </c>
      <c r="F16" s="73">
        <v>6664</v>
      </c>
      <c r="G16" s="73">
        <v>56269</v>
      </c>
      <c r="H16" s="73">
        <v>15292</v>
      </c>
      <c r="I16" s="73">
        <v>5539</v>
      </c>
      <c r="J16" s="73">
        <v>23767</v>
      </c>
      <c r="K16" s="73" t="s">
        <v>241</v>
      </c>
    </row>
    <row r="17" spans="1:12" ht="15.75" customHeight="1">
      <c r="A17" s="180"/>
      <c r="B17" s="38" t="s">
        <v>39</v>
      </c>
      <c r="C17" s="72">
        <f t="shared" si="0"/>
        <v>20038</v>
      </c>
      <c r="D17" s="73" t="s">
        <v>241</v>
      </c>
      <c r="E17" s="73" t="s">
        <v>241</v>
      </c>
      <c r="F17" s="73" t="s">
        <v>241</v>
      </c>
      <c r="G17" s="73" t="s">
        <v>241</v>
      </c>
      <c r="H17" s="73" t="s">
        <v>241</v>
      </c>
      <c r="I17" s="73" t="s">
        <v>241</v>
      </c>
      <c r="J17" s="73" t="s">
        <v>241</v>
      </c>
      <c r="K17" s="73">
        <v>20038</v>
      </c>
    </row>
    <row r="18" spans="1:12" ht="15.75" customHeight="1">
      <c r="A18" s="180"/>
      <c r="B18" s="38" t="s">
        <v>243</v>
      </c>
      <c r="C18" s="72">
        <f t="shared" si="0"/>
        <v>326311</v>
      </c>
      <c r="D18" s="73">
        <v>153566</v>
      </c>
      <c r="E18" s="73">
        <v>15913</v>
      </c>
      <c r="F18" s="73">
        <v>18961</v>
      </c>
      <c r="G18" s="73">
        <v>71187</v>
      </c>
      <c r="H18" s="73">
        <v>25780</v>
      </c>
      <c r="I18" s="73">
        <v>8002</v>
      </c>
      <c r="J18" s="73">
        <v>32902</v>
      </c>
      <c r="K18" s="73" t="s">
        <v>241</v>
      </c>
    </row>
    <row r="19" spans="1:12" ht="15.75" customHeight="1">
      <c r="A19" s="180"/>
      <c r="B19" s="45">
        <v>4.0999999999999996</v>
      </c>
      <c r="C19" s="72">
        <f t="shared" si="0"/>
        <v>22752</v>
      </c>
      <c r="D19" s="73" t="s">
        <v>241</v>
      </c>
      <c r="E19" s="73" t="s">
        <v>241</v>
      </c>
      <c r="F19" s="73" t="s">
        <v>241</v>
      </c>
      <c r="G19" s="73" t="s">
        <v>241</v>
      </c>
      <c r="H19" s="73" t="s">
        <v>241</v>
      </c>
      <c r="I19" s="73" t="s">
        <v>241</v>
      </c>
      <c r="J19" s="73" t="s">
        <v>241</v>
      </c>
      <c r="K19" s="73">
        <v>22752</v>
      </c>
    </row>
    <row r="20" spans="1:12" ht="15.75" customHeight="1">
      <c r="A20" s="180"/>
      <c r="B20" s="38" t="s">
        <v>244</v>
      </c>
      <c r="C20" s="72">
        <f t="shared" si="0"/>
        <v>313965</v>
      </c>
      <c r="D20" s="73">
        <v>150941</v>
      </c>
      <c r="E20" s="73">
        <v>11108</v>
      </c>
      <c r="F20" s="73">
        <v>21822</v>
      </c>
      <c r="G20" s="73">
        <v>56868</v>
      </c>
      <c r="H20" s="73">
        <v>21656</v>
      </c>
      <c r="I20" s="73">
        <v>11335</v>
      </c>
      <c r="J20" s="73">
        <v>40235</v>
      </c>
      <c r="K20" s="73" t="s">
        <v>241</v>
      </c>
      <c r="L20" s="46"/>
    </row>
    <row r="21" spans="1:12" ht="15.75" customHeight="1">
      <c r="A21" s="180"/>
      <c r="B21" s="38" t="s">
        <v>245</v>
      </c>
      <c r="C21" s="74">
        <f t="shared" ref="C21:C25" si="1">SUM(D21:J21)</f>
        <v>290332</v>
      </c>
      <c r="D21" s="73">
        <v>129232</v>
      </c>
      <c r="E21" s="73">
        <v>22344</v>
      </c>
      <c r="F21" s="73">
        <v>10612</v>
      </c>
      <c r="G21" s="73">
        <v>45477</v>
      </c>
      <c r="H21" s="73">
        <v>23331</v>
      </c>
      <c r="I21" s="73">
        <v>12495</v>
      </c>
      <c r="J21" s="73">
        <v>46841</v>
      </c>
      <c r="K21" s="73" t="s">
        <v>241</v>
      </c>
      <c r="L21" s="46"/>
    </row>
    <row r="22" spans="1:12" ht="15.75" customHeight="1">
      <c r="A22" s="180"/>
      <c r="B22" s="38" t="s">
        <v>246</v>
      </c>
      <c r="C22" s="74">
        <f t="shared" si="1"/>
        <v>329566</v>
      </c>
      <c r="D22" s="73">
        <v>141403</v>
      </c>
      <c r="E22" s="73">
        <v>23290</v>
      </c>
      <c r="F22" s="73">
        <v>9598</v>
      </c>
      <c r="G22" s="73">
        <v>70100</v>
      </c>
      <c r="H22" s="73">
        <v>22142</v>
      </c>
      <c r="I22" s="73">
        <v>14553</v>
      </c>
      <c r="J22" s="73">
        <v>48480</v>
      </c>
      <c r="K22" s="73" t="s">
        <v>241</v>
      </c>
      <c r="L22" s="46"/>
    </row>
    <row r="23" spans="1:12" ht="15.75" customHeight="1">
      <c r="A23" s="180"/>
      <c r="B23" s="38" t="s">
        <v>247</v>
      </c>
      <c r="C23" s="72">
        <f t="shared" si="1"/>
        <v>331523</v>
      </c>
      <c r="D23" s="73">
        <v>145484</v>
      </c>
      <c r="E23" s="73">
        <v>27393</v>
      </c>
      <c r="F23" s="73">
        <v>13110</v>
      </c>
      <c r="G23" s="73">
        <v>60387</v>
      </c>
      <c r="H23" s="73">
        <v>14447</v>
      </c>
      <c r="I23" s="73">
        <v>16474</v>
      </c>
      <c r="J23" s="73">
        <v>54228</v>
      </c>
      <c r="K23" s="69" t="s">
        <v>241</v>
      </c>
      <c r="L23" s="46"/>
    </row>
    <row r="24" spans="1:12" ht="15.75" customHeight="1">
      <c r="A24" s="180"/>
      <c r="B24" s="35" t="s">
        <v>248</v>
      </c>
      <c r="C24" s="72">
        <f t="shared" si="1"/>
        <v>313747</v>
      </c>
      <c r="D24" s="73">
        <v>127541</v>
      </c>
      <c r="E24" s="73">
        <v>25794</v>
      </c>
      <c r="F24" s="73">
        <v>13386</v>
      </c>
      <c r="G24" s="73">
        <v>64385</v>
      </c>
      <c r="H24" s="73">
        <v>18101</v>
      </c>
      <c r="I24" s="73">
        <v>15105</v>
      </c>
      <c r="J24" s="73">
        <v>49435</v>
      </c>
      <c r="K24" s="69" t="s">
        <v>241</v>
      </c>
      <c r="L24" s="46"/>
    </row>
    <row r="25" spans="1:12" ht="15.75" customHeight="1">
      <c r="A25" s="180"/>
      <c r="B25" s="38" t="s">
        <v>249</v>
      </c>
      <c r="C25" s="72">
        <f t="shared" si="1"/>
        <v>342323</v>
      </c>
      <c r="D25" s="73">
        <v>143621</v>
      </c>
      <c r="E25" s="73">
        <v>21648</v>
      </c>
      <c r="F25" s="73">
        <v>16316</v>
      </c>
      <c r="G25" s="73">
        <v>66053</v>
      </c>
      <c r="H25" s="73">
        <v>20338</v>
      </c>
      <c r="I25" s="73">
        <v>16460</v>
      </c>
      <c r="J25" s="73">
        <v>57887</v>
      </c>
      <c r="K25" s="69" t="s">
        <v>241</v>
      </c>
      <c r="L25" s="46"/>
    </row>
    <row r="26" spans="1:12" ht="15.75" customHeight="1">
      <c r="A26" s="180"/>
      <c r="B26" s="38" t="s">
        <v>227</v>
      </c>
      <c r="C26" s="72">
        <f>SUM(D26:J26)</f>
        <v>258931</v>
      </c>
      <c r="D26" s="73">
        <v>92057</v>
      </c>
      <c r="E26" s="73">
        <v>14408</v>
      </c>
      <c r="F26" s="73">
        <v>12372</v>
      </c>
      <c r="G26" s="73">
        <v>34605</v>
      </c>
      <c r="H26" s="73">
        <v>16506</v>
      </c>
      <c r="I26" s="73">
        <v>22700</v>
      </c>
      <c r="J26" s="73">
        <v>66283</v>
      </c>
      <c r="K26" s="69" t="s">
        <v>211</v>
      </c>
      <c r="L26" s="46"/>
    </row>
    <row r="27" spans="1:12" ht="15.75" customHeight="1">
      <c r="A27" s="180"/>
      <c r="B27" s="38" t="s">
        <v>257</v>
      </c>
      <c r="C27" s="72">
        <f>SUM(D27:J27)</f>
        <v>296365</v>
      </c>
      <c r="D27" s="73">
        <v>104047</v>
      </c>
      <c r="E27" s="73">
        <v>22845</v>
      </c>
      <c r="F27" s="73">
        <v>13600</v>
      </c>
      <c r="G27" s="73">
        <v>36068</v>
      </c>
      <c r="H27" s="73">
        <v>21378</v>
      </c>
      <c r="I27" s="73">
        <v>12046</v>
      </c>
      <c r="J27" s="73">
        <v>86381</v>
      </c>
      <c r="K27" s="69" t="s">
        <v>211</v>
      </c>
      <c r="L27" s="46"/>
    </row>
    <row r="28" spans="1:12" ht="15.75" customHeight="1">
      <c r="A28" s="181"/>
      <c r="B28" s="96" t="s">
        <v>311</v>
      </c>
      <c r="C28" s="97">
        <f t="shared" ref="C28" si="2">SUM(D28:K28)</f>
        <v>383547</v>
      </c>
      <c r="D28" s="98">
        <v>130101</v>
      </c>
      <c r="E28" s="98">
        <v>17237</v>
      </c>
      <c r="F28" s="98">
        <v>23246</v>
      </c>
      <c r="G28" s="98">
        <v>70427</v>
      </c>
      <c r="H28" s="98">
        <v>20009</v>
      </c>
      <c r="I28" s="98">
        <v>12170</v>
      </c>
      <c r="J28" s="98">
        <v>110357</v>
      </c>
      <c r="K28" s="99" t="s">
        <v>241</v>
      </c>
      <c r="L28" s="46"/>
    </row>
    <row r="29" spans="1:12" ht="15.75" customHeight="1">
      <c r="A29" s="179" t="s">
        <v>49</v>
      </c>
      <c r="B29" s="32" t="s">
        <v>250</v>
      </c>
      <c r="C29" s="75">
        <f>SUM(D29:K29)</f>
        <v>463</v>
      </c>
      <c r="D29" s="76">
        <v>91</v>
      </c>
      <c r="E29" s="76" t="s">
        <v>91</v>
      </c>
      <c r="F29" s="76">
        <v>102</v>
      </c>
      <c r="G29" s="76">
        <v>116</v>
      </c>
      <c r="H29" s="76">
        <v>11</v>
      </c>
      <c r="I29" s="76">
        <v>47</v>
      </c>
      <c r="J29" s="76">
        <v>96</v>
      </c>
      <c r="K29" s="76" t="s">
        <v>241</v>
      </c>
    </row>
    <row r="30" spans="1:12" ht="15.75" customHeight="1">
      <c r="A30" s="157"/>
      <c r="B30" s="35" t="s">
        <v>251</v>
      </c>
      <c r="C30" s="72">
        <f>SUM(D30:K30)</f>
        <v>770</v>
      </c>
      <c r="D30" s="73">
        <v>167</v>
      </c>
      <c r="E30" s="73" t="s">
        <v>91</v>
      </c>
      <c r="F30" s="73">
        <v>122</v>
      </c>
      <c r="G30" s="73">
        <v>165</v>
      </c>
      <c r="H30" s="73">
        <v>22</v>
      </c>
      <c r="I30" s="73">
        <v>74</v>
      </c>
      <c r="J30" s="73">
        <v>220</v>
      </c>
      <c r="K30" s="73" t="s">
        <v>241</v>
      </c>
    </row>
    <row r="31" spans="1:12" ht="15.75" customHeight="1">
      <c r="A31" s="157"/>
      <c r="B31" s="35" t="s">
        <v>252</v>
      </c>
      <c r="C31" s="72">
        <f>SUM(D31:K31)</f>
        <v>1550</v>
      </c>
      <c r="D31" s="73">
        <v>188</v>
      </c>
      <c r="E31" s="73">
        <v>28</v>
      </c>
      <c r="F31" s="73">
        <v>404</v>
      </c>
      <c r="G31" s="73">
        <v>266</v>
      </c>
      <c r="H31" s="73">
        <v>72</v>
      </c>
      <c r="I31" s="73">
        <v>143</v>
      </c>
      <c r="J31" s="73">
        <v>449</v>
      </c>
      <c r="K31" s="73" t="s">
        <v>241</v>
      </c>
    </row>
    <row r="32" spans="1:12" ht="15.75" customHeight="1">
      <c r="A32" s="157"/>
      <c r="B32" s="35" t="s">
        <v>253</v>
      </c>
      <c r="C32" s="72">
        <f>SUM(D32:K32)</f>
        <v>4330</v>
      </c>
      <c r="D32" s="73">
        <v>1583</v>
      </c>
      <c r="E32" s="73" t="s">
        <v>91</v>
      </c>
      <c r="F32" s="73">
        <v>531</v>
      </c>
      <c r="G32" s="73">
        <v>658</v>
      </c>
      <c r="H32" s="73">
        <v>171</v>
      </c>
      <c r="I32" s="73">
        <v>370</v>
      </c>
      <c r="J32" s="73">
        <v>1017</v>
      </c>
      <c r="K32" s="73" t="s">
        <v>241</v>
      </c>
    </row>
    <row r="33" spans="1:11" ht="15.75" customHeight="1">
      <c r="A33" s="157"/>
      <c r="B33" s="35" t="s">
        <v>254</v>
      </c>
      <c r="C33" s="72">
        <v>7029</v>
      </c>
      <c r="D33" s="73">
        <v>2404</v>
      </c>
      <c r="E33" s="73" t="s">
        <v>91</v>
      </c>
      <c r="F33" s="73">
        <v>949</v>
      </c>
      <c r="G33" s="73" t="s">
        <v>92</v>
      </c>
      <c r="H33" s="73">
        <v>362</v>
      </c>
      <c r="I33" s="73">
        <v>493</v>
      </c>
      <c r="J33" s="73" t="s">
        <v>92</v>
      </c>
      <c r="K33" s="73" t="s">
        <v>241</v>
      </c>
    </row>
    <row r="34" spans="1:11" ht="15.75" customHeight="1">
      <c r="A34" s="157"/>
      <c r="B34" s="35" t="s">
        <v>255</v>
      </c>
      <c r="C34" s="72">
        <v>11556</v>
      </c>
      <c r="D34" s="73">
        <v>3755</v>
      </c>
      <c r="E34" s="73" t="s">
        <v>92</v>
      </c>
      <c r="F34" s="73">
        <v>1344</v>
      </c>
      <c r="G34" s="73">
        <v>1518</v>
      </c>
      <c r="H34" s="73" t="s">
        <v>92</v>
      </c>
      <c r="I34" s="73">
        <v>947</v>
      </c>
      <c r="J34" s="73">
        <v>2468</v>
      </c>
      <c r="K34" s="73" t="s">
        <v>241</v>
      </c>
    </row>
    <row r="35" spans="1:11" ht="15.75" customHeight="1">
      <c r="A35" s="157"/>
      <c r="B35" s="35" t="s">
        <v>256</v>
      </c>
      <c r="C35" s="72">
        <f>SUM(D35:K35)</f>
        <v>11108</v>
      </c>
      <c r="D35" s="73">
        <v>4083</v>
      </c>
      <c r="E35" s="73">
        <v>805</v>
      </c>
      <c r="F35" s="73">
        <v>1219</v>
      </c>
      <c r="G35" s="73">
        <v>1248</v>
      </c>
      <c r="H35" s="73">
        <v>566</v>
      </c>
      <c r="I35" s="73">
        <v>804</v>
      </c>
      <c r="J35" s="73">
        <v>2383</v>
      </c>
      <c r="K35" s="73" t="s">
        <v>241</v>
      </c>
    </row>
    <row r="36" spans="1:11" ht="15.75" customHeight="1">
      <c r="A36" s="157"/>
      <c r="B36" s="36">
        <v>61.1</v>
      </c>
      <c r="C36" s="77" t="s">
        <v>241</v>
      </c>
      <c r="D36" s="73" t="s">
        <v>241</v>
      </c>
      <c r="E36" s="73" t="s">
        <v>241</v>
      </c>
      <c r="F36" s="73" t="s">
        <v>241</v>
      </c>
      <c r="G36" s="73" t="s">
        <v>241</v>
      </c>
      <c r="H36" s="73" t="s">
        <v>241</v>
      </c>
      <c r="I36" s="73" t="s">
        <v>241</v>
      </c>
      <c r="J36" s="73" t="s">
        <v>241</v>
      </c>
      <c r="K36" s="73" t="s">
        <v>241</v>
      </c>
    </row>
    <row r="37" spans="1:11" ht="15.75" customHeight="1">
      <c r="A37" s="157"/>
      <c r="B37" s="35" t="s">
        <v>242</v>
      </c>
      <c r="C37" s="72">
        <f>SUM(D37:K37)</f>
        <v>12602</v>
      </c>
      <c r="D37" s="73">
        <v>3373</v>
      </c>
      <c r="E37" s="73">
        <v>854</v>
      </c>
      <c r="F37" s="73">
        <v>1450</v>
      </c>
      <c r="G37" s="73">
        <v>2254</v>
      </c>
      <c r="H37" s="73">
        <v>728</v>
      </c>
      <c r="I37" s="73">
        <v>1083</v>
      </c>
      <c r="J37" s="73">
        <v>2860</v>
      </c>
      <c r="K37" s="73" t="s">
        <v>241</v>
      </c>
    </row>
    <row r="38" spans="1:11" ht="15.75" customHeight="1">
      <c r="A38" s="157"/>
      <c r="B38" s="35" t="s">
        <v>39</v>
      </c>
      <c r="C38" s="77" t="s">
        <v>241</v>
      </c>
      <c r="D38" s="73" t="s">
        <v>241</v>
      </c>
      <c r="E38" s="73" t="s">
        <v>241</v>
      </c>
      <c r="F38" s="73" t="s">
        <v>241</v>
      </c>
      <c r="G38" s="73" t="s">
        <v>241</v>
      </c>
      <c r="H38" s="73" t="s">
        <v>241</v>
      </c>
      <c r="I38" s="73" t="s">
        <v>241</v>
      </c>
      <c r="J38" s="73" t="s">
        <v>241</v>
      </c>
      <c r="K38" s="73" t="s">
        <v>241</v>
      </c>
    </row>
    <row r="39" spans="1:11" ht="15.75" customHeight="1">
      <c r="A39" s="157"/>
      <c r="B39" s="35" t="s">
        <v>243</v>
      </c>
      <c r="C39" s="72">
        <f>SUM(D39:K39)</f>
        <v>16307</v>
      </c>
      <c r="D39" s="73">
        <v>3825</v>
      </c>
      <c r="E39" s="73">
        <v>1028</v>
      </c>
      <c r="F39" s="73">
        <v>3548</v>
      </c>
      <c r="G39" s="73">
        <v>2254</v>
      </c>
      <c r="H39" s="73">
        <v>816</v>
      </c>
      <c r="I39" s="73">
        <v>1170</v>
      </c>
      <c r="J39" s="73">
        <v>3666</v>
      </c>
      <c r="K39" s="73" t="s">
        <v>241</v>
      </c>
    </row>
    <row r="40" spans="1:11" ht="15.75" customHeight="1">
      <c r="A40" s="157"/>
      <c r="B40" s="36">
        <v>4.0999999999999996</v>
      </c>
      <c r="C40" s="77" t="s">
        <v>241</v>
      </c>
      <c r="D40" s="73" t="s">
        <v>241</v>
      </c>
      <c r="E40" s="73" t="s">
        <v>241</v>
      </c>
      <c r="F40" s="73" t="s">
        <v>241</v>
      </c>
      <c r="G40" s="73" t="s">
        <v>241</v>
      </c>
      <c r="H40" s="73" t="s">
        <v>241</v>
      </c>
      <c r="I40" s="73" t="s">
        <v>241</v>
      </c>
      <c r="J40" s="73" t="s">
        <v>241</v>
      </c>
      <c r="K40" s="73" t="s">
        <v>241</v>
      </c>
    </row>
    <row r="41" spans="1:11" ht="15.75" customHeight="1">
      <c r="A41" s="157"/>
      <c r="B41" s="35" t="s">
        <v>244</v>
      </c>
      <c r="C41" s="72">
        <f>SUM(D41:K41)</f>
        <v>19096</v>
      </c>
      <c r="D41" s="73">
        <v>5080</v>
      </c>
      <c r="E41" s="73">
        <v>829</v>
      </c>
      <c r="F41" s="73">
        <v>2776</v>
      </c>
      <c r="G41" s="73">
        <v>3054</v>
      </c>
      <c r="H41" s="73">
        <v>1174</v>
      </c>
      <c r="I41" s="73">
        <v>1480</v>
      </c>
      <c r="J41" s="73">
        <v>4703</v>
      </c>
      <c r="K41" s="73" t="s">
        <v>241</v>
      </c>
    </row>
    <row r="42" spans="1:11" ht="15.75" customHeight="1">
      <c r="A42" s="157"/>
      <c r="B42" s="35" t="s">
        <v>245</v>
      </c>
      <c r="C42" s="72">
        <f>SUM(D42:K42)</f>
        <v>19385</v>
      </c>
      <c r="D42" s="73">
        <v>3713</v>
      </c>
      <c r="E42" s="73">
        <v>2267</v>
      </c>
      <c r="F42" s="73">
        <v>2138</v>
      </c>
      <c r="G42" s="73">
        <v>1336</v>
      </c>
      <c r="H42" s="73">
        <v>1262</v>
      </c>
      <c r="I42" s="73">
        <v>2197</v>
      </c>
      <c r="J42" s="73">
        <v>6472</v>
      </c>
      <c r="K42" s="73" t="s">
        <v>241</v>
      </c>
    </row>
    <row r="43" spans="1:11" ht="15.75" customHeight="1">
      <c r="A43" s="157"/>
      <c r="B43" s="35" t="s">
        <v>246</v>
      </c>
      <c r="C43" s="73" t="s">
        <v>241</v>
      </c>
      <c r="D43" s="73" t="s">
        <v>241</v>
      </c>
      <c r="E43" s="73" t="s">
        <v>241</v>
      </c>
      <c r="F43" s="73" t="s">
        <v>241</v>
      </c>
      <c r="G43" s="73" t="s">
        <v>241</v>
      </c>
      <c r="H43" s="73" t="s">
        <v>241</v>
      </c>
      <c r="I43" s="73" t="s">
        <v>241</v>
      </c>
      <c r="J43" s="73" t="s">
        <v>241</v>
      </c>
      <c r="K43" s="73" t="s">
        <v>241</v>
      </c>
    </row>
    <row r="44" spans="1:11" ht="15.75" customHeight="1">
      <c r="A44" s="157"/>
      <c r="B44" s="35" t="s">
        <v>247</v>
      </c>
      <c r="C44" s="74">
        <f>SUM(D44:J44)</f>
        <v>21938</v>
      </c>
      <c r="D44" s="73">
        <v>4251</v>
      </c>
      <c r="E44" s="73">
        <v>2390</v>
      </c>
      <c r="F44" s="73">
        <v>3237</v>
      </c>
      <c r="G44" s="73">
        <v>1570</v>
      </c>
      <c r="H44" s="73">
        <v>1091</v>
      </c>
      <c r="I44" s="73">
        <v>2363</v>
      </c>
      <c r="J44" s="73">
        <v>7036</v>
      </c>
      <c r="K44" s="73" t="s">
        <v>241</v>
      </c>
    </row>
    <row r="45" spans="1:11" ht="15.75" customHeight="1">
      <c r="A45" s="157"/>
      <c r="B45" s="35" t="s">
        <v>248</v>
      </c>
      <c r="C45" s="73" t="s">
        <v>241</v>
      </c>
      <c r="D45" s="73" t="s">
        <v>241</v>
      </c>
      <c r="E45" s="73" t="s">
        <v>241</v>
      </c>
      <c r="F45" s="73" t="s">
        <v>241</v>
      </c>
      <c r="G45" s="73" t="s">
        <v>241</v>
      </c>
      <c r="H45" s="73" t="s">
        <v>241</v>
      </c>
      <c r="I45" s="73" t="s">
        <v>241</v>
      </c>
      <c r="J45" s="73" t="s">
        <v>241</v>
      </c>
      <c r="K45" s="73" t="s">
        <v>241</v>
      </c>
    </row>
    <row r="46" spans="1:11" ht="15.75" customHeight="1">
      <c r="A46" s="157"/>
      <c r="B46" s="38" t="s">
        <v>249</v>
      </c>
      <c r="C46" s="72">
        <f>SUM(D46:J46)</f>
        <v>21535</v>
      </c>
      <c r="D46" s="73">
        <v>4989</v>
      </c>
      <c r="E46" s="73">
        <v>2183</v>
      </c>
      <c r="F46" s="73">
        <v>2887</v>
      </c>
      <c r="G46" s="73">
        <v>1710</v>
      </c>
      <c r="H46" s="73">
        <v>1233</v>
      </c>
      <c r="I46" s="73">
        <v>2216</v>
      </c>
      <c r="J46" s="73">
        <v>6317</v>
      </c>
      <c r="K46" s="73" t="s">
        <v>241</v>
      </c>
    </row>
    <row r="47" spans="1:11" ht="15.75" customHeight="1">
      <c r="A47" s="157"/>
      <c r="B47" s="38" t="s">
        <v>227</v>
      </c>
      <c r="C47" s="72">
        <f>SUM(D47:J47)</f>
        <v>17999</v>
      </c>
      <c r="D47" s="73">
        <v>4387</v>
      </c>
      <c r="E47" s="73">
        <v>1082</v>
      </c>
      <c r="F47" s="73">
        <v>1725</v>
      </c>
      <c r="G47" s="73">
        <v>1183</v>
      </c>
      <c r="H47" s="73">
        <v>1170</v>
      </c>
      <c r="I47" s="73">
        <v>2563</v>
      </c>
      <c r="J47" s="73">
        <v>5889</v>
      </c>
      <c r="K47" s="73" t="s">
        <v>211</v>
      </c>
    </row>
    <row r="48" spans="1:11" ht="15.75" customHeight="1">
      <c r="A48" s="157"/>
      <c r="B48" s="38" t="s">
        <v>257</v>
      </c>
      <c r="C48" s="72" t="s">
        <v>211</v>
      </c>
      <c r="D48" s="73" t="s">
        <v>211</v>
      </c>
      <c r="E48" s="73" t="s">
        <v>211</v>
      </c>
      <c r="F48" s="73" t="s">
        <v>211</v>
      </c>
      <c r="G48" s="73" t="s">
        <v>211</v>
      </c>
      <c r="H48" s="73" t="s">
        <v>211</v>
      </c>
      <c r="I48" s="73" t="s">
        <v>211</v>
      </c>
      <c r="J48" s="73" t="s">
        <v>211</v>
      </c>
      <c r="K48" s="73" t="s">
        <v>211</v>
      </c>
    </row>
    <row r="49" spans="1:11" ht="15.75" customHeight="1">
      <c r="A49" s="182"/>
      <c r="B49" s="96" t="s">
        <v>308</v>
      </c>
      <c r="C49" s="98" t="s">
        <v>211</v>
      </c>
      <c r="D49" s="98" t="s">
        <v>211</v>
      </c>
      <c r="E49" s="98" t="s">
        <v>211</v>
      </c>
      <c r="F49" s="98" t="s">
        <v>211</v>
      </c>
      <c r="G49" s="98" t="s">
        <v>211</v>
      </c>
      <c r="H49" s="98" t="s">
        <v>211</v>
      </c>
      <c r="I49" s="98" t="s">
        <v>211</v>
      </c>
      <c r="J49" s="98" t="s">
        <v>211</v>
      </c>
      <c r="K49" s="98" t="s">
        <v>211</v>
      </c>
    </row>
    <row r="50" spans="1:11" s="48" customFormat="1" ht="16.5" customHeight="1">
      <c r="A50" s="47" t="s">
        <v>97</v>
      </c>
      <c r="B50" s="42"/>
      <c r="C50" s="42"/>
      <c r="D50" s="42"/>
      <c r="E50" s="42"/>
      <c r="F50" s="42"/>
      <c r="G50" s="42"/>
      <c r="K50" s="49" t="s">
        <v>40</v>
      </c>
    </row>
    <row r="51" spans="1:11" s="48" customFormat="1" ht="16.5" customHeight="1">
      <c r="A51" s="42" t="s">
        <v>98</v>
      </c>
      <c r="B51" s="42"/>
      <c r="C51" s="42"/>
      <c r="D51" s="42"/>
      <c r="E51" s="42"/>
      <c r="F51" s="42"/>
      <c r="G51" s="42"/>
      <c r="K51" s="43" t="s">
        <v>228</v>
      </c>
    </row>
    <row r="52" spans="1:11" s="48" customFormat="1" ht="15" customHeight="1"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15" customHeight="1"/>
  </sheetData>
  <mergeCells count="15">
    <mergeCell ref="A8:A28"/>
    <mergeCell ref="A29:A49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topLeftCell="A37" zoomScaleNormal="100" workbookViewId="0">
      <selection activeCell="Z16" sqref="Z16:AA21"/>
    </sheetView>
  </sheetViews>
  <sheetFormatPr defaultRowHeight="13.5"/>
  <cols>
    <col min="1" max="1" width="40.625" style="52" customWidth="1"/>
    <col min="2" max="2" width="1" style="52" customWidth="1"/>
    <col min="3" max="6" width="12.625" style="52" customWidth="1"/>
    <col min="7" max="16384" width="9" style="50"/>
  </cols>
  <sheetData>
    <row r="1" spans="1:10" ht="24">
      <c r="A1" s="191" t="s">
        <v>293</v>
      </c>
      <c r="B1" s="191"/>
      <c r="C1" s="191"/>
      <c r="D1" s="191"/>
      <c r="E1" s="191"/>
      <c r="F1" s="191"/>
    </row>
    <row r="2" spans="1:10" s="5" customFormat="1" ht="9" customHeight="1"/>
    <row r="3" spans="1:10" ht="16.5" customHeight="1">
      <c r="A3" s="51"/>
      <c r="B3" s="51"/>
      <c r="C3" s="51"/>
      <c r="D3" s="51"/>
      <c r="E3" s="51"/>
      <c r="F3" s="80" t="s">
        <v>312</v>
      </c>
    </row>
    <row r="4" spans="1:10" ht="13.5" customHeight="1">
      <c r="A4" s="192" t="s">
        <v>296</v>
      </c>
      <c r="B4" s="193"/>
      <c r="C4" s="198" t="s">
        <v>86</v>
      </c>
      <c r="D4" s="198"/>
      <c r="E4" s="198"/>
      <c r="F4" s="199"/>
    </row>
    <row r="5" spans="1:10" ht="12" customHeight="1">
      <c r="A5" s="194"/>
      <c r="B5" s="195"/>
      <c r="C5" s="200" t="s">
        <v>159</v>
      </c>
      <c r="D5" s="200" t="s">
        <v>50</v>
      </c>
      <c r="E5" s="78" t="s">
        <v>229</v>
      </c>
      <c r="F5" s="53" t="s">
        <v>230</v>
      </c>
    </row>
    <row r="6" spans="1:10" ht="11.25" customHeight="1">
      <c r="A6" s="196"/>
      <c r="B6" s="197"/>
      <c r="C6" s="201"/>
      <c r="D6" s="201"/>
      <c r="E6" s="79" t="s">
        <v>60</v>
      </c>
      <c r="F6" s="54" t="s">
        <v>61</v>
      </c>
    </row>
    <row r="7" spans="1:10" ht="11.25" customHeight="1">
      <c r="A7" s="55"/>
      <c r="B7" s="56"/>
      <c r="C7" s="57"/>
      <c r="D7" s="58"/>
      <c r="E7" s="59" t="s">
        <v>87</v>
      </c>
      <c r="F7" s="59" t="s">
        <v>231</v>
      </c>
    </row>
    <row r="8" spans="1:10" ht="15" customHeight="1">
      <c r="A8" s="60" t="s">
        <v>62</v>
      </c>
      <c r="B8" s="61"/>
      <c r="C8" s="81">
        <v>1173</v>
      </c>
      <c r="D8" s="82">
        <v>11160</v>
      </c>
      <c r="E8" s="82">
        <v>383546</v>
      </c>
      <c r="F8" s="83">
        <v>192237</v>
      </c>
    </row>
    <row r="9" spans="1:10" ht="3.75" customHeight="1">
      <c r="A9" s="62"/>
      <c r="B9" s="63"/>
      <c r="C9" s="84"/>
      <c r="D9" s="85"/>
      <c r="E9" s="85"/>
      <c r="F9" s="85"/>
      <c r="G9" s="64"/>
      <c r="H9" s="64"/>
      <c r="I9" s="64"/>
      <c r="J9" s="64"/>
    </row>
    <row r="10" spans="1:10" ht="16.5" customHeight="1">
      <c r="A10" s="60" t="s">
        <v>63</v>
      </c>
      <c r="B10" s="61"/>
      <c r="C10" s="81">
        <v>218</v>
      </c>
      <c r="D10" s="82">
        <v>2149</v>
      </c>
      <c r="E10" s="82">
        <v>130101</v>
      </c>
      <c r="F10" s="86" t="s">
        <v>259</v>
      </c>
    </row>
    <row r="11" spans="1:10" s="65" customFormat="1" ht="14.1" customHeight="1">
      <c r="A11" s="62" t="s">
        <v>64</v>
      </c>
      <c r="B11" s="63"/>
      <c r="C11" s="87">
        <v>1</v>
      </c>
      <c r="D11" s="88">
        <v>11</v>
      </c>
      <c r="E11" s="88" t="s">
        <v>260</v>
      </c>
      <c r="F11" s="88" t="s">
        <v>259</v>
      </c>
    </row>
    <row r="12" spans="1:10" s="65" customFormat="1" ht="14.1" customHeight="1">
      <c r="A12" s="62" t="s">
        <v>261</v>
      </c>
      <c r="B12" s="63"/>
      <c r="C12" s="89" t="s">
        <v>259</v>
      </c>
      <c r="D12" s="90" t="s">
        <v>259</v>
      </c>
      <c r="E12" s="88" t="s">
        <v>259</v>
      </c>
      <c r="F12" s="85" t="s">
        <v>259</v>
      </c>
    </row>
    <row r="13" spans="1:10" s="65" customFormat="1" ht="14.1" customHeight="1">
      <c r="A13" s="62" t="s">
        <v>288</v>
      </c>
      <c r="B13" s="63"/>
      <c r="C13" s="84" t="s">
        <v>259</v>
      </c>
      <c r="D13" s="85" t="s">
        <v>259</v>
      </c>
      <c r="E13" s="85" t="s">
        <v>259</v>
      </c>
      <c r="F13" s="85" t="s">
        <v>259</v>
      </c>
    </row>
    <row r="14" spans="1:10" s="65" customFormat="1" ht="14.1" customHeight="1">
      <c r="A14" s="62" t="s">
        <v>262</v>
      </c>
      <c r="B14" s="63"/>
      <c r="C14" s="89">
        <v>1</v>
      </c>
      <c r="D14" s="90">
        <v>6</v>
      </c>
      <c r="E14" s="90" t="s">
        <v>260</v>
      </c>
      <c r="F14" s="85" t="s">
        <v>259</v>
      </c>
    </row>
    <row r="15" spans="1:10" s="65" customFormat="1" ht="14.1" customHeight="1">
      <c r="A15" s="62" t="s">
        <v>263</v>
      </c>
      <c r="B15" s="63"/>
      <c r="C15" s="89">
        <v>55</v>
      </c>
      <c r="D15" s="90">
        <v>674</v>
      </c>
      <c r="E15" s="90">
        <v>36081</v>
      </c>
      <c r="F15" s="85" t="s">
        <v>259</v>
      </c>
    </row>
    <row r="16" spans="1:10" s="65" customFormat="1" ht="14.1" customHeight="1">
      <c r="A16" s="62" t="s">
        <v>264</v>
      </c>
      <c r="B16" s="63"/>
      <c r="C16" s="89">
        <v>38</v>
      </c>
      <c r="D16" s="90">
        <v>531</v>
      </c>
      <c r="E16" s="90">
        <v>24390</v>
      </c>
      <c r="F16" s="85" t="s">
        <v>259</v>
      </c>
    </row>
    <row r="17" spans="1:6" s="65" customFormat="1" ht="14.1" customHeight="1">
      <c r="A17" s="62" t="s">
        <v>65</v>
      </c>
      <c r="B17" s="63"/>
      <c r="C17" s="89">
        <v>23</v>
      </c>
      <c r="D17" s="90">
        <v>132</v>
      </c>
      <c r="E17" s="90">
        <v>12897</v>
      </c>
      <c r="F17" s="85" t="s">
        <v>259</v>
      </c>
    </row>
    <row r="18" spans="1:6" s="65" customFormat="1" ht="14.1" customHeight="1">
      <c r="A18" s="62" t="s">
        <v>66</v>
      </c>
      <c r="B18" s="63"/>
      <c r="C18" s="89">
        <v>8</v>
      </c>
      <c r="D18" s="90">
        <v>29</v>
      </c>
      <c r="E18" s="88">
        <v>1328</v>
      </c>
      <c r="F18" s="85" t="s">
        <v>259</v>
      </c>
    </row>
    <row r="19" spans="1:6" s="65" customFormat="1" ht="14.1" customHeight="1">
      <c r="A19" s="62" t="s">
        <v>265</v>
      </c>
      <c r="B19" s="63"/>
      <c r="C19" s="89">
        <v>1</v>
      </c>
      <c r="D19" s="90">
        <v>4</v>
      </c>
      <c r="E19" s="88" t="s">
        <v>260</v>
      </c>
      <c r="F19" s="85" t="s">
        <v>259</v>
      </c>
    </row>
    <row r="20" spans="1:6" s="65" customFormat="1" ht="14.1" customHeight="1">
      <c r="A20" s="62" t="s">
        <v>266</v>
      </c>
      <c r="B20" s="63"/>
      <c r="C20" s="89">
        <v>1</v>
      </c>
      <c r="D20" s="90">
        <v>5</v>
      </c>
      <c r="E20" s="88" t="s">
        <v>260</v>
      </c>
      <c r="F20" s="85" t="s">
        <v>259</v>
      </c>
    </row>
    <row r="21" spans="1:6" s="65" customFormat="1" ht="14.1" customHeight="1">
      <c r="A21" s="62" t="s">
        <v>267</v>
      </c>
      <c r="B21" s="63"/>
      <c r="C21" s="89" t="s">
        <v>259</v>
      </c>
      <c r="D21" s="90" t="s">
        <v>259</v>
      </c>
      <c r="E21" s="88" t="s">
        <v>259</v>
      </c>
      <c r="F21" s="85" t="s">
        <v>259</v>
      </c>
    </row>
    <row r="22" spans="1:6" s="65" customFormat="1" ht="14.1" customHeight="1">
      <c r="A22" s="62" t="s">
        <v>67</v>
      </c>
      <c r="B22" s="63"/>
      <c r="C22" s="89">
        <v>4</v>
      </c>
      <c r="D22" s="90">
        <v>27</v>
      </c>
      <c r="E22" s="90" t="s">
        <v>260</v>
      </c>
      <c r="F22" s="85" t="s">
        <v>259</v>
      </c>
    </row>
    <row r="23" spans="1:6" s="65" customFormat="1" ht="14.1" customHeight="1">
      <c r="A23" s="62" t="s">
        <v>268</v>
      </c>
      <c r="B23" s="63"/>
      <c r="C23" s="89">
        <v>13</v>
      </c>
      <c r="D23" s="90">
        <v>155</v>
      </c>
      <c r="E23" s="90">
        <v>7135</v>
      </c>
      <c r="F23" s="85" t="s">
        <v>259</v>
      </c>
    </row>
    <row r="24" spans="1:6" s="65" customFormat="1" ht="14.1" customHeight="1">
      <c r="A24" s="62" t="s">
        <v>68</v>
      </c>
      <c r="B24" s="63"/>
      <c r="C24" s="89">
        <v>11</v>
      </c>
      <c r="D24" s="90">
        <v>105</v>
      </c>
      <c r="E24" s="90">
        <v>7211</v>
      </c>
      <c r="F24" s="85" t="s">
        <v>259</v>
      </c>
    </row>
    <row r="25" spans="1:6" s="65" customFormat="1" ht="14.1" customHeight="1">
      <c r="A25" s="62" t="s">
        <v>69</v>
      </c>
      <c r="B25" s="63"/>
      <c r="C25" s="89">
        <v>10</v>
      </c>
      <c r="D25" s="90">
        <v>57</v>
      </c>
      <c r="E25" s="90">
        <v>1901</v>
      </c>
      <c r="F25" s="85" t="s">
        <v>259</v>
      </c>
    </row>
    <row r="26" spans="1:6" s="65" customFormat="1" ht="14.1" customHeight="1">
      <c r="A26" s="62" t="s">
        <v>70</v>
      </c>
      <c r="B26" s="63"/>
      <c r="C26" s="89">
        <v>4</v>
      </c>
      <c r="D26" s="90">
        <v>24</v>
      </c>
      <c r="E26" s="90">
        <v>15436</v>
      </c>
      <c r="F26" s="85" t="s">
        <v>259</v>
      </c>
    </row>
    <row r="27" spans="1:6" s="65" customFormat="1" ht="14.1" customHeight="1">
      <c r="A27" s="62" t="s">
        <v>269</v>
      </c>
      <c r="B27" s="63"/>
      <c r="C27" s="89">
        <v>6</v>
      </c>
      <c r="D27" s="90">
        <v>27</v>
      </c>
      <c r="E27" s="90">
        <v>1378</v>
      </c>
      <c r="F27" s="85" t="s">
        <v>259</v>
      </c>
    </row>
    <row r="28" spans="1:6" s="65" customFormat="1" ht="14.1" customHeight="1">
      <c r="A28" s="62" t="s">
        <v>270</v>
      </c>
      <c r="B28" s="63"/>
      <c r="C28" s="89">
        <v>4</v>
      </c>
      <c r="D28" s="90">
        <v>43</v>
      </c>
      <c r="E28" s="90">
        <v>6962</v>
      </c>
      <c r="F28" s="85" t="s">
        <v>259</v>
      </c>
    </row>
    <row r="29" spans="1:6" s="65" customFormat="1" ht="14.1" customHeight="1">
      <c r="A29" s="62" t="s">
        <v>271</v>
      </c>
      <c r="B29" s="63"/>
      <c r="C29" s="89">
        <v>2</v>
      </c>
      <c r="D29" s="90">
        <v>4</v>
      </c>
      <c r="E29" s="90" t="s">
        <v>260</v>
      </c>
      <c r="F29" s="85" t="s">
        <v>259</v>
      </c>
    </row>
    <row r="30" spans="1:6" s="65" customFormat="1" ht="14.1" customHeight="1">
      <c r="A30" s="62" t="s">
        <v>71</v>
      </c>
      <c r="B30" s="63"/>
      <c r="C30" s="89">
        <v>36</v>
      </c>
      <c r="D30" s="90">
        <v>315</v>
      </c>
      <c r="E30" s="90" t="s">
        <v>260</v>
      </c>
      <c r="F30" s="85" t="s">
        <v>259</v>
      </c>
    </row>
    <row r="31" spans="1:6" ht="3.75" customHeight="1">
      <c r="A31" s="62"/>
      <c r="B31" s="63"/>
      <c r="C31" s="84"/>
      <c r="D31" s="85"/>
      <c r="E31" s="85"/>
      <c r="F31" s="85"/>
    </row>
    <row r="32" spans="1:6" ht="17.25" customHeight="1">
      <c r="A32" s="60" t="s">
        <v>72</v>
      </c>
      <c r="B32" s="61"/>
      <c r="C32" s="91">
        <v>955</v>
      </c>
      <c r="D32" s="83">
        <v>9011</v>
      </c>
      <c r="E32" s="83">
        <v>253445</v>
      </c>
      <c r="F32" s="83">
        <v>192237</v>
      </c>
    </row>
    <row r="33" spans="1:6" ht="14.1" customHeight="1">
      <c r="A33" s="62" t="s">
        <v>286</v>
      </c>
      <c r="B33" s="63"/>
      <c r="C33" s="92">
        <v>3</v>
      </c>
      <c r="D33" s="93">
        <v>612</v>
      </c>
      <c r="E33" s="88">
        <v>16277</v>
      </c>
      <c r="F33" s="88">
        <v>31513</v>
      </c>
    </row>
    <row r="34" spans="1:6" ht="14.1" customHeight="1">
      <c r="A34" s="62" t="s">
        <v>285</v>
      </c>
      <c r="B34" s="63"/>
      <c r="C34" s="88">
        <v>3</v>
      </c>
      <c r="D34" s="93">
        <v>27</v>
      </c>
      <c r="E34" s="88">
        <v>960</v>
      </c>
      <c r="F34" s="88">
        <v>1027</v>
      </c>
    </row>
    <row r="35" spans="1:6" ht="14.1" customHeight="1">
      <c r="A35" s="62" t="s">
        <v>272</v>
      </c>
      <c r="B35" s="63"/>
      <c r="C35" s="92">
        <v>6</v>
      </c>
      <c r="D35" s="93">
        <v>30</v>
      </c>
      <c r="E35" s="93">
        <v>509</v>
      </c>
      <c r="F35" s="93">
        <v>587</v>
      </c>
    </row>
    <row r="36" spans="1:6" ht="14.1" customHeight="1">
      <c r="A36" s="62" t="s">
        <v>73</v>
      </c>
      <c r="B36" s="63"/>
      <c r="C36" s="92">
        <v>14</v>
      </c>
      <c r="D36" s="93">
        <v>80</v>
      </c>
      <c r="E36" s="93">
        <v>1584</v>
      </c>
      <c r="F36" s="93">
        <v>3993</v>
      </c>
    </row>
    <row r="37" spans="1:6" ht="14.1" customHeight="1">
      <c r="A37" s="62" t="s">
        <v>273</v>
      </c>
      <c r="B37" s="63"/>
      <c r="C37" s="92">
        <v>80</v>
      </c>
      <c r="D37" s="93">
        <v>449</v>
      </c>
      <c r="E37" s="93">
        <v>7776</v>
      </c>
      <c r="F37" s="93">
        <v>15208</v>
      </c>
    </row>
    <row r="38" spans="1:6" ht="14.1" customHeight="1">
      <c r="A38" s="62" t="s">
        <v>274</v>
      </c>
      <c r="B38" s="63"/>
      <c r="C38" s="92">
        <v>15</v>
      </c>
      <c r="D38" s="93">
        <v>83</v>
      </c>
      <c r="E38" s="93">
        <v>1486</v>
      </c>
      <c r="F38" s="93">
        <v>1761</v>
      </c>
    </row>
    <row r="39" spans="1:6" ht="14.1" customHeight="1">
      <c r="A39" s="62" t="s">
        <v>287</v>
      </c>
      <c r="B39" s="63"/>
      <c r="C39" s="92">
        <v>56</v>
      </c>
      <c r="D39" s="93">
        <v>323</v>
      </c>
      <c r="E39" s="93">
        <v>11890</v>
      </c>
      <c r="F39" s="93">
        <v>9324</v>
      </c>
    </row>
    <row r="40" spans="1:6" ht="14.1" customHeight="1">
      <c r="A40" s="62" t="s">
        <v>74</v>
      </c>
      <c r="B40" s="63"/>
      <c r="C40" s="92">
        <v>17</v>
      </c>
      <c r="D40" s="93">
        <v>797</v>
      </c>
      <c r="E40" s="93">
        <v>15585</v>
      </c>
      <c r="F40" s="93">
        <v>12040</v>
      </c>
    </row>
    <row r="41" spans="1:6" ht="14.1" customHeight="1">
      <c r="A41" s="62" t="s">
        <v>275</v>
      </c>
      <c r="B41" s="63"/>
      <c r="C41" s="92">
        <v>13</v>
      </c>
      <c r="D41" s="93">
        <v>67</v>
      </c>
      <c r="E41" s="93">
        <v>1022</v>
      </c>
      <c r="F41" s="93">
        <v>1133</v>
      </c>
    </row>
    <row r="42" spans="1:6" ht="14.1" customHeight="1">
      <c r="A42" s="62" t="s">
        <v>76</v>
      </c>
      <c r="B42" s="63"/>
      <c r="C42" s="92">
        <v>6</v>
      </c>
      <c r="D42" s="93">
        <v>29</v>
      </c>
      <c r="E42" s="93">
        <v>352</v>
      </c>
      <c r="F42" s="93">
        <v>106</v>
      </c>
    </row>
    <row r="43" spans="1:6" ht="14.1" customHeight="1">
      <c r="A43" s="62" t="s">
        <v>77</v>
      </c>
      <c r="B43" s="63"/>
      <c r="C43" s="92">
        <v>5</v>
      </c>
      <c r="D43" s="93">
        <v>9</v>
      </c>
      <c r="E43" s="93">
        <v>58</v>
      </c>
      <c r="F43" s="93" t="s">
        <v>313</v>
      </c>
    </row>
    <row r="44" spans="1:6" ht="14.1" customHeight="1">
      <c r="A44" s="62" t="s">
        <v>75</v>
      </c>
      <c r="B44" s="63"/>
      <c r="C44" s="92">
        <v>18</v>
      </c>
      <c r="D44" s="93">
        <v>61</v>
      </c>
      <c r="E44" s="93">
        <v>1445</v>
      </c>
      <c r="F44" s="93">
        <v>1094</v>
      </c>
    </row>
    <row r="45" spans="1:6" ht="14.1" customHeight="1">
      <c r="A45" s="62" t="s">
        <v>276</v>
      </c>
      <c r="B45" s="63"/>
      <c r="C45" s="92">
        <v>91</v>
      </c>
      <c r="D45" s="93">
        <v>749</v>
      </c>
      <c r="E45" s="93">
        <v>31655</v>
      </c>
      <c r="F45" s="93">
        <v>7693</v>
      </c>
    </row>
    <row r="46" spans="1:6" ht="14.1" customHeight="1">
      <c r="A46" s="62" t="s">
        <v>78</v>
      </c>
      <c r="B46" s="63"/>
      <c r="C46" s="92">
        <v>137</v>
      </c>
      <c r="D46" s="93">
        <v>1590</v>
      </c>
      <c r="E46" s="93">
        <v>20311</v>
      </c>
      <c r="F46" s="93">
        <v>14945</v>
      </c>
    </row>
    <row r="47" spans="1:6" ht="14.1" customHeight="1">
      <c r="A47" s="62" t="s">
        <v>79</v>
      </c>
      <c r="B47" s="63"/>
      <c r="C47" s="92">
        <v>58</v>
      </c>
      <c r="D47" s="93">
        <v>548</v>
      </c>
      <c r="E47" s="93">
        <v>19799</v>
      </c>
      <c r="F47" s="93">
        <v>4418</v>
      </c>
    </row>
    <row r="48" spans="1:6" ht="14.1" customHeight="1">
      <c r="A48" s="62" t="s">
        <v>80</v>
      </c>
      <c r="B48" s="63"/>
      <c r="C48" s="92">
        <v>7</v>
      </c>
      <c r="D48" s="93">
        <v>25</v>
      </c>
      <c r="E48" s="93">
        <v>210</v>
      </c>
      <c r="F48" s="93">
        <v>1631</v>
      </c>
    </row>
    <row r="49" spans="1:6" ht="14.1" customHeight="1">
      <c r="A49" s="62" t="s">
        <v>277</v>
      </c>
      <c r="B49" s="63"/>
      <c r="C49" s="92">
        <v>27</v>
      </c>
      <c r="D49" s="93">
        <v>257</v>
      </c>
      <c r="E49" s="93">
        <v>9342</v>
      </c>
      <c r="F49" s="93">
        <v>14716</v>
      </c>
    </row>
    <row r="50" spans="1:6" ht="14.1" customHeight="1">
      <c r="A50" s="62" t="s">
        <v>278</v>
      </c>
      <c r="B50" s="63"/>
      <c r="C50" s="92">
        <v>13</v>
      </c>
      <c r="D50" s="93">
        <v>90</v>
      </c>
      <c r="E50" s="93">
        <v>2504</v>
      </c>
      <c r="F50" s="93">
        <v>8904</v>
      </c>
    </row>
    <row r="51" spans="1:6" ht="14.1" customHeight="1">
      <c r="A51" s="62" t="s">
        <v>279</v>
      </c>
      <c r="B51" s="63"/>
      <c r="C51" s="92">
        <v>11</v>
      </c>
      <c r="D51" s="93">
        <v>32</v>
      </c>
      <c r="E51" s="93">
        <v>324</v>
      </c>
      <c r="F51" s="93">
        <v>514</v>
      </c>
    </row>
    <row r="52" spans="1:6" ht="14.1" customHeight="1">
      <c r="A52" s="62" t="s">
        <v>280</v>
      </c>
      <c r="B52" s="63"/>
      <c r="C52" s="92">
        <v>100</v>
      </c>
      <c r="D52" s="93">
        <v>1067</v>
      </c>
      <c r="E52" s="93">
        <v>49664</v>
      </c>
      <c r="F52" s="93">
        <v>16431</v>
      </c>
    </row>
    <row r="53" spans="1:6" ht="14.1" customHeight="1">
      <c r="A53" s="62" t="s">
        <v>81</v>
      </c>
      <c r="B53" s="63"/>
      <c r="C53" s="92">
        <v>12</v>
      </c>
      <c r="D53" s="93">
        <v>64</v>
      </c>
      <c r="E53" s="93">
        <v>1791</v>
      </c>
      <c r="F53" s="93">
        <v>1179</v>
      </c>
    </row>
    <row r="54" spans="1:6" ht="14.1" customHeight="1">
      <c r="A54" s="62" t="s">
        <v>82</v>
      </c>
      <c r="B54" s="63"/>
      <c r="C54" s="92">
        <v>50</v>
      </c>
      <c r="D54" s="93">
        <v>322</v>
      </c>
      <c r="E54" s="93">
        <v>14520</v>
      </c>
      <c r="F54" s="93">
        <v>909</v>
      </c>
    </row>
    <row r="55" spans="1:6" ht="14.1" customHeight="1">
      <c r="A55" s="62" t="s">
        <v>281</v>
      </c>
      <c r="B55" s="63"/>
      <c r="C55" s="92">
        <v>31</v>
      </c>
      <c r="D55" s="93">
        <v>363</v>
      </c>
      <c r="E55" s="93">
        <v>4269</v>
      </c>
      <c r="F55" s="93">
        <v>6402</v>
      </c>
    </row>
    <row r="56" spans="1:6" ht="14.1" customHeight="1">
      <c r="A56" s="62" t="s">
        <v>282</v>
      </c>
      <c r="B56" s="63"/>
      <c r="C56" s="92">
        <v>29</v>
      </c>
      <c r="D56" s="93">
        <v>399</v>
      </c>
      <c r="E56" s="93">
        <v>10700</v>
      </c>
      <c r="F56" s="93">
        <v>17305</v>
      </c>
    </row>
    <row r="57" spans="1:6" ht="14.1" customHeight="1">
      <c r="A57" s="62" t="s">
        <v>283</v>
      </c>
      <c r="B57" s="63"/>
      <c r="C57" s="92">
        <v>24</v>
      </c>
      <c r="D57" s="93">
        <v>127</v>
      </c>
      <c r="E57" s="93">
        <v>3648</v>
      </c>
      <c r="F57" s="93">
        <v>2427</v>
      </c>
    </row>
    <row r="58" spans="1:6" ht="14.1" customHeight="1">
      <c r="A58" s="62" t="s">
        <v>83</v>
      </c>
      <c r="B58" s="63"/>
      <c r="C58" s="92">
        <v>108</v>
      </c>
      <c r="D58" s="93">
        <v>530</v>
      </c>
      <c r="E58" s="93">
        <v>17373</v>
      </c>
      <c r="F58" s="93">
        <v>16977</v>
      </c>
    </row>
    <row r="59" spans="1:6" ht="14.1" customHeight="1">
      <c r="A59" s="62" t="s">
        <v>284</v>
      </c>
      <c r="B59" s="63"/>
      <c r="C59" s="92">
        <v>21</v>
      </c>
      <c r="D59" s="93">
        <v>281</v>
      </c>
      <c r="E59" s="93">
        <v>8392</v>
      </c>
      <c r="F59" s="85" t="s">
        <v>259</v>
      </c>
    </row>
    <row r="60" spans="1:6" ht="3.75" customHeight="1">
      <c r="A60" s="62"/>
      <c r="B60" s="63"/>
      <c r="C60" s="94"/>
      <c r="D60" s="95"/>
      <c r="E60" s="85"/>
      <c r="F60" s="85"/>
    </row>
    <row r="61" spans="1:6" ht="15" customHeight="1">
      <c r="A61" s="62" t="s">
        <v>239</v>
      </c>
      <c r="B61" s="63"/>
      <c r="C61" s="88">
        <f>IF(ISERROR(C8-SUM(C11:C30)-SUM(C33:C59)),"－",C8-SUM(C11:C30)-SUM(C33:C59))</f>
        <v>0</v>
      </c>
      <c r="D61" s="88">
        <f>IF(ISERROR(D8-SUM(D11:D30)-SUM(D33:D59)),"－",D8-SUM(D11:D30)-SUM(D33:D59))</f>
        <v>0</v>
      </c>
      <c r="E61" s="88">
        <f>IF(ISERROR(E8-SUM(E11:E30)-SUM(E33:E59)),"－",E8-SUM(E11:E30)-SUM(E33:E59))</f>
        <v>15381</v>
      </c>
      <c r="F61" s="88">
        <f>IF(ISERROR(F8-SUM(F11:F30)-SUM(F33:F59)),"－",F8-SUM(F11:F30)-SUM(F33:F59))</f>
        <v>0</v>
      </c>
    </row>
    <row r="62" spans="1:6" ht="16.5" customHeight="1">
      <c r="A62" s="66"/>
      <c r="B62" s="66"/>
      <c r="C62" s="66"/>
      <c r="D62" s="66"/>
      <c r="E62" s="66"/>
      <c r="F62" s="67" t="s">
        <v>232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9"/>
  <sheetViews>
    <sheetView zoomScale="85" zoomScaleNormal="85" workbookViewId="0">
      <selection activeCell="AF28" sqref="AF28"/>
    </sheetView>
  </sheetViews>
  <sheetFormatPr defaultRowHeight="13.5"/>
  <cols>
    <col min="1" max="1" width="3.375" style="24" customWidth="1"/>
    <col min="2" max="2" width="1.5" style="24" customWidth="1"/>
    <col min="3" max="22" width="3.375" style="24" customWidth="1"/>
    <col min="23" max="27" width="3.375" style="107" customWidth="1"/>
    <col min="28" max="28" width="9" style="109"/>
    <col min="29" max="16384" width="9" style="24"/>
  </cols>
  <sheetData>
    <row r="1" spans="1:27" ht="24">
      <c r="A1" s="202" t="s">
        <v>294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ht="9" customHeight="1"/>
    <row r="3" spans="1:27" ht="16.5" customHeight="1">
      <c r="A3" s="16" t="s">
        <v>156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27" ht="15" customHeight="1">
      <c r="A4" s="203" t="s">
        <v>96</v>
      </c>
      <c r="B4" s="203"/>
      <c r="C4" s="203"/>
      <c r="D4" s="203"/>
      <c r="E4" s="203"/>
      <c r="F4" s="203"/>
      <c r="G4" s="131"/>
      <c r="H4" s="250" t="s">
        <v>1</v>
      </c>
      <c r="I4" s="251"/>
      <c r="J4" s="250">
        <v>60</v>
      </c>
      <c r="K4" s="251"/>
      <c r="L4" s="250" t="s">
        <v>175</v>
      </c>
      <c r="M4" s="251"/>
      <c r="N4" s="250">
        <v>17</v>
      </c>
      <c r="O4" s="251"/>
      <c r="P4" s="250">
        <v>27</v>
      </c>
      <c r="Q4" s="251"/>
      <c r="R4" s="250">
        <v>28</v>
      </c>
      <c r="S4" s="251"/>
      <c r="T4" s="250">
        <v>29</v>
      </c>
      <c r="U4" s="251"/>
      <c r="V4" s="250">
        <v>30</v>
      </c>
      <c r="W4" s="251"/>
      <c r="X4" s="254" t="s">
        <v>324</v>
      </c>
      <c r="Y4" s="255"/>
      <c r="Z4" s="259">
        <v>2</v>
      </c>
      <c r="AA4" s="260"/>
    </row>
    <row r="5" spans="1:27" ht="15" customHeight="1">
      <c r="A5" s="204"/>
      <c r="B5" s="204"/>
      <c r="C5" s="204"/>
      <c r="D5" s="204"/>
      <c r="E5" s="204"/>
      <c r="F5" s="204"/>
      <c r="G5" s="132"/>
      <c r="H5" s="252"/>
      <c r="I5" s="253"/>
      <c r="J5" s="252"/>
      <c r="K5" s="253"/>
      <c r="L5" s="252"/>
      <c r="M5" s="253"/>
      <c r="N5" s="252"/>
      <c r="O5" s="253"/>
      <c r="P5" s="252"/>
      <c r="Q5" s="253"/>
      <c r="R5" s="252"/>
      <c r="S5" s="253"/>
      <c r="T5" s="252"/>
      <c r="U5" s="253"/>
      <c r="V5" s="252"/>
      <c r="W5" s="253"/>
      <c r="X5" s="256"/>
      <c r="Y5" s="257"/>
      <c r="Z5" s="261"/>
      <c r="AA5" s="262"/>
    </row>
    <row r="6" spans="1:27" ht="15" customHeight="1">
      <c r="A6" s="264" t="s">
        <v>2</v>
      </c>
      <c r="B6" s="264"/>
      <c r="C6" s="264"/>
      <c r="D6" s="264"/>
      <c r="E6" s="265"/>
      <c r="F6" s="270" t="s">
        <v>3</v>
      </c>
      <c r="G6" s="270"/>
      <c r="H6" s="263">
        <f>SUM(H8,H10,H12)</f>
        <v>17784</v>
      </c>
      <c r="I6" s="247"/>
      <c r="J6" s="247">
        <f>SUM(J8,J10,J12)</f>
        <v>25852</v>
      </c>
      <c r="K6" s="247"/>
      <c r="L6" s="247">
        <f>SUM(L8,L10,L12)</f>
        <v>15837</v>
      </c>
      <c r="M6" s="247"/>
      <c r="N6" s="247">
        <f>SUM(N8,N10,N12)</f>
        <v>11027</v>
      </c>
      <c r="O6" s="247"/>
      <c r="P6" s="247">
        <f>SUM(P8,P10,P12)</f>
        <v>6475</v>
      </c>
      <c r="Q6" s="247"/>
      <c r="R6" s="247">
        <f>SUM(R8,R10,R12)</f>
        <v>5561</v>
      </c>
      <c r="S6" s="247"/>
      <c r="T6" s="247">
        <f t="shared" ref="T6" si="0">SUM(T8,T10,T12)</f>
        <v>4885</v>
      </c>
      <c r="U6" s="247"/>
      <c r="V6" s="247">
        <f t="shared" ref="V6" si="1">SUM(V8,V10,V12)</f>
        <v>4559</v>
      </c>
      <c r="W6" s="247"/>
      <c r="X6" s="249">
        <f t="shared" ref="X6" si="2">SUM(X8,X10,X12)</f>
        <v>4107</v>
      </c>
      <c r="Y6" s="249"/>
      <c r="Z6" s="248">
        <f t="shared" ref="Z6" si="3">SUM(Z8,Z10,Z12)</f>
        <v>3910</v>
      </c>
      <c r="AA6" s="248"/>
    </row>
    <row r="7" spans="1:27" ht="15" customHeight="1">
      <c r="A7" s="266"/>
      <c r="B7" s="266"/>
      <c r="C7" s="266"/>
      <c r="D7" s="266"/>
      <c r="E7" s="267"/>
      <c r="F7" s="270" t="s">
        <v>4</v>
      </c>
      <c r="G7" s="270"/>
      <c r="H7" s="245">
        <f>SUM(H9,H11,H13)</f>
        <v>1940</v>
      </c>
      <c r="I7" s="243"/>
      <c r="J7" s="243">
        <f>SUM(J9,J11,J13)</f>
        <v>3979</v>
      </c>
      <c r="K7" s="243"/>
      <c r="L7" s="243">
        <f>SUM(L9,L11,L13)</f>
        <v>2410</v>
      </c>
      <c r="M7" s="243"/>
      <c r="N7" s="243">
        <f>SUM(N9,N11,N13)</f>
        <v>2689</v>
      </c>
      <c r="O7" s="243"/>
      <c r="P7" s="243">
        <f>SUM(P9,P11,P13)</f>
        <v>1105</v>
      </c>
      <c r="Q7" s="243"/>
      <c r="R7" s="243">
        <f>SUM(R9,R11,R13)</f>
        <v>1043</v>
      </c>
      <c r="S7" s="243"/>
      <c r="T7" s="243">
        <f t="shared" ref="T7" si="4">SUM(T9,T11,T13)</f>
        <v>937</v>
      </c>
      <c r="U7" s="243"/>
      <c r="V7" s="243">
        <f t="shared" ref="V7" si="5">SUM(V9,V11,V13)</f>
        <v>803</v>
      </c>
      <c r="W7" s="243"/>
      <c r="X7" s="244">
        <f t="shared" ref="X7" si="6">SUM(X9,X11,X13)</f>
        <v>730</v>
      </c>
      <c r="Y7" s="244"/>
      <c r="Z7" s="246">
        <f t="shared" ref="Z7" si="7">SUM(Z9,Z11,Z13)</f>
        <v>787</v>
      </c>
      <c r="AA7" s="246"/>
    </row>
    <row r="8" spans="1:27" ht="15" customHeight="1">
      <c r="A8" s="23"/>
      <c r="B8" s="268" t="s">
        <v>5</v>
      </c>
      <c r="C8" s="264"/>
      <c r="D8" s="264"/>
      <c r="E8" s="265"/>
      <c r="F8" s="271" t="s">
        <v>3</v>
      </c>
      <c r="G8" s="271"/>
      <c r="H8" s="216">
        <v>10240</v>
      </c>
      <c r="I8" s="211"/>
      <c r="J8" s="211">
        <v>16770</v>
      </c>
      <c r="K8" s="211"/>
      <c r="L8" s="211">
        <v>12681</v>
      </c>
      <c r="M8" s="211"/>
      <c r="N8" s="211">
        <v>6912</v>
      </c>
      <c r="O8" s="211"/>
      <c r="P8" s="211">
        <v>5534</v>
      </c>
      <c r="Q8" s="211"/>
      <c r="R8" s="211">
        <v>4558</v>
      </c>
      <c r="S8" s="211"/>
      <c r="T8" s="211">
        <v>3862</v>
      </c>
      <c r="U8" s="211"/>
      <c r="V8" s="211">
        <v>3653</v>
      </c>
      <c r="W8" s="211"/>
      <c r="X8" s="212">
        <v>3268</v>
      </c>
      <c r="Y8" s="212"/>
      <c r="Z8" s="242">
        <v>3163</v>
      </c>
      <c r="AA8" s="242"/>
    </row>
    <row r="9" spans="1:27" ht="15" customHeight="1">
      <c r="A9" s="23"/>
      <c r="B9" s="252"/>
      <c r="C9" s="269"/>
      <c r="D9" s="269"/>
      <c r="E9" s="253"/>
      <c r="F9" s="271" t="s">
        <v>4</v>
      </c>
      <c r="G9" s="271"/>
      <c r="H9" s="216">
        <v>988</v>
      </c>
      <c r="I9" s="211"/>
      <c r="J9" s="211">
        <v>2089</v>
      </c>
      <c r="K9" s="211"/>
      <c r="L9" s="211">
        <v>1736</v>
      </c>
      <c r="M9" s="211"/>
      <c r="N9" s="211">
        <v>1107</v>
      </c>
      <c r="O9" s="211"/>
      <c r="P9" s="211">
        <v>817</v>
      </c>
      <c r="Q9" s="211"/>
      <c r="R9" s="211">
        <v>725</v>
      </c>
      <c r="S9" s="211"/>
      <c r="T9" s="211">
        <v>615</v>
      </c>
      <c r="U9" s="211"/>
      <c r="V9" s="211">
        <v>513</v>
      </c>
      <c r="W9" s="211"/>
      <c r="X9" s="212">
        <v>461</v>
      </c>
      <c r="Y9" s="212"/>
      <c r="Z9" s="242">
        <v>528</v>
      </c>
      <c r="AA9" s="242"/>
    </row>
    <row r="10" spans="1:27" ht="15" customHeight="1">
      <c r="A10" s="23"/>
      <c r="B10" s="268" t="s">
        <v>6</v>
      </c>
      <c r="C10" s="264"/>
      <c r="D10" s="264"/>
      <c r="E10" s="265"/>
      <c r="F10" s="271" t="s">
        <v>3</v>
      </c>
      <c r="G10" s="271"/>
      <c r="H10" s="216">
        <v>6996</v>
      </c>
      <c r="I10" s="211"/>
      <c r="J10" s="211">
        <v>8686</v>
      </c>
      <c r="K10" s="211"/>
      <c r="L10" s="211">
        <v>2909</v>
      </c>
      <c r="M10" s="211"/>
      <c r="N10" s="211">
        <v>3943</v>
      </c>
      <c r="O10" s="211"/>
      <c r="P10" s="211">
        <v>913</v>
      </c>
      <c r="Q10" s="211"/>
      <c r="R10" s="211">
        <v>983</v>
      </c>
      <c r="S10" s="211"/>
      <c r="T10" s="211">
        <v>1000</v>
      </c>
      <c r="U10" s="211"/>
      <c r="V10" s="211">
        <v>890</v>
      </c>
      <c r="W10" s="211"/>
      <c r="X10" s="212">
        <v>823</v>
      </c>
      <c r="Y10" s="212"/>
      <c r="Z10" s="242">
        <v>736</v>
      </c>
      <c r="AA10" s="242"/>
    </row>
    <row r="11" spans="1:27" ht="15" customHeight="1">
      <c r="A11" s="23"/>
      <c r="B11" s="252"/>
      <c r="C11" s="269"/>
      <c r="D11" s="269"/>
      <c r="E11" s="253"/>
      <c r="F11" s="271" t="s">
        <v>4</v>
      </c>
      <c r="G11" s="271"/>
      <c r="H11" s="216">
        <v>865</v>
      </c>
      <c r="I11" s="211"/>
      <c r="J11" s="211">
        <v>1820</v>
      </c>
      <c r="K11" s="211"/>
      <c r="L11" s="211">
        <v>635</v>
      </c>
      <c r="M11" s="211"/>
      <c r="N11" s="211">
        <v>1558</v>
      </c>
      <c r="O11" s="211"/>
      <c r="P11" s="211">
        <v>272</v>
      </c>
      <c r="Q11" s="211"/>
      <c r="R11" s="211">
        <v>308</v>
      </c>
      <c r="S11" s="211"/>
      <c r="T11" s="211">
        <v>312</v>
      </c>
      <c r="U11" s="211"/>
      <c r="V11" s="211">
        <v>283</v>
      </c>
      <c r="W11" s="211"/>
      <c r="X11" s="212">
        <v>258</v>
      </c>
      <c r="Y11" s="212"/>
      <c r="Z11" s="242">
        <v>252</v>
      </c>
      <c r="AA11" s="242"/>
    </row>
    <row r="12" spans="1:27" ht="15" customHeight="1">
      <c r="A12" s="23"/>
      <c r="B12" s="268" t="s">
        <v>7</v>
      </c>
      <c r="C12" s="264"/>
      <c r="D12" s="264"/>
      <c r="E12" s="265"/>
      <c r="F12" s="271" t="s">
        <v>3</v>
      </c>
      <c r="G12" s="271"/>
      <c r="H12" s="216">
        <v>548</v>
      </c>
      <c r="I12" s="211"/>
      <c r="J12" s="211">
        <v>396</v>
      </c>
      <c r="K12" s="211"/>
      <c r="L12" s="211">
        <v>247</v>
      </c>
      <c r="M12" s="211"/>
      <c r="N12" s="211">
        <v>172</v>
      </c>
      <c r="O12" s="211"/>
      <c r="P12" s="211">
        <v>28</v>
      </c>
      <c r="Q12" s="211"/>
      <c r="R12" s="211">
        <v>20</v>
      </c>
      <c r="S12" s="211"/>
      <c r="T12" s="211">
        <v>23</v>
      </c>
      <c r="U12" s="211"/>
      <c r="V12" s="211">
        <v>16</v>
      </c>
      <c r="W12" s="211"/>
      <c r="X12" s="212">
        <v>16</v>
      </c>
      <c r="Y12" s="212"/>
      <c r="Z12" s="242">
        <v>11</v>
      </c>
      <c r="AA12" s="242"/>
    </row>
    <row r="13" spans="1:27" ht="15" customHeight="1">
      <c r="A13" s="25"/>
      <c r="B13" s="252"/>
      <c r="C13" s="269"/>
      <c r="D13" s="269"/>
      <c r="E13" s="253"/>
      <c r="F13" s="271" t="s">
        <v>4</v>
      </c>
      <c r="G13" s="271"/>
      <c r="H13" s="258">
        <v>87</v>
      </c>
      <c r="I13" s="238"/>
      <c r="J13" s="238">
        <v>70</v>
      </c>
      <c r="K13" s="238"/>
      <c r="L13" s="238">
        <v>39</v>
      </c>
      <c r="M13" s="238"/>
      <c r="N13" s="238">
        <v>24</v>
      </c>
      <c r="O13" s="238"/>
      <c r="P13" s="238">
        <v>16</v>
      </c>
      <c r="Q13" s="238"/>
      <c r="R13" s="238">
        <v>10</v>
      </c>
      <c r="S13" s="238"/>
      <c r="T13" s="238">
        <v>10</v>
      </c>
      <c r="U13" s="238"/>
      <c r="V13" s="238">
        <v>7</v>
      </c>
      <c r="W13" s="238"/>
      <c r="X13" s="241">
        <v>11</v>
      </c>
      <c r="Y13" s="241"/>
      <c r="Z13" s="237">
        <v>7</v>
      </c>
      <c r="AA13" s="237"/>
    </row>
    <row r="14" spans="1:27" ht="15" customHeight="1">
      <c r="A14" s="264" t="s">
        <v>8</v>
      </c>
      <c r="B14" s="264"/>
      <c r="C14" s="264"/>
      <c r="D14" s="264"/>
      <c r="E14" s="265"/>
      <c r="F14" s="270" t="s">
        <v>3</v>
      </c>
      <c r="G14" s="270"/>
      <c r="H14" s="263">
        <f>SUM(H16,H18,H20)</f>
        <v>12280</v>
      </c>
      <c r="I14" s="247"/>
      <c r="J14" s="247">
        <f>SUM(J16,J18,J20)</f>
        <v>28864</v>
      </c>
      <c r="K14" s="247"/>
      <c r="L14" s="247">
        <f>SUM(L16,L18,L20)</f>
        <v>21858</v>
      </c>
      <c r="M14" s="247"/>
      <c r="N14" s="247">
        <f>SUM(N16,N18,N20)</f>
        <v>12093</v>
      </c>
      <c r="O14" s="247"/>
      <c r="P14" s="247">
        <f>SUM(P16,P18,P20)</f>
        <v>5645</v>
      </c>
      <c r="Q14" s="247"/>
      <c r="R14" s="247">
        <f>SUM(R16,R18,R20)</f>
        <v>4753</v>
      </c>
      <c r="S14" s="247"/>
      <c r="T14" s="247">
        <f t="shared" ref="T14" si="8">SUM(T16,T18,T20)</f>
        <v>4404</v>
      </c>
      <c r="U14" s="247"/>
      <c r="V14" s="247">
        <f t="shared" ref="V14" si="9">SUM(V16,V18,V20)</f>
        <v>4000</v>
      </c>
      <c r="W14" s="247"/>
      <c r="X14" s="249">
        <f t="shared" ref="X14" si="10">SUM(X16,X18,X20)</f>
        <v>3700</v>
      </c>
      <c r="Y14" s="249"/>
      <c r="Z14" s="248">
        <f t="shared" ref="Z14" si="11">SUM(Z16,Z18,Z20)</f>
        <v>3187</v>
      </c>
      <c r="AA14" s="248"/>
    </row>
    <row r="15" spans="1:27" ht="15" customHeight="1">
      <c r="A15" s="266"/>
      <c r="B15" s="266"/>
      <c r="C15" s="266"/>
      <c r="D15" s="266"/>
      <c r="E15" s="267"/>
      <c r="F15" s="270" t="s">
        <v>4</v>
      </c>
      <c r="G15" s="270"/>
      <c r="H15" s="245">
        <f>SUM(H17,H19,H21)</f>
        <v>6254</v>
      </c>
      <c r="I15" s="243"/>
      <c r="J15" s="243">
        <f>SUM(J17,J19,J21)</f>
        <v>22182</v>
      </c>
      <c r="K15" s="243"/>
      <c r="L15" s="243">
        <f>SUM(L17,L19,L21)</f>
        <v>17009</v>
      </c>
      <c r="M15" s="243"/>
      <c r="N15" s="243">
        <f>SUM(N17,N19,N21)</f>
        <v>9914</v>
      </c>
      <c r="O15" s="243"/>
      <c r="P15" s="243">
        <f>SUM(P17,P19,P21)</f>
        <v>5583</v>
      </c>
      <c r="Q15" s="243"/>
      <c r="R15" s="243">
        <f>SUM(R17,R19,R21)</f>
        <v>4960</v>
      </c>
      <c r="S15" s="243"/>
      <c r="T15" s="243">
        <f>SUM(T17,T19,T21)</f>
        <v>4640</v>
      </c>
      <c r="U15" s="243"/>
      <c r="V15" s="243">
        <f t="shared" ref="V15" si="12">SUM(V17,V19,V21)</f>
        <v>4332</v>
      </c>
      <c r="W15" s="243"/>
      <c r="X15" s="244">
        <f t="shared" ref="X15" si="13">SUM(X17,X19,X21)</f>
        <v>4168</v>
      </c>
      <c r="Y15" s="244"/>
      <c r="Z15" s="246">
        <f t="shared" ref="Z15" si="14">SUM(Z17,Z19,Z21)</f>
        <v>3522</v>
      </c>
      <c r="AA15" s="246"/>
    </row>
    <row r="16" spans="1:27" ht="15" customHeight="1">
      <c r="A16" s="23"/>
      <c r="B16" s="268" t="s">
        <v>9</v>
      </c>
      <c r="C16" s="264"/>
      <c r="D16" s="264"/>
      <c r="E16" s="265"/>
      <c r="F16" s="271" t="s">
        <v>3</v>
      </c>
      <c r="G16" s="271"/>
      <c r="H16" s="216">
        <v>4021</v>
      </c>
      <c r="I16" s="211"/>
      <c r="J16" s="211">
        <v>9330</v>
      </c>
      <c r="K16" s="211"/>
      <c r="L16" s="211">
        <v>8342</v>
      </c>
      <c r="M16" s="211"/>
      <c r="N16" s="211">
        <v>3526</v>
      </c>
      <c r="O16" s="211"/>
      <c r="P16" s="211">
        <v>984</v>
      </c>
      <c r="Q16" s="211"/>
      <c r="R16" s="211">
        <v>895</v>
      </c>
      <c r="S16" s="211"/>
      <c r="T16" s="211">
        <v>834</v>
      </c>
      <c r="U16" s="211"/>
      <c r="V16" s="211">
        <v>740</v>
      </c>
      <c r="W16" s="211"/>
      <c r="X16" s="212">
        <v>687</v>
      </c>
      <c r="Y16" s="212"/>
      <c r="Z16" s="242">
        <v>466</v>
      </c>
      <c r="AA16" s="242"/>
    </row>
    <row r="17" spans="1:27" ht="15" customHeight="1">
      <c r="A17" s="23"/>
      <c r="B17" s="252"/>
      <c r="C17" s="269"/>
      <c r="D17" s="269"/>
      <c r="E17" s="253"/>
      <c r="F17" s="271" t="s">
        <v>4</v>
      </c>
      <c r="G17" s="271"/>
      <c r="H17" s="216">
        <v>1812</v>
      </c>
      <c r="I17" s="211"/>
      <c r="J17" s="211">
        <v>6072</v>
      </c>
      <c r="K17" s="211"/>
      <c r="L17" s="211">
        <v>5981</v>
      </c>
      <c r="M17" s="211"/>
      <c r="N17" s="211">
        <v>3097</v>
      </c>
      <c r="O17" s="211"/>
      <c r="P17" s="211">
        <v>1212</v>
      </c>
      <c r="Q17" s="211"/>
      <c r="R17" s="211">
        <v>1127</v>
      </c>
      <c r="S17" s="211"/>
      <c r="T17" s="211">
        <v>1038</v>
      </c>
      <c r="U17" s="211"/>
      <c r="V17" s="211">
        <v>1016</v>
      </c>
      <c r="W17" s="211"/>
      <c r="X17" s="212">
        <v>1028</v>
      </c>
      <c r="Y17" s="212"/>
      <c r="Z17" s="242">
        <v>759</v>
      </c>
      <c r="AA17" s="242"/>
    </row>
    <row r="18" spans="1:27" ht="15" customHeight="1">
      <c r="A18" s="23"/>
      <c r="B18" s="268" t="s">
        <v>10</v>
      </c>
      <c r="C18" s="264"/>
      <c r="D18" s="264"/>
      <c r="E18" s="265"/>
      <c r="F18" s="271" t="s">
        <v>3</v>
      </c>
      <c r="G18" s="271"/>
      <c r="H18" s="216">
        <v>4593</v>
      </c>
      <c r="I18" s="211"/>
      <c r="J18" s="211">
        <v>9162</v>
      </c>
      <c r="K18" s="211"/>
      <c r="L18" s="211">
        <v>7018</v>
      </c>
      <c r="M18" s="211"/>
      <c r="N18" s="211">
        <v>4745</v>
      </c>
      <c r="O18" s="211"/>
      <c r="P18" s="211">
        <v>2608</v>
      </c>
      <c r="Q18" s="211"/>
      <c r="R18" s="211">
        <v>1892</v>
      </c>
      <c r="S18" s="211"/>
      <c r="T18" s="211">
        <v>1607</v>
      </c>
      <c r="U18" s="211"/>
      <c r="V18" s="211">
        <v>1368</v>
      </c>
      <c r="W18" s="211"/>
      <c r="X18" s="212">
        <v>1184</v>
      </c>
      <c r="Y18" s="212"/>
      <c r="Z18" s="242">
        <v>1043</v>
      </c>
      <c r="AA18" s="242"/>
    </row>
    <row r="19" spans="1:27" ht="15" customHeight="1">
      <c r="A19" s="23"/>
      <c r="B19" s="252"/>
      <c r="C19" s="269"/>
      <c r="D19" s="269"/>
      <c r="E19" s="253"/>
      <c r="F19" s="271" t="s">
        <v>4</v>
      </c>
      <c r="G19" s="271"/>
      <c r="H19" s="216">
        <v>2810</v>
      </c>
      <c r="I19" s="211"/>
      <c r="J19" s="211">
        <v>8810</v>
      </c>
      <c r="K19" s="211"/>
      <c r="L19" s="211">
        <v>6549</v>
      </c>
      <c r="M19" s="211"/>
      <c r="N19" s="211">
        <v>3858</v>
      </c>
      <c r="O19" s="211"/>
      <c r="P19" s="211">
        <v>2657</v>
      </c>
      <c r="Q19" s="211"/>
      <c r="R19" s="211">
        <v>2195</v>
      </c>
      <c r="S19" s="211"/>
      <c r="T19" s="211">
        <v>1994</v>
      </c>
      <c r="U19" s="211"/>
      <c r="V19" s="211">
        <v>1750</v>
      </c>
      <c r="W19" s="211"/>
      <c r="X19" s="212">
        <v>1606</v>
      </c>
      <c r="Y19" s="212"/>
      <c r="Z19" s="242">
        <v>1347</v>
      </c>
      <c r="AA19" s="242"/>
    </row>
    <row r="20" spans="1:27" ht="15" customHeight="1">
      <c r="A20" s="23"/>
      <c r="B20" s="268" t="s">
        <v>11</v>
      </c>
      <c r="C20" s="264"/>
      <c r="D20" s="264"/>
      <c r="E20" s="265"/>
      <c r="F20" s="271" t="s">
        <v>3</v>
      </c>
      <c r="G20" s="271"/>
      <c r="H20" s="216">
        <v>3666</v>
      </c>
      <c r="I20" s="211"/>
      <c r="J20" s="211">
        <v>10372</v>
      </c>
      <c r="K20" s="211"/>
      <c r="L20" s="211">
        <v>6498</v>
      </c>
      <c r="M20" s="211"/>
      <c r="N20" s="211">
        <v>3822</v>
      </c>
      <c r="O20" s="211"/>
      <c r="P20" s="211">
        <v>2053</v>
      </c>
      <c r="Q20" s="211"/>
      <c r="R20" s="211">
        <v>1966</v>
      </c>
      <c r="S20" s="211"/>
      <c r="T20" s="211">
        <v>1963</v>
      </c>
      <c r="U20" s="211"/>
      <c r="V20" s="211">
        <v>1892</v>
      </c>
      <c r="W20" s="211"/>
      <c r="X20" s="212">
        <v>1829</v>
      </c>
      <c r="Y20" s="212"/>
      <c r="Z20" s="242">
        <v>1678</v>
      </c>
      <c r="AA20" s="242"/>
    </row>
    <row r="21" spans="1:27" ht="15" customHeight="1">
      <c r="A21" s="25"/>
      <c r="B21" s="252"/>
      <c r="C21" s="269"/>
      <c r="D21" s="269"/>
      <c r="E21" s="253"/>
      <c r="F21" s="272" t="s">
        <v>4</v>
      </c>
      <c r="G21" s="272"/>
      <c r="H21" s="258">
        <v>1632</v>
      </c>
      <c r="I21" s="238"/>
      <c r="J21" s="238">
        <v>7300</v>
      </c>
      <c r="K21" s="238"/>
      <c r="L21" s="238">
        <v>4479</v>
      </c>
      <c r="M21" s="238"/>
      <c r="N21" s="238">
        <v>2959</v>
      </c>
      <c r="O21" s="238"/>
      <c r="P21" s="238">
        <v>1714</v>
      </c>
      <c r="Q21" s="238"/>
      <c r="R21" s="238">
        <v>1638</v>
      </c>
      <c r="S21" s="238"/>
      <c r="T21" s="238">
        <v>1608</v>
      </c>
      <c r="U21" s="238"/>
      <c r="V21" s="238">
        <v>1566</v>
      </c>
      <c r="W21" s="238"/>
      <c r="X21" s="241">
        <v>1534</v>
      </c>
      <c r="Y21" s="241"/>
      <c r="Z21" s="237">
        <v>1416</v>
      </c>
      <c r="AA21" s="237"/>
    </row>
    <row r="22" spans="1:27" ht="16.5" customHeight="1">
      <c r="C22" s="23"/>
      <c r="D22" s="23"/>
      <c r="E22" s="23"/>
      <c r="F22" s="26"/>
      <c r="G22" s="26"/>
      <c r="H22" s="26"/>
      <c r="I22" s="26"/>
      <c r="J22" s="26"/>
      <c r="K22" s="26"/>
      <c r="L22" s="26"/>
      <c r="M22" s="26"/>
      <c r="N22" s="19"/>
      <c r="O22" s="19"/>
      <c r="P22" s="19"/>
      <c r="Q22" s="19"/>
      <c r="X22" s="20"/>
      <c r="Y22" s="20"/>
      <c r="Z22" s="20"/>
      <c r="AA22" s="8" t="s">
        <v>51</v>
      </c>
    </row>
    <row r="23" spans="1:27" ht="22.5" customHeight="1">
      <c r="M23" s="27"/>
    </row>
    <row r="24" spans="1:27" ht="24">
      <c r="A24" s="202" t="s">
        <v>295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</row>
    <row r="25" spans="1:27" ht="9" customHeight="1"/>
    <row r="26" spans="1:27" ht="16.5" customHeight="1">
      <c r="A26" s="16" t="s">
        <v>155</v>
      </c>
    </row>
    <row r="27" spans="1:27" ht="14.25" customHeight="1">
      <c r="A27" s="273" t="s">
        <v>233</v>
      </c>
      <c r="B27" s="274"/>
      <c r="C27" s="205" t="s">
        <v>325</v>
      </c>
      <c r="D27" s="206"/>
      <c r="E27" s="206"/>
      <c r="F27" s="206"/>
      <c r="G27" s="207"/>
      <c r="H27" s="205">
        <v>29</v>
      </c>
      <c r="I27" s="206"/>
      <c r="J27" s="206"/>
      <c r="K27" s="206"/>
      <c r="L27" s="207"/>
      <c r="M27" s="205">
        <v>30</v>
      </c>
      <c r="N27" s="206"/>
      <c r="O27" s="206"/>
      <c r="P27" s="206"/>
      <c r="Q27" s="206"/>
      <c r="R27" s="205" t="s">
        <v>326</v>
      </c>
      <c r="S27" s="206"/>
      <c r="T27" s="206"/>
      <c r="U27" s="206"/>
      <c r="V27" s="206"/>
      <c r="W27" s="239">
        <v>2</v>
      </c>
      <c r="X27" s="240"/>
      <c r="Y27" s="240"/>
      <c r="Z27" s="240"/>
      <c r="AA27" s="240"/>
    </row>
    <row r="28" spans="1:27" ht="13.5" customHeight="1">
      <c r="A28" s="275"/>
      <c r="B28" s="276"/>
      <c r="C28" s="208" t="s">
        <v>14</v>
      </c>
      <c r="D28" s="209"/>
      <c r="E28" s="210"/>
      <c r="F28" s="208" t="s">
        <v>13</v>
      </c>
      <c r="G28" s="210"/>
      <c r="H28" s="208" t="s">
        <v>14</v>
      </c>
      <c r="I28" s="209"/>
      <c r="J28" s="210"/>
      <c r="K28" s="208" t="s">
        <v>13</v>
      </c>
      <c r="L28" s="210"/>
      <c r="M28" s="208" t="s">
        <v>14</v>
      </c>
      <c r="N28" s="209"/>
      <c r="O28" s="210"/>
      <c r="P28" s="208" t="s">
        <v>13</v>
      </c>
      <c r="Q28" s="209"/>
      <c r="R28" s="208" t="s">
        <v>14</v>
      </c>
      <c r="S28" s="209"/>
      <c r="T28" s="210"/>
      <c r="U28" s="208" t="s">
        <v>13</v>
      </c>
      <c r="V28" s="209"/>
      <c r="W28" s="213" t="s">
        <v>14</v>
      </c>
      <c r="X28" s="214"/>
      <c r="Y28" s="215"/>
      <c r="Z28" s="213" t="s">
        <v>13</v>
      </c>
      <c r="AA28" s="214"/>
    </row>
    <row r="29" spans="1:27" ht="12.75" customHeight="1">
      <c r="A29" s="277" t="s">
        <v>15</v>
      </c>
      <c r="B29" s="156"/>
      <c r="C29" s="230" t="s">
        <v>177</v>
      </c>
      <c r="D29" s="231"/>
      <c r="E29" s="231"/>
      <c r="F29" s="232">
        <v>692</v>
      </c>
      <c r="G29" s="233"/>
      <c r="H29" s="230" t="s">
        <v>177</v>
      </c>
      <c r="I29" s="231" t="s">
        <v>177</v>
      </c>
      <c r="J29" s="231" t="s">
        <v>177</v>
      </c>
      <c r="K29" s="232">
        <v>687</v>
      </c>
      <c r="L29" s="233"/>
      <c r="M29" s="230" t="s">
        <v>176</v>
      </c>
      <c r="N29" s="231" t="s">
        <v>176</v>
      </c>
      <c r="O29" s="231" t="s">
        <v>176</v>
      </c>
      <c r="P29" s="232">
        <v>658</v>
      </c>
      <c r="Q29" s="232"/>
      <c r="R29" s="230" t="s">
        <v>179</v>
      </c>
      <c r="S29" s="231"/>
      <c r="T29" s="231"/>
      <c r="U29" s="232">
        <v>449</v>
      </c>
      <c r="V29" s="232"/>
      <c r="W29" s="234" t="s">
        <v>176</v>
      </c>
      <c r="X29" s="235"/>
      <c r="Y29" s="235"/>
      <c r="Z29" s="236">
        <v>488</v>
      </c>
      <c r="AA29" s="236"/>
    </row>
    <row r="30" spans="1:27" ht="12.75" customHeight="1">
      <c r="A30" s="278"/>
      <c r="B30" s="157"/>
      <c r="C30" s="217" t="s">
        <v>179</v>
      </c>
      <c r="D30" s="218"/>
      <c r="E30" s="218"/>
      <c r="F30" s="219">
        <v>524</v>
      </c>
      <c r="G30" s="220"/>
      <c r="H30" s="217" t="s">
        <v>176</v>
      </c>
      <c r="I30" s="218" t="s">
        <v>176</v>
      </c>
      <c r="J30" s="218" t="s">
        <v>176</v>
      </c>
      <c r="K30" s="219">
        <v>494</v>
      </c>
      <c r="L30" s="220"/>
      <c r="M30" s="217" t="s">
        <v>177</v>
      </c>
      <c r="N30" s="218" t="s">
        <v>177</v>
      </c>
      <c r="O30" s="218" t="s">
        <v>177</v>
      </c>
      <c r="P30" s="219">
        <v>556</v>
      </c>
      <c r="Q30" s="219"/>
      <c r="R30" s="217" t="s">
        <v>177</v>
      </c>
      <c r="S30" s="218"/>
      <c r="T30" s="218"/>
      <c r="U30" s="219">
        <v>423</v>
      </c>
      <c r="V30" s="219"/>
      <c r="W30" s="221" t="s">
        <v>177</v>
      </c>
      <c r="X30" s="222"/>
      <c r="Y30" s="222"/>
      <c r="Z30" s="229">
        <v>434</v>
      </c>
      <c r="AA30" s="229"/>
    </row>
    <row r="31" spans="1:27" ht="12.75" customHeight="1">
      <c r="A31" s="278"/>
      <c r="B31" s="157"/>
      <c r="C31" s="217" t="s">
        <v>176</v>
      </c>
      <c r="D31" s="218"/>
      <c r="E31" s="218"/>
      <c r="F31" s="219">
        <v>512</v>
      </c>
      <c r="G31" s="220"/>
      <c r="H31" s="217" t="s">
        <v>179</v>
      </c>
      <c r="I31" s="218" t="s">
        <v>179</v>
      </c>
      <c r="J31" s="218" t="s">
        <v>179</v>
      </c>
      <c r="K31" s="219">
        <v>464</v>
      </c>
      <c r="L31" s="220"/>
      <c r="M31" s="217" t="s">
        <v>179</v>
      </c>
      <c r="N31" s="218" t="s">
        <v>179</v>
      </c>
      <c r="O31" s="218" t="s">
        <v>179</v>
      </c>
      <c r="P31" s="219">
        <v>382</v>
      </c>
      <c r="Q31" s="219"/>
      <c r="R31" s="217" t="s">
        <v>176</v>
      </c>
      <c r="S31" s="218"/>
      <c r="T31" s="218"/>
      <c r="U31" s="219">
        <v>403</v>
      </c>
      <c r="V31" s="219"/>
      <c r="W31" s="221" t="s">
        <v>341</v>
      </c>
      <c r="X31" s="222"/>
      <c r="Y31" s="222"/>
      <c r="Z31" s="229">
        <v>273</v>
      </c>
      <c r="AA31" s="229"/>
    </row>
    <row r="32" spans="1:27" ht="12.75" customHeight="1">
      <c r="A32" s="278"/>
      <c r="B32" s="157"/>
      <c r="C32" s="217" t="s">
        <v>178</v>
      </c>
      <c r="D32" s="218"/>
      <c r="E32" s="218"/>
      <c r="F32" s="219">
        <v>301</v>
      </c>
      <c r="G32" s="220"/>
      <c r="H32" s="217" t="s">
        <v>235</v>
      </c>
      <c r="I32" s="218" t="s">
        <v>235</v>
      </c>
      <c r="J32" s="218" t="s">
        <v>235</v>
      </c>
      <c r="K32" s="219">
        <v>295</v>
      </c>
      <c r="L32" s="220"/>
      <c r="M32" s="217" t="s">
        <v>235</v>
      </c>
      <c r="N32" s="218" t="s">
        <v>235</v>
      </c>
      <c r="O32" s="218" t="s">
        <v>235</v>
      </c>
      <c r="P32" s="219">
        <v>347</v>
      </c>
      <c r="Q32" s="219"/>
      <c r="R32" s="217" t="s">
        <v>235</v>
      </c>
      <c r="S32" s="218"/>
      <c r="T32" s="218"/>
      <c r="U32" s="219">
        <v>312</v>
      </c>
      <c r="V32" s="219"/>
      <c r="W32" s="221" t="s">
        <v>179</v>
      </c>
      <c r="X32" s="222"/>
      <c r="Y32" s="222"/>
      <c r="Z32" s="229">
        <v>249</v>
      </c>
      <c r="AA32" s="229"/>
    </row>
    <row r="33" spans="1:27" ht="12.75" customHeight="1">
      <c r="A33" s="278"/>
      <c r="B33" s="157"/>
      <c r="C33" s="217" t="s">
        <v>182</v>
      </c>
      <c r="D33" s="218"/>
      <c r="E33" s="218"/>
      <c r="F33" s="219">
        <v>169</v>
      </c>
      <c r="G33" s="220"/>
      <c r="H33" s="217" t="s">
        <v>178</v>
      </c>
      <c r="I33" s="218" t="s">
        <v>178</v>
      </c>
      <c r="J33" s="218" t="s">
        <v>178</v>
      </c>
      <c r="K33" s="219">
        <v>207</v>
      </c>
      <c r="L33" s="220"/>
      <c r="M33" s="217" t="s">
        <v>178</v>
      </c>
      <c r="N33" s="218" t="s">
        <v>178</v>
      </c>
      <c r="O33" s="218" t="s">
        <v>178</v>
      </c>
      <c r="P33" s="219">
        <v>192</v>
      </c>
      <c r="Q33" s="219"/>
      <c r="R33" s="217" t="s">
        <v>237</v>
      </c>
      <c r="S33" s="218"/>
      <c r="T33" s="218"/>
      <c r="U33" s="219">
        <v>161</v>
      </c>
      <c r="V33" s="219"/>
      <c r="W33" s="221" t="s">
        <v>180</v>
      </c>
      <c r="X33" s="222"/>
      <c r="Y33" s="222"/>
      <c r="Z33" s="229">
        <v>174</v>
      </c>
      <c r="AA33" s="229"/>
    </row>
    <row r="34" spans="1:27" ht="12.75" customHeight="1">
      <c r="A34" s="278"/>
      <c r="B34" s="157"/>
      <c r="C34" s="217" t="s">
        <v>181</v>
      </c>
      <c r="D34" s="218"/>
      <c r="E34" s="218"/>
      <c r="F34" s="219">
        <v>131</v>
      </c>
      <c r="G34" s="220"/>
      <c r="H34" s="217" t="s">
        <v>237</v>
      </c>
      <c r="I34" s="218" t="s">
        <v>237</v>
      </c>
      <c r="J34" s="218" t="s">
        <v>237</v>
      </c>
      <c r="K34" s="219">
        <v>164</v>
      </c>
      <c r="L34" s="220"/>
      <c r="M34" s="217" t="s">
        <v>180</v>
      </c>
      <c r="N34" s="218" t="s">
        <v>180</v>
      </c>
      <c r="O34" s="218" t="s">
        <v>180</v>
      </c>
      <c r="P34" s="219">
        <v>145</v>
      </c>
      <c r="Q34" s="219"/>
      <c r="R34" s="217" t="s">
        <v>180</v>
      </c>
      <c r="S34" s="218"/>
      <c r="T34" s="218"/>
      <c r="U34" s="219">
        <v>123</v>
      </c>
      <c r="V34" s="219"/>
      <c r="W34" s="221" t="s">
        <v>342</v>
      </c>
      <c r="X34" s="222"/>
      <c r="Y34" s="222"/>
      <c r="Z34" s="229">
        <v>160</v>
      </c>
      <c r="AA34" s="229"/>
    </row>
    <row r="35" spans="1:27" ht="12.75" customHeight="1">
      <c r="A35" s="278"/>
      <c r="B35" s="157"/>
      <c r="C35" s="217" t="s">
        <v>183</v>
      </c>
      <c r="D35" s="218"/>
      <c r="E35" s="218"/>
      <c r="F35" s="219">
        <v>121</v>
      </c>
      <c r="G35" s="220"/>
      <c r="H35" s="217" t="s">
        <v>180</v>
      </c>
      <c r="I35" s="218" t="s">
        <v>180</v>
      </c>
      <c r="J35" s="218" t="s">
        <v>180</v>
      </c>
      <c r="K35" s="219">
        <v>148</v>
      </c>
      <c r="L35" s="220"/>
      <c r="M35" s="217" t="s">
        <v>181</v>
      </c>
      <c r="N35" s="218" t="s">
        <v>181</v>
      </c>
      <c r="O35" s="218" t="s">
        <v>181</v>
      </c>
      <c r="P35" s="219">
        <v>126</v>
      </c>
      <c r="Q35" s="219"/>
      <c r="R35" s="217" t="s">
        <v>178</v>
      </c>
      <c r="S35" s="218"/>
      <c r="T35" s="218"/>
      <c r="U35" s="219">
        <v>100</v>
      </c>
      <c r="V35" s="219"/>
      <c r="W35" s="221" t="s">
        <v>343</v>
      </c>
      <c r="X35" s="222"/>
      <c r="Y35" s="222"/>
      <c r="Z35" s="229">
        <v>107</v>
      </c>
      <c r="AA35" s="229"/>
    </row>
    <row r="36" spans="1:27" ht="12.75" customHeight="1">
      <c r="A36" s="278"/>
      <c r="B36" s="157"/>
      <c r="C36" s="217" t="s">
        <v>180</v>
      </c>
      <c r="D36" s="218"/>
      <c r="E36" s="218"/>
      <c r="F36" s="219">
        <v>115</v>
      </c>
      <c r="G36" s="220"/>
      <c r="H36" s="217" t="s">
        <v>181</v>
      </c>
      <c r="I36" s="218" t="s">
        <v>181</v>
      </c>
      <c r="J36" s="218" t="s">
        <v>181</v>
      </c>
      <c r="K36" s="219">
        <v>145</v>
      </c>
      <c r="L36" s="220"/>
      <c r="M36" s="217" t="s">
        <v>237</v>
      </c>
      <c r="N36" s="218" t="s">
        <v>237</v>
      </c>
      <c r="O36" s="218" t="s">
        <v>237</v>
      </c>
      <c r="P36" s="219">
        <v>125</v>
      </c>
      <c r="Q36" s="219"/>
      <c r="R36" s="217" t="s">
        <v>329</v>
      </c>
      <c r="S36" s="218"/>
      <c r="T36" s="218"/>
      <c r="U36" s="219">
        <v>94</v>
      </c>
      <c r="V36" s="219"/>
      <c r="W36" s="221" t="s">
        <v>344</v>
      </c>
      <c r="X36" s="222"/>
      <c r="Y36" s="222"/>
      <c r="Z36" s="229">
        <v>106</v>
      </c>
      <c r="AA36" s="229"/>
    </row>
    <row r="37" spans="1:27" ht="12.75" customHeight="1">
      <c r="A37" s="278"/>
      <c r="B37" s="157"/>
      <c r="C37" s="217" t="s">
        <v>184</v>
      </c>
      <c r="D37" s="218"/>
      <c r="E37" s="218"/>
      <c r="F37" s="219">
        <v>91</v>
      </c>
      <c r="G37" s="220"/>
      <c r="H37" s="217" t="s">
        <v>297</v>
      </c>
      <c r="I37" s="218" t="s">
        <v>297</v>
      </c>
      <c r="J37" s="218" t="s">
        <v>297</v>
      </c>
      <c r="K37" s="219">
        <v>108</v>
      </c>
      <c r="L37" s="220"/>
      <c r="M37" s="217" t="s">
        <v>316</v>
      </c>
      <c r="N37" s="218" t="s">
        <v>316</v>
      </c>
      <c r="O37" s="218" t="s">
        <v>316</v>
      </c>
      <c r="P37" s="219">
        <v>83</v>
      </c>
      <c r="Q37" s="219"/>
      <c r="R37" s="217" t="s">
        <v>317</v>
      </c>
      <c r="S37" s="218"/>
      <c r="T37" s="218"/>
      <c r="U37" s="219">
        <v>91</v>
      </c>
      <c r="V37" s="219"/>
      <c r="W37" s="221" t="s">
        <v>345</v>
      </c>
      <c r="X37" s="222"/>
      <c r="Y37" s="222"/>
      <c r="Z37" s="229">
        <v>93</v>
      </c>
      <c r="AA37" s="229"/>
    </row>
    <row r="38" spans="1:27" ht="12.75" customHeight="1">
      <c r="A38" s="279"/>
      <c r="B38" s="182"/>
      <c r="C38" s="223" t="s">
        <v>238</v>
      </c>
      <c r="D38" s="224"/>
      <c r="E38" s="224"/>
      <c r="F38" s="225">
        <v>77</v>
      </c>
      <c r="G38" s="226"/>
      <c r="H38" s="223" t="s">
        <v>182</v>
      </c>
      <c r="I38" s="224" t="s">
        <v>182</v>
      </c>
      <c r="J38" s="224" t="s">
        <v>182</v>
      </c>
      <c r="K38" s="225">
        <v>92</v>
      </c>
      <c r="L38" s="226"/>
      <c r="M38" s="223" t="s">
        <v>317</v>
      </c>
      <c r="N38" s="224" t="s">
        <v>317</v>
      </c>
      <c r="O38" s="224" t="s">
        <v>317</v>
      </c>
      <c r="P38" s="225">
        <v>80</v>
      </c>
      <c r="Q38" s="225"/>
      <c r="R38" s="223" t="s">
        <v>181</v>
      </c>
      <c r="S38" s="224"/>
      <c r="T38" s="224"/>
      <c r="U38" s="225">
        <v>90</v>
      </c>
      <c r="V38" s="225"/>
      <c r="W38" s="227" t="s">
        <v>181</v>
      </c>
      <c r="X38" s="228"/>
      <c r="Y38" s="228"/>
      <c r="Z38" s="280">
        <v>87</v>
      </c>
      <c r="AA38" s="280"/>
    </row>
    <row r="39" spans="1:27" ht="12.75" customHeight="1">
      <c r="A39" s="277" t="s">
        <v>16</v>
      </c>
      <c r="B39" s="156"/>
      <c r="C39" s="230" t="s">
        <v>185</v>
      </c>
      <c r="D39" s="231"/>
      <c r="E39" s="231"/>
      <c r="F39" s="232">
        <v>250</v>
      </c>
      <c r="G39" s="233"/>
      <c r="H39" s="230" t="s">
        <v>185</v>
      </c>
      <c r="I39" s="231" t="s">
        <v>185</v>
      </c>
      <c r="J39" s="231" t="s">
        <v>185</v>
      </c>
      <c r="K39" s="232">
        <v>62</v>
      </c>
      <c r="L39" s="233"/>
      <c r="M39" s="230" t="s">
        <v>185</v>
      </c>
      <c r="N39" s="231" t="s">
        <v>185</v>
      </c>
      <c r="O39" s="231" t="s">
        <v>185</v>
      </c>
      <c r="P39" s="232">
        <v>62</v>
      </c>
      <c r="Q39" s="232"/>
      <c r="R39" s="230" t="s">
        <v>185</v>
      </c>
      <c r="S39" s="231"/>
      <c r="T39" s="231"/>
      <c r="U39" s="232">
        <v>66</v>
      </c>
      <c r="V39" s="232"/>
      <c r="W39" s="234" t="s">
        <v>185</v>
      </c>
      <c r="X39" s="235"/>
      <c r="Y39" s="235"/>
      <c r="Z39" s="236">
        <v>71</v>
      </c>
      <c r="AA39" s="236"/>
    </row>
    <row r="40" spans="1:27" ht="12.75" customHeight="1">
      <c r="A40" s="278"/>
      <c r="B40" s="157"/>
      <c r="C40" s="217" t="s">
        <v>187</v>
      </c>
      <c r="D40" s="218"/>
      <c r="E40" s="218"/>
      <c r="F40" s="219">
        <v>150</v>
      </c>
      <c r="G40" s="220"/>
      <c r="H40" s="217" t="s">
        <v>196</v>
      </c>
      <c r="I40" s="218" t="s">
        <v>196</v>
      </c>
      <c r="J40" s="218" t="s">
        <v>196</v>
      </c>
      <c r="K40" s="219">
        <v>57</v>
      </c>
      <c r="L40" s="220"/>
      <c r="M40" s="217" t="s">
        <v>196</v>
      </c>
      <c r="N40" s="218" t="s">
        <v>196</v>
      </c>
      <c r="O40" s="218" t="s">
        <v>196</v>
      </c>
      <c r="P40" s="219">
        <v>49</v>
      </c>
      <c r="Q40" s="219"/>
      <c r="R40" s="217" t="s">
        <v>196</v>
      </c>
      <c r="S40" s="218"/>
      <c r="T40" s="218"/>
      <c r="U40" s="219">
        <v>51</v>
      </c>
      <c r="V40" s="219"/>
      <c r="W40" s="221" t="s">
        <v>196</v>
      </c>
      <c r="X40" s="222"/>
      <c r="Y40" s="222"/>
      <c r="Z40" s="229">
        <v>38</v>
      </c>
      <c r="AA40" s="229"/>
    </row>
    <row r="41" spans="1:27" ht="12.75" customHeight="1">
      <c r="A41" s="278"/>
      <c r="B41" s="157"/>
      <c r="C41" s="217" t="s">
        <v>190</v>
      </c>
      <c r="D41" s="218"/>
      <c r="E41" s="218"/>
      <c r="F41" s="219">
        <v>76</v>
      </c>
      <c r="G41" s="220"/>
      <c r="H41" s="217" t="s">
        <v>298</v>
      </c>
      <c r="I41" s="218" t="s">
        <v>298</v>
      </c>
      <c r="J41" s="218" t="s">
        <v>298</v>
      </c>
      <c r="K41" s="219">
        <v>55</v>
      </c>
      <c r="L41" s="220"/>
      <c r="M41" s="217" t="s">
        <v>318</v>
      </c>
      <c r="N41" s="218" t="s">
        <v>318</v>
      </c>
      <c r="O41" s="218" t="s">
        <v>318</v>
      </c>
      <c r="P41" s="219">
        <v>38</v>
      </c>
      <c r="Q41" s="219"/>
      <c r="R41" s="217" t="s">
        <v>303</v>
      </c>
      <c r="S41" s="218"/>
      <c r="T41" s="218"/>
      <c r="U41" s="219">
        <v>50</v>
      </c>
      <c r="V41" s="219"/>
      <c r="W41" s="221" t="s">
        <v>346</v>
      </c>
      <c r="X41" s="222"/>
      <c r="Y41" s="222"/>
      <c r="Z41" s="229">
        <v>37</v>
      </c>
      <c r="AA41" s="229"/>
    </row>
    <row r="42" spans="1:27" ht="12.75" customHeight="1">
      <c r="A42" s="278"/>
      <c r="B42" s="157"/>
      <c r="C42" s="217" t="s">
        <v>191</v>
      </c>
      <c r="D42" s="218"/>
      <c r="E42" s="218"/>
      <c r="F42" s="219">
        <v>63</v>
      </c>
      <c r="G42" s="220"/>
      <c r="H42" s="217" t="s">
        <v>299</v>
      </c>
      <c r="I42" s="218" t="s">
        <v>299</v>
      </c>
      <c r="J42" s="218" t="s">
        <v>299</v>
      </c>
      <c r="K42" s="219">
        <v>44</v>
      </c>
      <c r="L42" s="220"/>
      <c r="M42" s="217" t="s">
        <v>193</v>
      </c>
      <c r="N42" s="218" t="s">
        <v>193</v>
      </c>
      <c r="O42" s="218" t="s">
        <v>193</v>
      </c>
      <c r="P42" s="219">
        <v>34</v>
      </c>
      <c r="Q42" s="219"/>
      <c r="R42" s="217" t="s">
        <v>330</v>
      </c>
      <c r="S42" s="218"/>
      <c r="T42" s="218"/>
      <c r="U42" s="219">
        <v>49</v>
      </c>
      <c r="V42" s="219"/>
      <c r="W42" s="221" t="s">
        <v>347</v>
      </c>
      <c r="X42" s="222"/>
      <c r="Y42" s="222"/>
      <c r="Z42" s="229">
        <v>33</v>
      </c>
      <c r="AA42" s="229"/>
    </row>
    <row r="43" spans="1:27" ht="12.75" customHeight="1">
      <c r="A43" s="278"/>
      <c r="B43" s="157"/>
      <c r="C43" s="217" t="s">
        <v>194</v>
      </c>
      <c r="D43" s="218"/>
      <c r="E43" s="218"/>
      <c r="F43" s="219">
        <v>56</v>
      </c>
      <c r="G43" s="220"/>
      <c r="H43" s="217" t="s">
        <v>302</v>
      </c>
      <c r="I43" s="218" t="s">
        <v>302</v>
      </c>
      <c r="J43" s="218" t="s">
        <v>302</v>
      </c>
      <c r="K43" s="219">
        <v>39</v>
      </c>
      <c r="L43" s="220"/>
      <c r="M43" s="217" t="s">
        <v>299</v>
      </c>
      <c r="N43" s="218" t="s">
        <v>299</v>
      </c>
      <c r="O43" s="218" t="s">
        <v>299</v>
      </c>
      <c r="P43" s="219">
        <v>31</v>
      </c>
      <c r="Q43" s="219"/>
      <c r="R43" s="217" t="s">
        <v>193</v>
      </c>
      <c r="S43" s="218"/>
      <c r="T43" s="218"/>
      <c r="U43" s="219">
        <v>34</v>
      </c>
      <c r="V43" s="219"/>
      <c r="W43" s="221" t="s">
        <v>348</v>
      </c>
      <c r="X43" s="222"/>
      <c r="Y43" s="222"/>
      <c r="Z43" s="229">
        <v>32</v>
      </c>
      <c r="AA43" s="229"/>
    </row>
    <row r="44" spans="1:27" ht="12.75" customHeight="1">
      <c r="A44" s="278"/>
      <c r="B44" s="157"/>
      <c r="C44" s="217" t="s">
        <v>186</v>
      </c>
      <c r="D44" s="218"/>
      <c r="E44" s="218"/>
      <c r="F44" s="219">
        <v>53</v>
      </c>
      <c r="G44" s="220"/>
      <c r="H44" s="217" t="s">
        <v>199</v>
      </c>
      <c r="I44" s="218" t="s">
        <v>199</v>
      </c>
      <c r="J44" s="218" t="s">
        <v>199</v>
      </c>
      <c r="K44" s="219">
        <v>35</v>
      </c>
      <c r="L44" s="220"/>
      <c r="M44" s="217" t="s">
        <v>319</v>
      </c>
      <c r="N44" s="218" t="s">
        <v>319</v>
      </c>
      <c r="O44" s="218" t="s">
        <v>319</v>
      </c>
      <c r="P44" s="219">
        <v>29</v>
      </c>
      <c r="Q44" s="219"/>
      <c r="R44" s="217" t="s">
        <v>320</v>
      </c>
      <c r="S44" s="218"/>
      <c r="T44" s="218"/>
      <c r="U44" s="219">
        <v>26</v>
      </c>
      <c r="V44" s="219"/>
      <c r="W44" s="221" t="s">
        <v>349</v>
      </c>
      <c r="X44" s="222"/>
      <c r="Y44" s="222"/>
      <c r="Z44" s="229">
        <v>29</v>
      </c>
      <c r="AA44" s="229"/>
    </row>
    <row r="45" spans="1:27" ht="12.75" customHeight="1">
      <c r="A45" s="278"/>
      <c r="B45" s="157"/>
      <c r="C45" s="217" t="s">
        <v>189</v>
      </c>
      <c r="D45" s="218"/>
      <c r="E45" s="218"/>
      <c r="F45" s="219">
        <v>48</v>
      </c>
      <c r="G45" s="220"/>
      <c r="H45" s="217" t="s">
        <v>193</v>
      </c>
      <c r="I45" s="218" t="s">
        <v>193</v>
      </c>
      <c r="J45" s="218" t="s">
        <v>193</v>
      </c>
      <c r="K45" s="219">
        <v>31</v>
      </c>
      <c r="L45" s="220"/>
      <c r="M45" s="217" t="s">
        <v>302</v>
      </c>
      <c r="N45" s="218" t="s">
        <v>302</v>
      </c>
      <c r="O45" s="218" t="s">
        <v>302</v>
      </c>
      <c r="P45" s="219">
        <v>27</v>
      </c>
      <c r="Q45" s="219"/>
      <c r="R45" s="217" t="s">
        <v>331</v>
      </c>
      <c r="S45" s="218"/>
      <c r="T45" s="218"/>
      <c r="U45" s="219">
        <v>24</v>
      </c>
      <c r="V45" s="219"/>
      <c r="W45" s="221" t="s">
        <v>298</v>
      </c>
      <c r="X45" s="222"/>
      <c r="Y45" s="222"/>
      <c r="Z45" s="229">
        <v>29</v>
      </c>
      <c r="AA45" s="229"/>
    </row>
    <row r="46" spans="1:27" ht="12.75" customHeight="1">
      <c r="A46" s="278"/>
      <c r="B46" s="157"/>
      <c r="C46" s="217" t="s">
        <v>195</v>
      </c>
      <c r="D46" s="218"/>
      <c r="E46" s="218"/>
      <c r="F46" s="219">
        <v>37</v>
      </c>
      <c r="G46" s="220"/>
      <c r="H46" s="217" t="s">
        <v>197</v>
      </c>
      <c r="I46" s="218" t="s">
        <v>197</v>
      </c>
      <c r="J46" s="218" t="s">
        <v>197</v>
      </c>
      <c r="K46" s="219">
        <v>28</v>
      </c>
      <c r="L46" s="220"/>
      <c r="M46" s="217" t="s">
        <v>187</v>
      </c>
      <c r="N46" s="218" t="s">
        <v>187</v>
      </c>
      <c r="O46" s="218" t="s">
        <v>187</v>
      </c>
      <c r="P46" s="219">
        <v>27</v>
      </c>
      <c r="Q46" s="219"/>
      <c r="R46" s="217" t="s">
        <v>332</v>
      </c>
      <c r="S46" s="218"/>
      <c r="T46" s="218"/>
      <c r="U46" s="219">
        <v>23</v>
      </c>
      <c r="V46" s="219"/>
      <c r="W46" s="221" t="s">
        <v>199</v>
      </c>
      <c r="X46" s="222"/>
      <c r="Y46" s="222"/>
      <c r="Z46" s="229">
        <v>25</v>
      </c>
      <c r="AA46" s="229"/>
    </row>
    <row r="47" spans="1:27" ht="12.75" customHeight="1">
      <c r="A47" s="278"/>
      <c r="B47" s="157"/>
      <c r="C47" s="217" t="s">
        <v>192</v>
      </c>
      <c r="D47" s="218"/>
      <c r="E47" s="218"/>
      <c r="F47" s="219">
        <v>31</v>
      </c>
      <c r="G47" s="220"/>
      <c r="H47" s="217" t="s">
        <v>303</v>
      </c>
      <c r="I47" s="218" t="s">
        <v>303</v>
      </c>
      <c r="J47" s="218" t="s">
        <v>303</v>
      </c>
      <c r="K47" s="219">
        <v>25</v>
      </c>
      <c r="L47" s="220"/>
      <c r="M47" s="217" t="s">
        <v>303</v>
      </c>
      <c r="N47" s="218" t="s">
        <v>303</v>
      </c>
      <c r="O47" s="218" t="s">
        <v>303</v>
      </c>
      <c r="P47" s="219">
        <v>27</v>
      </c>
      <c r="Q47" s="219"/>
      <c r="R47" s="217" t="s">
        <v>333</v>
      </c>
      <c r="S47" s="218"/>
      <c r="T47" s="218"/>
      <c r="U47" s="219">
        <v>21</v>
      </c>
      <c r="V47" s="219"/>
      <c r="W47" s="221" t="s">
        <v>350</v>
      </c>
      <c r="X47" s="222"/>
      <c r="Y47" s="222"/>
      <c r="Z47" s="229">
        <v>18</v>
      </c>
      <c r="AA47" s="229"/>
    </row>
    <row r="48" spans="1:27" ht="12.75" customHeight="1">
      <c r="A48" s="279"/>
      <c r="B48" s="182"/>
      <c r="C48" s="223" t="s">
        <v>198</v>
      </c>
      <c r="D48" s="224"/>
      <c r="E48" s="224"/>
      <c r="F48" s="225">
        <v>18</v>
      </c>
      <c r="G48" s="226"/>
      <c r="H48" s="223" t="s">
        <v>188</v>
      </c>
      <c r="I48" s="224" t="s">
        <v>188</v>
      </c>
      <c r="J48" s="224" t="s">
        <v>188</v>
      </c>
      <c r="K48" s="225">
        <v>25</v>
      </c>
      <c r="L48" s="226"/>
      <c r="M48" s="223" t="s">
        <v>320</v>
      </c>
      <c r="N48" s="224" t="s">
        <v>320</v>
      </c>
      <c r="O48" s="224" t="s">
        <v>320</v>
      </c>
      <c r="P48" s="225">
        <v>27</v>
      </c>
      <c r="Q48" s="225"/>
      <c r="R48" s="223" t="s">
        <v>334</v>
      </c>
      <c r="S48" s="224"/>
      <c r="T48" s="224"/>
      <c r="U48" s="225">
        <v>21</v>
      </c>
      <c r="V48" s="225"/>
      <c r="W48" s="227" t="s">
        <v>190</v>
      </c>
      <c r="X48" s="228"/>
      <c r="Y48" s="228"/>
      <c r="Z48" s="280">
        <v>16</v>
      </c>
      <c r="AA48" s="280"/>
    </row>
    <row r="49" spans="1:27" ht="12.75" customHeight="1">
      <c r="A49" s="277" t="s">
        <v>17</v>
      </c>
      <c r="B49" s="156"/>
      <c r="C49" s="230" t="s">
        <v>200</v>
      </c>
      <c r="D49" s="231"/>
      <c r="E49" s="231"/>
      <c r="F49" s="232">
        <v>1228</v>
      </c>
      <c r="G49" s="233"/>
      <c r="H49" s="230" t="s">
        <v>200</v>
      </c>
      <c r="I49" s="231" t="s">
        <v>200</v>
      </c>
      <c r="J49" s="231" t="s">
        <v>200</v>
      </c>
      <c r="K49" s="232">
        <v>429</v>
      </c>
      <c r="L49" s="233"/>
      <c r="M49" s="230" t="s">
        <v>200</v>
      </c>
      <c r="N49" s="231" t="s">
        <v>200</v>
      </c>
      <c r="O49" s="231" t="s">
        <v>200</v>
      </c>
      <c r="P49" s="232">
        <v>356</v>
      </c>
      <c r="Q49" s="232"/>
      <c r="R49" s="230" t="s">
        <v>200</v>
      </c>
      <c r="S49" s="231"/>
      <c r="T49" s="231"/>
      <c r="U49" s="232">
        <v>248</v>
      </c>
      <c r="V49" s="232"/>
      <c r="W49" s="234" t="s">
        <v>304</v>
      </c>
      <c r="X49" s="235"/>
      <c r="Y49" s="235"/>
      <c r="Z49" s="236">
        <v>177</v>
      </c>
      <c r="AA49" s="236"/>
    </row>
    <row r="50" spans="1:27" ht="12.75" customHeight="1">
      <c r="A50" s="278"/>
      <c r="B50" s="157"/>
      <c r="C50" s="217" t="s">
        <v>201</v>
      </c>
      <c r="D50" s="218"/>
      <c r="E50" s="218"/>
      <c r="F50" s="219">
        <v>671</v>
      </c>
      <c r="G50" s="220"/>
      <c r="H50" s="217" t="s">
        <v>304</v>
      </c>
      <c r="I50" s="218" t="s">
        <v>304</v>
      </c>
      <c r="J50" s="218" t="s">
        <v>304</v>
      </c>
      <c r="K50" s="219">
        <v>400</v>
      </c>
      <c r="L50" s="220"/>
      <c r="M50" s="217" t="s">
        <v>304</v>
      </c>
      <c r="N50" s="218" t="s">
        <v>304</v>
      </c>
      <c r="O50" s="218" t="s">
        <v>304</v>
      </c>
      <c r="P50" s="219">
        <v>251</v>
      </c>
      <c r="Q50" s="219"/>
      <c r="R50" s="217" t="s">
        <v>304</v>
      </c>
      <c r="S50" s="218"/>
      <c r="T50" s="218"/>
      <c r="U50" s="219">
        <v>223</v>
      </c>
      <c r="V50" s="219"/>
      <c r="W50" s="221" t="s">
        <v>200</v>
      </c>
      <c r="X50" s="222"/>
      <c r="Y50" s="222"/>
      <c r="Z50" s="229">
        <v>172</v>
      </c>
      <c r="AA50" s="229"/>
    </row>
    <row r="51" spans="1:27" ht="12.75" customHeight="1">
      <c r="A51" s="278"/>
      <c r="B51" s="157"/>
      <c r="C51" s="217" t="s">
        <v>203</v>
      </c>
      <c r="D51" s="218"/>
      <c r="E51" s="218"/>
      <c r="F51" s="219">
        <v>380</v>
      </c>
      <c r="G51" s="220"/>
      <c r="H51" s="217" t="s">
        <v>305</v>
      </c>
      <c r="I51" s="218" t="s">
        <v>305</v>
      </c>
      <c r="J51" s="218" t="s">
        <v>305</v>
      </c>
      <c r="K51" s="219">
        <v>108</v>
      </c>
      <c r="L51" s="220"/>
      <c r="M51" s="217" t="s">
        <v>305</v>
      </c>
      <c r="N51" s="218" t="s">
        <v>305</v>
      </c>
      <c r="O51" s="218" t="s">
        <v>305</v>
      </c>
      <c r="P51" s="219">
        <v>107</v>
      </c>
      <c r="Q51" s="219"/>
      <c r="R51" s="217" t="s">
        <v>306</v>
      </c>
      <c r="S51" s="218"/>
      <c r="T51" s="218"/>
      <c r="U51" s="219">
        <v>123</v>
      </c>
      <c r="V51" s="219"/>
      <c r="W51" s="221" t="s">
        <v>351</v>
      </c>
      <c r="X51" s="222"/>
      <c r="Y51" s="222"/>
      <c r="Z51" s="229">
        <v>153</v>
      </c>
      <c r="AA51" s="229"/>
    </row>
    <row r="52" spans="1:27" ht="12.75" customHeight="1">
      <c r="A52" s="278"/>
      <c r="B52" s="157"/>
      <c r="C52" s="217" t="s">
        <v>202</v>
      </c>
      <c r="D52" s="218"/>
      <c r="E52" s="218"/>
      <c r="F52" s="219">
        <v>342</v>
      </c>
      <c r="G52" s="220"/>
      <c r="H52" s="217" t="s">
        <v>306</v>
      </c>
      <c r="I52" s="218" t="s">
        <v>306</v>
      </c>
      <c r="J52" s="218" t="s">
        <v>306</v>
      </c>
      <c r="K52" s="219">
        <v>94</v>
      </c>
      <c r="L52" s="220"/>
      <c r="M52" s="217" t="s">
        <v>306</v>
      </c>
      <c r="N52" s="218" t="s">
        <v>306</v>
      </c>
      <c r="O52" s="218" t="s">
        <v>306</v>
      </c>
      <c r="P52" s="219">
        <v>107</v>
      </c>
      <c r="Q52" s="219"/>
      <c r="R52" s="217" t="s">
        <v>305</v>
      </c>
      <c r="S52" s="218"/>
      <c r="T52" s="218"/>
      <c r="U52" s="219">
        <v>99</v>
      </c>
      <c r="V52" s="219"/>
      <c r="W52" s="221" t="s">
        <v>201</v>
      </c>
      <c r="X52" s="222"/>
      <c r="Y52" s="222"/>
      <c r="Z52" s="229">
        <v>134</v>
      </c>
      <c r="AA52" s="229"/>
    </row>
    <row r="53" spans="1:27" ht="12.75" customHeight="1">
      <c r="A53" s="278"/>
      <c r="B53" s="157"/>
      <c r="C53" s="217" t="s">
        <v>206</v>
      </c>
      <c r="D53" s="218"/>
      <c r="E53" s="218"/>
      <c r="F53" s="219">
        <v>281</v>
      </c>
      <c r="G53" s="220"/>
      <c r="H53" s="217" t="s">
        <v>208</v>
      </c>
      <c r="I53" s="218" t="s">
        <v>208</v>
      </c>
      <c r="J53" s="218" t="s">
        <v>208</v>
      </c>
      <c r="K53" s="219">
        <v>88</v>
      </c>
      <c r="L53" s="220"/>
      <c r="M53" s="217" t="s">
        <v>201</v>
      </c>
      <c r="N53" s="218" t="s">
        <v>201</v>
      </c>
      <c r="O53" s="218" t="s">
        <v>201</v>
      </c>
      <c r="P53" s="219">
        <v>82</v>
      </c>
      <c r="Q53" s="219"/>
      <c r="R53" s="217" t="s">
        <v>236</v>
      </c>
      <c r="S53" s="218"/>
      <c r="T53" s="218"/>
      <c r="U53" s="219">
        <v>78</v>
      </c>
      <c r="V53" s="219"/>
      <c r="W53" s="221" t="s">
        <v>306</v>
      </c>
      <c r="X53" s="222"/>
      <c r="Y53" s="222"/>
      <c r="Z53" s="229">
        <v>108</v>
      </c>
      <c r="AA53" s="229"/>
    </row>
    <row r="54" spans="1:27" ht="12.75" customHeight="1">
      <c r="A54" s="278"/>
      <c r="B54" s="157"/>
      <c r="C54" s="217" t="s">
        <v>205</v>
      </c>
      <c r="D54" s="218"/>
      <c r="E54" s="218"/>
      <c r="F54" s="219">
        <v>190</v>
      </c>
      <c r="G54" s="220"/>
      <c r="H54" s="217" t="s">
        <v>307</v>
      </c>
      <c r="I54" s="218" t="s">
        <v>307</v>
      </c>
      <c r="J54" s="218" t="s">
        <v>307</v>
      </c>
      <c r="K54" s="219">
        <v>82</v>
      </c>
      <c r="L54" s="220"/>
      <c r="M54" s="217" t="s">
        <v>236</v>
      </c>
      <c r="N54" s="218" t="s">
        <v>236</v>
      </c>
      <c r="O54" s="218" t="s">
        <v>236</v>
      </c>
      <c r="P54" s="219">
        <v>79</v>
      </c>
      <c r="Q54" s="219"/>
      <c r="R54" s="217" t="s">
        <v>207</v>
      </c>
      <c r="S54" s="218"/>
      <c r="T54" s="218"/>
      <c r="U54" s="219">
        <v>65</v>
      </c>
      <c r="V54" s="219"/>
      <c r="W54" s="221" t="s">
        <v>236</v>
      </c>
      <c r="X54" s="222"/>
      <c r="Y54" s="222"/>
      <c r="Z54" s="229">
        <v>73</v>
      </c>
      <c r="AA54" s="229"/>
    </row>
    <row r="55" spans="1:27" ht="12.75" customHeight="1">
      <c r="A55" s="278"/>
      <c r="B55" s="157"/>
      <c r="C55" s="217" t="s">
        <v>204</v>
      </c>
      <c r="D55" s="218"/>
      <c r="E55" s="218"/>
      <c r="F55" s="219">
        <v>170</v>
      </c>
      <c r="G55" s="220"/>
      <c r="H55" s="217" t="s">
        <v>201</v>
      </c>
      <c r="I55" s="218" t="s">
        <v>201</v>
      </c>
      <c r="J55" s="218" t="s">
        <v>201</v>
      </c>
      <c r="K55" s="219">
        <v>82</v>
      </c>
      <c r="L55" s="220"/>
      <c r="M55" s="217" t="s">
        <v>207</v>
      </c>
      <c r="N55" s="218" t="s">
        <v>207</v>
      </c>
      <c r="O55" s="218" t="s">
        <v>207</v>
      </c>
      <c r="P55" s="219">
        <v>76</v>
      </c>
      <c r="Q55" s="219"/>
      <c r="R55" s="217" t="s">
        <v>208</v>
      </c>
      <c r="S55" s="218"/>
      <c r="T55" s="218"/>
      <c r="U55" s="219">
        <v>64</v>
      </c>
      <c r="V55" s="219"/>
      <c r="W55" s="221" t="s">
        <v>209</v>
      </c>
      <c r="X55" s="222"/>
      <c r="Y55" s="222"/>
      <c r="Z55" s="229">
        <v>44</v>
      </c>
      <c r="AA55" s="229"/>
    </row>
    <row r="56" spans="1:27" ht="12.75" customHeight="1">
      <c r="A56" s="278"/>
      <c r="B56" s="157"/>
      <c r="C56" s="217" t="s">
        <v>207</v>
      </c>
      <c r="D56" s="218"/>
      <c r="E56" s="218"/>
      <c r="F56" s="219">
        <v>133</v>
      </c>
      <c r="G56" s="220"/>
      <c r="H56" s="217" t="s">
        <v>236</v>
      </c>
      <c r="I56" s="218" t="s">
        <v>236</v>
      </c>
      <c r="J56" s="218" t="s">
        <v>236</v>
      </c>
      <c r="K56" s="219">
        <v>80</v>
      </c>
      <c r="L56" s="220"/>
      <c r="M56" s="217" t="s">
        <v>321</v>
      </c>
      <c r="N56" s="218" t="s">
        <v>321</v>
      </c>
      <c r="O56" s="218" t="s">
        <v>321</v>
      </c>
      <c r="P56" s="219">
        <v>52</v>
      </c>
      <c r="Q56" s="219"/>
      <c r="R56" s="217" t="s">
        <v>209</v>
      </c>
      <c r="S56" s="218"/>
      <c r="T56" s="218"/>
      <c r="U56" s="219">
        <v>62</v>
      </c>
      <c r="V56" s="219"/>
      <c r="W56" s="221" t="s">
        <v>352</v>
      </c>
      <c r="X56" s="222"/>
      <c r="Y56" s="222"/>
      <c r="Z56" s="229">
        <v>42</v>
      </c>
      <c r="AA56" s="229"/>
    </row>
    <row r="57" spans="1:27" ht="12.75" customHeight="1">
      <c r="A57" s="278"/>
      <c r="B57" s="157"/>
      <c r="C57" s="217" t="s">
        <v>208</v>
      </c>
      <c r="D57" s="218"/>
      <c r="E57" s="218"/>
      <c r="F57" s="219">
        <v>123</v>
      </c>
      <c r="G57" s="220"/>
      <c r="H57" s="217" t="s">
        <v>207</v>
      </c>
      <c r="I57" s="218" t="s">
        <v>207</v>
      </c>
      <c r="J57" s="218" t="s">
        <v>207</v>
      </c>
      <c r="K57" s="219">
        <v>80</v>
      </c>
      <c r="L57" s="220"/>
      <c r="M57" s="217" t="s">
        <v>322</v>
      </c>
      <c r="N57" s="218" t="s">
        <v>322</v>
      </c>
      <c r="O57" s="218" t="s">
        <v>322</v>
      </c>
      <c r="P57" s="219">
        <v>38</v>
      </c>
      <c r="Q57" s="219"/>
      <c r="R57" s="217" t="s">
        <v>335</v>
      </c>
      <c r="S57" s="218"/>
      <c r="T57" s="218"/>
      <c r="U57" s="219">
        <v>58</v>
      </c>
      <c r="V57" s="219"/>
      <c r="W57" s="221" t="s">
        <v>353</v>
      </c>
      <c r="X57" s="222"/>
      <c r="Y57" s="222"/>
      <c r="Z57" s="229">
        <v>40</v>
      </c>
      <c r="AA57" s="229"/>
    </row>
    <row r="58" spans="1:27" ht="12.75" customHeight="1">
      <c r="A58" s="279"/>
      <c r="B58" s="182"/>
      <c r="C58" s="223" t="s">
        <v>209</v>
      </c>
      <c r="D58" s="224"/>
      <c r="E58" s="224"/>
      <c r="F58" s="225">
        <v>113</v>
      </c>
      <c r="G58" s="226"/>
      <c r="H58" s="223" t="s">
        <v>209</v>
      </c>
      <c r="I58" s="224" t="s">
        <v>209</v>
      </c>
      <c r="J58" s="224" t="s">
        <v>209</v>
      </c>
      <c r="K58" s="225">
        <v>67</v>
      </c>
      <c r="L58" s="226"/>
      <c r="M58" s="223" t="s">
        <v>323</v>
      </c>
      <c r="N58" s="224" t="s">
        <v>323</v>
      </c>
      <c r="O58" s="224" t="s">
        <v>323</v>
      </c>
      <c r="P58" s="225">
        <v>30</v>
      </c>
      <c r="Q58" s="225"/>
      <c r="R58" s="223" t="s">
        <v>336</v>
      </c>
      <c r="S58" s="224"/>
      <c r="T58" s="224"/>
      <c r="U58" s="225">
        <v>56</v>
      </c>
      <c r="V58" s="225"/>
      <c r="W58" s="227" t="s">
        <v>204</v>
      </c>
      <c r="X58" s="228"/>
      <c r="Y58" s="228"/>
      <c r="Z58" s="280">
        <v>36</v>
      </c>
      <c r="AA58" s="280"/>
    </row>
    <row r="59" spans="1:27" ht="16.5" customHeight="1">
      <c r="R59" s="27"/>
      <c r="S59" s="27"/>
      <c r="T59" s="6"/>
      <c r="U59" s="6"/>
      <c r="V59" s="6"/>
      <c r="W59" s="8"/>
      <c r="X59" s="8"/>
      <c r="Y59" s="8"/>
      <c r="AA59" s="8" t="s">
        <v>12</v>
      </c>
    </row>
  </sheetData>
  <mergeCells count="516">
    <mergeCell ref="Z58:AA58"/>
    <mergeCell ref="T15:U15"/>
    <mergeCell ref="T16:U16"/>
    <mergeCell ref="T6:U6"/>
    <mergeCell ref="T7:U7"/>
    <mergeCell ref="Z20:AA20"/>
    <mergeCell ref="R20:S20"/>
    <mergeCell ref="T20:U20"/>
    <mergeCell ref="Z52:AA52"/>
    <mergeCell ref="Z51:AA51"/>
    <mergeCell ref="Z28:AA28"/>
    <mergeCell ref="Z29:AA29"/>
    <mergeCell ref="Z30:AA30"/>
    <mergeCell ref="Z38:AA38"/>
    <mergeCell ref="Z40:AA40"/>
    <mergeCell ref="T13:U13"/>
    <mergeCell ref="T14:U14"/>
    <mergeCell ref="T18:U18"/>
    <mergeCell ref="T17:U17"/>
    <mergeCell ref="X9:Y9"/>
    <mergeCell ref="Z18:AA18"/>
    <mergeCell ref="Z37:AA37"/>
    <mergeCell ref="U37:V37"/>
    <mergeCell ref="W38:Y38"/>
    <mergeCell ref="H14:I14"/>
    <mergeCell ref="J14:K14"/>
    <mergeCell ref="L14:M14"/>
    <mergeCell ref="H13:I13"/>
    <mergeCell ref="J13:K13"/>
    <mergeCell ref="L13:M13"/>
    <mergeCell ref="H9:I9"/>
    <mergeCell ref="Z48:AA48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3:AA33"/>
    <mergeCell ref="Z35:AA35"/>
    <mergeCell ref="T11:U11"/>
    <mergeCell ref="R4:S5"/>
    <mergeCell ref="T12:U12"/>
    <mergeCell ref="T4:U5"/>
    <mergeCell ref="T8:U8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A27:B28"/>
    <mergeCell ref="F29:G29"/>
    <mergeCell ref="F30:G30"/>
    <mergeCell ref="F31:G31"/>
    <mergeCell ref="F32:G32"/>
    <mergeCell ref="F33:G33"/>
    <mergeCell ref="F39:G39"/>
    <mergeCell ref="F40:G40"/>
    <mergeCell ref="C52:E52"/>
    <mergeCell ref="F34:G34"/>
    <mergeCell ref="F35:G35"/>
    <mergeCell ref="F36:G36"/>
    <mergeCell ref="F37:G37"/>
    <mergeCell ref="F38:G38"/>
    <mergeCell ref="F50:G50"/>
    <mergeCell ref="A29:B38"/>
    <mergeCell ref="A39:B48"/>
    <mergeCell ref="A49:B58"/>
    <mergeCell ref="C41:E41"/>
    <mergeCell ref="C42:E42"/>
    <mergeCell ref="C43:E43"/>
    <mergeCell ref="C45:E45"/>
    <mergeCell ref="C54:E54"/>
    <mergeCell ref="C55:E55"/>
    <mergeCell ref="A14:E15"/>
    <mergeCell ref="B16:E17"/>
    <mergeCell ref="B18:E19"/>
    <mergeCell ref="F14:G14"/>
    <mergeCell ref="F18:G18"/>
    <mergeCell ref="F19:G19"/>
    <mergeCell ref="F20:G20"/>
    <mergeCell ref="B20:E21"/>
    <mergeCell ref="F21:G21"/>
    <mergeCell ref="C56:E56"/>
    <mergeCell ref="C57:E57"/>
    <mergeCell ref="C49:E49"/>
    <mergeCell ref="C50:E50"/>
    <mergeCell ref="C51:E51"/>
    <mergeCell ref="C58:E58"/>
    <mergeCell ref="F55:G55"/>
    <mergeCell ref="F56:G56"/>
    <mergeCell ref="F57:G57"/>
    <mergeCell ref="F58:G58"/>
    <mergeCell ref="F49:G49"/>
    <mergeCell ref="F51:G51"/>
    <mergeCell ref="F52:G52"/>
    <mergeCell ref="F53:G53"/>
    <mergeCell ref="F54:G54"/>
    <mergeCell ref="C53:E53"/>
    <mergeCell ref="C47:E47"/>
    <mergeCell ref="C48:E48"/>
    <mergeCell ref="C35:E35"/>
    <mergeCell ref="C36:E36"/>
    <mergeCell ref="C37:E37"/>
    <mergeCell ref="C38:E38"/>
    <mergeCell ref="C39:E39"/>
    <mergeCell ref="F45:G45"/>
    <mergeCell ref="F46:G46"/>
    <mergeCell ref="F47:G47"/>
    <mergeCell ref="C40:E40"/>
    <mergeCell ref="F41:G41"/>
    <mergeCell ref="F42:G42"/>
    <mergeCell ref="F43:G43"/>
    <mergeCell ref="F48:G48"/>
    <mergeCell ref="F44:G44"/>
    <mergeCell ref="C29:E29"/>
    <mergeCell ref="C30:E30"/>
    <mergeCell ref="C31:E31"/>
    <mergeCell ref="C32:E32"/>
    <mergeCell ref="C33:E33"/>
    <mergeCell ref="C34:E34"/>
    <mergeCell ref="C44:E44"/>
    <mergeCell ref="C46:E46"/>
    <mergeCell ref="H4:I5"/>
    <mergeCell ref="H8:I8"/>
    <mergeCell ref="H17:I17"/>
    <mergeCell ref="H29:J29"/>
    <mergeCell ref="H30:J30"/>
    <mergeCell ref="H32:J32"/>
    <mergeCell ref="H33:J33"/>
    <mergeCell ref="H35:J35"/>
    <mergeCell ref="H40:J40"/>
    <mergeCell ref="H41:J41"/>
    <mergeCell ref="H43:J43"/>
    <mergeCell ref="H46:J46"/>
    <mergeCell ref="A6:E7"/>
    <mergeCell ref="B8:E9"/>
    <mergeCell ref="B10:E11"/>
    <mergeCell ref="B12:E13"/>
    <mergeCell ref="J4:K5"/>
    <mergeCell ref="L4:M5"/>
    <mergeCell ref="P4:Q5"/>
    <mergeCell ref="Z4:AA5"/>
    <mergeCell ref="H7:I7"/>
    <mergeCell ref="J7:K7"/>
    <mergeCell ref="Z54:AA54"/>
    <mergeCell ref="Z32:AA32"/>
    <mergeCell ref="Z41:AA41"/>
    <mergeCell ref="Z46:AA46"/>
    <mergeCell ref="Z43:AA43"/>
    <mergeCell ref="Z36:AA36"/>
    <mergeCell ref="W36:Y36"/>
    <mergeCell ref="Z42:AA42"/>
    <mergeCell ref="Z44:AA44"/>
    <mergeCell ref="Z45:AA45"/>
    <mergeCell ref="W44:Y44"/>
    <mergeCell ref="Z53:AA53"/>
    <mergeCell ref="H50:J50"/>
    <mergeCell ref="H51:J51"/>
    <mergeCell ref="H52:J52"/>
    <mergeCell ref="T21:U21"/>
    <mergeCell ref="T19:U19"/>
    <mergeCell ref="H6:I6"/>
    <mergeCell ref="J6:K6"/>
    <mergeCell ref="L6:M6"/>
    <mergeCell ref="P6:Q6"/>
    <mergeCell ref="Z6:AA6"/>
    <mergeCell ref="R6:S6"/>
    <mergeCell ref="V6:W6"/>
    <mergeCell ref="X6:Y6"/>
    <mergeCell ref="Z57:AA57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K29:L29"/>
    <mergeCell ref="W29:Y29"/>
    <mergeCell ref="M29:O29"/>
    <mergeCell ref="P29:Q29"/>
    <mergeCell ref="R29:T29"/>
    <mergeCell ref="R19:S19"/>
    <mergeCell ref="Z21:AA21"/>
    <mergeCell ref="R21:S21"/>
    <mergeCell ref="U29:V29"/>
    <mergeCell ref="H27:L27"/>
    <mergeCell ref="W27:AA27"/>
    <mergeCell ref="M27:Q27"/>
    <mergeCell ref="R27:V27"/>
    <mergeCell ref="H28:J28"/>
    <mergeCell ref="K28:L28"/>
    <mergeCell ref="V21:W21"/>
    <mergeCell ref="X21:Y21"/>
    <mergeCell ref="H19:I19"/>
    <mergeCell ref="J19:K19"/>
    <mergeCell ref="L19:M19"/>
    <mergeCell ref="P19:Q19"/>
    <mergeCell ref="Z19:AA19"/>
    <mergeCell ref="V19:W19"/>
    <mergeCell ref="K30:L30"/>
    <mergeCell ref="W30:Y30"/>
    <mergeCell ref="M30:O30"/>
    <mergeCell ref="P30:Q30"/>
    <mergeCell ref="R30:T30"/>
    <mergeCell ref="U30:V30"/>
    <mergeCell ref="H31:J31"/>
    <mergeCell ref="Z31:AA31"/>
    <mergeCell ref="K31:L31"/>
    <mergeCell ref="W31:Y31"/>
    <mergeCell ref="M31:O31"/>
    <mergeCell ref="P31:Q31"/>
    <mergeCell ref="K32:L32"/>
    <mergeCell ref="W32:Y32"/>
    <mergeCell ref="M32:O32"/>
    <mergeCell ref="P32:Q32"/>
    <mergeCell ref="R32:T32"/>
    <mergeCell ref="R31:T31"/>
    <mergeCell ref="U31:V31"/>
    <mergeCell ref="Z34:AA34"/>
    <mergeCell ref="U32:V32"/>
    <mergeCell ref="U34:V34"/>
    <mergeCell ref="K33:L33"/>
    <mergeCell ref="W33:Y33"/>
    <mergeCell ref="M33:O33"/>
    <mergeCell ref="P33:Q33"/>
    <mergeCell ref="R33:T33"/>
    <mergeCell ref="U33:V33"/>
    <mergeCell ref="K35:L35"/>
    <mergeCell ref="H34:J34"/>
    <mergeCell ref="K34:L34"/>
    <mergeCell ref="H37:J37"/>
    <mergeCell ref="K37:L37"/>
    <mergeCell ref="H36:J36"/>
    <mergeCell ref="K36:L36"/>
    <mergeCell ref="W35:Y35"/>
    <mergeCell ref="M35:O35"/>
    <mergeCell ref="P35:Q35"/>
    <mergeCell ref="U36:V36"/>
    <mergeCell ref="R35:T35"/>
    <mergeCell ref="U35:V35"/>
    <mergeCell ref="M36:O36"/>
    <mergeCell ref="P36:Q36"/>
    <mergeCell ref="R36:T36"/>
    <mergeCell ref="W34:Y34"/>
    <mergeCell ref="M34:O34"/>
    <mergeCell ref="P34:Q34"/>
    <mergeCell ref="R34:T34"/>
    <mergeCell ref="W37:Y37"/>
    <mergeCell ref="M37:O37"/>
    <mergeCell ref="P37:Q37"/>
    <mergeCell ref="R37:T37"/>
    <mergeCell ref="Z39:AA39"/>
    <mergeCell ref="W40:Y40"/>
    <mergeCell ref="M40:O40"/>
    <mergeCell ref="P40:Q40"/>
    <mergeCell ref="R40:T40"/>
    <mergeCell ref="R41:T41"/>
    <mergeCell ref="U41:V41"/>
    <mergeCell ref="W39:Y39"/>
    <mergeCell ref="M39:O39"/>
    <mergeCell ref="P39:Q39"/>
    <mergeCell ref="K40:L40"/>
    <mergeCell ref="U38:V38"/>
    <mergeCell ref="H39:J39"/>
    <mergeCell ref="K39:L39"/>
    <mergeCell ref="K38:L38"/>
    <mergeCell ref="H38:J38"/>
    <mergeCell ref="R39:T39"/>
    <mergeCell ref="U39:V39"/>
    <mergeCell ref="U40:V40"/>
    <mergeCell ref="R38:T38"/>
    <mergeCell ref="M38:O38"/>
    <mergeCell ref="P38:Q38"/>
    <mergeCell ref="K41:L41"/>
    <mergeCell ref="W41:Y41"/>
    <mergeCell ref="M41:O41"/>
    <mergeCell ref="P41:Q41"/>
    <mergeCell ref="U42:V42"/>
    <mergeCell ref="H42:J42"/>
    <mergeCell ref="K42:L42"/>
    <mergeCell ref="W42:Y42"/>
    <mergeCell ref="M42:O42"/>
    <mergeCell ref="P42:Q42"/>
    <mergeCell ref="R42:T42"/>
    <mergeCell ref="K43:L43"/>
    <mergeCell ref="H45:J45"/>
    <mergeCell ref="K45:L45"/>
    <mergeCell ref="H44:J44"/>
    <mergeCell ref="W43:Y43"/>
    <mergeCell ref="M43:O43"/>
    <mergeCell ref="P43:Q43"/>
    <mergeCell ref="R43:T43"/>
    <mergeCell ref="U43:V43"/>
    <mergeCell ref="M44:O44"/>
    <mergeCell ref="P44:Q44"/>
    <mergeCell ref="R44:T44"/>
    <mergeCell ref="U44:V44"/>
    <mergeCell ref="U45:V45"/>
    <mergeCell ref="K44:L44"/>
    <mergeCell ref="P46:Q46"/>
    <mergeCell ref="R46:T46"/>
    <mergeCell ref="W45:Y45"/>
    <mergeCell ref="M45:O45"/>
    <mergeCell ref="P45:Q45"/>
    <mergeCell ref="R45:T45"/>
    <mergeCell ref="K48:L48"/>
    <mergeCell ref="U46:V46"/>
    <mergeCell ref="K47:L47"/>
    <mergeCell ref="R47:T47"/>
    <mergeCell ref="U47:V47"/>
    <mergeCell ref="M46:O46"/>
    <mergeCell ref="Z50:AA50"/>
    <mergeCell ref="U48:V48"/>
    <mergeCell ref="Z47:AA47"/>
    <mergeCell ref="M49:O49"/>
    <mergeCell ref="Z49:AA49"/>
    <mergeCell ref="W50:Y50"/>
    <mergeCell ref="M50:O50"/>
    <mergeCell ref="H47:J47"/>
    <mergeCell ref="K46:L46"/>
    <mergeCell ref="W46:Y46"/>
    <mergeCell ref="W48:Y48"/>
    <mergeCell ref="M48:O48"/>
    <mergeCell ref="P48:Q48"/>
    <mergeCell ref="R48:T48"/>
    <mergeCell ref="W47:Y47"/>
    <mergeCell ref="M47:O47"/>
    <mergeCell ref="P47:Q47"/>
    <mergeCell ref="H48:J48"/>
    <mergeCell ref="P49:Q49"/>
    <mergeCell ref="R49:T49"/>
    <mergeCell ref="U49:V49"/>
    <mergeCell ref="P50:Q50"/>
    <mergeCell ref="R50:T50"/>
    <mergeCell ref="U50:V50"/>
    <mergeCell ref="H49:J49"/>
    <mergeCell ref="K49:L49"/>
    <mergeCell ref="W49:Y49"/>
    <mergeCell ref="K50:L50"/>
    <mergeCell ref="K52:L52"/>
    <mergeCell ref="W52:Y52"/>
    <mergeCell ref="M52:O52"/>
    <mergeCell ref="P52:Q52"/>
    <mergeCell ref="R52:T52"/>
    <mergeCell ref="U52:V52"/>
    <mergeCell ref="K51:L51"/>
    <mergeCell ref="W51:Y51"/>
    <mergeCell ref="M51:O51"/>
    <mergeCell ref="P51:Q51"/>
    <mergeCell ref="R51:T51"/>
    <mergeCell ref="U51:V51"/>
    <mergeCell ref="Z55:AA55"/>
    <mergeCell ref="Z56:AA56"/>
    <mergeCell ref="U53:V53"/>
    <mergeCell ref="H54:J54"/>
    <mergeCell ref="K54:L54"/>
    <mergeCell ref="W54:Y54"/>
    <mergeCell ref="M54:O54"/>
    <mergeCell ref="P54:Q54"/>
    <mergeCell ref="R54:T54"/>
    <mergeCell ref="U54:V54"/>
    <mergeCell ref="H53:J53"/>
    <mergeCell ref="K53:L53"/>
    <mergeCell ref="W53:Y53"/>
    <mergeCell ref="M53:O53"/>
    <mergeCell ref="P53:Q53"/>
    <mergeCell ref="R53:T53"/>
    <mergeCell ref="U55:V55"/>
    <mergeCell ref="H56:J56"/>
    <mergeCell ref="K56:L56"/>
    <mergeCell ref="W56:Y56"/>
    <mergeCell ref="M56:O56"/>
    <mergeCell ref="P56:Q56"/>
    <mergeCell ref="R56:T56"/>
    <mergeCell ref="U56:V56"/>
    <mergeCell ref="H55:J55"/>
    <mergeCell ref="K55:L55"/>
    <mergeCell ref="W55:Y55"/>
    <mergeCell ref="M55:O55"/>
    <mergeCell ref="P55:Q55"/>
    <mergeCell ref="R55:T55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A1:AA1"/>
    <mergeCell ref="A24:AA24"/>
    <mergeCell ref="A4:G5"/>
    <mergeCell ref="C27:G27"/>
    <mergeCell ref="C28:E28"/>
    <mergeCell ref="F28:G28"/>
    <mergeCell ref="U28:V28"/>
    <mergeCell ref="R28:T28"/>
    <mergeCell ref="V20:W20"/>
    <mergeCell ref="X20:Y20"/>
    <mergeCell ref="W28:Y28"/>
    <mergeCell ref="M28:O28"/>
    <mergeCell ref="P28:Q28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</mergeCells>
  <phoneticPr fontId="2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2021-10-18T05:59:04Z</cp:lastPrinted>
  <dcterms:created xsi:type="dcterms:W3CDTF">2002-03-04T06:29:31Z</dcterms:created>
  <dcterms:modified xsi:type="dcterms:W3CDTF">2021-11-05T00:41:41Z</dcterms:modified>
</cp:coreProperties>
</file>