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2620\Desktop\統計書\"/>
    </mc:Choice>
  </mc:AlternateContent>
  <bookViews>
    <workbookView xWindow="10785" yWindow="-15" windowWidth="10830" windowHeight="10080"/>
  </bookViews>
  <sheets>
    <sheet name=" １  土地・気象" sheetId="12673" r:id="rId1"/>
    <sheet name="2" sheetId="12659" r:id="rId2"/>
    <sheet name="3" sheetId="12679" r:id="rId3"/>
    <sheet name="3（旧）" sheetId="12678" state="hidden" r:id="rId4"/>
    <sheet name="4" sheetId="12656" r:id="rId5"/>
    <sheet name="5" sheetId="12661" r:id="rId6"/>
    <sheet name="6" sheetId="5" r:id="rId7"/>
    <sheet name="7" sheetId="4" r:id="rId8"/>
    <sheet name="8" sheetId="12672" r:id="rId9"/>
    <sheet name="9" sheetId="12675" r:id="rId10"/>
    <sheet name="10" sheetId="12676" r:id="rId11"/>
    <sheet name="11" sheetId="12674" r:id="rId12"/>
    <sheet name="12" sheetId="12647" r:id="rId13"/>
    <sheet name="13" sheetId="12654" r:id="rId14"/>
    <sheet name="14" sheetId="12641" r:id="rId15"/>
  </sheets>
  <definedNames>
    <definedName name="_xlnm.Print_Area" localSheetId="1">'2'!$A$1:$R$53</definedName>
  </definedNames>
  <calcPr calcId="162913"/>
</workbook>
</file>

<file path=xl/calcChain.xml><?xml version="1.0" encoding="utf-8"?>
<calcChain xmlns="http://schemas.openxmlformats.org/spreadsheetml/2006/main">
  <c r="V50" i="12659" l="1"/>
  <c r="U35" i="12659" l="1"/>
  <c r="AA52" i="12659" s="1"/>
  <c r="AB52" i="12659" l="1"/>
  <c r="AL52" i="12659"/>
  <c r="AH52" i="12659"/>
  <c r="AK52" i="12659"/>
  <c r="AG52" i="12659"/>
  <c r="AJ52" i="12659"/>
  <c r="AF52" i="12659"/>
  <c r="U52" i="12659"/>
  <c r="AC52" i="12659" s="1"/>
  <c r="AI52" i="12659"/>
  <c r="AE52" i="12659"/>
  <c r="Z52" i="12659"/>
  <c r="W52" i="12659"/>
  <c r="X52" i="12659"/>
  <c r="V52" i="12659"/>
  <c r="Y52" i="12659"/>
  <c r="U34" i="12659" l="1"/>
  <c r="U51" i="12659" s="1"/>
  <c r="U33" i="12659"/>
  <c r="AA50" i="12659" s="1"/>
  <c r="N50" i="12659" s="1"/>
  <c r="T49" i="12659"/>
  <c r="A49" i="12659" s="1"/>
  <c r="C18" i="4"/>
  <c r="C15" i="4"/>
  <c r="T51" i="12659"/>
  <c r="A51" i="12659" s="1"/>
  <c r="T52" i="12659"/>
  <c r="A52" i="12659" s="1"/>
  <c r="T50" i="12659"/>
  <c r="A50" i="12659" s="1"/>
  <c r="C16" i="4"/>
  <c r="C14" i="4"/>
  <c r="C13" i="4"/>
  <c r="C12" i="4"/>
  <c r="E36" i="12647"/>
  <c r="AE50" i="12659"/>
  <c r="K44" i="4"/>
  <c r="C11" i="4"/>
  <c r="C10" i="4"/>
  <c r="C9" i="4"/>
  <c r="C8" i="4"/>
  <c r="C7" i="4"/>
  <c r="C6" i="4"/>
  <c r="K43" i="12672"/>
  <c r="O18" i="12672"/>
  <c r="C31" i="12672"/>
  <c r="T46" i="12659"/>
  <c r="A46" i="12659" s="1"/>
  <c r="U28" i="12659"/>
  <c r="AK45" i="12659" s="1"/>
  <c r="U29" i="12659"/>
  <c r="AK46" i="12659" s="1"/>
  <c r="G6" i="12672"/>
  <c r="C9" i="12672"/>
  <c r="C7" i="12672"/>
  <c r="G20" i="12672"/>
  <c r="K33" i="12672"/>
  <c r="G37" i="12672"/>
  <c r="C47" i="12672"/>
  <c r="G49" i="12672"/>
  <c r="U32" i="12659"/>
  <c r="AB49" i="12659" s="1"/>
  <c r="P49" i="12659" s="1"/>
  <c r="U31" i="12659"/>
  <c r="U30" i="12659"/>
  <c r="AJ47" i="12659" s="1"/>
  <c r="AK47" i="12659"/>
  <c r="AL47" i="12659"/>
  <c r="T48" i="12659"/>
  <c r="A48" i="12659" s="1"/>
  <c r="T47" i="12659"/>
  <c r="A47" i="12659" s="1"/>
  <c r="T45" i="12659"/>
  <c r="A45" i="12659" s="1"/>
  <c r="B21" i="12659"/>
  <c r="C21" i="12659"/>
  <c r="E21" i="12659"/>
  <c r="F21" i="12659"/>
  <c r="G21" i="12659"/>
  <c r="I21" i="12659"/>
  <c r="J21" i="12659"/>
  <c r="K21" i="12659"/>
  <c r="M21" i="12659"/>
  <c r="N21" i="12659"/>
  <c r="O21" i="12659"/>
  <c r="Q21" i="12659"/>
  <c r="B22" i="12659"/>
  <c r="C22" i="12659"/>
  <c r="E22" i="12659"/>
  <c r="F22" i="12659"/>
  <c r="G22" i="12659"/>
  <c r="I22" i="12659"/>
  <c r="J22" i="12659"/>
  <c r="K22" i="12659"/>
  <c r="M22" i="12659"/>
  <c r="N22" i="12659"/>
  <c r="O22" i="12659"/>
  <c r="Q22" i="12659"/>
  <c r="AE49" i="12659"/>
  <c r="AI49" i="12659"/>
  <c r="AJ49" i="12659"/>
  <c r="Y48" i="12659"/>
  <c r="J48" i="12659" s="1"/>
  <c r="Y49" i="12659"/>
  <c r="J49" i="12659" s="1"/>
  <c r="AA49" i="12659"/>
  <c r="N49" i="12659" s="1"/>
  <c r="AF47" i="12659"/>
  <c r="AH47" i="12659"/>
  <c r="AH46" i="12659"/>
  <c r="AA46" i="12659"/>
  <c r="N46" i="12659" s="1"/>
  <c r="AG47" i="12659"/>
  <c r="AI47" i="12659"/>
  <c r="V45" i="12659"/>
  <c r="D45" i="12659" s="1"/>
  <c r="Z45" i="12659"/>
  <c r="L45" i="12659" s="1"/>
  <c r="AB45" i="12659"/>
  <c r="P45" i="12659" s="1"/>
  <c r="U47" i="12659"/>
  <c r="B47" i="12659" s="1"/>
  <c r="W47" i="12659"/>
  <c r="F47" i="12659"/>
  <c r="Y47" i="12659"/>
  <c r="J47" i="12659"/>
  <c r="AA47" i="12659"/>
  <c r="N47" i="12659"/>
  <c r="AK48" i="12659"/>
  <c r="AH45" i="12659"/>
  <c r="AF45" i="12659"/>
  <c r="AA45" i="12659"/>
  <c r="N45" i="12659" s="1"/>
  <c r="W45" i="12659"/>
  <c r="F45" i="12659" s="1"/>
  <c r="V49" i="12659"/>
  <c r="D49" i="12659" s="1"/>
  <c r="W50" i="12659"/>
  <c r="F50" i="12659" s="1"/>
  <c r="AF49" i="12659"/>
  <c r="AG48" i="12659"/>
  <c r="AF50" i="12659"/>
  <c r="AF51" i="12659"/>
  <c r="AG51" i="12659"/>
  <c r="AJ51" i="12659"/>
  <c r="X51" i="12659"/>
  <c r="H51" i="12659" s="1"/>
  <c r="V51" i="12659"/>
  <c r="AK51" i="12659"/>
  <c r="AH51" i="12659"/>
  <c r="AB50" i="12659"/>
  <c r="P50" i="12659" s="1"/>
  <c r="Z50" i="12659"/>
  <c r="L50" i="12659" s="1"/>
  <c r="AL50" i="12659"/>
  <c r="AJ50" i="12659"/>
  <c r="AI50" i="12659"/>
  <c r="AH50" i="12659"/>
  <c r="B51" i="12659"/>
  <c r="AE46" i="12659"/>
  <c r="AF46" i="12659"/>
  <c r="F52" i="12659"/>
  <c r="AK50" i="12659" l="1"/>
  <c r="U50" i="12659"/>
  <c r="B50" i="12659" s="1"/>
  <c r="AG50" i="12659"/>
  <c r="AB48" i="12659"/>
  <c r="P48" i="12659" s="1"/>
  <c r="X48" i="12659"/>
  <c r="H48" i="12659" s="1"/>
  <c r="V46" i="12659"/>
  <c r="D46" i="12659" s="1"/>
  <c r="U46" i="12659"/>
  <c r="B46" i="12659" s="1"/>
  <c r="W48" i="12659"/>
  <c r="F48" i="12659" s="1"/>
  <c r="U48" i="12659"/>
  <c r="W46" i="12659"/>
  <c r="F46" i="12659" s="1"/>
  <c r="AB46" i="12659"/>
  <c r="P46" i="12659" s="1"/>
  <c r="AE48" i="12659"/>
  <c r="AG49" i="12659"/>
  <c r="AL45" i="12659"/>
  <c r="AI46" i="12659"/>
  <c r="AL46" i="12659"/>
  <c r="AL48" i="12659"/>
  <c r="Z46" i="12659"/>
  <c r="L46" i="12659" s="1"/>
  <c r="Y46" i="12659"/>
  <c r="J46" i="12659" s="1"/>
  <c r="AI48" i="12659"/>
  <c r="AH48" i="12659"/>
  <c r="AG46" i="12659"/>
  <c r="AJ46" i="12659"/>
  <c r="X46" i="12659"/>
  <c r="H46" i="12659" s="1"/>
  <c r="Z49" i="12659"/>
  <c r="L49" i="12659" s="1"/>
  <c r="W49" i="12659"/>
  <c r="F49" i="12659" s="1"/>
  <c r="AH49" i="12659"/>
  <c r="B52" i="12659"/>
  <c r="N52" i="12659"/>
  <c r="Y50" i="12659"/>
  <c r="J50" i="12659" s="1"/>
  <c r="X50" i="12659"/>
  <c r="H50" i="12659" s="1"/>
  <c r="D50" i="12659"/>
  <c r="AI51" i="12659"/>
  <c r="AA51" i="12659"/>
  <c r="N51" i="12659" s="1"/>
  <c r="AL51" i="12659"/>
  <c r="Y45" i="12659"/>
  <c r="J45" i="12659" s="1"/>
  <c r="AB47" i="12659"/>
  <c r="P47" i="12659" s="1"/>
  <c r="Z47" i="12659"/>
  <c r="L47" i="12659" s="1"/>
  <c r="X47" i="12659"/>
  <c r="H47" i="12659" s="1"/>
  <c r="V47" i="12659"/>
  <c r="X45" i="12659"/>
  <c r="H45" i="12659" s="1"/>
  <c r="AE47" i="12659"/>
  <c r="X49" i="12659"/>
  <c r="H49" i="12659" s="1"/>
  <c r="U49" i="12659"/>
  <c r="B49" i="12659" s="1"/>
  <c r="AI45" i="12659"/>
  <c r="AC49" i="12659"/>
  <c r="D52" i="12659"/>
  <c r="P52" i="12659"/>
  <c r="H52" i="12659"/>
  <c r="D51" i="12659"/>
  <c r="W51" i="12659"/>
  <c r="F51" i="12659" s="1"/>
  <c r="Z51" i="12659"/>
  <c r="L51" i="12659" s="1"/>
  <c r="AB51" i="12659"/>
  <c r="P51" i="12659" s="1"/>
  <c r="AE51" i="12659"/>
  <c r="AF48" i="12659"/>
  <c r="AA48" i="12659"/>
  <c r="N48" i="12659" s="1"/>
  <c r="AE45" i="12659"/>
  <c r="B48" i="12659"/>
  <c r="Z48" i="12659"/>
  <c r="L48" i="12659" s="1"/>
  <c r="AJ45" i="12659"/>
  <c r="AL49" i="12659"/>
  <c r="AK49" i="12659"/>
  <c r="AG45" i="12659"/>
  <c r="V48" i="12659"/>
  <c r="D48" i="12659" s="1"/>
  <c r="AJ48" i="12659"/>
  <c r="U45" i="12659"/>
  <c r="Y51" i="12659"/>
  <c r="J51" i="12659" s="1"/>
  <c r="J52" i="12659"/>
  <c r="L52" i="12659"/>
  <c r="AC46" i="12659" l="1"/>
  <c r="AC47" i="12659"/>
  <c r="D47" i="12659"/>
  <c r="AC50" i="12659"/>
  <c r="AC45" i="12659"/>
  <c r="B45" i="12659"/>
  <c r="AC48" i="12659"/>
  <c r="AC51" i="12659"/>
</calcChain>
</file>

<file path=xl/comments1.xml><?xml version="1.0" encoding="utf-8"?>
<comments xmlns="http://schemas.openxmlformats.org/spreadsheetml/2006/main">
  <authors>
    <author>Administrator</author>
  </authors>
  <commentList>
    <comment ref="I70" authorId="0" shapeId="0">
      <text>
        <r>
          <rPr>
            <b/>
            <sz val="9"/>
            <color indexed="81"/>
            <rFont val="MS P ゴシック"/>
            <family val="3"/>
            <charset val="128"/>
          </rPr>
          <t>2462:
道路被害2件
住家被害の一部破損はその他に該当しないと判断し、計上しない</t>
        </r>
        <r>
          <rPr>
            <sz val="9"/>
            <color indexed="81"/>
            <rFont val="MS P ゴシック"/>
            <family val="3"/>
            <charset val="128"/>
          </rPr>
          <t xml:space="preserve">
</t>
        </r>
      </text>
    </comment>
  </commentList>
</comments>
</file>

<file path=xl/sharedStrings.xml><?xml version="1.0" encoding="utf-8"?>
<sst xmlns="http://schemas.openxmlformats.org/spreadsheetml/2006/main" count="1655" uniqueCount="743">
  <si>
    <t>成田市安西（利根川合</t>
  </si>
  <si>
    <t>流点）</t>
  </si>
  <si>
    <t>総　数</t>
  </si>
  <si>
    <t>田</t>
  </si>
  <si>
    <t>畑</t>
  </si>
  <si>
    <t>宅　地</t>
  </si>
  <si>
    <t>山　林</t>
  </si>
  <si>
    <t>原　野</t>
  </si>
  <si>
    <t>雑種地</t>
  </si>
  <si>
    <t>池　沼</t>
  </si>
  <si>
    <t>その他</t>
  </si>
  <si>
    <t>昭和</t>
  </si>
  <si>
    <t>平成</t>
  </si>
  <si>
    <t>総面積</t>
  </si>
  <si>
    <t>市街化区域面積</t>
  </si>
  <si>
    <t>第一種低層住居専用地域</t>
  </si>
  <si>
    <t>第一種中高層住居専用地域</t>
  </si>
  <si>
    <t>用途地域別</t>
  </si>
  <si>
    <t>第二種中高層住居専用地域</t>
  </si>
  <si>
    <t>第一種住居地域</t>
  </si>
  <si>
    <t>第二種住居地域</t>
  </si>
  <si>
    <t>準住居地域</t>
  </si>
  <si>
    <t>近隣商業地域</t>
  </si>
  <si>
    <t>商業地域</t>
  </si>
  <si>
    <t>準工業地域</t>
  </si>
  <si>
    <t>工業地域</t>
  </si>
  <si>
    <t>工業専用地域</t>
  </si>
  <si>
    <t>市街化調整区域</t>
  </si>
  <si>
    <t>　</t>
  </si>
  <si>
    <t>平　均</t>
  </si>
  <si>
    <t>年　間</t>
  </si>
  <si>
    <t>風 速 (m/s)</t>
  </si>
  <si>
    <t>湿　度</t>
  </si>
  <si>
    <t>降水量</t>
  </si>
  <si>
    <t>最　高</t>
  </si>
  <si>
    <t>最　低</t>
  </si>
  <si>
    <t>最　大</t>
  </si>
  <si>
    <t>(％)</t>
  </si>
  <si>
    <t>(㎜)</t>
  </si>
  <si>
    <t>(℃)</t>
  </si>
  <si>
    <t>台風名等</t>
  </si>
  <si>
    <t>被　　　　害　　　　状　　　　況</t>
  </si>
  <si>
    <t>家　　　　　屋</t>
  </si>
  <si>
    <t>農　　 業</t>
  </si>
  <si>
    <t>全　壊</t>
  </si>
  <si>
    <t>半　壊</t>
  </si>
  <si>
    <t>床　上</t>
  </si>
  <si>
    <t>床　下</t>
  </si>
  <si>
    <t>水　稲</t>
  </si>
  <si>
    <t>浸　水</t>
  </si>
  <si>
    <t>冠　水</t>
  </si>
  <si>
    <t xml:space="preserve">  昭和</t>
  </si>
  <si>
    <t>戸</t>
  </si>
  <si>
    <t>ha</t>
  </si>
  <si>
    <t>か所</t>
  </si>
  <si>
    <t>高温・小雨による被害</t>
  </si>
  <si>
    <t>13号</t>
  </si>
  <si>
    <t>11号</t>
  </si>
  <si>
    <t>18号</t>
  </si>
  <si>
    <t>15号</t>
  </si>
  <si>
    <t>57. 4.15</t>
  </si>
  <si>
    <t>大雨による被害</t>
  </si>
  <si>
    <t>57. 6.20</t>
  </si>
  <si>
    <t>57. 8. 6</t>
  </si>
  <si>
    <t>10号</t>
  </si>
  <si>
    <t>57. 9.12</t>
  </si>
  <si>
    <t>57. 9.25</t>
  </si>
  <si>
    <t>19号</t>
  </si>
  <si>
    <t>58. 6. 9</t>
  </si>
  <si>
    <t>58. 8.16</t>
  </si>
  <si>
    <t>5・6号</t>
  </si>
  <si>
    <t>58. 9.29</t>
  </si>
  <si>
    <t>59. 6. 1</t>
  </si>
  <si>
    <t>60. 7. 1</t>
  </si>
  <si>
    <t>6号</t>
  </si>
  <si>
    <t>61. 8. 4</t>
  </si>
  <si>
    <t>61. 9.13</t>
  </si>
  <si>
    <t>62. 9.16</t>
  </si>
  <si>
    <t>千葉県東方沖地震</t>
  </si>
  <si>
    <t>63. 9.28</t>
  </si>
  <si>
    <t xml:space="preserve">  平成</t>
  </si>
  <si>
    <t>17号</t>
  </si>
  <si>
    <t>2.11. 4</t>
  </si>
  <si>
    <t>3. 9. 8</t>
  </si>
  <si>
    <t>3. 9.19</t>
  </si>
  <si>
    <t>21号</t>
  </si>
  <si>
    <t>5. 8.26</t>
  </si>
  <si>
    <t>6. 2.12</t>
  </si>
  <si>
    <t>大雪による被害</t>
  </si>
  <si>
    <t>6. 7.12</t>
  </si>
  <si>
    <t xml:space="preserve"> ↓　</t>
  </si>
  <si>
    <t>6. 9.17</t>
  </si>
  <si>
    <t>6. 9.29</t>
  </si>
  <si>
    <t>29号</t>
  </si>
  <si>
    <t>8. 9.22</t>
  </si>
  <si>
    <t>12. 5.24</t>
  </si>
  <si>
    <t>降雹による被害</t>
  </si>
  <si>
    <t>地勢等高線図概況</t>
    <rPh sb="0" eb="2">
      <t>チセイ</t>
    </rPh>
    <rPh sb="2" eb="5">
      <t>トウコウセン</t>
    </rPh>
    <rPh sb="5" eb="6">
      <t>ズ</t>
    </rPh>
    <rPh sb="6" eb="8">
      <t>ガイキョウ</t>
    </rPh>
    <phoneticPr fontId="2"/>
  </si>
  <si>
    <t>河川名</t>
    <rPh sb="0" eb="2">
      <t>カセン</t>
    </rPh>
    <rPh sb="2" eb="3">
      <t>メイ</t>
    </rPh>
    <phoneticPr fontId="2"/>
  </si>
  <si>
    <t>管理延長
（ｋｍ）</t>
    <rPh sb="0" eb="2">
      <t>カンリ</t>
    </rPh>
    <rPh sb="2" eb="4">
      <t>エンチョウ</t>
    </rPh>
    <phoneticPr fontId="2"/>
  </si>
  <si>
    <t>流域面積
（ｋ㎡)</t>
    <rPh sb="0" eb="2">
      <t>リュウイキ</t>
    </rPh>
    <rPh sb="2" eb="4">
      <t>メンセキ</t>
    </rPh>
    <phoneticPr fontId="2"/>
  </si>
  <si>
    <t>堤防敷
（千㎡)</t>
    <rPh sb="0" eb="2">
      <t>テイボウ</t>
    </rPh>
    <rPh sb="2" eb="3">
      <t>ジ</t>
    </rPh>
    <rPh sb="5" eb="6">
      <t>セン</t>
    </rPh>
    <phoneticPr fontId="2"/>
  </si>
  <si>
    <t>利根川</t>
    <rPh sb="0" eb="3">
      <t>トネガワ</t>
    </rPh>
    <phoneticPr fontId="2"/>
  </si>
  <si>
    <t>銚子市（太平洋流出点）</t>
    <rPh sb="0" eb="3">
      <t>チョウシシ</t>
    </rPh>
    <rPh sb="4" eb="7">
      <t>タイヘイヨウ</t>
    </rPh>
    <rPh sb="7" eb="9">
      <t>リュウシュツ</t>
    </rPh>
    <rPh sb="9" eb="10">
      <t>テン</t>
    </rPh>
    <phoneticPr fontId="2"/>
  </si>
  <si>
    <t>大水上山</t>
    <rPh sb="0" eb="1">
      <t>オオ</t>
    </rPh>
    <rPh sb="1" eb="3">
      <t>ミナカミ</t>
    </rPh>
    <rPh sb="3" eb="4">
      <t>ヤマ</t>
    </rPh>
    <phoneticPr fontId="2"/>
  </si>
  <si>
    <t>根木名川</t>
    <rPh sb="0" eb="4">
      <t>ネコナガワ</t>
    </rPh>
    <phoneticPr fontId="2"/>
  </si>
  <si>
    <t>派川根木名川</t>
    <rPh sb="0" eb="1">
      <t>ハ</t>
    </rPh>
    <rPh sb="1" eb="2">
      <t>セン</t>
    </rPh>
    <rPh sb="2" eb="6">
      <t>ネコナガワ</t>
    </rPh>
    <phoneticPr fontId="2"/>
  </si>
  <si>
    <t>流点）</t>
    <rPh sb="0" eb="1">
      <t>ナガ</t>
    </rPh>
    <rPh sb="1" eb="2">
      <t>テン</t>
    </rPh>
    <phoneticPr fontId="2"/>
  </si>
  <si>
    <t>尾羽根川</t>
    <rPh sb="0" eb="1">
      <t>オ</t>
    </rPh>
    <rPh sb="1" eb="3">
      <t>バネ</t>
    </rPh>
    <rPh sb="3" eb="4">
      <t>ガワ</t>
    </rPh>
    <phoneticPr fontId="2"/>
  </si>
  <si>
    <t>成田市水掛（派川根木</t>
    <rPh sb="0" eb="3">
      <t>ナリタシ</t>
    </rPh>
    <rPh sb="3" eb="5">
      <t>ミズカケ</t>
    </rPh>
    <rPh sb="6" eb="8">
      <t>ハセン</t>
    </rPh>
    <rPh sb="8" eb="9">
      <t>ネ</t>
    </rPh>
    <rPh sb="9" eb="10">
      <t>コ</t>
    </rPh>
    <phoneticPr fontId="2"/>
  </si>
  <si>
    <t>名川合流点）</t>
    <rPh sb="0" eb="1">
      <t>ナマエ</t>
    </rPh>
    <rPh sb="1" eb="2">
      <t>カワ</t>
    </rPh>
    <rPh sb="2" eb="5">
      <t>ゴウリュウテン</t>
    </rPh>
    <phoneticPr fontId="2"/>
  </si>
  <si>
    <t>荒海川</t>
    <rPh sb="0" eb="3">
      <t>アラウミガワ</t>
    </rPh>
    <phoneticPr fontId="2"/>
  </si>
  <si>
    <t>成田市十余三</t>
    <rPh sb="0" eb="3">
      <t>ナリタシ</t>
    </rPh>
    <rPh sb="3" eb="6">
      <t>トヨミ</t>
    </rPh>
    <phoneticPr fontId="2"/>
  </si>
  <si>
    <t>成田市芦田（根木名川</t>
    <rPh sb="0" eb="3">
      <t>ナリタシ</t>
    </rPh>
    <rPh sb="3" eb="5">
      <t>アシダ</t>
    </rPh>
    <rPh sb="6" eb="10">
      <t>ネコナガワ</t>
    </rPh>
    <phoneticPr fontId="2"/>
  </si>
  <si>
    <t>合流点）</t>
    <rPh sb="0" eb="3">
      <t>ゴウリュウテン</t>
    </rPh>
    <phoneticPr fontId="2"/>
  </si>
  <si>
    <t>小橋川</t>
    <rPh sb="0" eb="2">
      <t>コハシ</t>
    </rPh>
    <rPh sb="2" eb="3">
      <t>カワ</t>
    </rPh>
    <phoneticPr fontId="2"/>
  </si>
  <si>
    <t>成田市郷部</t>
    <rPh sb="0" eb="3">
      <t>ナリタシ</t>
    </rPh>
    <rPh sb="3" eb="5">
      <t>ゴウブ</t>
    </rPh>
    <phoneticPr fontId="2"/>
  </si>
  <si>
    <t>成田市新妻（根木名川</t>
    <rPh sb="0" eb="3">
      <t>ナリタシ</t>
    </rPh>
    <rPh sb="3" eb="5">
      <t>ニッツマ</t>
    </rPh>
    <rPh sb="6" eb="10">
      <t>ネコナガワ</t>
    </rPh>
    <phoneticPr fontId="2"/>
  </si>
  <si>
    <t>取香川</t>
    <rPh sb="0" eb="2">
      <t>トッコウ</t>
    </rPh>
    <rPh sb="2" eb="3">
      <t>ガワ</t>
    </rPh>
    <phoneticPr fontId="2"/>
  </si>
  <si>
    <t>成田市取香</t>
    <rPh sb="0" eb="3">
      <t>ナリタシ</t>
    </rPh>
    <rPh sb="3" eb="5">
      <t>トッコウ</t>
    </rPh>
    <phoneticPr fontId="2"/>
  </si>
  <si>
    <t>成田市寺台（根木名川</t>
    <rPh sb="0" eb="3">
      <t>ナリタシ</t>
    </rPh>
    <rPh sb="3" eb="5">
      <t>テラダイ</t>
    </rPh>
    <rPh sb="6" eb="10">
      <t>ネコナガワ</t>
    </rPh>
    <phoneticPr fontId="2"/>
  </si>
  <si>
    <t>十日川</t>
    <rPh sb="0" eb="3">
      <t>トウカガワ</t>
    </rPh>
    <phoneticPr fontId="2"/>
  </si>
  <si>
    <t>成田市長沼</t>
    <rPh sb="0" eb="3">
      <t>ナリタシ</t>
    </rPh>
    <rPh sb="3" eb="5">
      <t>ナガヌマ</t>
    </rPh>
    <phoneticPr fontId="2"/>
  </si>
  <si>
    <t>派川十日川</t>
    <rPh sb="0" eb="2">
      <t>ハセン</t>
    </rPh>
    <rPh sb="2" eb="5">
      <t>トウカガワ</t>
    </rPh>
    <phoneticPr fontId="2"/>
  </si>
  <si>
    <t>成田市北羽鳥</t>
    <rPh sb="0" eb="3">
      <t>ナリタシ</t>
    </rPh>
    <rPh sb="3" eb="4">
      <t>キタ</t>
    </rPh>
    <rPh sb="4" eb="6">
      <t>ハドリ</t>
    </rPh>
    <phoneticPr fontId="2"/>
  </si>
  <si>
    <t>竜台川</t>
    <rPh sb="0" eb="1">
      <t>タツ</t>
    </rPh>
    <rPh sb="1" eb="2">
      <t>ダイ</t>
    </rPh>
    <rPh sb="2" eb="3">
      <t>ガワ</t>
    </rPh>
    <phoneticPr fontId="2"/>
  </si>
  <si>
    <t>栄町竜角寺</t>
    <rPh sb="0" eb="2">
      <t>サカエマチ</t>
    </rPh>
    <rPh sb="2" eb="3">
      <t>リュウ</t>
    </rPh>
    <rPh sb="3" eb="4">
      <t>カク</t>
    </rPh>
    <rPh sb="4" eb="5">
      <t>ジ</t>
    </rPh>
    <phoneticPr fontId="2"/>
  </si>
  <si>
    <t>成田市竜台（利根川合</t>
    <rPh sb="0" eb="3">
      <t>ナリタシ</t>
    </rPh>
    <rPh sb="3" eb="5">
      <t>タツダイ</t>
    </rPh>
    <rPh sb="6" eb="9">
      <t>トネガワ</t>
    </rPh>
    <rPh sb="9" eb="10">
      <t>ゴウリュウ</t>
    </rPh>
    <phoneticPr fontId="2"/>
  </si>
  <si>
    <t>池沼名</t>
    <rPh sb="0" eb="2">
      <t>チショウ</t>
    </rPh>
    <rPh sb="2" eb="3">
      <t>メイ</t>
    </rPh>
    <phoneticPr fontId="2"/>
  </si>
  <si>
    <t>北印旛沼</t>
    <rPh sb="0" eb="1">
      <t>キタ</t>
    </rPh>
    <rPh sb="1" eb="4">
      <t>インバヌマ</t>
    </rPh>
    <phoneticPr fontId="2"/>
  </si>
  <si>
    <t>坂田ヶ池</t>
    <rPh sb="0" eb="2">
      <t>サカタ</t>
    </rPh>
    <rPh sb="3" eb="4">
      <t>イケ</t>
    </rPh>
    <phoneticPr fontId="2"/>
  </si>
  <si>
    <t>成田市大竹</t>
    <rPh sb="0" eb="3">
      <t>ナリタシ</t>
    </rPh>
    <rPh sb="3" eb="5">
      <t>オオタケ</t>
    </rPh>
    <phoneticPr fontId="2"/>
  </si>
  <si>
    <t>バタ池</t>
    <rPh sb="2" eb="3">
      <t>イケ</t>
    </rPh>
    <phoneticPr fontId="2"/>
  </si>
  <si>
    <t>成田市南平台</t>
    <rPh sb="0" eb="3">
      <t>ナリタシ</t>
    </rPh>
    <rPh sb="3" eb="6">
      <t>ナンペイダイ</t>
    </rPh>
    <phoneticPr fontId="2"/>
  </si>
  <si>
    <t>西池</t>
    <rPh sb="0" eb="1">
      <t>ニシ</t>
    </rPh>
    <rPh sb="1" eb="2">
      <t>イケ</t>
    </rPh>
    <phoneticPr fontId="2"/>
  </si>
  <si>
    <t>成田市吉倉</t>
    <rPh sb="0" eb="3">
      <t>ナリタシ</t>
    </rPh>
    <rPh sb="3" eb="5">
      <t>ヨシクラ</t>
    </rPh>
    <phoneticPr fontId="2"/>
  </si>
  <si>
    <t>浅間池</t>
    <rPh sb="0" eb="2">
      <t>アサマ</t>
    </rPh>
    <rPh sb="2" eb="3">
      <t>イケ</t>
    </rPh>
    <phoneticPr fontId="2"/>
  </si>
  <si>
    <t>成田市松崎</t>
    <rPh sb="0" eb="3">
      <t>ナリタシ</t>
    </rPh>
    <rPh sb="3" eb="5">
      <t>マンザキ</t>
    </rPh>
    <phoneticPr fontId="2"/>
  </si>
  <si>
    <t>大　字　名</t>
    <rPh sb="0" eb="3">
      <t>オオアザ</t>
    </rPh>
    <rPh sb="4" eb="5">
      <t>メイ</t>
    </rPh>
    <phoneticPr fontId="2"/>
  </si>
  <si>
    <t>面　積</t>
    <rPh sb="0" eb="3">
      <t>メンセキ</t>
    </rPh>
    <phoneticPr fontId="2"/>
  </si>
  <si>
    <t>三里塚光ヶ丘</t>
    <rPh sb="0" eb="2">
      <t>サンリ</t>
    </rPh>
    <rPh sb="2" eb="3">
      <t>ヅカ</t>
    </rPh>
    <rPh sb="3" eb="4">
      <t>ヒカリ</t>
    </rPh>
    <rPh sb="5" eb="6">
      <t>オカ</t>
    </rPh>
    <phoneticPr fontId="2"/>
  </si>
  <si>
    <t>八生地区計</t>
    <rPh sb="0" eb="2">
      <t>ハブ</t>
    </rPh>
    <rPh sb="2" eb="4">
      <t>チク</t>
    </rPh>
    <rPh sb="4" eb="5">
      <t>ケイ</t>
    </rPh>
    <phoneticPr fontId="2"/>
  </si>
  <si>
    <t>豊住地区計</t>
    <rPh sb="0" eb="2">
      <t>トヨスミ</t>
    </rPh>
    <rPh sb="2" eb="5">
      <t>チクケイ</t>
    </rPh>
    <phoneticPr fontId="2"/>
  </si>
  <si>
    <t>三里塚御料</t>
    <rPh sb="0" eb="2">
      <t>サンリ</t>
    </rPh>
    <rPh sb="2" eb="3">
      <t>ヅカ</t>
    </rPh>
    <rPh sb="3" eb="5">
      <t>ゴリョウ</t>
    </rPh>
    <phoneticPr fontId="2"/>
  </si>
  <si>
    <t>西三里塚</t>
    <rPh sb="0" eb="1">
      <t>ニシ</t>
    </rPh>
    <rPh sb="1" eb="3">
      <t>サンリ</t>
    </rPh>
    <rPh sb="3" eb="4">
      <t>ヅカ</t>
    </rPh>
    <phoneticPr fontId="2"/>
  </si>
  <si>
    <t>松崎</t>
    <rPh sb="0" eb="2">
      <t>マンザキ</t>
    </rPh>
    <phoneticPr fontId="2"/>
  </si>
  <si>
    <t>北羽鳥</t>
    <rPh sb="0" eb="1">
      <t>キタ</t>
    </rPh>
    <rPh sb="1" eb="3">
      <t>ハドリ</t>
    </rPh>
    <phoneticPr fontId="2"/>
  </si>
  <si>
    <t>御所の内</t>
    <rPh sb="0" eb="4">
      <t>ゴショノウチ</t>
    </rPh>
    <phoneticPr fontId="2"/>
  </si>
  <si>
    <t>成田地区計</t>
    <rPh sb="0" eb="2">
      <t>ナリタ</t>
    </rPh>
    <rPh sb="2" eb="4">
      <t>チク</t>
    </rPh>
    <rPh sb="4" eb="5">
      <t>ケイ</t>
    </rPh>
    <phoneticPr fontId="2"/>
  </si>
  <si>
    <t>大竹</t>
    <rPh sb="0" eb="2">
      <t>オオタケ</t>
    </rPh>
    <phoneticPr fontId="2"/>
  </si>
  <si>
    <t>長沼</t>
    <rPh sb="0" eb="2">
      <t>ナガヌマ</t>
    </rPh>
    <phoneticPr fontId="2"/>
  </si>
  <si>
    <t>上福田</t>
    <rPh sb="0" eb="1">
      <t>カミ</t>
    </rPh>
    <rPh sb="1" eb="3">
      <t>フクダ</t>
    </rPh>
    <phoneticPr fontId="2"/>
  </si>
  <si>
    <t>南羽鳥</t>
    <rPh sb="0" eb="1">
      <t>ミナミ</t>
    </rPh>
    <rPh sb="1" eb="3">
      <t>ハドリ</t>
    </rPh>
    <phoneticPr fontId="2"/>
  </si>
  <si>
    <t>成田</t>
    <rPh sb="0" eb="2">
      <t>ナリタ</t>
    </rPh>
    <phoneticPr fontId="2"/>
  </si>
  <si>
    <t>下福田</t>
    <rPh sb="0" eb="1">
      <t>シモ</t>
    </rPh>
    <rPh sb="1" eb="3">
      <t>フクダ</t>
    </rPh>
    <phoneticPr fontId="2"/>
  </si>
  <si>
    <t>佐野</t>
    <rPh sb="0" eb="2">
      <t>サノ</t>
    </rPh>
    <phoneticPr fontId="2"/>
  </si>
  <si>
    <t>田町</t>
    <rPh sb="0" eb="2">
      <t>タマチ</t>
    </rPh>
    <phoneticPr fontId="2"/>
  </si>
  <si>
    <t>宝田</t>
    <rPh sb="0" eb="2">
      <t>タカラダ</t>
    </rPh>
    <phoneticPr fontId="2"/>
  </si>
  <si>
    <t>竜台</t>
    <rPh sb="0" eb="1">
      <t>タツ</t>
    </rPh>
    <rPh sb="1" eb="2">
      <t>ダイ</t>
    </rPh>
    <phoneticPr fontId="2"/>
  </si>
  <si>
    <t>東町</t>
    <rPh sb="0" eb="2">
      <t>アヅマチョウ</t>
    </rPh>
    <phoneticPr fontId="2"/>
  </si>
  <si>
    <t>押畑</t>
    <rPh sb="0" eb="2">
      <t>オシハタ</t>
    </rPh>
    <phoneticPr fontId="2"/>
  </si>
  <si>
    <t>安西</t>
    <rPh sb="0" eb="1">
      <t>アン</t>
    </rPh>
    <rPh sb="1" eb="2">
      <t>サイ</t>
    </rPh>
    <phoneticPr fontId="2"/>
  </si>
  <si>
    <t>本町</t>
    <rPh sb="0" eb="2">
      <t>ホンチョウ</t>
    </rPh>
    <phoneticPr fontId="2"/>
  </si>
  <si>
    <t>山口</t>
    <rPh sb="0" eb="2">
      <t>ヤマグチ</t>
    </rPh>
    <phoneticPr fontId="2"/>
  </si>
  <si>
    <t>南部</t>
    <rPh sb="0" eb="2">
      <t>ナンブ</t>
    </rPh>
    <phoneticPr fontId="2"/>
  </si>
  <si>
    <t>赤坂</t>
    <rPh sb="0" eb="2">
      <t>アカサカ</t>
    </rPh>
    <phoneticPr fontId="2"/>
  </si>
  <si>
    <t>仲町</t>
    <rPh sb="0" eb="1">
      <t>ナカ</t>
    </rPh>
    <rPh sb="1" eb="2">
      <t>チョウ</t>
    </rPh>
    <phoneticPr fontId="2"/>
  </si>
  <si>
    <t>米野</t>
    <rPh sb="0" eb="2">
      <t>ヨネノ</t>
    </rPh>
    <phoneticPr fontId="2"/>
  </si>
  <si>
    <t>北部</t>
    <rPh sb="0" eb="2">
      <t>ホクブ</t>
    </rPh>
    <phoneticPr fontId="2"/>
  </si>
  <si>
    <t>吾妻</t>
    <rPh sb="0" eb="2">
      <t>アヅマ</t>
    </rPh>
    <phoneticPr fontId="2"/>
  </si>
  <si>
    <t>幸町</t>
    <rPh sb="0" eb="2">
      <t>サイワイチョウ</t>
    </rPh>
    <phoneticPr fontId="2"/>
  </si>
  <si>
    <t>加良部</t>
    <rPh sb="0" eb="3">
      <t>カラベ</t>
    </rPh>
    <phoneticPr fontId="2"/>
  </si>
  <si>
    <t>上町</t>
    <rPh sb="0" eb="1">
      <t>カミ</t>
    </rPh>
    <rPh sb="1" eb="2">
      <t>チョウ</t>
    </rPh>
    <phoneticPr fontId="2"/>
  </si>
  <si>
    <t>橋賀台</t>
    <rPh sb="0" eb="1">
      <t>ハシ</t>
    </rPh>
    <rPh sb="1" eb="2">
      <t>ガ</t>
    </rPh>
    <rPh sb="2" eb="3">
      <t>ダイ</t>
    </rPh>
    <phoneticPr fontId="2"/>
  </si>
  <si>
    <t>花崎町</t>
    <rPh sb="0" eb="2">
      <t>ハナサキ</t>
    </rPh>
    <rPh sb="2" eb="3">
      <t>チョウ</t>
    </rPh>
    <phoneticPr fontId="2"/>
  </si>
  <si>
    <t>玉造</t>
    <rPh sb="0" eb="2">
      <t>タマツクリ</t>
    </rPh>
    <phoneticPr fontId="2"/>
  </si>
  <si>
    <t>馬橋</t>
    <rPh sb="0" eb="2">
      <t>マバシ</t>
    </rPh>
    <phoneticPr fontId="2"/>
  </si>
  <si>
    <t>中郷地区計</t>
    <rPh sb="0" eb="2">
      <t>ナカゴウ</t>
    </rPh>
    <rPh sb="2" eb="5">
      <t>チクケイ</t>
    </rPh>
    <phoneticPr fontId="2"/>
  </si>
  <si>
    <t>遠山地区計</t>
    <rPh sb="0" eb="2">
      <t>トオヤマ</t>
    </rPh>
    <rPh sb="2" eb="5">
      <t>チクケイ</t>
    </rPh>
    <phoneticPr fontId="2"/>
  </si>
  <si>
    <t>中台</t>
    <rPh sb="0" eb="2">
      <t>ナカダイ</t>
    </rPh>
    <phoneticPr fontId="2"/>
  </si>
  <si>
    <t>新町</t>
    <rPh sb="0" eb="2">
      <t>シンマチ</t>
    </rPh>
    <phoneticPr fontId="2"/>
  </si>
  <si>
    <t>南平台</t>
    <rPh sb="0" eb="1">
      <t>ナン</t>
    </rPh>
    <rPh sb="1" eb="2">
      <t>ペイ</t>
    </rPh>
    <rPh sb="2" eb="3">
      <t>ダイ</t>
    </rPh>
    <phoneticPr fontId="2"/>
  </si>
  <si>
    <t>野毛平</t>
    <rPh sb="0" eb="3">
      <t>ノゲダイラ</t>
    </rPh>
    <phoneticPr fontId="2"/>
  </si>
  <si>
    <t>小菅</t>
    <rPh sb="0" eb="2">
      <t>コスゲ</t>
    </rPh>
    <phoneticPr fontId="2"/>
  </si>
  <si>
    <t>囲護台</t>
    <rPh sb="0" eb="1">
      <t>イ</t>
    </rPh>
    <rPh sb="1" eb="2">
      <t>ゴ</t>
    </rPh>
    <rPh sb="2" eb="3">
      <t>ダイ</t>
    </rPh>
    <phoneticPr fontId="2"/>
  </si>
  <si>
    <t>東金山</t>
    <rPh sb="0" eb="1">
      <t>ヒガシ</t>
    </rPh>
    <rPh sb="1" eb="3">
      <t>カナヤマ</t>
    </rPh>
    <phoneticPr fontId="2"/>
  </si>
  <si>
    <t>大山</t>
    <rPh sb="0" eb="2">
      <t>オオヤマ</t>
    </rPh>
    <phoneticPr fontId="2"/>
  </si>
  <si>
    <t>土屋</t>
    <rPh sb="0" eb="2">
      <t>ツチヤ</t>
    </rPh>
    <phoneticPr fontId="2"/>
  </si>
  <si>
    <t>関戸</t>
    <rPh sb="0" eb="2">
      <t>セキド</t>
    </rPh>
    <phoneticPr fontId="2"/>
  </si>
  <si>
    <t>馬場</t>
    <rPh sb="0" eb="2">
      <t>ババ</t>
    </rPh>
    <phoneticPr fontId="2"/>
  </si>
  <si>
    <t>寺台</t>
    <rPh sb="0" eb="2">
      <t>テラダイ</t>
    </rPh>
    <phoneticPr fontId="2"/>
  </si>
  <si>
    <t>和田</t>
    <rPh sb="0" eb="2">
      <t>ワダ</t>
    </rPh>
    <phoneticPr fontId="2"/>
  </si>
  <si>
    <t>久米</t>
    <rPh sb="0" eb="2">
      <t>クメ</t>
    </rPh>
    <phoneticPr fontId="2"/>
  </si>
  <si>
    <t>郷部</t>
    <rPh sb="0" eb="2">
      <t>ゴウブ</t>
    </rPh>
    <phoneticPr fontId="2"/>
  </si>
  <si>
    <t>下金山</t>
    <rPh sb="0" eb="3">
      <t>シモカナヤマ</t>
    </rPh>
    <phoneticPr fontId="2"/>
  </si>
  <si>
    <t>久米野</t>
    <rPh sb="0" eb="2">
      <t>クメ</t>
    </rPh>
    <rPh sb="2" eb="3">
      <t>ノ</t>
    </rPh>
    <phoneticPr fontId="2"/>
  </si>
  <si>
    <t>不動ヶ岡</t>
    <rPh sb="0" eb="2">
      <t>フドウ</t>
    </rPh>
    <rPh sb="3" eb="4">
      <t>オカ</t>
    </rPh>
    <phoneticPr fontId="2"/>
  </si>
  <si>
    <t>新妻</t>
    <rPh sb="0" eb="2">
      <t>ニイヅマ</t>
    </rPh>
    <phoneticPr fontId="2"/>
  </si>
  <si>
    <t>山之作</t>
    <rPh sb="0" eb="1">
      <t>ヤマ</t>
    </rPh>
    <rPh sb="1" eb="2">
      <t>ノ</t>
    </rPh>
    <rPh sb="2" eb="3">
      <t>サク</t>
    </rPh>
    <phoneticPr fontId="2"/>
  </si>
  <si>
    <t>美郷台</t>
    <rPh sb="0" eb="1">
      <t>ミ</t>
    </rPh>
    <rPh sb="1" eb="2">
      <t>サト</t>
    </rPh>
    <rPh sb="2" eb="3">
      <t>ダイ</t>
    </rPh>
    <phoneticPr fontId="2"/>
  </si>
  <si>
    <t>芦田</t>
    <rPh sb="0" eb="2">
      <t>アシダ</t>
    </rPh>
    <phoneticPr fontId="2"/>
  </si>
  <si>
    <t>吉倉</t>
    <rPh sb="0" eb="2">
      <t>ヨシクラ</t>
    </rPh>
    <phoneticPr fontId="2"/>
  </si>
  <si>
    <t>東和泉</t>
    <rPh sb="0" eb="1">
      <t>ヒガシ</t>
    </rPh>
    <rPh sb="1" eb="3">
      <t>イズミ</t>
    </rPh>
    <phoneticPr fontId="2"/>
  </si>
  <si>
    <t>東和田</t>
    <rPh sb="0" eb="2">
      <t>トウワ</t>
    </rPh>
    <rPh sb="2" eb="3">
      <t>ダ</t>
    </rPh>
    <phoneticPr fontId="2"/>
  </si>
  <si>
    <t>西和泉</t>
    <rPh sb="0" eb="3">
      <t>ニシイズミ</t>
    </rPh>
    <phoneticPr fontId="2"/>
  </si>
  <si>
    <t>川栗</t>
    <rPh sb="0" eb="2">
      <t>カワグリ</t>
    </rPh>
    <phoneticPr fontId="2"/>
  </si>
  <si>
    <t>赤荻</t>
    <rPh sb="0" eb="2">
      <t>アカオギ</t>
    </rPh>
    <phoneticPr fontId="2"/>
  </si>
  <si>
    <t>畑ヶ田</t>
    <rPh sb="0" eb="3">
      <t>ハタケダ</t>
    </rPh>
    <phoneticPr fontId="2"/>
  </si>
  <si>
    <t>公津地区計</t>
    <rPh sb="0" eb="1">
      <t>コウ</t>
    </rPh>
    <rPh sb="1" eb="2">
      <t>ヅ</t>
    </rPh>
    <rPh sb="2" eb="4">
      <t>チク</t>
    </rPh>
    <rPh sb="4" eb="5">
      <t>ケイ</t>
    </rPh>
    <phoneticPr fontId="2"/>
  </si>
  <si>
    <t>大清水</t>
    <rPh sb="0" eb="3">
      <t>オオシミズ</t>
    </rPh>
    <phoneticPr fontId="2"/>
  </si>
  <si>
    <t>三里塚</t>
    <rPh sb="0" eb="2">
      <t>サンリ</t>
    </rPh>
    <rPh sb="2" eb="3">
      <t>ヅカ</t>
    </rPh>
    <phoneticPr fontId="2"/>
  </si>
  <si>
    <t>八代</t>
    <rPh sb="0" eb="2">
      <t>ヤツシロ</t>
    </rPh>
    <phoneticPr fontId="2"/>
  </si>
  <si>
    <t>本三里塚</t>
    <rPh sb="0" eb="1">
      <t>ホン</t>
    </rPh>
    <rPh sb="1" eb="3">
      <t>サンリ</t>
    </rPh>
    <rPh sb="3" eb="4">
      <t>ヅカ</t>
    </rPh>
    <phoneticPr fontId="2"/>
  </si>
  <si>
    <t>船形</t>
    <rPh sb="0" eb="2">
      <t>フナカタ</t>
    </rPh>
    <phoneticPr fontId="2"/>
  </si>
  <si>
    <t>久住地区計</t>
    <rPh sb="0" eb="2">
      <t>クズミ</t>
    </rPh>
    <rPh sb="2" eb="5">
      <t>チクケイ</t>
    </rPh>
    <phoneticPr fontId="2"/>
  </si>
  <si>
    <t>本城</t>
    <rPh sb="0" eb="2">
      <t>ホンジョウ</t>
    </rPh>
    <phoneticPr fontId="2"/>
  </si>
  <si>
    <t>北須賀</t>
    <rPh sb="0" eb="1">
      <t>キタ</t>
    </rPh>
    <rPh sb="1" eb="2">
      <t>ス</t>
    </rPh>
    <rPh sb="2" eb="3">
      <t>ガ</t>
    </rPh>
    <phoneticPr fontId="2"/>
  </si>
  <si>
    <t>南三里塚</t>
    <rPh sb="0" eb="1">
      <t>ミナミ</t>
    </rPh>
    <rPh sb="1" eb="3">
      <t>サンリ</t>
    </rPh>
    <rPh sb="3" eb="4">
      <t>ヅカ</t>
    </rPh>
    <phoneticPr fontId="2"/>
  </si>
  <si>
    <t>台方</t>
    <rPh sb="0" eb="1">
      <t>ダイ</t>
    </rPh>
    <rPh sb="1" eb="2">
      <t>カタ</t>
    </rPh>
    <phoneticPr fontId="2"/>
  </si>
  <si>
    <t>芝</t>
    <rPh sb="0" eb="1">
      <t>シバ</t>
    </rPh>
    <phoneticPr fontId="2"/>
  </si>
  <si>
    <t>東三里塚</t>
    <rPh sb="0" eb="1">
      <t>ヒガシ</t>
    </rPh>
    <rPh sb="1" eb="3">
      <t>サンリ</t>
    </rPh>
    <rPh sb="3" eb="4">
      <t>ヅカ</t>
    </rPh>
    <phoneticPr fontId="2"/>
  </si>
  <si>
    <t>下方</t>
    <rPh sb="0" eb="1">
      <t>シタ</t>
    </rPh>
    <rPh sb="1" eb="2">
      <t>カタ</t>
    </rPh>
    <phoneticPr fontId="2"/>
  </si>
  <si>
    <t>大室</t>
    <rPh sb="0" eb="2">
      <t>オオムロ</t>
    </rPh>
    <phoneticPr fontId="2"/>
  </si>
  <si>
    <t>駒井野</t>
    <rPh sb="0" eb="1">
      <t>コマ</t>
    </rPh>
    <rPh sb="1" eb="2">
      <t>イ</t>
    </rPh>
    <rPh sb="2" eb="3">
      <t>ノ</t>
    </rPh>
    <phoneticPr fontId="2"/>
  </si>
  <si>
    <t>宗吾</t>
    <rPh sb="0" eb="2">
      <t>ソウゴ</t>
    </rPh>
    <phoneticPr fontId="2"/>
  </si>
  <si>
    <t>土室</t>
    <rPh sb="0" eb="1">
      <t>ツチ</t>
    </rPh>
    <rPh sb="1" eb="2">
      <t>ムロ</t>
    </rPh>
    <phoneticPr fontId="2"/>
  </si>
  <si>
    <t>取香</t>
    <rPh sb="0" eb="2">
      <t>トッコウ</t>
    </rPh>
    <phoneticPr fontId="2"/>
  </si>
  <si>
    <t>大袋</t>
    <rPh sb="0" eb="2">
      <t>オオブクロ</t>
    </rPh>
    <phoneticPr fontId="2"/>
  </si>
  <si>
    <t>小泉</t>
    <rPh sb="0" eb="2">
      <t>コイズミ</t>
    </rPh>
    <phoneticPr fontId="2"/>
  </si>
  <si>
    <t>堀之内</t>
    <rPh sb="0" eb="3">
      <t>ホリノウチ</t>
    </rPh>
    <phoneticPr fontId="2"/>
  </si>
  <si>
    <t>江弁須</t>
    <rPh sb="0" eb="1">
      <t>エ</t>
    </rPh>
    <rPh sb="1" eb="2">
      <t>ベン</t>
    </rPh>
    <rPh sb="2" eb="3">
      <t>ス</t>
    </rPh>
    <phoneticPr fontId="2"/>
  </si>
  <si>
    <t>成毛</t>
    <rPh sb="0" eb="2">
      <t>ナルゲ</t>
    </rPh>
    <phoneticPr fontId="2"/>
  </si>
  <si>
    <t>新駒井野</t>
    <rPh sb="0" eb="1">
      <t>シン</t>
    </rPh>
    <rPh sb="1" eb="3">
      <t>コマイ</t>
    </rPh>
    <rPh sb="3" eb="4">
      <t>ノ</t>
    </rPh>
    <phoneticPr fontId="2"/>
  </si>
  <si>
    <t>飯田町</t>
    <rPh sb="0" eb="2">
      <t>イイダ</t>
    </rPh>
    <rPh sb="2" eb="3">
      <t>チョウ</t>
    </rPh>
    <phoneticPr fontId="2"/>
  </si>
  <si>
    <t>大生</t>
    <rPh sb="0" eb="2">
      <t>オオウ</t>
    </rPh>
    <phoneticPr fontId="2"/>
  </si>
  <si>
    <t>長田</t>
    <rPh sb="0" eb="2">
      <t>ナガタ</t>
    </rPh>
    <phoneticPr fontId="2"/>
  </si>
  <si>
    <t>並木町</t>
    <rPh sb="0" eb="2">
      <t>ナミキ</t>
    </rPh>
    <rPh sb="2" eb="3">
      <t>チョウ</t>
    </rPh>
    <phoneticPr fontId="2"/>
  </si>
  <si>
    <t>幡谷</t>
    <rPh sb="0" eb="1">
      <t>ハタ</t>
    </rPh>
    <rPh sb="1" eb="2">
      <t>ヤ</t>
    </rPh>
    <phoneticPr fontId="2"/>
  </si>
  <si>
    <t>十余三</t>
    <rPh sb="0" eb="3">
      <t>トヨミ</t>
    </rPh>
    <phoneticPr fontId="2"/>
  </si>
  <si>
    <t>飯仲</t>
    <rPh sb="0" eb="1">
      <t>イイ</t>
    </rPh>
    <rPh sb="1" eb="2">
      <t>ナカ</t>
    </rPh>
    <phoneticPr fontId="2"/>
  </si>
  <si>
    <t>飯岡</t>
    <rPh sb="0" eb="2">
      <t>イイオカ</t>
    </rPh>
    <phoneticPr fontId="2"/>
  </si>
  <si>
    <t>天神峰</t>
    <rPh sb="0" eb="2">
      <t>テンジン</t>
    </rPh>
    <rPh sb="2" eb="3">
      <t>ミネ</t>
    </rPh>
    <phoneticPr fontId="2"/>
  </si>
  <si>
    <t>公津の杜</t>
    <rPh sb="0" eb="4">
      <t>コウヅノモリ</t>
    </rPh>
    <phoneticPr fontId="2"/>
  </si>
  <si>
    <t>荒海</t>
    <rPh sb="0" eb="2">
      <t>アラウミ</t>
    </rPh>
    <phoneticPr fontId="2"/>
  </si>
  <si>
    <t>東峰</t>
    <rPh sb="0" eb="1">
      <t>トウ</t>
    </rPh>
    <rPh sb="1" eb="2">
      <t>ホウ</t>
    </rPh>
    <phoneticPr fontId="2"/>
  </si>
  <si>
    <t>磯部</t>
    <rPh sb="0" eb="2">
      <t>イソベ</t>
    </rPh>
    <phoneticPr fontId="2"/>
  </si>
  <si>
    <t>古込</t>
    <rPh sb="0" eb="2">
      <t>フルゴメ</t>
    </rPh>
    <phoneticPr fontId="2"/>
  </si>
  <si>
    <t>水掛</t>
    <rPh sb="0" eb="2">
      <t>ミズカケ</t>
    </rPh>
    <phoneticPr fontId="2"/>
  </si>
  <si>
    <t>木の根</t>
    <rPh sb="0" eb="1">
      <t>キ</t>
    </rPh>
    <rPh sb="2" eb="3">
      <t>ネ</t>
    </rPh>
    <phoneticPr fontId="2"/>
  </si>
  <si>
    <t>新泉</t>
    <rPh sb="0" eb="1">
      <t>シン</t>
    </rPh>
    <rPh sb="1" eb="2">
      <t>イズミ</t>
    </rPh>
    <phoneticPr fontId="2"/>
  </si>
  <si>
    <t>天浪</t>
    <rPh sb="0" eb="1">
      <t>テン</t>
    </rPh>
    <rPh sb="1" eb="2">
      <t>ナミ</t>
    </rPh>
    <phoneticPr fontId="2"/>
  </si>
  <si>
    <t>区 分</t>
  </si>
  <si>
    <t>年</t>
  </si>
  <si>
    <t>年間最高</t>
  </si>
  <si>
    <t>年 間</t>
  </si>
  <si>
    <t>月　　　　　　　平　　　　　　　均</t>
  </si>
  <si>
    <t>最 低</t>
  </si>
  <si>
    <t>気温</t>
  </si>
  <si>
    <t>相対湿度</t>
  </si>
  <si>
    <t>(m/s)</t>
  </si>
  <si>
    <t>１日間</t>
  </si>
  <si>
    <t>年間合計</t>
  </si>
  <si>
    <t>月　　　　　　　合　　　　　　　計</t>
  </si>
  <si>
    <t>月  間</t>
    <rPh sb="0" eb="1">
      <t>ツキ</t>
    </rPh>
    <phoneticPr fontId="4"/>
  </si>
  <si>
    <t>地　　　　点</t>
  </si>
  <si>
    <t>地目</t>
  </si>
  <si>
    <t>番号</t>
  </si>
  <si>
    <t>上町189-4</t>
  </si>
  <si>
    <t>宅地</t>
  </si>
  <si>
    <t>飯田町字東向野172-98外</t>
  </si>
  <si>
    <t>新町1044-18外</t>
  </si>
  <si>
    <t>飯田町字西向野135-39</t>
  </si>
  <si>
    <t>土屋字宮下1394-12</t>
  </si>
  <si>
    <t>幸町436-2</t>
  </si>
  <si>
    <t>土屋字神代1648</t>
  </si>
  <si>
    <t>東町618-2</t>
  </si>
  <si>
    <t>郷部字南台227-2外</t>
  </si>
  <si>
    <t>囲護台1257-3</t>
  </si>
  <si>
    <t>並木町字角林谷132-3</t>
  </si>
  <si>
    <t>三里塚字馬場253-27</t>
  </si>
  <si>
    <t>三里塚字馬場253-16</t>
  </si>
  <si>
    <t>新駒井野52</t>
  </si>
  <si>
    <t>本三里塚字宮下西199-29</t>
  </si>
  <si>
    <t>東和田字小橋本364-2</t>
  </si>
  <si>
    <t>飯田町字南向野86-2外</t>
  </si>
  <si>
    <t>江弁須字珍重220-28</t>
  </si>
  <si>
    <t>幡谷字宮谷1194-1</t>
  </si>
  <si>
    <t>本城字小牧54-60</t>
  </si>
  <si>
    <t>宗吾4丁目6-9</t>
  </si>
  <si>
    <t>囲護台2丁目5-18外</t>
  </si>
  <si>
    <t>中台4丁目12-4</t>
  </si>
  <si>
    <t>飯田町字東向野202-144</t>
  </si>
  <si>
    <t>不動ヶ岡字論田2026-25</t>
  </si>
  <si>
    <t>並木町字不動作184-3</t>
  </si>
  <si>
    <t>寺台字保目439</t>
  </si>
  <si>
    <t>三里塚光ヶ丘1-1347</t>
  </si>
  <si>
    <t>三里塚御料1-984</t>
  </si>
  <si>
    <t>3‐1</t>
  </si>
  <si>
    <t>5‐1</t>
  </si>
  <si>
    <t>花崎町839-36</t>
  </si>
  <si>
    <t>5‐2</t>
  </si>
  <si>
    <t>幸町475</t>
  </si>
  <si>
    <t>10‐1</t>
  </si>
  <si>
    <t>10‐2</t>
  </si>
  <si>
    <t>10‐4</t>
  </si>
  <si>
    <t>大竹字辺田1105</t>
  </si>
  <si>
    <t>10‐5</t>
  </si>
  <si>
    <t>北羽鳥字上萱場2031-1外</t>
  </si>
  <si>
    <t>13‐1</t>
  </si>
  <si>
    <t>芦田字大作1647外</t>
  </si>
  <si>
    <t>飯仲字向台1-60</t>
  </si>
  <si>
    <t>東和田字囲後田621-21</t>
  </si>
  <si>
    <t>三里塚光ヶ丘1-673</t>
  </si>
  <si>
    <t>西三里塚1-937</t>
  </si>
  <si>
    <t>飯田町字東向野202-47</t>
  </si>
  <si>
    <t>土屋字二部内892-61外</t>
  </si>
  <si>
    <t>大室字仲妻700-2</t>
  </si>
  <si>
    <t>十余三字円妙寺13-33</t>
  </si>
  <si>
    <t>取香字駒返シ604-7</t>
  </si>
  <si>
    <t>雷</t>
    <rPh sb="0" eb="1">
      <t>カミナリ</t>
    </rPh>
    <phoneticPr fontId="5"/>
  </si>
  <si>
    <t>霧</t>
    <rPh sb="0" eb="1">
      <t>キリ</t>
    </rPh>
    <phoneticPr fontId="5"/>
  </si>
  <si>
    <t>雪</t>
    <rPh sb="0" eb="1">
      <t>ユキ</t>
    </rPh>
    <phoneticPr fontId="5"/>
  </si>
  <si>
    <t>日降水量</t>
    <rPh sb="0" eb="1">
      <t>ヒ</t>
    </rPh>
    <rPh sb="1" eb="4">
      <t>コウスイリョウ</t>
    </rPh>
    <phoneticPr fontId="5"/>
  </si>
  <si>
    <t>（日）</t>
    <rPh sb="1" eb="2">
      <t>ヒ</t>
    </rPh>
    <phoneticPr fontId="5"/>
  </si>
  <si>
    <t>(3) 気温，相対湿度，最大風速，降水量，大気現象及び出現日数</t>
    <rPh sb="12" eb="14">
      <t>サイダイ</t>
    </rPh>
    <rPh sb="21" eb="23">
      <t>タイキ</t>
    </rPh>
    <rPh sb="23" eb="25">
      <t>ゲンショウ</t>
    </rPh>
    <rPh sb="27" eb="29">
      <t>シュツゲン</t>
    </rPh>
    <phoneticPr fontId="5"/>
  </si>
  <si>
    <t>ウイング土屋</t>
    <rPh sb="4" eb="6">
      <t>ツチヤ</t>
    </rPh>
    <phoneticPr fontId="2"/>
  </si>
  <si>
    <t>年</t>
    <rPh sb="0" eb="1">
      <t>ネン</t>
    </rPh>
    <phoneticPr fontId="5"/>
  </si>
  <si>
    <t>最大風速</t>
    <rPh sb="0" eb="2">
      <t>サイダイ</t>
    </rPh>
    <phoneticPr fontId="5"/>
  </si>
  <si>
    <t>資料　都市計画課</t>
    <rPh sb="0" eb="2">
      <t>シリョウ</t>
    </rPh>
    <rPh sb="3" eb="5">
      <t>トシ</t>
    </rPh>
    <rPh sb="5" eb="7">
      <t>ケイカク</t>
    </rPh>
    <rPh sb="7" eb="8">
      <t>カ</t>
    </rPh>
    <phoneticPr fontId="4"/>
  </si>
  <si>
    <t>区 分</t>
    <rPh sb="0" eb="1">
      <t>ク</t>
    </rPh>
    <rPh sb="2" eb="3">
      <t>ブン</t>
    </rPh>
    <phoneticPr fontId="5"/>
  </si>
  <si>
    <t>成田市滑川（利根川合</t>
    <rPh sb="0" eb="3">
      <t>ナ</t>
    </rPh>
    <rPh sb="3" eb="5">
      <t>ナメガワ</t>
    </rPh>
    <rPh sb="6" eb="9">
      <t>トネガワ</t>
    </rPh>
    <rPh sb="9" eb="10">
      <t>ゴウリュウ</t>
    </rPh>
    <phoneticPr fontId="2"/>
  </si>
  <si>
    <t>成田市川上</t>
    <rPh sb="0" eb="3">
      <t>ナ</t>
    </rPh>
    <rPh sb="3" eb="5">
      <t>カワカミ</t>
    </rPh>
    <phoneticPr fontId="2"/>
  </si>
  <si>
    <t>大須賀川</t>
    <rPh sb="0" eb="3">
      <t>オオスカ</t>
    </rPh>
    <phoneticPr fontId="2"/>
  </si>
  <si>
    <t>成田市前林</t>
    <rPh sb="0" eb="3">
      <t>ナ</t>
    </rPh>
    <rPh sb="3" eb="4">
      <t>マエ</t>
    </rPh>
    <rPh sb="4" eb="5">
      <t>ハヤシ</t>
    </rPh>
    <phoneticPr fontId="2"/>
  </si>
  <si>
    <t>香取市佐原ロ（利根川</t>
    <rPh sb="0" eb="2">
      <t>カトリ</t>
    </rPh>
    <rPh sb="2" eb="3">
      <t>シ</t>
    </rPh>
    <rPh sb="3" eb="5">
      <t>サワラ</t>
    </rPh>
    <phoneticPr fontId="2"/>
  </si>
  <si>
    <t>合流点）</t>
    <rPh sb="0" eb="1">
      <t>ア</t>
    </rPh>
    <phoneticPr fontId="2"/>
  </si>
  <si>
    <t>非線引都市計画区域</t>
    <rPh sb="0" eb="1">
      <t>ヒ</t>
    </rPh>
    <rPh sb="1" eb="3">
      <t>センビ</t>
    </rPh>
    <rPh sb="3" eb="5">
      <t>トシ</t>
    </rPh>
    <rPh sb="5" eb="7">
      <t>ケイカク</t>
    </rPh>
    <rPh sb="7" eb="9">
      <t>クイキ</t>
    </rPh>
    <phoneticPr fontId="8"/>
  </si>
  <si>
    <t>中里</t>
    <rPh sb="0" eb="2">
      <t>ナカザト</t>
    </rPh>
    <phoneticPr fontId="2"/>
  </si>
  <si>
    <t>合　　　　計</t>
    <rPh sb="0" eb="1">
      <t>ゴウ</t>
    </rPh>
    <rPh sb="5" eb="6">
      <t>ケイ</t>
    </rPh>
    <phoneticPr fontId="2"/>
  </si>
  <si>
    <t>七沢</t>
    <rPh sb="0" eb="2">
      <t>ナナサワ</t>
    </rPh>
    <phoneticPr fontId="2"/>
  </si>
  <si>
    <t>高岡</t>
    <rPh sb="0" eb="2">
      <t>タカオカ</t>
    </rPh>
    <phoneticPr fontId="2"/>
  </si>
  <si>
    <t>大和田</t>
    <rPh sb="0" eb="3">
      <t>オオワダ</t>
    </rPh>
    <phoneticPr fontId="2"/>
  </si>
  <si>
    <t>高</t>
    <rPh sb="0" eb="1">
      <t>タカ</t>
    </rPh>
    <phoneticPr fontId="2"/>
  </si>
  <si>
    <t>小野</t>
    <rPh sb="0" eb="2">
      <t>オノ</t>
    </rPh>
    <phoneticPr fontId="2"/>
  </si>
  <si>
    <t>小浮</t>
    <rPh sb="0" eb="1">
      <t>チイ</t>
    </rPh>
    <rPh sb="1" eb="2">
      <t>ウ</t>
    </rPh>
    <phoneticPr fontId="3"/>
  </si>
  <si>
    <t>野馬込</t>
    <rPh sb="0" eb="1">
      <t>ノ</t>
    </rPh>
    <rPh sb="1" eb="3">
      <t>マゴメ</t>
    </rPh>
    <phoneticPr fontId="3"/>
  </si>
  <si>
    <t>平川</t>
    <rPh sb="0" eb="2">
      <t>ヒラカワ</t>
    </rPh>
    <phoneticPr fontId="3"/>
  </si>
  <si>
    <t>大栄地区計</t>
    <rPh sb="0" eb="2">
      <t>タイエイ</t>
    </rPh>
    <rPh sb="2" eb="4">
      <t>チク</t>
    </rPh>
    <rPh sb="4" eb="5">
      <t>ケイ</t>
    </rPh>
    <phoneticPr fontId="2"/>
  </si>
  <si>
    <t>伊能</t>
    <rPh sb="0" eb="2">
      <t>イノウ</t>
    </rPh>
    <phoneticPr fontId="2"/>
  </si>
  <si>
    <t>奈土</t>
    <rPh sb="0" eb="1">
      <t>ナ</t>
    </rPh>
    <rPh sb="1" eb="2">
      <t>ツチ</t>
    </rPh>
    <phoneticPr fontId="2"/>
  </si>
  <si>
    <t>柴田</t>
    <rPh sb="0" eb="2">
      <t>シバタ</t>
    </rPh>
    <phoneticPr fontId="2"/>
  </si>
  <si>
    <t>堀籠</t>
    <rPh sb="0" eb="1">
      <t>ホリ</t>
    </rPh>
    <rPh sb="1" eb="2">
      <t>カゴ</t>
    </rPh>
    <phoneticPr fontId="2"/>
  </si>
  <si>
    <t>村田</t>
    <rPh sb="0" eb="2">
      <t>ムラタ</t>
    </rPh>
    <phoneticPr fontId="2"/>
  </si>
  <si>
    <t>所</t>
    <rPh sb="0" eb="1">
      <t>トコロ</t>
    </rPh>
    <phoneticPr fontId="2"/>
  </si>
  <si>
    <t>桜田</t>
    <rPh sb="0" eb="2">
      <t>サクラダ</t>
    </rPh>
    <phoneticPr fontId="2"/>
  </si>
  <si>
    <t>南敷</t>
    <rPh sb="0" eb="1">
      <t>ミナミ</t>
    </rPh>
    <rPh sb="1" eb="2">
      <t>シ</t>
    </rPh>
    <phoneticPr fontId="2"/>
  </si>
  <si>
    <t>馬乗里</t>
    <rPh sb="0" eb="2">
      <t>ウマノ</t>
    </rPh>
    <rPh sb="2" eb="3">
      <t>サト</t>
    </rPh>
    <phoneticPr fontId="2"/>
  </si>
  <si>
    <t>横山</t>
    <rPh sb="0" eb="2">
      <t>ヨコヤマ</t>
    </rPh>
    <phoneticPr fontId="2"/>
  </si>
  <si>
    <t>浅間</t>
    <rPh sb="0" eb="2">
      <t>センゲン</t>
    </rPh>
    <phoneticPr fontId="2"/>
  </si>
  <si>
    <t>東ノ台</t>
    <rPh sb="0" eb="1">
      <t>ヒガシ</t>
    </rPh>
    <rPh sb="2" eb="3">
      <t>ダイ</t>
    </rPh>
    <phoneticPr fontId="2"/>
  </si>
  <si>
    <t>大沼</t>
    <rPh sb="0" eb="2">
      <t>オオヌマ</t>
    </rPh>
    <phoneticPr fontId="2"/>
  </si>
  <si>
    <t>久井崎</t>
    <rPh sb="0" eb="2">
      <t>クイ</t>
    </rPh>
    <rPh sb="2" eb="3">
      <t>ザキ</t>
    </rPh>
    <phoneticPr fontId="2"/>
  </si>
  <si>
    <t>稲荷山</t>
    <rPh sb="0" eb="2">
      <t>イナリ</t>
    </rPh>
    <rPh sb="2" eb="3">
      <t>ヤマ</t>
    </rPh>
    <phoneticPr fontId="2"/>
  </si>
  <si>
    <t>中野</t>
    <rPh sb="0" eb="2">
      <t>ナカノ</t>
    </rPh>
    <phoneticPr fontId="2"/>
  </si>
  <si>
    <t>津富浦</t>
    <rPh sb="0" eb="1">
      <t>ツ</t>
    </rPh>
    <rPh sb="1" eb="3">
      <t>トミウラ</t>
    </rPh>
    <phoneticPr fontId="2"/>
  </si>
  <si>
    <t>松子</t>
    <rPh sb="0" eb="2">
      <t>マツコ</t>
    </rPh>
    <phoneticPr fontId="2"/>
  </si>
  <si>
    <t>臼作</t>
    <rPh sb="0" eb="1">
      <t>ウス</t>
    </rPh>
    <rPh sb="1" eb="2">
      <t>サク</t>
    </rPh>
    <phoneticPr fontId="2"/>
  </si>
  <si>
    <t>吉岡</t>
    <rPh sb="0" eb="1">
      <t>キチ</t>
    </rPh>
    <rPh sb="1" eb="2">
      <t>オカ</t>
    </rPh>
    <phoneticPr fontId="2"/>
  </si>
  <si>
    <t>新田</t>
    <rPh sb="0" eb="2">
      <t>シンデン</t>
    </rPh>
    <phoneticPr fontId="2"/>
  </si>
  <si>
    <t>一坪田</t>
    <rPh sb="0" eb="2">
      <t>ヒトツボ</t>
    </rPh>
    <rPh sb="2" eb="3">
      <t>タ</t>
    </rPh>
    <phoneticPr fontId="2"/>
  </si>
  <si>
    <t>前林</t>
    <rPh sb="0" eb="1">
      <t>マエ</t>
    </rPh>
    <rPh sb="1" eb="2">
      <t>バヤシ</t>
    </rPh>
    <phoneticPr fontId="2"/>
  </si>
  <si>
    <t>水の上</t>
    <rPh sb="0" eb="1">
      <t>ミズ</t>
    </rPh>
    <rPh sb="2" eb="3">
      <t>ウエ</t>
    </rPh>
    <phoneticPr fontId="2"/>
  </si>
  <si>
    <t>下総地区計</t>
    <rPh sb="0" eb="2">
      <t>シモウサ</t>
    </rPh>
    <rPh sb="2" eb="4">
      <t>チク</t>
    </rPh>
    <rPh sb="4" eb="5">
      <t>ケイ</t>
    </rPh>
    <phoneticPr fontId="2"/>
  </si>
  <si>
    <t>川上</t>
    <rPh sb="0" eb="2">
      <t>カワカミ</t>
    </rPh>
    <phoneticPr fontId="2"/>
  </si>
  <si>
    <t>多良貝</t>
    <rPh sb="0" eb="2">
      <t>タラ</t>
    </rPh>
    <rPh sb="2" eb="3">
      <t>カイ</t>
    </rPh>
    <phoneticPr fontId="2"/>
  </si>
  <si>
    <t>猿山</t>
    <rPh sb="0" eb="1">
      <t>サル</t>
    </rPh>
    <rPh sb="1" eb="2">
      <t>ヤマ</t>
    </rPh>
    <phoneticPr fontId="2"/>
  </si>
  <si>
    <t>大栄十余三</t>
    <rPh sb="0" eb="2">
      <t>タイエイ</t>
    </rPh>
    <rPh sb="2" eb="3">
      <t>ジュウ</t>
    </rPh>
    <rPh sb="3" eb="4">
      <t>アマ</t>
    </rPh>
    <rPh sb="4" eb="5">
      <t>サン</t>
    </rPh>
    <phoneticPr fontId="2"/>
  </si>
  <si>
    <t>大菅</t>
    <rPh sb="0" eb="1">
      <t>オオ</t>
    </rPh>
    <rPh sb="1" eb="2">
      <t>スゲ</t>
    </rPh>
    <phoneticPr fontId="2"/>
  </si>
  <si>
    <t>官林</t>
    <rPh sb="0" eb="1">
      <t>カン</t>
    </rPh>
    <rPh sb="1" eb="2">
      <t>ハヤシ</t>
    </rPh>
    <phoneticPr fontId="2"/>
  </si>
  <si>
    <t>滑川</t>
    <rPh sb="0" eb="2">
      <t>ナメガワ</t>
    </rPh>
    <phoneticPr fontId="2"/>
  </si>
  <si>
    <t>一鍬田</t>
    <rPh sb="0" eb="1">
      <t>ヒト</t>
    </rPh>
    <rPh sb="1" eb="2">
      <t>クワ</t>
    </rPh>
    <rPh sb="2" eb="3">
      <t>タ</t>
    </rPh>
    <phoneticPr fontId="2"/>
  </si>
  <si>
    <t>西大須賀</t>
    <rPh sb="0" eb="3">
      <t>ニシオオス</t>
    </rPh>
    <rPh sb="3" eb="4">
      <t>ガ</t>
    </rPh>
    <phoneticPr fontId="2"/>
  </si>
  <si>
    <t>四谷</t>
    <rPh sb="0" eb="2">
      <t>ヨツヤ</t>
    </rPh>
    <phoneticPr fontId="2"/>
  </si>
  <si>
    <t>名古屋</t>
    <rPh sb="0" eb="3">
      <t>ナゴヤ</t>
    </rPh>
    <phoneticPr fontId="2"/>
  </si>
  <si>
    <t>高倉</t>
    <rPh sb="0" eb="2">
      <t>タカクラ</t>
    </rPh>
    <phoneticPr fontId="2"/>
  </si>
  <si>
    <t>成井</t>
    <rPh sb="0" eb="2">
      <t>ナルイ</t>
    </rPh>
    <phoneticPr fontId="2"/>
  </si>
  <si>
    <t>地蔵原新田</t>
    <rPh sb="0" eb="2">
      <t>ジゾウ</t>
    </rPh>
    <rPh sb="2" eb="3">
      <t>ハラ</t>
    </rPh>
    <rPh sb="3" eb="5">
      <t>シンデン</t>
    </rPh>
    <phoneticPr fontId="2"/>
  </si>
  <si>
    <t>青山</t>
    <rPh sb="0" eb="2">
      <t>アオヤマ</t>
    </rPh>
    <phoneticPr fontId="2"/>
  </si>
  <si>
    <t>倉水</t>
    <rPh sb="0" eb="1">
      <t>クラ</t>
    </rPh>
    <rPh sb="1" eb="2">
      <t>ミズ</t>
    </rPh>
    <phoneticPr fontId="2"/>
  </si>
  <si>
    <t>名木</t>
    <rPh sb="0" eb="2">
      <t>ナギ</t>
    </rPh>
    <phoneticPr fontId="2"/>
  </si>
  <si>
    <t>冬父</t>
    <rPh sb="0" eb="1">
      <t>フユ</t>
    </rPh>
    <rPh sb="1" eb="2">
      <t>チチ</t>
    </rPh>
    <phoneticPr fontId="2"/>
  </si>
  <si>
    <t>気  温</t>
    <rPh sb="0" eb="4">
      <t>キオン</t>
    </rPh>
    <phoneticPr fontId="2"/>
  </si>
  <si>
    <t>降水量</t>
    <rPh sb="0" eb="3">
      <t>コウスイリョウ</t>
    </rPh>
    <phoneticPr fontId="2"/>
  </si>
  <si>
    <t>１月</t>
    <rPh sb="1" eb="2">
      <t>ガツ</t>
    </rPh>
    <phoneticPr fontId="2"/>
  </si>
  <si>
    <t>田</t>
    <rPh sb="0" eb="1">
      <t>タ</t>
    </rPh>
    <phoneticPr fontId="2"/>
  </si>
  <si>
    <t>畑</t>
    <rPh sb="0" eb="1">
      <t>ハタケ</t>
    </rPh>
    <phoneticPr fontId="2"/>
  </si>
  <si>
    <t>宅地</t>
    <rPh sb="0" eb="2">
      <t>タクチ</t>
    </rPh>
    <phoneticPr fontId="2"/>
  </si>
  <si>
    <t>山林</t>
    <rPh sb="0" eb="2">
      <t>サンリン</t>
    </rPh>
    <phoneticPr fontId="2"/>
  </si>
  <si>
    <t>原野</t>
    <rPh sb="0" eb="2">
      <t>ゲンヤ</t>
    </rPh>
    <phoneticPr fontId="2"/>
  </si>
  <si>
    <t>雑種地</t>
    <rPh sb="0" eb="2">
      <t>ザッシュ</t>
    </rPh>
    <rPh sb="2" eb="3">
      <t>チ</t>
    </rPh>
    <phoneticPr fontId="2"/>
  </si>
  <si>
    <t>池沼</t>
    <rPh sb="0" eb="2">
      <t>チショウ</t>
    </rPh>
    <phoneticPr fontId="2"/>
  </si>
  <si>
    <t>その他</t>
    <rPh sb="0" eb="3">
      <t>ソノタ</t>
    </rPh>
    <phoneticPr fontId="2"/>
  </si>
  <si>
    <t>合計</t>
    <rPh sb="0" eb="2">
      <t>ゴウケイ</t>
    </rPh>
    <phoneticPr fontId="3"/>
  </si>
  <si>
    <t>畑</t>
    <rPh sb="0" eb="1">
      <t>ハタケ</t>
    </rPh>
    <phoneticPr fontId="3"/>
  </si>
  <si>
    <t>宅地</t>
    <rPh sb="0" eb="2">
      <t>タクチ</t>
    </rPh>
    <phoneticPr fontId="3"/>
  </si>
  <si>
    <t>山林</t>
    <rPh sb="0" eb="2">
      <t>サンリン</t>
    </rPh>
    <phoneticPr fontId="3"/>
  </si>
  <si>
    <t>原野</t>
    <rPh sb="0" eb="2">
      <t>ゲンヤ</t>
    </rPh>
    <phoneticPr fontId="3"/>
  </si>
  <si>
    <t>雑種地</t>
    <rPh sb="0" eb="2">
      <t>ザッシュ</t>
    </rPh>
    <rPh sb="2" eb="3">
      <t>チ</t>
    </rPh>
    <phoneticPr fontId="3"/>
  </si>
  <si>
    <t>池沼</t>
    <rPh sb="0" eb="2">
      <t>チショウ</t>
    </rPh>
    <phoneticPr fontId="3"/>
  </si>
  <si>
    <t>その他</t>
    <rPh sb="0" eb="3">
      <t>ソノタ</t>
    </rPh>
    <phoneticPr fontId="3"/>
  </si>
  <si>
    <t>位  置</t>
  </si>
  <si>
    <t>極東</t>
  </si>
  <si>
    <t>所字北割地先</t>
    <rPh sb="0" eb="1">
      <t>トコロ</t>
    </rPh>
    <rPh sb="2" eb="3">
      <t>キタ</t>
    </rPh>
    <rPh sb="3" eb="4">
      <t>ワ</t>
    </rPh>
    <phoneticPr fontId="1"/>
  </si>
  <si>
    <t>東経</t>
  </si>
  <si>
    <t>140度28分21秒</t>
    <phoneticPr fontId="1"/>
  </si>
  <si>
    <t>極西</t>
  </si>
  <si>
    <t>北須賀字中外埜地先</t>
  </si>
  <si>
    <t>140度14分57秒</t>
    <phoneticPr fontId="1"/>
  </si>
  <si>
    <t>極南</t>
  </si>
  <si>
    <t>南三里塚字東地先</t>
  </si>
  <si>
    <t>北緯</t>
  </si>
  <si>
    <t>35度43分24秒</t>
    <phoneticPr fontId="1"/>
  </si>
  <si>
    <t>極北</t>
  </si>
  <si>
    <t>小浮字流作地先</t>
    <rPh sb="0" eb="1">
      <t>チイ</t>
    </rPh>
    <rPh sb="1" eb="2">
      <t>ウ</t>
    </rPh>
    <rPh sb="3" eb="4">
      <t>ナガ</t>
    </rPh>
    <rPh sb="4" eb="5">
      <t>ツク</t>
    </rPh>
    <phoneticPr fontId="1"/>
  </si>
  <si>
    <t>面  積</t>
  </si>
  <si>
    <t>広ぼう</t>
  </si>
  <si>
    <t>東西</t>
  </si>
  <si>
    <t>南北</t>
  </si>
  <si>
    <t>市役所</t>
  </si>
  <si>
    <t>最　大</t>
    <rPh sb="2" eb="3">
      <t>ダイ</t>
    </rPh>
    <phoneticPr fontId="5"/>
  </si>
  <si>
    <t>年間最大</t>
    <rPh sb="0" eb="2">
      <t>ネンカン</t>
    </rPh>
    <rPh sb="2" eb="4">
      <t>サイダイ</t>
    </rPh>
    <phoneticPr fontId="5"/>
  </si>
  <si>
    <t>月　　　　　間　　　　　最　　　　　大</t>
    <rPh sb="0" eb="1">
      <t>ツキ</t>
    </rPh>
    <rPh sb="6" eb="7">
      <t>アイダ</t>
    </rPh>
    <rPh sb="12" eb="13">
      <t>サイ</t>
    </rPh>
    <rPh sb="18" eb="19">
      <t>ダイ</t>
    </rPh>
    <phoneticPr fontId="5"/>
  </si>
  <si>
    <t>(最小湿度)</t>
    <rPh sb="1" eb="3">
      <t>サイショウ</t>
    </rPh>
    <rPh sb="3" eb="5">
      <t>シツド</t>
    </rPh>
    <phoneticPr fontId="5"/>
  </si>
  <si>
    <t>35度54分09秒</t>
    <phoneticPr fontId="1"/>
  </si>
  <si>
    <t xml:space="preserve">    213.84ｋ㎡</t>
    <phoneticPr fontId="1"/>
  </si>
  <si>
    <t>富里市根木名</t>
    <rPh sb="0" eb="2">
      <t>トミサト</t>
    </rPh>
    <rPh sb="2" eb="3">
      <t>シ</t>
    </rPh>
    <rPh sb="3" eb="4">
      <t>ネ</t>
    </rPh>
    <rPh sb="4" eb="5">
      <t>キ</t>
    </rPh>
    <rPh sb="5" eb="6">
      <t>メイ</t>
    </rPh>
    <phoneticPr fontId="2"/>
  </si>
  <si>
    <t>久住中央</t>
    <rPh sb="0" eb="2">
      <t>クズミ</t>
    </rPh>
    <rPh sb="2" eb="4">
      <t>チュウオウ</t>
    </rPh>
    <phoneticPr fontId="2"/>
  </si>
  <si>
    <t>ニュータウン</t>
  </si>
  <si>
    <t>資料　総務課</t>
    <rPh sb="0" eb="2">
      <t>シリョウ</t>
    </rPh>
    <rPh sb="3" eb="6">
      <t>ソウムカ</t>
    </rPh>
    <phoneticPr fontId="1"/>
  </si>
  <si>
    <t>△</t>
    <phoneticPr fontId="2"/>
  </si>
  <si>
    <t>　</t>
    <phoneticPr fontId="2"/>
  </si>
  <si>
    <t>資料　行政管理課</t>
    <rPh sb="0" eb="2">
      <t>シリョウ</t>
    </rPh>
    <rPh sb="3" eb="5">
      <t>ギョウセイ</t>
    </rPh>
    <rPh sb="5" eb="8">
      <t>カンリカ</t>
    </rPh>
    <phoneticPr fontId="2"/>
  </si>
  <si>
    <t>群馬県みなかみ町</t>
    <rPh sb="0" eb="3">
      <t>グンマケン</t>
    </rPh>
    <rPh sb="7" eb="8">
      <t>マチ</t>
    </rPh>
    <phoneticPr fontId="2"/>
  </si>
  <si>
    <t>成田市，印西市，栄町</t>
    <rPh sb="0" eb="3">
      <t>ナリタシ</t>
    </rPh>
    <rPh sb="4" eb="7">
      <t>インザイシ</t>
    </rPh>
    <rPh sb="8" eb="10">
      <t>サカエマチ</t>
    </rPh>
    <phoneticPr fontId="2"/>
  </si>
  <si>
    <t>土地・気象</t>
    <rPh sb="0" eb="2">
      <t>トチ</t>
    </rPh>
    <rPh sb="3" eb="5">
      <t>キショウ</t>
    </rPh>
    <phoneticPr fontId="13"/>
  </si>
  <si>
    <t>気　温 (℃)</t>
    <phoneticPr fontId="4"/>
  </si>
  <si>
    <t>…</t>
  </si>
  <si>
    <t>－</t>
  </si>
  <si>
    <t>平成12</t>
    <rPh sb="0" eb="2">
      <t>ヘイセイ</t>
    </rPh>
    <phoneticPr fontId="5"/>
  </si>
  <si>
    <t>17.0 SE</t>
  </si>
  <si>
    <t>19.5 SE</t>
  </si>
  <si>
    <t>平成 ７年</t>
    <rPh sb="0" eb="2">
      <t>ヘイセイ</t>
    </rPh>
    <phoneticPr fontId="3"/>
  </si>
  <si>
    <t>2月</t>
    <phoneticPr fontId="3"/>
  </si>
  <si>
    <t>3月</t>
    <phoneticPr fontId="3"/>
  </si>
  <si>
    <t>4月</t>
    <phoneticPr fontId="3"/>
  </si>
  <si>
    <t>5月</t>
    <phoneticPr fontId="3"/>
  </si>
  <si>
    <t>6月</t>
    <phoneticPr fontId="3"/>
  </si>
  <si>
    <t>7月</t>
    <phoneticPr fontId="3"/>
  </si>
  <si>
    <t>8月</t>
    <phoneticPr fontId="3"/>
  </si>
  <si>
    <t>9月</t>
    <phoneticPr fontId="3"/>
  </si>
  <si>
    <t>10月</t>
    <phoneticPr fontId="3"/>
  </si>
  <si>
    <t>11月</t>
    <phoneticPr fontId="3"/>
  </si>
  <si>
    <t>12月</t>
    <phoneticPr fontId="3"/>
  </si>
  <si>
    <t>２　土地の地目別面積 （各年１月１日現在）</t>
    <rPh sb="2" eb="4">
      <t>トチ</t>
    </rPh>
    <rPh sb="5" eb="6">
      <t>チ</t>
    </rPh>
    <rPh sb="6" eb="7">
      <t>モク</t>
    </rPh>
    <rPh sb="7" eb="8">
      <t>ベツ</t>
    </rPh>
    <rPh sb="8" eb="10">
      <t>メンセキ</t>
    </rPh>
    <rPh sb="12" eb="13">
      <t>カク</t>
    </rPh>
    <rPh sb="13" eb="14">
      <t>ネン</t>
    </rPh>
    <rPh sb="15" eb="16">
      <t>ガツ</t>
    </rPh>
    <rPh sb="17" eb="18">
      <t>ニチ</t>
    </rPh>
    <rPh sb="18" eb="20">
      <t>ゲンザイ</t>
    </rPh>
    <phoneticPr fontId="2"/>
  </si>
  <si>
    <t>１　位        置</t>
    <phoneticPr fontId="1"/>
  </si>
  <si>
    <t>（各年１月１日）</t>
    <phoneticPr fontId="8"/>
  </si>
  <si>
    <t xml:space="preserve">  市内猿山から発掘されたナウマン象の頭骨化石は，約15万年前の旧石器時代のものと推定さ</t>
    <rPh sb="2" eb="3">
      <t>シ</t>
    </rPh>
    <rPh sb="3" eb="4">
      <t>ナイ</t>
    </rPh>
    <rPh sb="8" eb="10">
      <t>ハックツ</t>
    </rPh>
    <rPh sb="17" eb="18">
      <t>ゾウ</t>
    </rPh>
    <rPh sb="25" eb="26">
      <t>ヤク</t>
    </rPh>
    <rPh sb="28" eb="29">
      <t>マン</t>
    </rPh>
    <rPh sb="29" eb="31">
      <t>ネンマエ</t>
    </rPh>
    <rPh sb="41" eb="43">
      <t>スイテイ</t>
    </rPh>
    <phoneticPr fontId="2"/>
  </si>
  <si>
    <t>　後続する縄文・弥生時代にも厳しい自然を克服した原始・古代の成田人の足跡を貝塚や遺跡の</t>
    <rPh sb="1" eb="3">
      <t>コウゾク</t>
    </rPh>
    <rPh sb="14" eb="15">
      <t>キビ</t>
    </rPh>
    <phoneticPr fontId="2"/>
  </si>
  <si>
    <t xml:space="preserve">  律令体制時代の成田は，埴生郡，印旛郡，香取郡に属し，山方，荒海，真敷などに駅（うま</t>
    <rPh sb="2" eb="3">
      <t>リツ</t>
    </rPh>
    <rPh sb="3" eb="4">
      <t>レイ</t>
    </rPh>
    <rPh sb="4" eb="6">
      <t>タイセイ</t>
    </rPh>
    <rPh sb="6" eb="8">
      <t>ジダイ</t>
    </rPh>
    <rPh sb="9" eb="11">
      <t>ナリタ</t>
    </rPh>
    <rPh sb="13" eb="14">
      <t>ハニワ</t>
    </rPh>
    <rPh sb="14" eb="15">
      <t>ウ</t>
    </rPh>
    <rPh sb="15" eb="16">
      <t>グン</t>
    </rPh>
    <rPh sb="17" eb="18">
      <t>シルシ</t>
    </rPh>
    <rPh sb="18" eb="19">
      <t>ハタ</t>
    </rPh>
    <rPh sb="19" eb="20">
      <t>グン</t>
    </rPh>
    <rPh sb="21" eb="24">
      <t>カトリグン</t>
    </rPh>
    <rPh sb="25" eb="26">
      <t>ゾク</t>
    </rPh>
    <rPh sb="28" eb="30">
      <t>ヤマカタ</t>
    </rPh>
    <rPh sb="31" eb="33">
      <t>アラウミ</t>
    </rPh>
    <rPh sb="34" eb="35">
      <t>マ</t>
    </rPh>
    <rPh sb="35" eb="36">
      <t>シ</t>
    </rPh>
    <rPh sb="39" eb="40">
      <t>エキ</t>
    </rPh>
    <phoneticPr fontId="2"/>
  </si>
  <si>
    <t>　平安中期，常総の地を揺るがした平将門の乱を鎮めるため，寛朝大僧正によって成田山新勝寺</t>
    <rPh sb="3" eb="4">
      <t>チュウ</t>
    </rPh>
    <phoneticPr fontId="2"/>
  </si>
  <si>
    <t xml:space="preserve">  中世の成田は，下総千葉氏及び系累の支配下に入り，徳川政権下では佐倉藩，高岡藩，田安</t>
    <rPh sb="2" eb="4">
      <t>チュウセイ</t>
    </rPh>
    <rPh sb="5" eb="7">
      <t>ナリタ</t>
    </rPh>
    <rPh sb="9" eb="11">
      <t>シモウサ</t>
    </rPh>
    <rPh sb="11" eb="13">
      <t>チバ</t>
    </rPh>
    <rPh sb="13" eb="14">
      <t>シ</t>
    </rPh>
    <rPh sb="14" eb="15">
      <t>オヨ</t>
    </rPh>
    <rPh sb="16" eb="17">
      <t>ケイ</t>
    </rPh>
    <rPh sb="17" eb="18">
      <t>ルイ</t>
    </rPh>
    <rPh sb="19" eb="22">
      <t>シハイカ</t>
    </rPh>
    <rPh sb="23" eb="24">
      <t>ハイ</t>
    </rPh>
    <rPh sb="26" eb="28">
      <t>トクガワ</t>
    </rPh>
    <rPh sb="28" eb="31">
      <t>セイケンカ</t>
    </rPh>
    <rPh sb="33" eb="35">
      <t>サクラ</t>
    </rPh>
    <rPh sb="35" eb="36">
      <t>ハン</t>
    </rPh>
    <rPh sb="37" eb="39">
      <t>タカオカ</t>
    </rPh>
    <rPh sb="39" eb="40">
      <t>ハン</t>
    </rPh>
    <phoneticPr fontId="2"/>
  </si>
  <si>
    <t xml:space="preserve">  明治4年の廃藩置県後，数度にわたる所管の郡の変遷があったが，昭和になってから印旛郡，</t>
    <rPh sb="2" eb="4">
      <t>メイジ</t>
    </rPh>
    <rPh sb="5" eb="6">
      <t>ネン</t>
    </rPh>
    <rPh sb="7" eb="9">
      <t>ハイハン</t>
    </rPh>
    <rPh sb="9" eb="11">
      <t>チケン</t>
    </rPh>
    <rPh sb="11" eb="12">
      <t>ゴ</t>
    </rPh>
    <rPh sb="13" eb="14">
      <t>スウ</t>
    </rPh>
    <rPh sb="14" eb="15">
      <t>ド</t>
    </rPh>
    <rPh sb="19" eb="21">
      <t>ショカン</t>
    </rPh>
    <rPh sb="22" eb="23">
      <t>グン</t>
    </rPh>
    <rPh sb="24" eb="25">
      <t>ヘン</t>
    </rPh>
    <rPh sb="32" eb="34">
      <t>ショウワ</t>
    </rPh>
    <rPh sb="40" eb="42">
      <t>インバグン</t>
    </rPh>
    <phoneticPr fontId="2"/>
  </si>
  <si>
    <t>郷村，久住村，豊住村，遠山村の1町6か村が合併して成田市が誕生，さらに平成18年3月27日に</t>
    <rPh sb="44" eb="45">
      <t>ニチ</t>
    </rPh>
    <phoneticPr fontId="2"/>
  </si>
  <si>
    <t xml:space="preserve">  日本の空の表玄関，成田国際空港は，昭和41年7月4日の設置決定から幾多の紆余曲折を経て，</t>
    <rPh sb="2" eb="4">
      <t>ニホン</t>
    </rPh>
    <rPh sb="5" eb="6">
      <t>ソラ</t>
    </rPh>
    <rPh sb="7" eb="10">
      <t>オモテゲンカン</t>
    </rPh>
    <rPh sb="11" eb="13">
      <t>ナリタ</t>
    </rPh>
    <rPh sb="13" eb="15">
      <t>コクサイ</t>
    </rPh>
    <rPh sb="15" eb="17">
      <t>クウコウ</t>
    </rPh>
    <rPh sb="19" eb="20">
      <t>ショウ</t>
    </rPh>
    <phoneticPr fontId="2"/>
  </si>
  <si>
    <t>　本市は千葉県の北部中央の北総台地に位置し，北は神崎町，利根川を隔てて茨城県，西は栄</t>
    <rPh sb="1" eb="3">
      <t>ホンイチ</t>
    </rPh>
    <rPh sb="4" eb="7">
      <t>チバケン</t>
    </rPh>
    <rPh sb="8" eb="10">
      <t>ホクブ</t>
    </rPh>
    <rPh sb="10" eb="12">
      <t>チュウオウ</t>
    </rPh>
    <rPh sb="13" eb="15">
      <t>ホクソウ</t>
    </rPh>
    <rPh sb="15" eb="17">
      <t>ダイチ</t>
    </rPh>
    <rPh sb="18" eb="20">
      <t>イチ</t>
    </rPh>
    <rPh sb="22" eb="23">
      <t>キタ</t>
    </rPh>
    <rPh sb="24" eb="27">
      <t>カンザキチョウ</t>
    </rPh>
    <rPh sb="28" eb="31">
      <t>トネガワ</t>
    </rPh>
    <rPh sb="32" eb="33">
      <t>ヘダ</t>
    </rPh>
    <rPh sb="35" eb="38">
      <t>イバラキケン</t>
    </rPh>
    <rPh sb="39" eb="40">
      <t>ニシ</t>
    </rPh>
    <phoneticPr fontId="1"/>
  </si>
  <si>
    <t>町，印旛沼を隔てて印西市，南は酒々井町，富里市，芝山町，東は多古町，香取市に接する。面</t>
    <phoneticPr fontId="1"/>
  </si>
  <si>
    <t>地区計</t>
    <phoneticPr fontId="2"/>
  </si>
  <si>
    <t>（注）行政管理課調べによる概数である。</t>
    <rPh sb="1" eb="2">
      <t>チュウ</t>
    </rPh>
    <rPh sb="3" eb="5">
      <t>ギョウセイ</t>
    </rPh>
    <rPh sb="5" eb="8">
      <t>カンリカ</t>
    </rPh>
    <rPh sb="8" eb="9">
      <t>シラ</t>
    </rPh>
    <rPh sb="13" eb="15">
      <t>ガイスウ</t>
    </rPh>
    <phoneticPr fontId="2"/>
  </si>
  <si>
    <t>（注）「雪日数」は，量にかかわりなく雪が降った日 (雪あられ・氷あられ・</t>
    <rPh sb="1" eb="2">
      <t>チュウ</t>
    </rPh>
    <phoneticPr fontId="5"/>
  </si>
  <si>
    <t>○</t>
  </si>
  <si>
    <t>出現日数
大気現象</t>
    <rPh sb="5" eb="7">
      <t>タイキ</t>
    </rPh>
    <rPh sb="7" eb="9">
      <t>ゲンショウ</t>
    </rPh>
    <phoneticPr fontId="5"/>
  </si>
  <si>
    <t xml:space="preserve">    区分
年</t>
    <phoneticPr fontId="4"/>
  </si>
  <si>
    <t>資料　国土交通省，成田土木事務所</t>
    <rPh sb="0" eb="2">
      <t>シリョウ</t>
    </rPh>
    <rPh sb="3" eb="5">
      <t>コクド</t>
    </rPh>
    <rPh sb="5" eb="7">
      <t>コウツウ</t>
    </rPh>
    <rPh sb="7" eb="8">
      <t>ケンセツショウ</t>
    </rPh>
    <rPh sb="9" eb="11">
      <t>ナリタ</t>
    </rPh>
    <rPh sb="11" eb="13">
      <t>ドボク</t>
    </rPh>
    <rPh sb="13" eb="16">
      <t>ジムショ</t>
    </rPh>
    <phoneticPr fontId="2"/>
  </si>
  <si>
    <t>21. 8.31</t>
  </si>
  <si>
    <t>（単位：円/㎡）</t>
  </si>
  <si>
    <t>（単位：ha）</t>
  </si>
  <si>
    <t>（単位：ha）</t>
    <phoneticPr fontId="2"/>
  </si>
  <si>
    <t>（単位：ｋ㎡）</t>
  </si>
  <si>
    <t>積は213.84ｋ㎡（県下６位）で県土の約4.1％を占める。</t>
    <phoneticPr fontId="1"/>
  </si>
  <si>
    <t>成田市荒海</t>
    <rPh sb="0" eb="3">
      <t>ナリタシ</t>
    </rPh>
    <rPh sb="3" eb="5">
      <t>アラウミ</t>
    </rPh>
    <phoneticPr fontId="2"/>
  </si>
  <si>
    <t>上流端</t>
    <rPh sb="0" eb="2">
      <t>ジョウリュウ</t>
    </rPh>
    <rPh sb="2" eb="3">
      <t>タン</t>
    </rPh>
    <phoneticPr fontId="2"/>
  </si>
  <si>
    <t>下流端</t>
    <rPh sb="0" eb="2">
      <t>カリュウ</t>
    </rPh>
    <rPh sb="2" eb="3">
      <t>タン</t>
    </rPh>
    <phoneticPr fontId="2"/>
  </si>
  <si>
    <t>はなのき台</t>
    <rPh sb="4" eb="5">
      <t>ダイ</t>
    </rPh>
    <phoneticPr fontId="2"/>
  </si>
  <si>
    <t xml:space="preserve">        区分
年月日</t>
    <phoneticPr fontId="4"/>
  </si>
  <si>
    <t>資料　成田航空地方気象台</t>
    <phoneticPr fontId="5"/>
  </si>
  <si>
    <t>　　　凍雨・ひょうは含まない。)。</t>
    <phoneticPr fontId="5"/>
  </si>
  <si>
    <t>　　　「最大風速」は，任意の10分間平均風速の最大値。</t>
    <phoneticPr fontId="5"/>
  </si>
  <si>
    <t>資料　資産税課</t>
    <phoneticPr fontId="8"/>
  </si>
  <si>
    <t xml:space="preserve"> 人口集中地区面積</t>
    <phoneticPr fontId="8"/>
  </si>
  <si>
    <t>地域面積
農業振興</t>
    <phoneticPr fontId="8"/>
  </si>
  <si>
    <t>農　振　農　用　地　面　積</t>
    <phoneticPr fontId="8"/>
  </si>
  <si>
    <t>資料　都市計画課,農政課,国勢調査</t>
    <phoneticPr fontId="8"/>
  </si>
  <si>
    <t>（単位：千㎡)</t>
    <phoneticPr fontId="2"/>
  </si>
  <si>
    <t>所在地</t>
    <phoneticPr fontId="2"/>
  </si>
  <si>
    <t>面積（概数）</t>
    <phoneticPr fontId="2"/>
  </si>
  <si>
    <t>れ，学術的に貴重な発見となり，また，三里塚遺跡から発見された先土器時代の楕円形石器は約</t>
    <phoneticPr fontId="2"/>
  </si>
  <si>
    <t>3万年以前に使われた石器で，成田の黎明期を飾る貴重な遺物として注目されている。</t>
    <phoneticPr fontId="2"/>
  </si>
  <si>
    <t>中に見出すことができ，根木名川周辺台地，北印旛沼東岸台地及び大須賀川周辺台地に群在する</t>
    <phoneticPr fontId="2"/>
  </si>
  <si>
    <t>多くの古墳は，成田が古代印波国や下海上国の中心地であったことを物語っている。</t>
    <phoneticPr fontId="2"/>
  </si>
  <si>
    <t>や）が設けられるなど，古代交通の要地でもあった。</t>
    <phoneticPr fontId="2"/>
  </si>
  <si>
    <t>が開山され，成田は法灯絶ゆることのない霊地となった。鎌倉時代には，この辺りを治めていた</t>
    <phoneticPr fontId="2"/>
  </si>
  <si>
    <t>大須賀氏に招かれた僧侶真源によって慈恩寺（現在の大慈恩寺）が再興された。また，室町時代</t>
    <phoneticPr fontId="2"/>
  </si>
  <si>
    <t>に再建された滑河観音にある仁王門は，国の重要文化財となっている。</t>
    <phoneticPr fontId="2"/>
  </si>
  <si>
    <t>家，幕府領，旗本領などが入り組んだ中にあった。</t>
    <phoneticPr fontId="2"/>
  </si>
  <si>
    <t>は下総町，大栄町と合併した。</t>
    <phoneticPr fontId="2"/>
  </si>
  <si>
    <t>20.1ｋｍ</t>
    <phoneticPr fontId="1"/>
  </si>
  <si>
    <t>19.9ｋｍ</t>
    <phoneticPr fontId="1"/>
  </si>
  <si>
    <t>140度19分06秒</t>
    <phoneticPr fontId="1"/>
  </si>
  <si>
    <t>35度46分36秒</t>
    <phoneticPr fontId="1"/>
  </si>
  <si>
    <t xml:space="preserve">50　 </t>
    <phoneticPr fontId="3"/>
  </si>
  <si>
    <t xml:space="preserve">60　 </t>
    <phoneticPr fontId="3"/>
  </si>
  <si>
    <t xml:space="preserve">17　 </t>
    <phoneticPr fontId="3"/>
  </si>
  <si>
    <t>都市計画区域面積</t>
    <phoneticPr fontId="8"/>
  </si>
  <si>
    <t xml:space="preserve">  本市の地形は，南東の大栄地区及び遠山地区から北西の下総地区及び豊住地区と西の公津地区</t>
    <phoneticPr fontId="2"/>
  </si>
  <si>
    <t>に向かって低くなっており，東部及び南部の台地と北部及び西部の平地に大別される。</t>
    <phoneticPr fontId="2"/>
  </si>
  <si>
    <t xml:space="preserve">  最高部は南三里塚地先の標高42ｍで，最低部は安西地先の標高１ｍである。また，地質はおお</t>
    <phoneticPr fontId="2"/>
  </si>
  <si>
    <t>むね赤褐色の関東ローム層で，次いで黄褐色の砂層と小砂利混じりのいわゆる成田層で形成され</t>
    <phoneticPr fontId="2"/>
  </si>
  <si>
    <t>ている。</t>
    <phoneticPr fontId="2"/>
  </si>
  <si>
    <t>　この成田層は洪積世（約10万年前）に，まだ成田市が古東京湾と呼ばれる鹿島方面に開いた内</t>
    <phoneticPr fontId="2"/>
  </si>
  <si>
    <t>湾の海底にあった頃，長い時間をかけて土砂が堆積してできたものであり，その後数万年前の関</t>
    <phoneticPr fontId="2"/>
  </si>
  <si>
    <t>東地方一帯の隆起により陸地化した。</t>
    <phoneticPr fontId="2"/>
  </si>
  <si>
    <t xml:space="preserve"> １  土地・気象</t>
    <phoneticPr fontId="13"/>
  </si>
  <si>
    <t>気　温 (℃)</t>
    <phoneticPr fontId="4"/>
  </si>
  <si>
    <t>新川</t>
    <rPh sb="0" eb="2">
      <t>シンカワ</t>
    </rPh>
    <phoneticPr fontId="3"/>
  </si>
  <si>
    <t xml:space="preserve"> </t>
  </si>
  <si>
    <t>20.1 NNE</t>
  </si>
  <si>
    <t>飯田町字東向野172-107</t>
  </si>
  <si>
    <t>寺台字保目414-1</t>
  </si>
  <si>
    <t>公津の杜2丁目22-3</t>
  </si>
  <si>
    <t>幸町474-2外</t>
  </si>
  <si>
    <t>5‐3</t>
  </si>
  <si>
    <t>9‐1</t>
  </si>
  <si>
    <t>押畑字塩内330-2</t>
  </si>
  <si>
    <t>平成 7</t>
  </si>
  <si>
    <t>（各年7月1日）</t>
    <phoneticPr fontId="2"/>
  </si>
  <si>
    <t>資料　危機管理課</t>
    <rPh sb="3" eb="5">
      <t>キキ</t>
    </rPh>
    <rPh sb="5" eb="8">
      <t>カンリカ</t>
    </rPh>
    <phoneticPr fontId="5"/>
  </si>
  <si>
    <t>国際交流都市の顔をもつまちへと大きく変貌している。</t>
    <phoneticPr fontId="2"/>
  </si>
  <si>
    <t>成田は，信仰のまちとしての顔と，交通，経済，文化の様々な分野で国際交流の拠点として，</t>
    <phoneticPr fontId="2"/>
  </si>
  <si>
    <t>東町240-4外</t>
  </si>
  <si>
    <t>吾妻1丁目12-11</t>
  </si>
  <si>
    <t>吾妻1丁目15-10</t>
  </si>
  <si>
    <t>幸町1014-25</t>
  </si>
  <si>
    <t>囲護台2丁目6-4</t>
  </si>
  <si>
    <t>宗吾3丁目577-7外</t>
  </si>
  <si>
    <t>名古屋字横峰1374-310</t>
  </si>
  <si>
    <t>土屋字上代935－8</t>
  </si>
  <si>
    <t>猿山字間敷546</t>
  </si>
  <si>
    <t>久米野字仲土手330-1</t>
  </si>
  <si>
    <t>吉岡字来光台560-42</t>
  </si>
  <si>
    <t>玉造7丁目10-12</t>
  </si>
  <si>
    <t>不動ヶ岡字向山1714-14外</t>
  </si>
  <si>
    <t>美郷台3丁目6-9</t>
  </si>
  <si>
    <t>美郷台3丁目7-25</t>
  </si>
  <si>
    <t>中台6丁目3-10</t>
  </si>
  <si>
    <t>北須賀字大坂162外</t>
  </si>
  <si>
    <t>荒海字下塚128-1外</t>
  </si>
  <si>
    <t>猿山字上宿472-4</t>
  </si>
  <si>
    <t>ウイング土屋63</t>
  </si>
  <si>
    <t>新泉20</t>
  </si>
  <si>
    <t>松崎字備後270-1</t>
  </si>
  <si>
    <t>林地</t>
  </si>
  <si>
    <t>下福田字油免541</t>
  </si>
  <si>
    <t>基準地</t>
  </si>
  <si>
    <t>並木町字ウルシ台206-12</t>
  </si>
  <si>
    <t>囲護台3丁目3-4</t>
  </si>
  <si>
    <t>寺台字妙見339-3外</t>
  </si>
  <si>
    <t>宗吾2丁目300-22</t>
  </si>
  <si>
    <t>橋賀台1丁目4-3</t>
  </si>
  <si>
    <t>大袋字並木添654-34</t>
  </si>
  <si>
    <t>加良部4丁目16-8</t>
  </si>
  <si>
    <t>美郷台1丁目6-18</t>
  </si>
  <si>
    <t>久住中央3丁目6-4</t>
  </si>
  <si>
    <t>玉造1丁目34-2</t>
  </si>
  <si>
    <t>大和田字西谷ツ415</t>
  </si>
  <si>
    <t>猿山字下宿438-5</t>
  </si>
  <si>
    <t>青山字富ノ木124-3外</t>
  </si>
  <si>
    <t>西大須賀字前里1785</t>
  </si>
  <si>
    <t>稲荷山字内野391-32</t>
  </si>
  <si>
    <t>松子字根小屋セ133-1</t>
  </si>
  <si>
    <t>台方字稷山72</t>
  </si>
  <si>
    <t>下福田字大田辺田72</t>
  </si>
  <si>
    <t>西三里塚251-2</t>
  </si>
  <si>
    <t>不動ヶ岡字中弘1842-3</t>
  </si>
  <si>
    <t>上町553-2</t>
  </si>
  <si>
    <t>本町592-1外</t>
  </si>
  <si>
    <t>小泉字堀越574-6</t>
  </si>
  <si>
    <t>農政課</t>
    <rPh sb="0" eb="3">
      <t>ノウセイカ</t>
    </rPh>
    <phoneticPr fontId="4"/>
  </si>
  <si>
    <t xml:space="preserve">     気象観測場所　空港敷地内 (北緯35゜44’ 東経140゜23’)</t>
    <phoneticPr fontId="5"/>
  </si>
  <si>
    <t>　　　　　　　　　　　　　空港敷地内 　【平成25年から】 (北緯35゜44’ 東経140゜23’)</t>
    <rPh sb="13" eb="15">
      <t>クウコウ</t>
    </rPh>
    <rPh sb="15" eb="17">
      <t>シキチ</t>
    </rPh>
    <rPh sb="17" eb="18">
      <t>ナイ</t>
    </rPh>
    <rPh sb="21" eb="23">
      <t>ヘイセイ</t>
    </rPh>
    <rPh sb="25" eb="26">
      <t>ネン</t>
    </rPh>
    <rPh sb="31" eb="33">
      <t>ホクイ</t>
    </rPh>
    <rPh sb="40" eb="42">
      <t>トウケイ</t>
    </rPh>
    <phoneticPr fontId="2"/>
  </si>
  <si>
    <t>資料　成田航空地方気象台</t>
    <phoneticPr fontId="4"/>
  </si>
  <si>
    <t>香取郡の所管に入り，昭和29年3月31日，町村合併促進法によって成田町，公津村，八生村，中</t>
    <phoneticPr fontId="2"/>
  </si>
  <si>
    <t xml:space="preserve">成田航空地方気象台      </t>
    <phoneticPr fontId="5"/>
  </si>
  <si>
    <t>（注）東北地方太平洋沖地震の被害状況については，平成26年9月1日現在の数値。</t>
    <rPh sb="1" eb="2">
      <t>チュウ</t>
    </rPh>
    <rPh sb="10" eb="11">
      <t>オキ</t>
    </rPh>
    <rPh sb="24" eb="26">
      <t>ヘイセイ</t>
    </rPh>
    <rPh sb="28" eb="29">
      <t>ネン</t>
    </rPh>
    <rPh sb="30" eb="31">
      <t>ガツ</t>
    </rPh>
    <rPh sb="32" eb="35">
      <t>ニチゲンザイ</t>
    </rPh>
    <rPh sb="36" eb="38">
      <t>スウチ</t>
    </rPh>
    <phoneticPr fontId="5"/>
  </si>
  <si>
    <t>都市計画課</t>
    <rPh sb="0" eb="2">
      <t>トシ</t>
    </rPh>
    <rPh sb="2" eb="4">
      <t>ケイカク</t>
    </rPh>
    <rPh sb="4" eb="5">
      <t>カ</t>
    </rPh>
    <phoneticPr fontId="3"/>
  </si>
  <si>
    <t>　　　○印　市街化区域　　△印　一部市街化区域　　無印　市街化調整区域又は非線引き区域</t>
    <rPh sb="35" eb="36">
      <t>マタ</t>
    </rPh>
    <rPh sb="37" eb="38">
      <t>ヒ</t>
    </rPh>
    <rPh sb="38" eb="40">
      <t>センビ</t>
    </rPh>
    <rPh sb="41" eb="43">
      <t>クイキ</t>
    </rPh>
    <phoneticPr fontId="5"/>
  </si>
  <si>
    <t>標準地</t>
  </si>
  <si>
    <t>はなのき台2丁目8-17</t>
  </si>
  <si>
    <t>押畑字西ノ内2117-1</t>
  </si>
  <si>
    <t>不動ヶ岡字苅分2095-18外</t>
  </si>
  <si>
    <t>下福田字下堤128-3</t>
  </si>
  <si>
    <r>
      <t>(平成27</t>
    </r>
    <r>
      <rPr>
        <sz val="11"/>
        <rFont val="ＭＳ Ｐ明朝"/>
        <family val="1"/>
        <charset val="128"/>
      </rPr>
      <t>年4月1日)</t>
    </r>
    <phoneticPr fontId="1"/>
  </si>
  <si>
    <t>流点）</t>
    <rPh sb="0" eb="1">
      <t>ナガレ</t>
    </rPh>
    <rPh sb="1" eb="2">
      <t>テン</t>
    </rPh>
    <phoneticPr fontId="2"/>
  </si>
  <si>
    <t>成田市新川（利根川合</t>
    <rPh sb="0" eb="3">
      <t>ナ</t>
    </rPh>
    <rPh sb="3" eb="5">
      <t>シンカワ</t>
    </rPh>
    <rPh sb="6" eb="8">
      <t>トネ</t>
    </rPh>
    <phoneticPr fontId="2"/>
  </si>
  <si>
    <t>成田市新川（根木名川</t>
    <rPh sb="0" eb="3">
      <t>ナ</t>
    </rPh>
    <rPh sb="3" eb="5">
      <t>シンカワ</t>
    </rPh>
    <rPh sb="6" eb="8">
      <t>ネギ</t>
    </rPh>
    <rPh sb="8" eb="9">
      <t>メイ</t>
    </rPh>
    <rPh sb="9" eb="10">
      <t>カワ</t>
    </rPh>
    <phoneticPr fontId="2"/>
  </si>
  <si>
    <t>年平均</t>
    <phoneticPr fontId="5"/>
  </si>
  <si>
    <t>≧1.0㎜</t>
    <phoneticPr fontId="5"/>
  </si>
  <si>
    <t>≧10.0㎜</t>
    <phoneticPr fontId="5"/>
  </si>
  <si>
    <t>62.12.17</t>
  </si>
  <si>
    <t>3.10.10</t>
  </si>
  <si>
    <t>5.11.13</t>
  </si>
  <si>
    <t>13. 8.21</t>
  </si>
  <si>
    <t>13. 9.10</t>
  </si>
  <si>
    <t>13.10.10</t>
  </si>
  <si>
    <t>14. 7.10</t>
  </si>
  <si>
    <t>14.10. 1</t>
  </si>
  <si>
    <t>15.10.13</t>
  </si>
  <si>
    <t>突風による被害</t>
  </si>
  <si>
    <t>16.10. 9</t>
  </si>
  <si>
    <t>22号・秋雨前線に伴う大雨による被害</t>
  </si>
  <si>
    <t>16.10.20</t>
  </si>
  <si>
    <t>23号</t>
  </si>
  <si>
    <t>18.10. 6</t>
  </si>
  <si>
    <t>18.12.26</t>
  </si>
  <si>
    <t>19. 9. 6</t>
  </si>
  <si>
    <t>9号</t>
  </si>
  <si>
    <t>20. 8. 5</t>
  </si>
  <si>
    <t>20. 8.16</t>
  </si>
  <si>
    <t>22. 9.28</t>
  </si>
  <si>
    <t>22.10.20</t>
  </si>
  <si>
    <t>土砂災害</t>
  </si>
  <si>
    <t>23. 3.11</t>
  </si>
  <si>
    <t>東北地方太平洋沖地震</t>
  </si>
  <si>
    <t>23. 9.23</t>
  </si>
  <si>
    <t>24. 4. 3</t>
  </si>
  <si>
    <t>24. 6.20</t>
  </si>
  <si>
    <t>4号</t>
  </si>
  <si>
    <t>24.10. 1</t>
  </si>
  <si>
    <t>25.10.16</t>
  </si>
  <si>
    <t>26号</t>
  </si>
  <si>
    <t>26. 2. 8</t>
  </si>
  <si>
    <t>27. 7. 3</t>
  </si>
  <si>
    <t>27. 9. 6</t>
  </si>
  <si>
    <t>暴風による被害</t>
  </si>
  <si>
    <t>町，印旛沼を隔てて印西市，南は酒々井町，富里市，芝山町，東は多古町，香取市に接する。面</t>
    <phoneticPr fontId="1"/>
  </si>
  <si>
    <t>積は213.84ｋ㎡（県下６位）で県土の約4.1％を占める。</t>
    <phoneticPr fontId="1"/>
  </si>
  <si>
    <t>140度28分21秒</t>
    <phoneticPr fontId="1"/>
  </si>
  <si>
    <t>140度14分57秒</t>
    <phoneticPr fontId="1"/>
  </si>
  <si>
    <t>35度43分24秒</t>
    <phoneticPr fontId="1"/>
  </si>
  <si>
    <t>35度54分09秒</t>
    <phoneticPr fontId="1"/>
  </si>
  <si>
    <t xml:space="preserve">    213.84ｋ㎡</t>
    <phoneticPr fontId="1"/>
  </si>
  <si>
    <t>20.1ｋｍ</t>
    <phoneticPr fontId="1"/>
  </si>
  <si>
    <t>19.9ｋｍ</t>
    <phoneticPr fontId="1"/>
  </si>
  <si>
    <t>140度19分06秒</t>
    <phoneticPr fontId="1"/>
  </si>
  <si>
    <t>35度46分36秒</t>
    <phoneticPr fontId="1"/>
  </si>
  <si>
    <t>宗吾3丁目567-16</t>
  </si>
  <si>
    <t>桜田字政所847-1外</t>
  </si>
  <si>
    <t>不動ヶ岡字苅分2160-5外</t>
  </si>
  <si>
    <t>吉岡字久茂富641-7</t>
  </si>
  <si>
    <t>１-１　位        置</t>
    <phoneticPr fontId="1"/>
  </si>
  <si>
    <t>１-２　地形と地質</t>
    <rPh sb="4" eb="6">
      <t>チケイ</t>
    </rPh>
    <rPh sb="7" eb="9">
      <t>チシツ</t>
    </rPh>
    <phoneticPr fontId="2"/>
  </si>
  <si>
    <t>１-３　沿      革</t>
    <rPh sb="4" eb="12">
      <t>エンカク</t>
    </rPh>
    <phoneticPr fontId="2"/>
  </si>
  <si>
    <t>１-４　主な河川（一級河川）</t>
    <rPh sb="4" eb="5">
      <t>オモ</t>
    </rPh>
    <rPh sb="6" eb="8">
      <t>カセン</t>
    </rPh>
    <rPh sb="9" eb="11">
      <t>イッキュウ</t>
    </rPh>
    <rPh sb="11" eb="13">
      <t>カセン</t>
    </rPh>
    <phoneticPr fontId="2"/>
  </si>
  <si>
    <t>１-５　主な池沼</t>
    <rPh sb="4" eb="5">
      <t>オモ</t>
    </rPh>
    <rPh sb="6" eb="8">
      <t>チショウ</t>
    </rPh>
    <phoneticPr fontId="2"/>
  </si>
  <si>
    <t>１-６　地目別面積</t>
    <phoneticPr fontId="8"/>
  </si>
  <si>
    <t>１-７　都市計画区域面積及び人口集中地区等の面積</t>
    <phoneticPr fontId="8"/>
  </si>
  <si>
    <t>１-８　大字別面積</t>
    <rPh sb="4" eb="6">
      <t>オオアザ</t>
    </rPh>
    <rPh sb="6" eb="7">
      <t>ベツ</t>
    </rPh>
    <rPh sb="7" eb="9">
      <t>メンセキ</t>
    </rPh>
    <phoneticPr fontId="2"/>
  </si>
  <si>
    <t>１-９　地価公示価格一覧</t>
    <phoneticPr fontId="2"/>
  </si>
  <si>
    <t>１-１０　基準地価格一覧</t>
    <phoneticPr fontId="2"/>
  </si>
  <si>
    <t>１-１１　気　　象</t>
    <phoneticPr fontId="4"/>
  </si>
  <si>
    <t>１-１２　台風等の被害</t>
    <phoneticPr fontId="4"/>
  </si>
  <si>
    <t>(平成27年国勢調査)</t>
    <rPh sb="6" eb="10">
      <t>ｋ</t>
    </rPh>
    <phoneticPr fontId="8"/>
  </si>
  <si>
    <t>前林字アラク723-5</t>
    <rPh sb="0" eb="2">
      <t>マエバヤシ</t>
    </rPh>
    <rPh sb="2" eb="3">
      <t>アザ</t>
    </rPh>
    <phoneticPr fontId="13"/>
  </si>
  <si>
    <t>28. 8.16</t>
    <phoneticPr fontId="13"/>
  </si>
  <si>
    <t>7号</t>
    <rPh sb="1" eb="2">
      <t>ゴウ</t>
    </rPh>
    <phoneticPr fontId="13"/>
  </si>
  <si>
    <t>－</t>
    <phoneticPr fontId="13"/>
  </si>
  <si>
    <t>28. 8.22</t>
    <phoneticPr fontId="13"/>
  </si>
  <si>
    <t>9号</t>
    <rPh sb="1" eb="2">
      <t>ゴウ</t>
    </rPh>
    <phoneticPr fontId="13"/>
  </si>
  <si>
    <t>標準地番号　枝番あり 　　10　市街化調整区域内の現況宅地  　</t>
    <rPh sb="6" eb="8">
      <t>エダバン</t>
    </rPh>
    <phoneticPr fontId="2"/>
  </si>
  <si>
    <t>　　 　　　　〃　　　 枝番あり　 5　商業地</t>
    <phoneticPr fontId="2"/>
  </si>
  <si>
    <t>　 　　　　　〃　　　　　〃　 　　9　工業地  　</t>
    <rPh sb="20" eb="22">
      <t>コウギョウ</t>
    </rPh>
    <phoneticPr fontId="2"/>
  </si>
  <si>
    <t>（注）標準地番号　枝番なし       住宅地</t>
    <phoneticPr fontId="2"/>
  </si>
  <si>
    <t>　　〃　　　　 　　〃　　   　 13　　　　　　　〃　　　 　 　現況林地</t>
    <phoneticPr fontId="2"/>
  </si>
  <si>
    <t xml:space="preserve">28　 </t>
    <phoneticPr fontId="3"/>
  </si>
  <si>
    <t>資料　都市計画課</t>
    <phoneticPr fontId="2"/>
  </si>
  <si>
    <t xml:space="preserve">    区分
月</t>
    <rPh sb="7" eb="8">
      <t>ツキ</t>
    </rPh>
    <phoneticPr fontId="4"/>
  </si>
  <si>
    <t>　　　　　　〃　　　　 枝番あり</t>
    <phoneticPr fontId="2"/>
  </si>
  <si>
    <t xml:space="preserve">　　　　　　〃　　　　　　〃　　　 </t>
    <phoneticPr fontId="2"/>
  </si>
  <si>
    <t>　　　　　　〃　　　　　　〃　　　</t>
    <phoneticPr fontId="2"/>
  </si>
  <si>
    <t>宅地見込地</t>
    <phoneticPr fontId="2"/>
  </si>
  <si>
    <t>商業地</t>
    <phoneticPr fontId="2"/>
  </si>
  <si>
    <t>工業地</t>
    <phoneticPr fontId="2"/>
  </si>
  <si>
    <t>市街化調整区域内宅地</t>
    <phoneticPr fontId="2"/>
  </si>
  <si>
    <t xml:space="preserve">（注）基準地番号　枝番なし   住宅地　   </t>
    <rPh sb="3" eb="5">
      <t>キジュン</t>
    </rPh>
    <phoneticPr fontId="2"/>
  </si>
  <si>
    <t xml:space="preserve">30　 </t>
    <phoneticPr fontId="3"/>
  </si>
  <si>
    <t xml:space="preserve">29　 </t>
    <phoneticPr fontId="3"/>
  </si>
  <si>
    <t>１　気温と降水量 （平成２９年）</t>
    <rPh sb="2" eb="4">
      <t>キオン</t>
    </rPh>
    <rPh sb="5" eb="8">
      <t>コウスイリョウ</t>
    </rPh>
    <phoneticPr fontId="2"/>
  </si>
  <si>
    <t>平成30年4月1日</t>
    <phoneticPr fontId="8"/>
  </si>
  <si>
    <t xml:space="preserve">平成20 </t>
    <rPh sb="0" eb="2">
      <t>ヘイセイ</t>
    </rPh>
    <phoneticPr fontId="2"/>
  </si>
  <si>
    <t>(2)　月別気象情報（平成29年）</t>
    <rPh sb="4" eb="6">
      <t>ツキベツ</t>
    </rPh>
    <rPh sb="6" eb="8">
      <t>キショウ</t>
    </rPh>
    <rPh sb="8" eb="10">
      <t>ジョウホウ</t>
    </rPh>
    <phoneticPr fontId="4"/>
  </si>
  <si>
    <t>17.5 N</t>
  </si>
  <si>
    <t>17.0 NW</t>
  </si>
  <si>
    <t>並木町字大久保台221-225</t>
  </si>
  <si>
    <t>不動ケ岡字向山1714-8</t>
    <rPh sb="0" eb="4">
      <t>フドウガオカ</t>
    </rPh>
    <rPh sb="4" eb="5">
      <t>ジ</t>
    </rPh>
    <rPh sb="5" eb="7">
      <t>ムカイヤマ</t>
    </rPh>
    <phoneticPr fontId="14"/>
  </si>
  <si>
    <t>はなのき台1丁目22-13</t>
    <rPh sb="6" eb="8">
      <t>チョウメ</t>
    </rPh>
    <phoneticPr fontId="7"/>
  </si>
  <si>
    <t>松崎字湯川1633-15</t>
    <rPh sb="3" eb="5">
      <t>ユカワ</t>
    </rPh>
    <phoneticPr fontId="7"/>
  </si>
  <si>
    <t>5‐4</t>
  </si>
  <si>
    <t>花崎町828-50</t>
  </si>
  <si>
    <t>5‐5</t>
  </si>
  <si>
    <t>公津の杜1丁目26-2</t>
    <rPh sb="5" eb="7">
      <t>チョウメ</t>
    </rPh>
    <phoneticPr fontId="7"/>
  </si>
  <si>
    <t>駒井野字大水野1626-1外</t>
    <rPh sb="0" eb="3">
      <t>コマイノ</t>
    </rPh>
    <rPh sb="3" eb="4">
      <t>アザ</t>
    </rPh>
    <rPh sb="4" eb="6">
      <t>オオミズ</t>
    </rPh>
    <rPh sb="6" eb="7">
      <t>ノ</t>
    </rPh>
    <rPh sb="13" eb="14">
      <t>ソト</t>
    </rPh>
    <phoneticPr fontId="7"/>
  </si>
  <si>
    <t>－</t>
    <phoneticPr fontId="24"/>
  </si>
  <si>
    <t>下福田字下堤119-1外</t>
    <rPh sb="0" eb="3">
      <t>シモフクダ</t>
    </rPh>
    <rPh sb="3" eb="4">
      <t>アザ</t>
    </rPh>
    <rPh sb="4" eb="5">
      <t>シタ</t>
    </rPh>
    <rPh sb="5" eb="6">
      <t>ツツミ</t>
    </rPh>
    <rPh sb="11" eb="12">
      <t>ソト</t>
    </rPh>
    <phoneticPr fontId="24"/>
  </si>
  <si>
    <t>多良貝字一坪田入245-2467</t>
    <rPh sb="0" eb="3">
      <t>タラガイ</t>
    </rPh>
    <rPh sb="3" eb="4">
      <t>アザ</t>
    </rPh>
    <rPh sb="4" eb="5">
      <t>ジュウジ</t>
    </rPh>
    <phoneticPr fontId="2"/>
  </si>
  <si>
    <t>21号</t>
    <rPh sb="2" eb="3">
      <t>ゴウ</t>
    </rPh>
    <phoneticPr fontId="24"/>
  </si>
  <si>
    <t>S~AM間にデータあり</t>
    <rPh sb="4" eb="5">
      <t>カン</t>
    </rPh>
    <phoneticPr fontId="3"/>
  </si>
  <si>
    <t xml:space="preserve">    　気象観測場所　市庁舎敷地内【平成24年まで】 (北緯35゜46’ 東経140゜19’)</t>
    <rPh sb="19" eb="21">
      <t>ヘイセイ</t>
    </rPh>
    <rPh sb="23" eb="24">
      <t>ネン</t>
    </rPh>
    <phoneticPr fontId="4"/>
  </si>
  <si>
    <t>資料　消防本部（平成24年まで）</t>
    <rPh sb="8" eb="10">
      <t>ヘイセイ</t>
    </rPh>
    <rPh sb="12" eb="13">
      <t>ネン</t>
    </rPh>
    <phoneticPr fontId="2"/>
  </si>
  <si>
    <t xml:space="preserve"> 　　 気象観測場所　空港敷地内 (北緯35゜44’ 東経140゜23’)</t>
    <phoneticPr fontId="2"/>
  </si>
  <si>
    <t>（各年1月1日）</t>
    <phoneticPr fontId="2"/>
  </si>
  <si>
    <t xml:space="preserve">           区分
年</t>
    <phoneticPr fontId="8"/>
  </si>
  <si>
    <t xml:space="preserve">                                                                                 年
区分</t>
    <phoneticPr fontId="8"/>
  </si>
  <si>
    <t>昭和40年</t>
    <rPh sb="0" eb="2">
      <t>ショウワ</t>
    </rPh>
    <rPh sb="4" eb="5">
      <t>ネン</t>
    </rPh>
    <phoneticPr fontId="3"/>
  </si>
  <si>
    <r>
      <t>（平成3</t>
    </r>
    <r>
      <rPr>
        <sz val="11"/>
        <rFont val="ＭＳ Ｐ明朝"/>
        <family val="1"/>
        <charset val="128"/>
      </rPr>
      <t>0</t>
    </r>
    <r>
      <rPr>
        <sz val="11"/>
        <rFont val="ＭＳ Ｐ明朝"/>
        <family val="1"/>
        <charset val="128"/>
      </rPr>
      <t>年4月1日）</t>
    </r>
    <rPh sb="1" eb="3">
      <t>ヘイセイ</t>
    </rPh>
    <rPh sb="5" eb="6">
      <t>ネン</t>
    </rPh>
    <rPh sb="7" eb="8">
      <t>ガツ</t>
    </rPh>
    <rPh sb="9" eb="10">
      <t>ニチ</t>
    </rPh>
    <phoneticPr fontId="2"/>
  </si>
  <si>
    <r>
      <t>(1)　過去10年間の年別 (平成</t>
    </r>
    <r>
      <rPr>
        <sz val="11"/>
        <rFont val="ＭＳ Ｐ明朝"/>
        <family val="1"/>
        <charset val="128"/>
      </rPr>
      <t>20</t>
    </r>
    <r>
      <rPr>
        <sz val="11"/>
        <rFont val="ＭＳ Ｐ明朝"/>
        <family val="1"/>
        <charset val="128"/>
      </rPr>
      <t>年～平成2</t>
    </r>
    <r>
      <rPr>
        <sz val="11"/>
        <rFont val="ＭＳ Ｐ明朝"/>
        <family val="1"/>
        <charset val="128"/>
      </rPr>
      <t>9</t>
    </r>
    <r>
      <rPr>
        <sz val="11"/>
        <rFont val="ＭＳ Ｐ明朝"/>
        <family val="1"/>
        <charset val="128"/>
      </rPr>
      <t>年)</t>
    </r>
    <phoneticPr fontId="4"/>
  </si>
  <si>
    <t>29.10.22</t>
  </si>
  <si>
    <t>27.8 SE</t>
    <phoneticPr fontId="5"/>
  </si>
  <si>
    <t>21.6 SSE</t>
    <phoneticPr fontId="5"/>
  </si>
  <si>
    <r>
      <rPr>
        <sz val="8"/>
        <rFont val="ＭＳ 明朝"/>
        <family val="1"/>
        <charset val="128"/>
      </rPr>
      <t>元</t>
    </r>
    <r>
      <rPr>
        <sz val="9"/>
        <rFont val="ＭＳ 明朝"/>
        <family val="1"/>
        <charset val="128"/>
      </rPr>
      <t>. 8.26</t>
    </r>
    <phoneticPr fontId="4"/>
  </si>
  <si>
    <r>
      <t>(平成</t>
    </r>
    <r>
      <rPr>
        <sz val="11"/>
        <rFont val="ＭＳ Ｐ明朝"/>
        <family val="1"/>
        <charset val="128"/>
      </rPr>
      <t>30</t>
    </r>
    <r>
      <rPr>
        <sz val="11"/>
        <rFont val="ＭＳ Ｐ明朝"/>
        <family val="1"/>
        <charset val="128"/>
      </rPr>
      <t>年4月1日)</t>
    </r>
    <phoneticPr fontId="1"/>
  </si>
  <si>
    <t>昭和53年5月20日に開港した。現在，乗り入れ航空会社は97社で，日本を含む133都市（海外</t>
    <phoneticPr fontId="2"/>
  </si>
  <si>
    <t>40ヵ国115都市、国内3地域18都市）に乗り入れをし，航空機の1日平均発着回数は692回で，</t>
    <rPh sb="10" eb="12">
      <t>コクナイ</t>
    </rPh>
    <rPh sb="13" eb="15">
      <t>チイキ</t>
    </rPh>
    <rPh sb="17" eb="19">
      <t>トシ</t>
    </rPh>
    <phoneticPr fontId="2"/>
  </si>
  <si>
    <t>空港旅客数は開港当時の5倍を超える年間4,094万人となった。市制施行当時45,075人だった</t>
    <rPh sb="14" eb="15">
      <t>コ</t>
    </rPh>
    <phoneticPr fontId="2"/>
  </si>
  <si>
    <t>人口も今や133,435人（平成30年9月30日現在住民基本台帳人口）となり，かつての田園観光都市</t>
    <rPh sb="26" eb="28">
      <t>ジュウミン</t>
    </rPh>
    <rPh sb="28" eb="30">
      <t>キホン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</si>
</sst>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 "/>
    <numFmt numFmtId="178" formatCode="#,##0.0_ "/>
    <numFmt numFmtId="179" formatCode="0.0_ "/>
    <numFmt numFmtId="180" formatCode="#,##0.00_ "/>
    <numFmt numFmtId="181" formatCode="0_);[Red]\(0\)"/>
    <numFmt numFmtId="182" formatCode="0.0_);[Red]\(0.0\)"/>
    <numFmt numFmtId="183" formatCode="0.000_);[Red]\(0.000\)"/>
    <numFmt numFmtId="184" formatCode="0.0"/>
  </numFmts>
  <fonts count="28">
    <font>
      <sz val="11"/>
      <name val="ＭＳ Ｐ明朝"/>
      <family val="1"/>
      <charset val="128"/>
    </font>
    <font>
      <sz val="12"/>
      <name val="ＭＳ Ｐ明朝"/>
      <family val="1"/>
      <charset val="128"/>
    </font>
    <font>
      <sz val="6"/>
      <name val="ＭＳ Ｐ明朝"/>
      <family val="1"/>
      <charset val="128"/>
    </font>
    <font>
      <sz val="9"/>
      <name val="ＭＳ 明朝"/>
      <family val="1"/>
      <charset val="128"/>
    </font>
    <font>
      <sz val="20"/>
      <name val="ＭＳ Ｐゴシック"/>
      <family val="3"/>
      <charset val="128"/>
    </font>
    <font>
      <sz val="11"/>
      <name val="ＭＳ 明朝"/>
      <family val="1"/>
      <charset val="128"/>
    </font>
    <font>
      <sz val="10"/>
      <name val="ＭＳ Ｐ明朝"/>
      <family val="1"/>
      <charset val="128"/>
    </font>
    <font>
      <sz val="9"/>
      <name val="ＭＳ Ｐ明朝"/>
      <family val="1"/>
      <charset val="128"/>
    </font>
    <font>
      <sz val="11"/>
      <name val="ＭＳ Ｐゴシック"/>
      <family val="3"/>
      <charset val="128"/>
    </font>
    <font>
      <sz val="8"/>
      <name val="ＭＳ 明朝"/>
      <family val="1"/>
      <charset val="128"/>
    </font>
    <font>
      <sz val="8"/>
      <name val="ＭＳ Ｐ明朝"/>
      <family val="1"/>
      <charset val="128"/>
    </font>
    <font>
      <sz val="6"/>
      <name val="ＭＳ 明朝"/>
      <family val="1"/>
      <charset val="128"/>
    </font>
    <font>
      <sz val="11"/>
      <name val="ＭＳ Ｐ明朝"/>
      <family val="1"/>
      <charset val="128"/>
    </font>
    <font>
      <sz val="6"/>
      <name val="ＭＳ Ｐゴシック"/>
      <family val="3"/>
      <charset val="128"/>
    </font>
    <font>
      <sz val="12"/>
      <name val="ＭＳ 明朝"/>
      <family val="1"/>
      <charset val="128"/>
    </font>
    <font>
      <sz val="7.5"/>
      <name val="ＭＳ Ｐ明朝"/>
      <family val="1"/>
      <charset val="128"/>
    </font>
    <font>
      <sz val="14"/>
      <name val="ＭＳ Ｐ明朝"/>
      <family val="1"/>
      <charset val="128"/>
    </font>
    <font>
      <sz val="9"/>
      <name val="ＭＳ Ｐゴシック"/>
      <family val="3"/>
      <charset val="128"/>
    </font>
    <font>
      <sz val="20"/>
      <name val="ＭＳ 明朝"/>
      <family val="1"/>
      <charset val="128"/>
    </font>
    <font>
      <strike/>
      <sz val="9"/>
      <name val="ＭＳ Ｐ明朝"/>
      <family val="1"/>
      <charset val="128"/>
    </font>
    <font>
      <sz val="9.5"/>
      <name val="ＭＳ Ｐ明朝"/>
      <family val="1"/>
      <charset val="128"/>
    </font>
    <font>
      <sz val="11"/>
      <color theme="1"/>
      <name val="ＭＳ Ｐゴシック"/>
      <family val="3"/>
      <charset val="128"/>
      <scheme val="minor"/>
    </font>
    <font>
      <sz val="56"/>
      <name val="ＭＳ Ｐゴシック"/>
      <family val="3"/>
      <charset val="128"/>
      <scheme val="minor"/>
    </font>
    <font>
      <sz val="46"/>
      <name val="ＭＳ Ｐゴシック"/>
      <family val="3"/>
      <charset val="128"/>
      <scheme val="minor"/>
    </font>
    <font>
      <sz val="6"/>
      <name val="ＭＳ Ｐゴシック"/>
      <family val="3"/>
      <charset val="128"/>
      <scheme val="minor"/>
    </font>
    <font>
      <sz val="20"/>
      <color theme="0"/>
      <name val="ＭＳ 明朝"/>
      <family val="1"/>
      <charset val="128"/>
    </font>
    <font>
      <sz val="9"/>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1"/>
        <bgColor indexed="64"/>
      </patternFill>
    </fill>
  </fills>
  <borders count="64">
    <border>
      <left/>
      <right/>
      <top/>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top/>
      <bottom style="thin">
        <color indexed="64"/>
      </bottom>
      <diagonal/>
    </border>
    <border>
      <left/>
      <right/>
      <top style="thin">
        <color indexed="64"/>
      </top>
      <bottom/>
      <diagonal/>
    </border>
    <border>
      <left/>
      <right/>
      <top style="hair">
        <color indexed="64"/>
      </top>
      <bottom/>
      <diagonal/>
    </border>
    <border>
      <left/>
      <right style="hair">
        <color indexed="64"/>
      </right>
      <top style="thin">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diagonalDown="1">
      <left/>
      <right style="hair">
        <color indexed="64"/>
      </right>
      <top style="thin">
        <color indexed="64"/>
      </top>
      <bottom/>
      <diagonal style="hair">
        <color indexed="64"/>
      </diagonal>
    </border>
    <border diagonalDown="1">
      <left style="hair">
        <color indexed="64"/>
      </left>
      <right style="hair">
        <color indexed="64"/>
      </right>
      <top style="thin">
        <color indexed="64"/>
      </top>
      <bottom/>
      <diagonal style="hair">
        <color indexed="64"/>
      </diagonal>
    </border>
    <border diagonalDown="1">
      <left/>
      <right style="hair">
        <color indexed="64"/>
      </right>
      <top/>
      <bottom style="hair">
        <color indexed="64"/>
      </bottom>
      <diagonal style="hair">
        <color indexed="64"/>
      </diagonal>
    </border>
    <border diagonalDown="1">
      <left style="hair">
        <color indexed="64"/>
      </left>
      <right style="hair">
        <color indexed="64"/>
      </right>
      <top/>
      <bottom style="hair">
        <color indexed="64"/>
      </bottom>
      <diagonal style="hair">
        <color indexed="64"/>
      </diagonal>
    </border>
    <border diagonalDown="1">
      <left/>
      <right/>
      <top style="thin">
        <color indexed="64"/>
      </top>
      <bottom/>
      <diagonal style="hair">
        <color indexed="64"/>
      </diagonal>
    </border>
    <border diagonalDown="1">
      <left/>
      <right/>
      <top/>
      <bottom style="hair">
        <color indexed="64"/>
      </bottom>
      <diagonal style="hair">
        <color indexed="64"/>
      </diagonal>
    </border>
    <border diagonalDown="1">
      <left/>
      <right style="hair">
        <color indexed="64"/>
      </right>
      <top/>
      <bottom/>
      <diagonal style="hair">
        <color indexed="64"/>
      </diagonal>
    </border>
    <border diagonalUp="1">
      <left style="hair">
        <color indexed="64"/>
      </left>
      <right/>
      <top/>
      <bottom/>
      <diagonal style="hair">
        <color indexed="64"/>
      </diagonal>
    </border>
    <border diagonalUp="1">
      <left/>
      <right style="hair">
        <color indexed="64"/>
      </right>
      <top/>
      <bottom/>
      <diagonal style="hair">
        <color indexed="64"/>
      </diagonal>
    </border>
    <border diagonalUp="1">
      <left style="hair">
        <color indexed="64"/>
      </left>
      <right/>
      <top/>
      <bottom style="hair">
        <color indexed="64"/>
      </bottom>
      <diagonal style="hair">
        <color indexed="64"/>
      </diagonal>
    </border>
    <border diagonalUp="1">
      <left/>
      <right style="hair">
        <color indexed="64"/>
      </right>
      <top/>
      <bottom style="hair">
        <color indexed="64"/>
      </bottom>
      <diagonal style="hair">
        <color indexed="64"/>
      </diagonal>
    </border>
    <border diagonalUp="1">
      <left style="hair">
        <color indexed="64"/>
      </left>
      <right/>
      <top style="hair">
        <color indexed="64"/>
      </top>
      <bottom/>
      <diagonal style="hair">
        <color indexed="64"/>
      </diagonal>
    </border>
    <border diagonalUp="1">
      <left/>
      <right style="hair">
        <color indexed="64"/>
      </right>
      <top style="hair">
        <color indexed="64"/>
      </top>
      <bottom/>
      <diagonal style="hair">
        <color indexed="64"/>
      </diagonal>
    </border>
    <border>
      <left/>
      <right/>
      <top style="hair">
        <color indexed="64"/>
      </top>
      <bottom style="thin">
        <color indexed="64"/>
      </bottom>
      <diagonal/>
    </border>
  </borders>
  <cellStyleXfs count="41">
    <xf numFmtId="0" fontId="0" fillId="0" borderId="0"/>
    <xf numFmtId="38" fontId="12" fillId="0" borderId="0" applyFont="0" applyFill="0" applyBorder="0" applyAlignment="0" applyProtection="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21"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19">
    <xf numFmtId="0" fontId="0" fillId="0" borderId="0" xfId="0"/>
    <xf numFmtId="0" fontId="4" fillId="0" borderId="0" xfId="33" applyFont="1" applyAlignment="1">
      <alignment horizontal="center" vertical="center"/>
    </xf>
    <xf numFmtId="0" fontId="5" fillId="0" borderId="0" xfId="33" applyFont="1" applyAlignment="1">
      <alignment horizontal="center" vertical="center"/>
    </xf>
    <xf numFmtId="0" fontId="5" fillId="0" borderId="0" xfId="33" applyFont="1" applyAlignment="1">
      <alignment horizontal="left" vertical="center"/>
    </xf>
    <xf numFmtId="0" fontId="1" fillId="0" borderId="0" xfId="38" applyFont="1"/>
    <xf numFmtId="0" fontId="1" fillId="0" borderId="0" xfId="38" applyFont="1" applyBorder="1"/>
    <xf numFmtId="0" fontId="11" fillId="0" borderId="1" xfId="38" applyFont="1" applyBorder="1" applyAlignment="1">
      <alignment horizontal="left" vertical="center"/>
    </xf>
    <xf numFmtId="0" fontId="3" fillId="0" borderId="2" xfId="38" applyFont="1" applyBorder="1" applyAlignment="1">
      <alignment horizontal="right" vertical="center"/>
    </xf>
    <xf numFmtId="57" fontId="3" fillId="0" borderId="2" xfId="38" applyNumberFormat="1" applyFont="1" applyBorder="1" applyAlignment="1">
      <alignment horizontal="right" vertical="center"/>
    </xf>
    <xf numFmtId="0" fontId="11" fillId="0" borderId="2" xfId="38" applyFont="1" applyBorder="1" applyAlignment="1">
      <alignment horizontal="left"/>
    </xf>
    <xf numFmtId="181" fontId="3" fillId="0" borderId="2" xfId="38" applyNumberFormat="1" applyFont="1" applyBorder="1" applyAlignment="1">
      <alignment horizontal="right" vertical="center"/>
    </xf>
    <xf numFmtId="0" fontId="7" fillId="0" borderId="0" xfId="38" applyFont="1"/>
    <xf numFmtId="0" fontId="10" fillId="0" borderId="0" xfId="38" applyFont="1"/>
    <xf numFmtId="14" fontId="3" fillId="0" borderId="2" xfId="38" applyNumberFormat="1" applyFont="1" applyBorder="1" applyAlignment="1">
      <alignment horizontal="right" vertical="center"/>
    </xf>
    <xf numFmtId="0" fontId="3" fillId="0" borderId="0" xfId="38" applyFont="1" applyBorder="1" applyAlignment="1">
      <alignment horizontal="right" vertical="center"/>
    </xf>
    <xf numFmtId="0" fontId="10" fillId="0" borderId="0" xfId="38" applyFont="1" applyBorder="1"/>
    <xf numFmtId="0" fontId="1" fillId="0" borderId="0" xfId="40" applyFont="1"/>
    <xf numFmtId="178" fontId="7" fillId="0" borderId="3" xfId="30" applyNumberFormat="1" applyFont="1" applyBorder="1" applyAlignment="1">
      <alignment horizontal="right" vertical="center"/>
    </xf>
    <xf numFmtId="178" fontId="7" fillId="0" borderId="0" xfId="30" applyNumberFormat="1" applyFont="1" applyBorder="1" applyAlignment="1">
      <alignment horizontal="right" vertical="center"/>
    </xf>
    <xf numFmtId="177" fontId="7" fillId="0" borderId="3" xfId="30" applyNumberFormat="1" applyFont="1" applyBorder="1" applyAlignment="1">
      <alignment horizontal="right" vertical="center"/>
    </xf>
    <xf numFmtId="177" fontId="7" fillId="0" borderId="0" xfId="30" applyNumberFormat="1" applyFont="1" applyBorder="1" applyAlignment="1">
      <alignment horizontal="right" vertical="center"/>
    </xf>
    <xf numFmtId="179" fontId="7" fillId="0" borderId="4" xfId="30" applyNumberFormat="1" applyFont="1" applyBorder="1" applyAlignment="1">
      <alignment horizontal="right" vertical="center"/>
    </xf>
    <xf numFmtId="179" fontId="7" fillId="0" borderId="0" xfId="30" applyNumberFormat="1" applyFont="1" applyBorder="1" applyAlignment="1">
      <alignment horizontal="right" vertical="center"/>
    </xf>
    <xf numFmtId="177" fontId="3" fillId="0" borderId="0" xfId="38" applyNumberFormat="1" applyFont="1" applyBorder="1" applyAlignment="1">
      <alignment horizontal="right" vertical="center"/>
    </xf>
    <xf numFmtId="177" fontId="7" fillId="0" borderId="4" xfId="30" applyNumberFormat="1" applyFont="1" applyBorder="1" applyAlignment="1">
      <alignment horizontal="right" vertical="center"/>
    </xf>
    <xf numFmtId="0" fontId="5" fillId="0" borderId="0" xfId="31" applyFont="1" applyFill="1" applyAlignment="1">
      <alignment vertical="center"/>
    </xf>
    <xf numFmtId="0" fontId="5" fillId="0" borderId="0" xfId="31" applyFont="1" applyFill="1" applyAlignment="1">
      <alignment horizontal="left" vertical="center"/>
    </xf>
    <xf numFmtId="0" fontId="4" fillId="0" borderId="0" xfId="33" applyFont="1" applyFill="1" applyBorder="1" applyAlignment="1">
      <alignment horizontal="center" vertical="center"/>
    </xf>
    <xf numFmtId="0" fontId="5" fillId="0" borderId="0" xfId="33" applyFont="1" applyFill="1" applyBorder="1" applyAlignment="1">
      <alignment horizontal="left" vertical="center"/>
    </xf>
    <xf numFmtId="0" fontId="1" fillId="0" borderId="0" xfId="31" applyFont="1" applyAlignment="1">
      <alignment horizontal="centerContinuous" vertical="center"/>
    </xf>
    <xf numFmtId="0" fontId="1" fillId="0" borderId="0" xfId="30" applyFont="1"/>
    <xf numFmtId="0" fontId="6" fillId="0" borderId="0" xfId="30" applyFont="1" applyAlignment="1">
      <alignment vertical="center"/>
    </xf>
    <xf numFmtId="0" fontId="1" fillId="0" borderId="0" xfId="31" applyFont="1" applyAlignment="1">
      <alignment vertical="center"/>
    </xf>
    <xf numFmtId="0" fontId="1" fillId="0" borderId="5" xfId="31" applyFont="1" applyFill="1" applyBorder="1" applyAlignment="1">
      <alignment vertical="center"/>
    </xf>
    <xf numFmtId="0" fontId="1" fillId="0" borderId="0" xfId="31" applyFont="1" applyFill="1" applyAlignment="1">
      <alignment vertical="center"/>
    </xf>
    <xf numFmtId="0" fontId="1" fillId="0" borderId="6" xfId="31" applyFont="1" applyFill="1" applyBorder="1" applyAlignment="1">
      <alignment vertical="center"/>
    </xf>
    <xf numFmtId="0" fontId="1" fillId="0" borderId="6" xfId="31" applyFont="1" applyBorder="1" applyAlignment="1">
      <alignment vertical="center"/>
    </xf>
    <xf numFmtId="0" fontId="5" fillId="0" borderId="0" xfId="33" applyFont="1" applyFill="1" applyAlignment="1">
      <alignment horizontal="distributed" vertical="center"/>
    </xf>
    <xf numFmtId="0" fontId="5" fillId="0" borderId="0" xfId="33" applyFont="1" applyFill="1" applyAlignment="1">
      <alignment vertical="center"/>
    </xf>
    <xf numFmtId="0" fontId="0" fillId="0" borderId="0" xfId="31" applyFont="1" applyAlignment="1">
      <alignment horizontal="right" vertical="center"/>
    </xf>
    <xf numFmtId="0" fontId="6" fillId="0" borderId="8" xfId="36" applyFont="1" applyBorder="1" applyAlignment="1">
      <alignment horizontal="distributed" vertical="center"/>
    </xf>
    <xf numFmtId="0" fontId="6" fillId="0" borderId="3" xfId="36" applyFont="1" applyBorder="1" applyAlignment="1">
      <alignment horizontal="center" vertical="center"/>
    </xf>
    <xf numFmtId="0" fontId="6" fillId="0" borderId="10" xfId="36" applyFont="1" applyBorder="1" applyAlignment="1">
      <alignment horizontal="distributed" vertical="center"/>
    </xf>
    <xf numFmtId="177" fontId="6" fillId="0" borderId="3" xfId="36" applyNumberFormat="1" applyFont="1" applyBorder="1" applyAlignment="1">
      <alignment vertical="center" shrinkToFit="1"/>
    </xf>
    <xf numFmtId="177" fontId="6" fillId="0" borderId="9" xfId="36" applyNumberFormat="1" applyFont="1" applyBorder="1" applyAlignment="1">
      <alignment vertical="center" shrinkToFit="1"/>
    </xf>
    <xf numFmtId="0" fontId="6" fillId="0" borderId="0" xfId="36" applyFont="1" applyAlignment="1">
      <alignment horizontal="right" vertical="center" shrinkToFit="1"/>
    </xf>
    <xf numFmtId="56" fontId="6" fillId="0" borderId="11" xfId="36" applyNumberFormat="1" applyFont="1" applyBorder="1" applyAlignment="1">
      <alignment horizontal="right" vertical="center" shrinkToFit="1"/>
    </xf>
    <xf numFmtId="176" fontId="6" fillId="0" borderId="0" xfId="36" applyNumberFormat="1" applyFont="1" applyAlignment="1">
      <alignment horizontal="right" vertical="center"/>
    </xf>
    <xf numFmtId="176" fontId="6" fillId="0" borderId="0" xfId="36" applyNumberFormat="1" applyFont="1" applyBorder="1" applyAlignment="1">
      <alignment horizontal="right" vertical="center"/>
    </xf>
    <xf numFmtId="176" fontId="6" fillId="0" borderId="11" xfId="36" applyNumberFormat="1" applyFont="1" applyBorder="1" applyAlignment="1">
      <alignment horizontal="right" vertical="center"/>
    </xf>
    <xf numFmtId="0" fontId="6" fillId="0" borderId="0" xfId="36" applyFont="1" applyBorder="1" applyAlignment="1">
      <alignment vertical="center"/>
    </xf>
    <xf numFmtId="0" fontId="6" fillId="0" borderId="0" xfId="30" applyFont="1" applyAlignment="1">
      <alignment horizontal="left" vertical="center"/>
    </xf>
    <xf numFmtId="0" fontId="6" fillId="0" borderId="0" xfId="36" applyFont="1" applyBorder="1" applyAlignment="1">
      <alignment horizontal="center" vertical="center"/>
    </xf>
    <xf numFmtId="0" fontId="6" fillId="0" borderId="0" xfId="36" applyFont="1" applyBorder="1" applyAlignment="1">
      <alignment horizontal="distributed" vertical="center"/>
    </xf>
    <xf numFmtId="0" fontId="6" fillId="0" borderId="11" xfId="36" applyFont="1" applyBorder="1" applyAlignment="1">
      <alignment horizontal="right" vertical="center" shrinkToFit="1"/>
    </xf>
    <xf numFmtId="0" fontId="5" fillId="0" borderId="0" xfId="0" applyFont="1"/>
    <xf numFmtId="0" fontId="5" fillId="0" borderId="0" xfId="33" applyFont="1" applyAlignment="1">
      <alignment vertical="center"/>
    </xf>
    <xf numFmtId="0" fontId="5" fillId="0" borderId="0" xfId="33" applyFont="1" applyFill="1" applyBorder="1" applyAlignment="1">
      <alignment horizontal="center" vertical="center"/>
    </xf>
    <xf numFmtId="0" fontId="5" fillId="0" borderId="0" xfId="33" applyFont="1" applyFill="1" applyBorder="1" applyAlignment="1"/>
    <xf numFmtId="0" fontId="5" fillId="0" borderId="0" xfId="33" applyFont="1" applyFill="1" applyBorder="1" applyAlignment="1">
      <alignment vertical="distributed" wrapText="1"/>
    </xf>
    <xf numFmtId="0" fontId="5" fillId="0" borderId="0" xfId="33" applyFont="1" applyFill="1" applyBorder="1" applyAlignment="1">
      <alignment vertical="center" wrapText="1"/>
    </xf>
    <xf numFmtId="0" fontId="5" fillId="0" borderId="0" xfId="33" applyFont="1" applyFill="1" applyBorder="1" applyAlignment="1">
      <alignment horizontal="distributed" vertical="distributed" wrapText="1"/>
    </xf>
    <xf numFmtId="0" fontId="5" fillId="0" borderId="0" xfId="33" applyFont="1" applyFill="1" applyBorder="1" applyAlignment="1">
      <alignment horizontal="distributed" vertical="center" wrapText="1"/>
    </xf>
    <xf numFmtId="178" fontId="6" fillId="0" borderId="0" xfId="33" applyNumberFormat="1" applyFont="1" applyFill="1" applyBorder="1" applyAlignment="1">
      <alignment horizontal="left" vertical="center"/>
    </xf>
    <xf numFmtId="178" fontId="6" fillId="0" borderId="0" xfId="33" applyNumberFormat="1" applyFont="1" applyFill="1" applyBorder="1" applyAlignment="1">
      <alignment vertical="center"/>
    </xf>
    <xf numFmtId="0" fontId="6" fillId="0" borderId="0" xfId="38" applyFont="1"/>
    <xf numFmtId="0" fontId="2" fillId="0" borderId="12" xfId="38" applyFont="1" applyBorder="1"/>
    <xf numFmtId="0" fontId="2" fillId="0" borderId="13" xfId="38" applyFont="1" applyBorder="1" applyAlignment="1">
      <alignment horizontal="right" vertical="top"/>
    </xf>
    <xf numFmtId="0" fontId="14" fillId="0" borderId="0" xfId="38" applyFont="1"/>
    <xf numFmtId="176" fontId="7" fillId="0" borderId="4" xfId="38" applyNumberFormat="1" applyFont="1" applyBorder="1" applyAlignment="1">
      <alignment horizontal="center" vertical="center"/>
    </xf>
    <xf numFmtId="0" fontId="1" fillId="0" borderId="0" xfId="38" applyFont="1" applyFill="1" applyBorder="1"/>
    <xf numFmtId="0" fontId="1" fillId="0" borderId="0" xfId="38" applyFont="1" applyFill="1"/>
    <xf numFmtId="0" fontId="6" fillId="0" borderId="0" xfId="30" applyFont="1"/>
    <xf numFmtId="0" fontId="6" fillId="0" borderId="14" xfId="30" applyFont="1" applyBorder="1" applyAlignment="1">
      <alignment horizontal="center" vertical="center"/>
    </xf>
    <xf numFmtId="0" fontId="6" fillId="0" borderId="15" xfId="30" applyFont="1" applyBorder="1" applyAlignment="1">
      <alignment horizontal="center" vertical="center"/>
    </xf>
    <xf numFmtId="0" fontId="7" fillId="0" borderId="3" xfId="30" applyFont="1" applyBorder="1" applyAlignment="1">
      <alignment horizontal="right" vertical="center"/>
    </xf>
    <xf numFmtId="0" fontId="7" fillId="0" borderId="0" xfId="30" applyFont="1" applyBorder="1" applyAlignment="1">
      <alignment horizontal="center" vertical="center"/>
    </xf>
    <xf numFmtId="0" fontId="6" fillId="0" borderId="16" xfId="30" applyFont="1" applyBorder="1" applyAlignment="1">
      <alignment horizontal="right" vertical="center"/>
    </xf>
    <xf numFmtId="179" fontId="6" fillId="0" borderId="16" xfId="30" applyNumberFormat="1" applyFont="1" applyBorder="1" applyAlignment="1">
      <alignment horizontal="right" vertical="center"/>
    </xf>
    <xf numFmtId="0" fontId="6" fillId="0" borderId="16" xfId="30" applyFont="1" applyBorder="1"/>
    <xf numFmtId="0" fontId="6" fillId="0" borderId="1" xfId="30" applyFont="1" applyBorder="1"/>
    <xf numFmtId="0" fontId="7" fillId="0" borderId="3" xfId="30" applyFont="1" applyBorder="1" applyAlignment="1">
      <alignment vertical="center"/>
    </xf>
    <xf numFmtId="0" fontId="7" fillId="0" borderId="2" xfId="30" applyFont="1" applyBorder="1" applyAlignment="1">
      <alignment horizontal="center" vertical="center"/>
    </xf>
    <xf numFmtId="0" fontId="7" fillId="0" borderId="10" xfId="30" applyFont="1" applyBorder="1" applyAlignment="1">
      <alignment horizontal="center" vertical="distributed" textRotation="255"/>
    </xf>
    <xf numFmtId="0" fontId="6" fillId="0" borderId="0" xfId="30" applyFont="1" applyBorder="1" applyAlignment="1">
      <alignment horizontal="center" vertical="center"/>
    </xf>
    <xf numFmtId="0" fontId="6" fillId="0" borderId="0" xfId="30" applyFont="1" applyBorder="1" applyAlignment="1">
      <alignment horizontal="right" vertical="center"/>
    </xf>
    <xf numFmtId="179" fontId="6" fillId="0" borderId="0" xfId="30" applyNumberFormat="1" applyFont="1" applyBorder="1" applyAlignment="1">
      <alignment horizontal="right" vertical="center"/>
    </xf>
    <xf numFmtId="0" fontId="6" fillId="0" borderId="0" xfId="30" applyFont="1" applyBorder="1"/>
    <xf numFmtId="0" fontId="7" fillId="0" borderId="1" xfId="30" applyFont="1" applyBorder="1" applyAlignment="1">
      <alignment horizontal="center" vertical="distributed" textRotation="255"/>
    </xf>
    <xf numFmtId="178" fontId="6" fillId="0" borderId="0" xfId="30" applyNumberFormat="1" applyFont="1" applyBorder="1"/>
    <xf numFmtId="0" fontId="7" fillId="0" borderId="2" xfId="0" applyFont="1" applyBorder="1" applyAlignment="1">
      <alignment horizontal="center" vertical="center"/>
    </xf>
    <xf numFmtId="0" fontId="6" fillId="0" borderId="0" xfId="30" applyFont="1" applyBorder="1" applyAlignment="1">
      <alignment vertical="center"/>
    </xf>
    <xf numFmtId="0" fontId="6" fillId="0" borderId="0" xfId="30" applyFont="1" applyAlignment="1">
      <alignment horizontal="center" vertical="center"/>
    </xf>
    <xf numFmtId="0" fontId="16" fillId="0" borderId="0" xfId="30" applyFont="1"/>
    <xf numFmtId="0" fontId="6" fillId="0" borderId="5" xfId="30" applyFont="1" applyBorder="1" applyAlignment="1">
      <alignment vertical="center"/>
    </xf>
    <xf numFmtId="0" fontId="8" fillId="0" borderId="15" xfId="35" applyFont="1" applyBorder="1"/>
    <xf numFmtId="0" fontId="8" fillId="0" borderId="17" xfId="35" applyFont="1" applyBorder="1"/>
    <xf numFmtId="0" fontId="8" fillId="0" borderId="0" xfId="35" applyFont="1" applyBorder="1" applyAlignment="1">
      <alignment horizontal="left" vertical="top"/>
    </xf>
    <xf numFmtId="0" fontId="8" fillId="0" borderId="0" xfId="35" applyFont="1" applyBorder="1" applyAlignment="1"/>
    <xf numFmtId="0" fontId="8" fillId="0" borderId="7" xfId="35" applyFont="1" applyBorder="1"/>
    <xf numFmtId="0" fontId="8" fillId="0" borderId="7" xfId="35" applyFont="1" applyBorder="1" applyAlignment="1"/>
    <xf numFmtId="178" fontId="7" fillId="0" borderId="0" xfId="33" applyNumberFormat="1" applyFont="1" applyFill="1" applyBorder="1" applyAlignment="1">
      <alignment horizontal="distributed" vertical="center"/>
    </xf>
    <xf numFmtId="178" fontId="6" fillId="0" borderId="0" xfId="33" applyNumberFormat="1" applyFont="1" applyFill="1" applyBorder="1" applyAlignment="1">
      <alignment horizontal="distributed" vertical="center"/>
    </xf>
    <xf numFmtId="0" fontId="6" fillId="0" borderId="0" xfId="37" applyFont="1" applyBorder="1" applyAlignment="1">
      <alignment vertical="center"/>
    </xf>
    <xf numFmtId="0" fontId="2" fillId="0" borderId="1" xfId="38" applyFont="1" applyBorder="1" applyAlignment="1">
      <alignment horizontal="right" vertical="top"/>
    </xf>
    <xf numFmtId="176" fontId="7" fillId="0" borderId="2" xfId="38" applyNumberFormat="1" applyFont="1" applyBorder="1" applyAlignment="1">
      <alignment horizontal="center" vertical="center"/>
    </xf>
    <xf numFmtId="0" fontId="2" fillId="0" borderId="7" xfId="38" applyFont="1" applyBorder="1" applyAlignment="1">
      <alignment horizontal="right" vertical="top"/>
    </xf>
    <xf numFmtId="176" fontId="7" fillId="0" borderId="0" xfId="38" applyNumberFormat="1" applyFont="1" applyBorder="1" applyAlignment="1">
      <alignment horizontal="center" vertical="center"/>
    </xf>
    <xf numFmtId="0" fontId="2" fillId="0" borderId="1" xfId="38" applyFont="1" applyFill="1" applyBorder="1" applyAlignment="1">
      <alignment horizontal="right" vertical="top"/>
    </xf>
    <xf numFmtId="178" fontId="7" fillId="0" borderId="2" xfId="38" applyNumberFormat="1" applyFont="1" applyFill="1" applyBorder="1" applyAlignment="1">
      <alignment vertical="center"/>
    </xf>
    <xf numFmtId="176" fontId="7" fillId="0" borderId="2" xfId="38" applyNumberFormat="1" applyFont="1" applyFill="1" applyBorder="1" applyAlignment="1">
      <alignment horizontal="center" vertical="center"/>
    </xf>
    <xf numFmtId="0" fontId="8" fillId="0" borderId="1" xfId="35" applyFont="1" applyBorder="1"/>
    <xf numFmtId="0" fontId="6" fillId="0" borderId="0" xfId="34" applyFont="1" applyAlignment="1">
      <alignment vertical="center"/>
    </xf>
    <xf numFmtId="0" fontId="0" fillId="0" borderId="0" xfId="0" applyFont="1" applyAlignment="1">
      <alignment vertical="center"/>
    </xf>
    <xf numFmtId="0" fontId="18" fillId="0" borderId="0" xfId="0" applyFont="1" applyAlignment="1">
      <alignment horizontal="left" vertical="center"/>
    </xf>
    <xf numFmtId="0" fontId="18" fillId="0" borderId="0" xfId="0" applyFont="1" applyFill="1" applyAlignment="1">
      <alignment horizontal="left" vertical="center"/>
    </xf>
    <xf numFmtId="0" fontId="22" fillId="0" borderId="0" xfId="0" applyFont="1" applyAlignment="1">
      <alignment vertical="center"/>
    </xf>
    <xf numFmtId="0" fontId="7" fillId="0" borderId="9" xfId="30" applyFont="1" applyBorder="1" applyAlignment="1">
      <alignment horizontal="right" vertical="center"/>
    </xf>
    <xf numFmtId="0" fontId="0" fillId="0" borderId="0" xfId="31" applyFont="1" applyAlignment="1">
      <alignment vertical="center"/>
    </xf>
    <xf numFmtId="0" fontId="0" fillId="0" borderId="0" xfId="31" applyFont="1" applyFill="1" applyAlignment="1">
      <alignment vertical="center"/>
    </xf>
    <xf numFmtId="182" fontId="12" fillId="3" borderId="0" xfId="32" applyNumberFormat="1" applyFont="1" applyFill="1" applyBorder="1" applyAlignment="1">
      <alignment vertical="center"/>
    </xf>
    <xf numFmtId="0" fontId="12" fillId="0" borderId="0" xfId="37" applyFont="1"/>
    <xf numFmtId="0" fontId="12" fillId="0" borderId="0" xfId="37" applyFont="1" applyBorder="1"/>
    <xf numFmtId="0" fontId="12" fillId="0" borderId="0" xfId="37" applyFont="1" applyAlignment="1">
      <alignment vertical="center"/>
    </xf>
    <xf numFmtId="0" fontId="12" fillId="0" borderId="5" xfId="37" applyFont="1" applyBorder="1" applyAlignment="1">
      <alignment vertical="center"/>
    </xf>
    <xf numFmtId="176" fontId="12" fillId="0" borderId="0" xfId="37" applyNumberFormat="1" applyFont="1" applyBorder="1" applyAlignment="1">
      <alignment horizontal="right" vertical="center"/>
    </xf>
    <xf numFmtId="178" fontId="12" fillId="0" borderId="13" xfId="37" applyNumberFormat="1" applyFont="1" applyBorder="1" applyAlignment="1">
      <alignment horizontal="right" vertical="center"/>
    </xf>
    <xf numFmtId="178" fontId="12" fillId="0" borderId="7" xfId="37" applyNumberFormat="1" applyFont="1" applyBorder="1" applyAlignment="1">
      <alignment horizontal="right" vertical="center"/>
    </xf>
    <xf numFmtId="178" fontId="12" fillId="0" borderId="1" xfId="37" applyNumberFormat="1" applyFont="1" applyBorder="1" applyAlignment="1">
      <alignment horizontal="right" vertical="center"/>
    </xf>
    <xf numFmtId="178" fontId="12" fillId="0" borderId="12" xfId="37" applyNumberFormat="1" applyFont="1" applyBorder="1" applyAlignment="1">
      <alignment horizontal="right" vertical="center"/>
    </xf>
    <xf numFmtId="176" fontId="12" fillId="0" borderId="12" xfId="37" applyNumberFormat="1" applyFont="1" applyBorder="1" applyAlignment="1">
      <alignment horizontal="right" vertical="center"/>
    </xf>
    <xf numFmtId="178" fontId="12" fillId="0" borderId="4" xfId="37" applyNumberFormat="1" applyFont="1" applyBorder="1" applyAlignment="1">
      <alignment horizontal="right" vertical="center"/>
    </xf>
    <xf numFmtId="178" fontId="12" fillId="0" borderId="0" xfId="37" applyNumberFormat="1" applyFont="1" applyBorder="1" applyAlignment="1">
      <alignment horizontal="right" vertical="center"/>
    </xf>
    <xf numFmtId="178" fontId="12" fillId="0" borderId="2" xfId="37" applyNumberFormat="1" applyFont="1" applyBorder="1" applyAlignment="1">
      <alignment horizontal="right" vertical="center"/>
    </xf>
    <xf numFmtId="178" fontId="12" fillId="0" borderId="3" xfId="37" applyNumberFormat="1" applyFont="1" applyBorder="1" applyAlignment="1">
      <alignment horizontal="right" vertical="center"/>
    </xf>
    <xf numFmtId="176" fontId="12" fillId="0" borderId="3" xfId="37" applyNumberFormat="1" applyFont="1" applyBorder="1" applyAlignment="1">
      <alignment horizontal="right" vertical="center"/>
    </xf>
    <xf numFmtId="176" fontId="12" fillId="0" borderId="11" xfId="37" applyNumberFormat="1" applyFont="1" applyBorder="1" applyAlignment="1">
      <alignment horizontal="right" vertical="center"/>
    </xf>
    <xf numFmtId="0" fontId="12" fillId="0" borderId="0" xfId="37" applyFont="1" applyBorder="1" applyAlignment="1">
      <alignment vertical="center"/>
    </xf>
    <xf numFmtId="176" fontId="12" fillId="0" borderId="0" xfId="37" applyNumberFormat="1" applyFont="1" applyAlignment="1">
      <alignment horizontal="right" vertical="center"/>
    </xf>
    <xf numFmtId="0" fontId="12" fillId="0" borderId="0" xfId="36" applyFont="1" applyAlignment="1">
      <alignment vertical="center"/>
    </xf>
    <xf numFmtId="0" fontId="12" fillId="0" borderId="0" xfId="36" applyFont="1" applyBorder="1" applyAlignment="1">
      <alignment horizontal="right" vertical="center"/>
    </xf>
    <xf numFmtId="0" fontId="12" fillId="0" borderId="0" xfId="36" applyFont="1" applyAlignment="1">
      <alignment horizontal="left" vertical="center"/>
    </xf>
    <xf numFmtId="177" fontId="12" fillId="0" borderId="0" xfId="36" applyNumberFormat="1" applyFont="1" applyBorder="1" applyAlignment="1">
      <alignment vertical="center" shrinkToFit="1"/>
    </xf>
    <xf numFmtId="0" fontId="12" fillId="0" borderId="0" xfId="36" applyFont="1" applyBorder="1" applyAlignment="1">
      <alignment horizontal="center" vertical="center"/>
    </xf>
    <xf numFmtId="176" fontId="12" fillId="0" borderId="0" xfId="36" applyNumberFormat="1" applyFont="1" applyBorder="1" applyAlignment="1">
      <alignment horizontal="right" vertical="center"/>
    </xf>
    <xf numFmtId="0" fontId="12" fillId="0" borderId="0" xfId="36" applyFont="1" applyBorder="1" applyAlignment="1">
      <alignment vertical="center"/>
    </xf>
    <xf numFmtId="182" fontId="12" fillId="0" borderId="0" xfId="32" applyNumberFormat="1" applyFont="1" applyFill="1" applyBorder="1" applyAlignment="1">
      <alignment vertical="center"/>
    </xf>
    <xf numFmtId="0" fontId="12" fillId="0" borderId="5" xfId="36" applyFont="1" applyBorder="1" applyAlignment="1">
      <alignment vertical="center"/>
    </xf>
    <xf numFmtId="0" fontId="12" fillId="0" borderId="5" xfId="2" applyFont="1" applyBorder="1" applyAlignment="1">
      <alignment vertical="center"/>
    </xf>
    <xf numFmtId="0" fontId="12" fillId="0" borderId="5" xfId="36" applyFont="1" applyBorder="1" applyAlignment="1">
      <alignment horizontal="right" vertical="center"/>
    </xf>
    <xf numFmtId="56" fontId="12" fillId="0" borderId="0" xfId="36" applyNumberFormat="1" applyFont="1" applyBorder="1" applyAlignment="1">
      <alignment horizontal="right" vertical="center" shrinkToFit="1"/>
    </xf>
    <xf numFmtId="0" fontId="12" fillId="0" borderId="0" xfId="36" applyFont="1" applyBorder="1" applyAlignment="1">
      <alignment horizontal="right" vertical="center" shrinkToFit="1"/>
    </xf>
    <xf numFmtId="0" fontId="12" fillId="0" borderId="0" xfId="2" applyFont="1" applyBorder="1" applyAlignment="1">
      <alignment vertical="center"/>
    </xf>
    <xf numFmtId="0" fontId="10" fillId="0" borderId="3" xfId="38" applyFont="1" applyBorder="1" applyAlignment="1">
      <alignment vertical="center" wrapText="1"/>
    </xf>
    <xf numFmtId="176" fontId="7" fillId="0" borderId="0" xfId="38" applyNumberFormat="1" applyFont="1" applyFill="1" applyBorder="1" applyAlignment="1">
      <alignment horizontal="right" vertical="center"/>
    </xf>
    <xf numFmtId="14" fontId="3" fillId="0" borderId="2" xfId="38" applyNumberFormat="1" applyFont="1" applyFill="1" applyBorder="1" applyAlignment="1">
      <alignment horizontal="right" vertical="center"/>
    </xf>
    <xf numFmtId="176" fontId="7" fillId="0" borderId="4" xfId="38" applyNumberFormat="1" applyFont="1" applyFill="1" applyBorder="1" applyAlignment="1">
      <alignment horizontal="right" vertical="center"/>
    </xf>
    <xf numFmtId="180" fontId="7" fillId="0" borderId="2" xfId="38" applyNumberFormat="1" applyFont="1" applyFill="1" applyBorder="1" applyAlignment="1">
      <alignment horizontal="right" vertical="center"/>
    </xf>
    <xf numFmtId="0" fontId="10" fillId="0" borderId="3" xfId="38" applyFont="1" applyBorder="1" applyAlignment="1">
      <alignment vertical="center"/>
    </xf>
    <xf numFmtId="0" fontId="10" fillId="0" borderId="3" xfId="38" applyFont="1" applyBorder="1" applyAlignment="1">
      <alignment horizontal="left" vertical="center"/>
    </xf>
    <xf numFmtId="0" fontId="10" fillId="0" borderId="3" xfId="38" applyFont="1" applyBorder="1" applyAlignment="1">
      <alignment horizontal="center" vertical="center"/>
    </xf>
    <xf numFmtId="0" fontId="10" fillId="0" borderId="3" xfId="38" applyFont="1" applyFill="1" applyBorder="1" applyAlignment="1">
      <alignment vertical="center"/>
    </xf>
    <xf numFmtId="0" fontId="10" fillId="0" borderId="0" xfId="38" applyFont="1" applyFill="1" applyBorder="1" applyAlignment="1">
      <alignment vertical="center"/>
    </xf>
    <xf numFmtId="0" fontId="7" fillId="0" borderId="0" xfId="36" applyFont="1" applyBorder="1" applyAlignment="1">
      <alignment horizontal="right" vertical="center" shrinkToFit="1"/>
    </xf>
    <xf numFmtId="177" fontId="7" fillId="0" borderId="3" xfId="36" applyNumberFormat="1" applyFont="1" applyBorder="1" applyAlignment="1">
      <alignment vertical="center" shrinkToFit="1"/>
    </xf>
    <xf numFmtId="0" fontId="7" fillId="0" borderId="3" xfId="36" applyFont="1" applyBorder="1" applyAlignment="1">
      <alignment horizontal="center" vertical="center"/>
    </xf>
    <xf numFmtId="176" fontId="7" fillId="0" borderId="0" xfId="36" applyNumberFormat="1" applyFont="1" applyAlignment="1">
      <alignment horizontal="right" vertical="center"/>
    </xf>
    <xf numFmtId="176" fontId="7" fillId="0" borderId="0" xfId="36" applyNumberFormat="1" applyFont="1" applyBorder="1" applyAlignment="1">
      <alignment horizontal="right" vertical="center"/>
    </xf>
    <xf numFmtId="0" fontId="7" fillId="0" borderId="3" xfId="36" applyFont="1" applyBorder="1" applyAlignment="1">
      <alignment vertical="center"/>
    </xf>
    <xf numFmtId="0" fontId="19" fillId="0" borderId="3" xfId="36" applyFont="1" applyBorder="1" applyAlignment="1">
      <alignment horizontal="center" vertical="center"/>
    </xf>
    <xf numFmtId="56" fontId="7" fillId="0" borderId="0" xfId="36" applyNumberFormat="1" applyFont="1" applyBorder="1" applyAlignment="1">
      <alignment horizontal="right" vertical="center" shrinkToFit="1"/>
    </xf>
    <xf numFmtId="0" fontId="20" fillId="0" borderId="0" xfId="36" applyFont="1" applyAlignment="1">
      <alignment vertical="center"/>
    </xf>
    <xf numFmtId="0" fontId="20" fillId="0" borderId="0" xfId="36" applyFont="1" applyAlignment="1">
      <alignment horizontal="left" vertical="center"/>
    </xf>
    <xf numFmtId="0" fontId="6" fillId="0" borderId="0" xfId="30" applyFont="1" applyFill="1" applyBorder="1" applyAlignment="1">
      <alignment horizontal="right" vertical="center"/>
    </xf>
    <xf numFmtId="0" fontId="6" fillId="0" borderId="0" xfId="38" applyFont="1" applyAlignment="1">
      <alignment horizontal="right" vertical="center"/>
    </xf>
    <xf numFmtId="0" fontId="10" fillId="0" borderId="2" xfId="38" applyFont="1" applyFill="1" applyBorder="1" applyAlignment="1">
      <alignment vertical="center"/>
    </xf>
    <xf numFmtId="14" fontId="3" fillId="0" borderId="10" xfId="38" applyNumberFormat="1" applyFont="1" applyFill="1" applyBorder="1" applyAlignment="1">
      <alignment horizontal="right" vertical="center"/>
    </xf>
    <xf numFmtId="0" fontId="10" fillId="0" borderId="10" xfId="38" applyFont="1" applyFill="1" applyBorder="1" applyAlignment="1">
      <alignment vertical="center"/>
    </xf>
    <xf numFmtId="176" fontId="7" fillId="0" borderId="11" xfId="38" applyNumberFormat="1" applyFont="1" applyFill="1" applyBorder="1" applyAlignment="1">
      <alignment horizontal="right" vertical="center"/>
    </xf>
    <xf numFmtId="176" fontId="7" fillId="0" borderId="10" xfId="38" applyNumberFormat="1" applyFont="1" applyFill="1" applyBorder="1" applyAlignment="1">
      <alignment horizontal="right" vertical="center"/>
    </xf>
    <xf numFmtId="0" fontId="20" fillId="0" borderId="0" xfId="36" applyFont="1" applyAlignment="1">
      <alignment horizontal="left" vertical="center" indent="1"/>
    </xf>
    <xf numFmtId="0" fontId="6" fillId="0" borderId="7" xfId="36" applyFont="1" applyBorder="1" applyAlignment="1">
      <alignment horizontal="right" vertical="center"/>
    </xf>
    <xf numFmtId="0" fontId="6" fillId="0" borderId="0" xfId="36" applyFont="1" applyBorder="1" applyAlignment="1">
      <alignment horizontal="right" vertical="center"/>
    </xf>
    <xf numFmtId="180" fontId="12" fillId="0" borderId="0" xfId="34" applyNumberFormat="1" applyFont="1" applyBorder="1" applyAlignment="1">
      <alignment vertical="center"/>
    </xf>
    <xf numFmtId="0" fontId="7" fillId="0" borderId="3" xfId="30" applyFont="1" applyFill="1" applyBorder="1" applyAlignment="1">
      <alignment horizontal="right" vertical="center"/>
    </xf>
    <xf numFmtId="178" fontId="7" fillId="0" borderId="3" xfId="30" applyNumberFormat="1" applyFont="1" applyFill="1" applyBorder="1" applyAlignment="1">
      <alignment horizontal="right" vertical="center"/>
    </xf>
    <xf numFmtId="178" fontId="7" fillId="0" borderId="0" xfId="30" applyNumberFormat="1" applyFont="1" applyFill="1" applyBorder="1" applyAlignment="1">
      <alignment horizontal="right" vertical="center"/>
    </xf>
    <xf numFmtId="0" fontId="7" fillId="0" borderId="9" xfId="30" applyFont="1" applyFill="1" applyBorder="1" applyAlignment="1">
      <alignment horizontal="right" vertical="center"/>
    </xf>
    <xf numFmtId="176" fontId="12" fillId="0" borderId="7" xfId="35" applyNumberFormat="1" applyFont="1" applyBorder="1" applyAlignment="1"/>
    <xf numFmtId="176" fontId="12" fillId="0" borderId="11" xfId="35" applyNumberFormat="1" applyFont="1" applyBorder="1" applyAlignment="1"/>
    <xf numFmtId="176" fontId="12" fillId="0" borderId="10" xfId="34" applyNumberFormat="1" applyFont="1" applyBorder="1" applyAlignment="1">
      <alignment vertical="center"/>
    </xf>
    <xf numFmtId="178" fontId="12" fillId="0" borderId="0" xfId="33" applyNumberFormat="1" applyFont="1" applyFill="1" applyAlignment="1">
      <alignment vertical="center"/>
    </xf>
    <xf numFmtId="178" fontId="12" fillId="0" borderId="0" xfId="33" applyNumberFormat="1" applyFont="1" applyFill="1" applyBorder="1" applyAlignment="1">
      <alignment vertical="center"/>
    </xf>
    <xf numFmtId="178" fontId="12" fillId="0" borderId="5" xfId="33" applyNumberFormat="1" applyFont="1" applyFill="1" applyBorder="1" applyAlignment="1">
      <alignment vertical="center"/>
    </xf>
    <xf numFmtId="178" fontId="12" fillId="0" borderId="19" xfId="33" applyNumberFormat="1" applyFont="1" applyFill="1" applyBorder="1" applyAlignment="1">
      <alignment horizontal="center" vertical="center"/>
    </xf>
    <xf numFmtId="178" fontId="12" fillId="0" borderId="7" xfId="33" applyNumberFormat="1" applyFont="1" applyFill="1" applyBorder="1" applyAlignment="1">
      <alignment vertical="center"/>
    </xf>
    <xf numFmtId="178" fontId="12" fillId="0" borderId="7" xfId="33" applyNumberFormat="1" applyFont="1" applyFill="1" applyBorder="1" applyAlignment="1">
      <alignment horizontal="distributed" vertical="center"/>
    </xf>
    <xf numFmtId="178" fontId="12" fillId="0" borderId="13" xfId="33" applyNumberFormat="1" applyFont="1" applyFill="1" applyBorder="1" applyAlignment="1">
      <alignment vertical="center"/>
    </xf>
    <xf numFmtId="178" fontId="12" fillId="0" borderId="1" xfId="33" applyNumberFormat="1" applyFont="1" applyFill="1" applyBorder="1" applyAlignment="1">
      <alignment vertical="center"/>
    </xf>
    <xf numFmtId="178" fontId="12" fillId="0" borderId="0" xfId="33" applyNumberFormat="1" applyFont="1" applyFill="1" applyBorder="1" applyAlignment="1">
      <alignment horizontal="distributed" vertical="center"/>
    </xf>
    <xf numFmtId="178" fontId="12" fillId="0" borderId="4" xfId="33" applyNumberFormat="1" applyFont="1" applyFill="1" applyBorder="1" applyAlignment="1">
      <alignment vertical="center"/>
    </xf>
    <xf numFmtId="178" fontId="12" fillId="0" borderId="2" xfId="33" applyNumberFormat="1" applyFont="1" applyFill="1" applyBorder="1" applyAlignment="1">
      <alignment vertical="center"/>
    </xf>
    <xf numFmtId="178" fontId="12" fillId="0" borderId="4" xfId="33" applyNumberFormat="1" applyFont="1" applyFill="1" applyBorder="1" applyAlignment="1">
      <alignment horizontal="center" vertical="center"/>
    </xf>
    <xf numFmtId="178" fontId="12" fillId="0" borderId="0" xfId="0" applyNumberFormat="1" applyFont="1" applyFill="1" applyBorder="1" applyAlignment="1">
      <alignment vertical="center"/>
    </xf>
    <xf numFmtId="178" fontId="12" fillId="0" borderId="0" xfId="33" applyNumberFormat="1" applyFont="1" applyFill="1" applyBorder="1" applyAlignment="1">
      <alignment horizontal="left" vertical="center"/>
    </xf>
    <xf numFmtId="178" fontId="12" fillId="0" borderId="20" xfId="33" applyNumberFormat="1" applyFont="1" applyFill="1" applyBorder="1" applyAlignment="1">
      <alignment vertical="center"/>
    </xf>
    <xf numFmtId="178" fontId="12" fillId="0" borderId="11" xfId="33" applyNumberFormat="1" applyFont="1" applyFill="1" applyBorder="1" applyAlignment="1">
      <alignment vertical="center"/>
    </xf>
    <xf numFmtId="178" fontId="12" fillId="0" borderId="10" xfId="33" applyNumberFormat="1" applyFont="1" applyFill="1" applyBorder="1" applyAlignment="1">
      <alignment vertical="center"/>
    </xf>
    <xf numFmtId="178" fontId="12" fillId="0" borderId="11" xfId="0" applyNumberFormat="1" applyFont="1" applyFill="1" applyBorder="1" applyAlignment="1">
      <alignment vertical="center"/>
    </xf>
    <xf numFmtId="178" fontId="12" fillId="0" borderId="10" xfId="0" applyNumberFormat="1" applyFont="1" applyFill="1" applyBorder="1" applyAlignment="1">
      <alignment vertical="center"/>
    </xf>
    <xf numFmtId="178" fontId="12" fillId="0" borderId="11" xfId="33" applyNumberFormat="1" applyFont="1" applyFill="1" applyBorder="1" applyAlignment="1">
      <alignment horizontal="distributed" vertical="center"/>
    </xf>
    <xf numFmtId="178" fontId="12" fillId="0" borderId="7" xfId="33" applyNumberFormat="1" applyFont="1" applyFill="1" applyBorder="1" applyAlignment="1">
      <alignment horizontal="left" vertical="center"/>
    </xf>
    <xf numFmtId="178" fontId="12" fillId="0" borderId="7" xfId="33" applyNumberFormat="1" applyFont="1" applyFill="1" applyBorder="1" applyAlignment="1">
      <alignment horizontal="right" vertical="center"/>
    </xf>
    <xf numFmtId="178" fontId="12" fillId="0" borderId="0" xfId="33" applyNumberFormat="1" applyFont="1" applyFill="1" applyAlignment="1">
      <alignment horizontal="right" vertical="center"/>
    </xf>
    <xf numFmtId="177" fontId="6" fillId="0" borderId="3" xfId="36" applyNumberFormat="1" applyFont="1" applyFill="1" applyBorder="1" applyAlignment="1">
      <alignment vertical="center" shrinkToFit="1"/>
    </xf>
    <xf numFmtId="178" fontId="12" fillId="0" borderId="0" xfId="33" applyNumberFormat="1" applyFont="1" applyFill="1" applyBorder="1" applyAlignment="1">
      <alignment horizontal="right" vertical="center"/>
    </xf>
    <xf numFmtId="178" fontId="12" fillId="0" borderId="18" xfId="33" applyNumberFormat="1" applyFont="1" applyFill="1" applyBorder="1" applyAlignment="1">
      <alignment horizontal="center" vertical="center"/>
    </xf>
    <xf numFmtId="0" fontId="6" fillId="0" borderId="9" xfId="36" applyFont="1" applyBorder="1" applyAlignment="1">
      <alignment horizontal="center" vertical="center"/>
    </xf>
    <xf numFmtId="0" fontId="12" fillId="0" borderId="0" xfId="36" applyFont="1" applyBorder="1" applyAlignment="1">
      <alignment horizontal="left" vertical="center"/>
    </xf>
    <xf numFmtId="0" fontId="12" fillId="0" borderId="18" xfId="37" applyFont="1" applyBorder="1" applyAlignment="1">
      <alignment horizontal="center" vertical="center"/>
    </xf>
    <xf numFmtId="0" fontId="12" fillId="0" borderId="9" xfId="37" applyFont="1" applyBorder="1" applyAlignment="1">
      <alignment horizontal="center" vertical="center"/>
    </xf>
    <xf numFmtId="178" fontId="7" fillId="0" borderId="4" xfId="30" applyNumberFormat="1" applyFont="1" applyFill="1" applyBorder="1" applyAlignment="1">
      <alignment horizontal="right" vertical="center"/>
    </xf>
    <xf numFmtId="0" fontId="7" fillId="0" borderId="10" xfId="30" applyFont="1" applyBorder="1" applyAlignment="1">
      <alignment horizontal="center" vertical="center"/>
    </xf>
    <xf numFmtId="178" fontId="7" fillId="0" borderId="4" xfId="30" applyNumberFormat="1" applyFont="1" applyBorder="1" applyAlignment="1">
      <alignment horizontal="right" vertical="center"/>
    </xf>
    <xf numFmtId="0" fontId="7" fillId="0" borderId="2" xfId="30" applyFont="1" applyBorder="1" applyAlignment="1">
      <alignment horizontal="center" vertical="distributed" textRotation="255"/>
    </xf>
    <xf numFmtId="0" fontId="6" fillId="0" borderId="11" xfId="30" applyFont="1" applyBorder="1" applyAlignment="1">
      <alignment horizontal="center" vertical="center"/>
    </xf>
    <xf numFmtId="0" fontId="6" fillId="0" borderId="3" xfId="38" applyFont="1" applyBorder="1" applyAlignment="1">
      <alignment horizontal="center" vertical="center"/>
    </xf>
    <xf numFmtId="0" fontId="6" fillId="0" borderId="9" xfId="38" applyFont="1" applyBorder="1" applyAlignment="1">
      <alignment horizontal="center" vertical="center"/>
    </xf>
    <xf numFmtId="176" fontId="7" fillId="0" borderId="0" xfId="38" applyNumberFormat="1" applyFont="1" applyBorder="1" applyAlignment="1">
      <alignment horizontal="right" vertical="center"/>
    </xf>
    <xf numFmtId="176" fontId="7" fillId="0" borderId="0" xfId="38" applyNumberFormat="1" applyFont="1" applyBorder="1" applyAlignment="1">
      <alignment vertical="center"/>
    </xf>
    <xf numFmtId="176" fontId="7" fillId="0" borderId="2" xfId="38" applyNumberFormat="1" applyFont="1" applyBorder="1" applyAlignment="1">
      <alignment vertical="center"/>
    </xf>
    <xf numFmtId="176" fontId="7" fillId="0" borderId="4" xfId="38" applyNumberFormat="1" applyFont="1" applyBorder="1" applyAlignment="1">
      <alignment vertical="center"/>
    </xf>
    <xf numFmtId="176" fontId="7" fillId="0" borderId="2" xfId="38" applyNumberFormat="1" applyFont="1" applyFill="1" applyBorder="1" applyAlignment="1">
      <alignment horizontal="right" vertical="center"/>
    </xf>
    <xf numFmtId="176" fontId="7" fillId="0" borderId="4" xfId="38" applyNumberFormat="1" applyFont="1" applyBorder="1" applyAlignment="1">
      <alignment horizontal="right" vertical="center"/>
    </xf>
    <xf numFmtId="176" fontId="7" fillId="0" borderId="2" xfId="38" applyNumberFormat="1" applyFont="1" applyBorder="1" applyAlignment="1">
      <alignment horizontal="right" vertical="center"/>
    </xf>
    <xf numFmtId="176" fontId="7" fillId="0" borderId="2" xfId="38" applyNumberFormat="1" applyFont="1" applyFill="1" applyBorder="1" applyAlignment="1">
      <alignment vertical="center"/>
    </xf>
    <xf numFmtId="0" fontId="5" fillId="0" borderId="0" xfId="40" applyFont="1"/>
    <xf numFmtId="176" fontId="5" fillId="0" borderId="4" xfId="38" applyNumberFormat="1" applyFont="1" applyBorder="1" applyAlignment="1">
      <alignment horizontal="right" vertical="center"/>
    </xf>
    <xf numFmtId="0" fontId="5" fillId="0" borderId="3" xfId="36" applyFont="1" applyBorder="1" applyAlignment="1">
      <alignment horizontal="center" vertical="center"/>
    </xf>
    <xf numFmtId="178" fontId="5" fillId="0" borderId="0" xfId="33" applyNumberFormat="1" applyFont="1" applyFill="1" applyBorder="1" applyAlignment="1">
      <alignment vertical="center"/>
    </xf>
    <xf numFmtId="0" fontId="5" fillId="0" borderId="10" xfId="32" applyFont="1" applyBorder="1"/>
    <xf numFmtId="0" fontId="5" fillId="0" borderId="0" xfId="31" applyFont="1" applyAlignment="1">
      <alignment vertical="center"/>
    </xf>
    <xf numFmtId="0" fontId="5" fillId="0" borderId="0" xfId="0" applyFont="1" applyAlignment="1">
      <alignment vertical="center"/>
    </xf>
    <xf numFmtId="0" fontId="12" fillId="0" borderId="0" xfId="32" applyFont="1"/>
    <xf numFmtId="0" fontId="12" fillId="0" borderId="0" xfId="32" applyFont="1" applyAlignment="1">
      <alignment horizontal="right" vertical="center"/>
    </xf>
    <xf numFmtId="0" fontId="12" fillId="0" borderId="21" xfId="32" applyFont="1" applyBorder="1" applyAlignment="1">
      <alignment horizontal="center" vertical="center"/>
    </xf>
    <xf numFmtId="0" fontId="12" fillId="0" borderId="21" xfId="32" applyFont="1" applyBorder="1" applyAlignment="1">
      <alignment horizontal="distributed" vertical="center"/>
    </xf>
    <xf numFmtId="0" fontId="12" fillId="0" borderId="22" xfId="32" applyFont="1" applyBorder="1" applyAlignment="1">
      <alignment horizontal="center" vertical="center"/>
    </xf>
    <xf numFmtId="0" fontId="12" fillId="0" borderId="23" xfId="32" applyFont="1" applyBorder="1" applyAlignment="1">
      <alignment horizontal="center" vertical="center" wrapText="1"/>
    </xf>
    <xf numFmtId="0" fontId="12" fillId="0" borderId="23" xfId="32" applyFont="1" applyBorder="1" applyAlignment="1">
      <alignment horizontal="distributed" vertical="center" indent="1"/>
    </xf>
    <xf numFmtId="0" fontId="12" fillId="0" borderId="23" xfId="32" applyFont="1" applyBorder="1" applyAlignment="1">
      <alignment horizontal="distributed" vertical="center" indent="2"/>
    </xf>
    <xf numFmtId="0" fontId="12" fillId="0" borderId="24" xfId="32" applyFont="1" applyBorder="1" applyAlignment="1">
      <alignment horizontal="center" vertical="center" wrapText="1"/>
    </xf>
    <xf numFmtId="0" fontId="12" fillId="0" borderId="0" xfId="32" applyFont="1" applyAlignment="1">
      <alignment horizontal="distributed" vertical="center"/>
    </xf>
    <xf numFmtId="0" fontId="12" fillId="0" borderId="2" xfId="32" applyFont="1" applyBorder="1"/>
    <xf numFmtId="178" fontId="12" fillId="0" borderId="0" xfId="32" applyNumberFormat="1" applyFont="1" applyAlignment="1">
      <alignment horizontal="right" vertical="center"/>
    </xf>
    <xf numFmtId="0" fontId="12" fillId="0" borderId="0" xfId="32" applyFont="1" applyAlignment="1">
      <alignment horizontal="left" vertical="center" indent="1"/>
    </xf>
    <xf numFmtId="176" fontId="12" fillId="0" borderId="0" xfId="32" applyNumberFormat="1" applyFont="1" applyAlignment="1">
      <alignment horizontal="right" vertical="center"/>
    </xf>
    <xf numFmtId="0" fontId="12" fillId="0" borderId="11" xfId="32" applyFont="1" applyBorder="1"/>
    <xf numFmtId="0" fontId="12" fillId="0" borderId="11" xfId="32" applyFont="1" applyBorder="1" applyAlignment="1">
      <alignment horizontal="distributed" vertical="center"/>
    </xf>
    <xf numFmtId="178" fontId="12" fillId="0" borderId="11" xfId="32" applyNumberFormat="1" applyFont="1" applyBorder="1" applyAlignment="1">
      <alignment horizontal="right" vertical="center"/>
    </xf>
    <xf numFmtId="0" fontId="12" fillId="0" borderId="11" xfId="32" applyFont="1" applyBorder="1" applyAlignment="1">
      <alignment horizontal="left" vertical="center" indent="1"/>
    </xf>
    <xf numFmtId="176" fontId="12" fillId="0" borderId="11" xfId="32" applyNumberFormat="1" applyFont="1" applyBorder="1" applyAlignment="1">
      <alignment horizontal="right" vertical="center"/>
    </xf>
    <xf numFmtId="0" fontId="12" fillId="0" borderId="0" xfId="32" applyFont="1" applyAlignment="1">
      <alignment horizontal="centerContinuous" vertical="center"/>
    </xf>
    <xf numFmtId="0" fontId="12" fillId="0" borderId="0" xfId="32" applyFont="1" applyAlignment="1">
      <alignment vertical="center"/>
    </xf>
    <xf numFmtId="0" fontId="12" fillId="0" borderId="24" xfId="32" applyFont="1" applyBorder="1" applyAlignment="1">
      <alignment horizontal="distributed" vertical="center" indent="2"/>
    </xf>
    <xf numFmtId="0" fontId="12" fillId="0" borderId="2" xfId="32" applyFont="1" applyBorder="1" applyAlignment="1">
      <alignment vertical="center"/>
    </xf>
    <xf numFmtId="176" fontId="12" fillId="0" borderId="7" xfId="32" applyNumberFormat="1" applyFont="1" applyBorder="1" applyAlignment="1">
      <alignment horizontal="right" vertical="center" indent="4"/>
    </xf>
    <xf numFmtId="176" fontId="12" fillId="0" borderId="0" xfId="32" applyNumberFormat="1" applyFont="1" applyBorder="1" applyAlignment="1">
      <alignment horizontal="right" vertical="center" indent="4"/>
    </xf>
    <xf numFmtId="0" fontId="12" fillId="0" borderId="11" xfId="32" applyFont="1" applyBorder="1" applyAlignment="1">
      <alignment vertical="center"/>
    </xf>
    <xf numFmtId="0" fontId="12" fillId="0" borderId="10" xfId="32" applyFont="1" applyBorder="1" applyAlignment="1">
      <alignment vertical="center"/>
    </xf>
    <xf numFmtId="176" fontId="12" fillId="0" borderId="11" xfId="32" applyNumberFormat="1" applyFont="1" applyBorder="1" applyAlignment="1">
      <alignment horizontal="right" vertical="center" indent="4"/>
    </xf>
    <xf numFmtId="0" fontId="12" fillId="0" borderId="0" xfId="30" applyFont="1"/>
    <xf numFmtId="0" fontId="12" fillId="0" borderId="0" xfId="30" applyFont="1" applyAlignment="1">
      <alignment vertical="center"/>
    </xf>
    <xf numFmtId="0" fontId="12" fillId="0" borderId="5" xfId="30" applyFont="1" applyBorder="1" applyAlignment="1">
      <alignment vertical="center"/>
    </xf>
    <xf numFmtId="178" fontId="7" fillId="0" borderId="9" xfId="30" applyNumberFormat="1" applyFont="1" applyFill="1" applyBorder="1" applyAlignment="1">
      <alignment horizontal="right" vertical="center"/>
    </xf>
    <xf numFmtId="178" fontId="7" fillId="0" borderId="20" xfId="30" applyNumberFormat="1" applyFont="1" applyFill="1" applyBorder="1" applyAlignment="1">
      <alignment horizontal="right" vertical="center"/>
    </xf>
    <xf numFmtId="178" fontId="7" fillId="0" borderId="11" xfId="30" applyNumberFormat="1" applyFont="1" applyFill="1" applyBorder="1" applyAlignment="1">
      <alignment horizontal="right" vertical="center"/>
    </xf>
    <xf numFmtId="177" fontId="7" fillId="0" borderId="9" xfId="30" applyNumberFormat="1" applyFont="1" applyBorder="1" applyAlignment="1">
      <alignment horizontal="right" vertical="center"/>
    </xf>
    <xf numFmtId="177" fontId="7" fillId="0" borderId="20" xfId="30" applyNumberFormat="1" applyFont="1" applyBorder="1" applyAlignment="1">
      <alignment horizontal="right" vertical="center"/>
    </xf>
    <xf numFmtId="177" fontId="7" fillId="0" borderId="11" xfId="30" applyNumberFormat="1" applyFont="1" applyBorder="1" applyAlignment="1">
      <alignment horizontal="right" vertical="center"/>
    </xf>
    <xf numFmtId="179" fontId="7" fillId="0" borderId="20" xfId="30" applyNumberFormat="1" applyFont="1" applyBorder="1" applyAlignment="1">
      <alignment horizontal="right" vertical="center"/>
    </xf>
    <xf numFmtId="179" fontId="7" fillId="0" borderId="11" xfId="30" applyNumberFormat="1" applyFont="1" applyBorder="1" applyAlignment="1">
      <alignment horizontal="right" vertical="center"/>
    </xf>
    <xf numFmtId="178" fontId="7" fillId="0" borderId="11" xfId="30" applyNumberFormat="1" applyFont="1" applyBorder="1" applyAlignment="1">
      <alignment horizontal="right" vertical="center"/>
    </xf>
    <xf numFmtId="0" fontId="12" fillId="0" borderId="0" xfId="30" applyFont="1" applyBorder="1" applyAlignment="1">
      <alignment vertical="center"/>
    </xf>
    <xf numFmtId="0" fontId="12" fillId="0" borderId="0" xfId="30" applyFont="1" applyBorder="1" applyAlignment="1">
      <alignment horizontal="right" vertical="center"/>
    </xf>
    <xf numFmtId="0" fontId="12" fillId="0" borderId="0" xfId="30" applyFont="1" applyAlignment="1">
      <alignment horizontal="center" vertical="center"/>
    </xf>
    <xf numFmtId="178" fontId="12" fillId="0" borderId="20" xfId="37" applyNumberFormat="1" applyFont="1" applyBorder="1" applyAlignment="1">
      <alignment horizontal="right" vertical="center"/>
    </xf>
    <xf numFmtId="178" fontId="12" fillId="0" borderId="11" xfId="37" applyNumberFormat="1" applyFont="1" applyBorder="1" applyAlignment="1">
      <alignment horizontal="right" vertical="center"/>
    </xf>
    <xf numFmtId="178" fontId="12" fillId="0" borderId="10" xfId="37" applyNumberFormat="1" applyFont="1" applyBorder="1" applyAlignment="1">
      <alignment horizontal="right" vertical="center"/>
    </xf>
    <xf numFmtId="176" fontId="12" fillId="0" borderId="9" xfId="37" applyNumberFormat="1" applyFont="1" applyBorder="1" applyAlignment="1">
      <alignment horizontal="right" vertical="center"/>
    </xf>
    <xf numFmtId="178" fontId="12" fillId="0" borderId="9" xfId="37" applyNumberFormat="1" applyFont="1" applyBorder="1" applyAlignment="1">
      <alignment horizontal="right" vertical="center"/>
    </xf>
    <xf numFmtId="0" fontId="12" fillId="0" borderId="7" xfId="37" applyFont="1" applyBorder="1" applyAlignment="1">
      <alignment horizontal="right" vertical="center"/>
    </xf>
    <xf numFmtId="0" fontId="12" fillId="0" borderId="0" xfId="34" applyFont="1"/>
    <xf numFmtId="0" fontId="12" fillId="0" borderId="5" xfId="34" applyFont="1" applyBorder="1" applyAlignment="1">
      <alignment vertical="center"/>
    </xf>
    <xf numFmtId="0" fontId="12" fillId="0" borderId="0" xfId="34" applyFont="1" applyBorder="1" applyAlignment="1">
      <alignment horizontal="center" vertical="center"/>
    </xf>
    <xf numFmtId="180" fontId="12" fillId="0" borderId="0" xfId="34" applyNumberFormat="1" applyFont="1" applyAlignment="1">
      <alignment horizontal="center" vertical="center"/>
    </xf>
    <xf numFmtId="0" fontId="12" fillId="0" borderId="5" xfId="34" applyFont="1" applyBorder="1" applyAlignment="1">
      <alignment horizontal="right" vertical="center"/>
    </xf>
    <xf numFmtId="0" fontId="12" fillId="0" borderId="0" xfId="34" applyFont="1" applyAlignment="1">
      <alignment horizontal="center" vertical="center"/>
    </xf>
    <xf numFmtId="176" fontId="12" fillId="0" borderId="0" xfId="34" applyNumberFormat="1" applyFont="1" applyAlignment="1">
      <alignment vertical="center"/>
    </xf>
    <xf numFmtId="180" fontId="12" fillId="0" borderId="0" xfId="34" applyNumberFormat="1" applyFont="1" applyAlignment="1">
      <alignment vertical="center"/>
    </xf>
    <xf numFmtId="176" fontId="12" fillId="0" borderId="0" xfId="34" applyNumberFormat="1" applyFont="1" applyBorder="1" applyAlignment="1">
      <alignment vertical="center"/>
    </xf>
    <xf numFmtId="0" fontId="12" fillId="0" borderId="0" xfId="34" applyFont="1" applyAlignment="1">
      <alignment horizontal="center"/>
    </xf>
    <xf numFmtId="0" fontId="12" fillId="0" borderId="0" xfId="34" applyFont="1" applyBorder="1"/>
    <xf numFmtId="180" fontId="12" fillId="0" borderId="0" xfId="34" applyNumberFormat="1" applyFont="1" applyBorder="1"/>
    <xf numFmtId="0" fontId="12" fillId="0" borderId="11" xfId="34" applyFont="1" applyBorder="1" applyAlignment="1">
      <alignment horizontal="center" vertical="center"/>
    </xf>
    <xf numFmtId="180" fontId="12" fillId="0" borderId="11" xfId="34" applyNumberFormat="1" applyFont="1" applyBorder="1" applyAlignment="1">
      <alignment vertical="center"/>
    </xf>
    <xf numFmtId="0" fontId="12" fillId="0" borderId="0" xfId="34" applyNumberFormat="1" applyFont="1" applyAlignment="1">
      <alignment vertical="center"/>
    </xf>
    <xf numFmtId="0" fontId="12" fillId="0" borderId="0" xfId="34" applyNumberFormat="1" applyFont="1" applyBorder="1" applyAlignment="1">
      <alignment horizontal="right" vertical="center"/>
    </xf>
    <xf numFmtId="0" fontId="12" fillId="0" borderId="0" xfId="35" applyFont="1"/>
    <xf numFmtId="0" fontId="12" fillId="0" borderId="5" xfId="35" applyFont="1" applyBorder="1" applyAlignment="1">
      <alignment vertical="center"/>
    </xf>
    <xf numFmtId="0" fontId="12" fillId="0" borderId="0" xfId="35" applyFont="1" applyBorder="1" applyAlignment="1"/>
    <xf numFmtId="0" fontId="12" fillId="0" borderId="0" xfId="35" applyFont="1" applyBorder="1"/>
    <xf numFmtId="0" fontId="12" fillId="0" borderId="15" xfId="35" applyFont="1" applyBorder="1"/>
    <xf numFmtId="0" fontId="12" fillId="0" borderId="17" xfId="35" applyFont="1" applyBorder="1"/>
    <xf numFmtId="0" fontId="12" fillId="0" borderId="11" xfId="35" applyFont="1" applyBorder="1" applyAlignment="1">
      <alignment horizontal="center" vertical="center" textRotation="255"/>
    </xf>
    <xf numFmtId="0" fontId="12" fillId="0" borderId="10" xfId="35" applyFont="1" applyBorder="1"/>
    <xf numFmtId="0" fontId="12" fillId="0" borderId="11" xfId="35" applyFont="1" applyBorder="1"/>
    <xf numFmtId="0" fontId="12" fillId="0" borderId="11" xfId="35" applyFont="1" applyBorder="1" applyAlignment="1"/>
    <xf numFmtId="0" fontId="12" fillId="0" borderId="0" xfId="35" applyFont="1" applyBorder="1" applyAlignment="1">
      <alignment horizontal="center" vertical="center" textRotation="255"/>
    </xf>
    <xf numFmtId="0" fontId="12" fillId="0" borderId="17" xfId="35" applyFont="1" applyBorder="1" applyAlignment="1">
      <alignment horizontal="center"/>
    </xf>
    <xf numFmtId="0" fontId="12" fillId="0" borderId="0" xfId="35" applyFont="1" applyBorder="1" applyAlignment="1">
      <alignment horizontal="center"/>
    </xf>
    <xf numFmtId="0" fontId="12" fillId="0" borderId="2" xfId="35" applyFont="1" applyBorder="1" applyAlignment="1">
      <alignment horizontal="center" vertical="center" textRotation="255"/>
    </xf>
    <xf numFmtId="0" fontId="12" fillId="0" borderId="13" xfId="35" applyFont="1" applyBorder="1"/>
    <xf numFmtId="0" fontId="12" fillId="0" borderId="1" xfId="35" applyFont="1" applyBorder="1"/>
    <xf numFmtId="0" fontId="12" fillId="0" borderId="7" xfId="35" applyFont="1" applyBorder="1"/>
    <xf numFmtId="0" fontId="12" fillId="0" borderId="7" xfId="35" applyFont="1" applyBorder="1" applyAlignment="1"/>
    <xf numFmtId="0" fontId="12" fillId="0" borderId="2" xfId="35" applyFont="1" applyBorder="1"/>
    <xf numFmtId="0" fontId="12" fillId="0" borderId="7" xfId="35" applyFont="1" applyBorder="1" applyAlignment="1">
      <alignment vertical="center"/>
    </xf>
    <xf numFmtId="0" fontId="12" fillId="0" borderId="7" xfId="35" applyFont="1" applyBorder="1" applyAlignment="1">
      <alignment horizontal="right" vertical="center"/>
    </xf>
    <xf numFmtId="0" fontId="12" fillId="0" borderId="0" xfId="34" applyFont="1" applyAlignment="1"/>
    <xf numFmtId="0" fontId="12" fillId="0" borderId="0" xfId="0" applyFont="1" applyAlignment="1">
      <alignment vertical="center"/>
    </xf>
    <xf numFmtId="0" fontId="12" fillId="0" borderId="0" xfId="31" applyFont="1" applyAlignment="1">
      <alignment horizontal="right" vertical="center"/>
    </xf>
    <xf numFmtId="0" fontId="12" fillId="0" borderId="0" xfId="31" applyFont="1" applyAlignment="1">
      <alignment vertical="center"/>
    </xf>
    <xf numFmtId="0" fontId="12" fillId="0" borderId="0" xfId="31" applyFont="1" applyFill="1" applyAlignment="1">
      <alignment vertical="center"/>
    </xf>
    <xf numFmtId="0" fontId="12" fillId="0" borderId="0" xfId="0" applyFont="1"/>
    <xf numFmtId="0" fontId="12" fillId="0" borderId="0" xfId="32" applyNumberFormat="1" applyFont="1" applyAlignment="1">
      <alignment horizontal="center" vertical="center"/>
    </xf>
    <xf numFmtId="0" fontId="12" fillId="0" borderId="0" xfId="32" applyNumberFormat="1" applyFont="1" applyBorder="1" applyAlignment="1">
      <alignment horizontal="center" vertical="center"/>
    </xf>
    <xf numFmtId="178" fontId="12" fillId="2" borderId="0" xfId="37" applyNumberFormat="1" applyFont="1" applyFill="1" applyBorder="1" applyAlignment="1">
      <alignment horizontal="right" vertical="center"/>
    </xf>
    <xf numFmtId="0" fontId="12" fillId="0" borderId="25" xfId="32" applyNumberFormat="1" applyFont="1" applyBorder="1" applyAlignment="1">
      <alignment horizontal="center" vertical="center"/>
    </xf>
    <xf numFmtId="0" fontId="12" fillId="0" borderId="26" xfId="32" applyNumberFormat="1" applyFont="1" applyBorder="1" applyAlignment="1">
      <alignment horizontal="center" vertical="center"/>
    </xf>
    <xf numFmtId="0" fontId="12" fillId="0" borderId="27" xfId="32" applyNumberFormat="1" applyFont="1" applyBorder="1" applyAlignment="1">
      <alignment horizontal="center" vertical="center"/>
    </xf>
    <xf numFmtId="0" fontId="12" fillId="0" borderId="28" xfId="32" applyNumberFormat="1" applyFont="1" applyBorder="1" applyAlignment="1">
      <alignment horizontal="center" vertical="center"/>
    </xf>
    <xf numFmtId="0" fontId="12" fillId="0" borderId="0" xfId="32" applyFont="1" applyBorder="1" applyAlignment="1">
      <alignment vertical="center"/>
    </xf>
    <xf numFmtId="0" fontId="12" fillId="0" borderId="29" xfId="32" applyNumberFormat="1" applyFont="1" applyBorder="1" applyAlignment="1">
      <alignment horizontal="center" vertical="center"/>
    </xf>
    <xf numFmtId="179" fontId="12" fillId="0" borderId="30" xfId="37" applyNumberFormat="1" applyFont="1" applyBorder="1" applyAlignment="1">
      <alignment horizontal="right" vertical="center"/>
    </xf>
    <xf numFmtId="179" fontId="12" fillId="0" borderId="23" xfId="37" applyNumberFormat="1" applyFont="1" applyBorder="1" applyAlignment="1">
      <alignment horizontal="right" vertical="center"/>
    </xf>
    <xf numFmtId="179" fontId="12" fillId="0" borderId="31" xfId="37" applyNumberFormat="1" applyFont="1" applyBorder="1" applyAlignment="1">
      <alignment horizontal="right" vertical="center"/>
    </xf>
    <xf numFmtId="0" fontId="12" fillId="0" borderId="32" xfId="32" applyNumberFormat="1" applyFont="1" applyBorder="1" applyAlignment="1">
      <alignment horizontal="center" vertical="center"/>
    </xf>
    <xf numFmtId="179" fontId="12" fillId="0" borderId="33" xfId="37" applyNumberFormat="1" applyFont="1" applyBorder="1" applyAlignment="1">
      <alignment horizontal="right" vertical="center"/>
    </xf>
    <xf numFmtId="179" fontId="12" fillId="0" borderId="34" xfId="37" applyNumberFormat="1" applyFont="1" applyBorder="1" applyAlignment="1">
      <alignment horizontal="right" vertical="center"/>
    </xf>
    <xf numFmtId="179" fontId="12" fillId="0" borderId="35" xfId="37" applyNumberFormat="1" applyFont="1" applyBorder="1" applyAlignment="1">
      <alignment horizontal="right" vertical="center"/>
    </xf>
    <xf numFmtId="0" fontId="12" fillId="0" borderId="0" xfId="32" applyNumberFormat="1" applyFont="1" applyBorder="1" applyAlignment="1">
      <alignment horizontal="left" vertical="center"/>
    </xf>
    <xf numFmtId="179" fontId="12" fillId="0" borderId="0" xfId="37" applyNumberFormat="1" applyFont="1" applyBorder="1" applyAlignment="1">
      <alignment horizontal="right" vertical="center"/>
    </xf>
    <xf numFmtId="180" fontId="12" fillId="0" borderId="0" xfId="32" applyNumberFormat="1" applyFont="1" applyAlignment="1">
      <alignment vertical="center"/>
    </xf>
    <xf numFmtId="179" fontId="12" fillId="0" borderId="0" xfId="32" applyNumberFormat="1" applyFont="1" applyAlignment="1">
      <alignment vertical="center"/>
    </xf>
    <xf numFmtId="49" fontId="12" fillId="2" borderId="0" xfId="0" applyNumberFormat="1" applyFont="1" applyFill="1" applyAlignment="1">
      <alignment vertical="center"/>
    </xf>
    <xf numFmtId="0" fontId="12" fillId="0" borderId="0" xfId="0" applyFont="1" applyFill="1" applyAlignment="1">
      <alignment vertical="center"/>
    </xf>
    <xf numFmtId="0" fontId="12" fillId="2" borderId="0" xfId="0" applyFont="1" applyFill="1" applyAlignment="1">
      <alignment vertical="center"/>
    </xf>
    <xf numFmtId="184" fontId="12" fillId="2" borderId="0" xfId="0" applyNumberFormat="1" applyFont="1" applyFill="1" applyAlignment="1">
      <alignment vertical="center"/>
    </xf>
    <xf numFmtId="0" fontId="12" fillId="0" borderId="5" xfId="0" applyFont="1" applyBorder="1" applyAlignment="1">
      <alignment vertical="center"/>
    </xf>
    <xf numFmtId="0" fontId="12" fillId="0" borderId="25" xfId="32" applyNumberFormat="1" applyFont="1" applyBorder="1" applyAlignment="1">
      <alignment vertical="center"/>
    </xf>
    <xf numFmtId="0" fontId="12" fillId="0" borderId="0" xfId="32" applyFont="1" applyAlignment="1">
      <alignment horizontal="center" vertical="center"/>
    </xf>
    <xf numFmtId="0" fontId="12" fillId="0" borderId="29" xfId="32" applyFont="1" applyBorder="1" applyAlignment="1">
      <alignment horizontal="right" vertical="center"/>
    </xf>
    <xf numFmtId="0" fontId="12" fillId="0" borderId="0" xfId="32" applyNumberFormat="1" applyFont="1" applyAlignment="1">
      <alignment vertical="center"/>
    </xf>
    <xf numFmtId="182" fontId="12" fillId="0" borderId="0" xfId="32" applyNumberFormat="1" applyFont="1" applyBorder="1" applyAlignment="1">
      <alignment vertical="center"/>
    </xf>
    <xf numFmtId="183" fontId="12" fillId="0" borderId="0" xfId="32" applyNumberFormat="1" applyFont="1" applyBorder="1" applyAlignment="1">
      <alignment vertical="center"/>
    </xf>
    <xf numFmtId="0" fontId="12" fillId="0" borderId="36" xfId="32" applyFont="1" applyBorder="1" applyAlignment="1">
      <alignment horizontal="right" vertical="center"/>
    </xf>
    <xf numFmtId="49" fontId="12" fillId="0" borderId="0" xfId="32" applyNumberFormat="1" applyFont="1" applyAlignment="1">
      <alignment vertical="center"/>
    </xf>
    <xf numFmtId="49" fontId="12" fillId="0" borderId="36" xfId="32" applyNumberFormat="1" applyFont="1" applyBorder="1" applyAlignment="1">
      <alignment horizontal="right" vertical="center"/>
    </xf>
    <xf numFmtId="0" fontId="12" fillId="0" borderId="36" xfId="32" applyNumberFormat="1" applyFont="1" applyBorder="1" applyAlignment="1">
      <alignment horizontal="right" vertical="center"/>
    </xf>
    <xf numFmtId="180" fontId="12" fillId="0" borderId="0" xfId="34" applyNumberFormat="1" applyFont="1" applyBorder="1" applyAlignment="1">
      <alignment horizontal="center" vertical="center"/>
    </xf>
    <xf numFmtId="0" fontId="12" fillId="0" borderId="37" xfId="32" applyNumberFormat="1" applyFont="1" applyBorder="1" applyAlignment="1">
      <alignment horizontal="right" vertical="center"/>
    </xf>
    <xf numFmtId="0" fontId="25" fillId="4" borderId="0" xfId="0" applyFont="1" applyFill="1" applyAlignment="1">
      <alignment horizontal="left" vertical="center"/>
    </xf>
    <xf numFmtId="0" fontId="6" fillId="0" borderId="0" xfId="36" applyFont="1" applyAlignment="1">
      <alignment vertical="center"/>
    </xf>
    <xf numFmtId="177" fontId="6" fillId="0" borderId="0" xfId="36" applyNumberFormat="1" applyFont="1" applyBorder="1" applyAlignment="1">
      <alignment vertical="center" shrinkToFit="1"/>
    </xf>
    <xf numFmtId="176" fontId="6" fillId="0" borderId="0" xfId="36" applyNumberFormat="1" applyFont="1" applyBorder="1" applyAlignment="1">
      <alignment vertical="center"/>
    </xf>
    <xf numFmtId="0" fontId="0" fillId="0" borderId="0" xfId="32" applyFont="1" applyAlignment="1">
      <alignment horizontal="right" vertical="center"/>
    </xf>
    <xf numFmtId="0" fontId="0" fillId="0" borderId="0" xfId="37" applyFont="1" applyAlignment="1">
      <alignment vertical="center"/>
    </xf>
    <xf numFmtId="178" fontId="7" fillId="0" borderId="10" xfId="38" applyNumberFormat="1" applyFont="1" applyFill="1" applyBorder="1" applyAlignment="1">
      <alignment horizontal="right" vertical="center"/>
    </xf>
    <xf numFmtId="0" fontId="23" fillId="0" borderId="6" xfId="0" applyFont="1" applyBorder="1" applyAlignment="1">
      <alignment horizontal="distributed" vertical="center" indent="1"/>
    </xf>
    <xf numFmtId="0" fontId="23" fillId="0" borderId="0" xfId="0" applyFont="1" applyBorder="1" applyAlignment="1">
      <alignment horizontal="distributed" vertical="center" indent="1"/>
    </xf>
    <xf numFmtId="0" fontId="23" fillId="0" borderId="5" xfId="0" applyFont="1" applyBorder="1" applyAlignment="1">
      <alignment horizontal="distributed" vertical="center" indent="1"/>
    </xf>
    <xf numFmtId="0" fontId="12" fillId="0" borderId="27" xfId="32" applyNumberFormat="1" applyFont="1" applyBorder="1" applyAlignment="1">
      <alignment horizontal="center" vertical="center"/>
    </xf>
    <xf numFmtId="178" fontId="12" fillId="0" borderId="15" xfId="32" applyNumberFormat="1" applyFont="1" applyBorder="1" applyAlignment="1">
      <alignment horizontal="right" vertical="center"/>
    </xf>
    <xf numFmtId="178" fontId="12" fillId="0" borderId="17" xfId="32" applyNumberFormat="1" applyFont="1" applyBorder="1" applyAlignment="1">
      <alignment horizontal="right" vertical="center"/>
    </xf>
    <xf numFmtId="0" fontId="4" fillId="0" borderId="0" xfId="32" applyFont="1" applyAlignment="1">
      <alignment horizontal="center" vertical="center"/>
    </xf>
    <xf numFmtId="0" fontId="12" fillId="0" borderId="39" xfId="32" applyNumberFormat="1" applyFont="1" applyBorder="1" applyAlignment="1">
      <alignment horizontal="center" vertical="center"/>
    </xf>
    <xf numFmtId="0" fontId="12" fillId="0" borderId="43" xfId="32" applyNumberFormat="1" applyFont="1" applyBorder="1" applyAlignment="1">
      <alignment horizontal="center" vertical="center"/>
    </xf>
    <xf numFmtId="0" fontId="12" fillId="0" borderId="26" xfId="32" applyNumberFormat="1" applyFont="1" applyBorder="1" applyAlignment="1">
      <alignment horizontal="center" vertical="center"/>
    </xf>
    <xf numFmtId="178" fontId="12" fillId="0" borderId="41" xfId="32" applyNumberFormat="1" applyFont="1" applyBorder="1" applyAlignment="1">
      <alignment horizontal="right" vertical="center"/>
    </xf>
    <xf numFmtId="178" fontId="12" fillId="0" borderId="40" xfId="32" applyNumberFormat="1" applyFont="1" applyBorder="1" applyAlignment="1">
      <alignment horizontal="right" vertical="center"/>
    </xf>
    <xf numFmtId="178" fontId="12" fillId="0" borderId="42" xfId="32" applyNumberFormat="1" applyFont="1" applyBorder="1" applyAlignment="1">
      <alignment horizontal="right" vertical="center"/>
    </xf>
    <xf numFmtId="178" fontId="12" fillId="0" borderId="22" xfId="32" applyNumberFormat="1" applyFont="1" applyBorder="1" applyAlignment="1">
      <alignment horizontal="right" vertical="center"/>
    </xf>
    <xf numFmtId="178" fontId="12" fillId="0" borderId="24" xfId="32" applyNumberFormat="1" applyFont="1" applyBorder="1" applyAlignment="1">
      <alignment horizontal="right" vertical="center"/>
    </xf>
    <xf numFmtId="178" fontId="12" fillId="0" borderId="44" xfId="32" applyNumberFormat="1" applyFont="1" applyBorder="1" applyAlignment="1">
      <alignment horizontal="right" vertical="center"/>
    </xf>
    <xf numFmtId="179" fontId="12" fillId="0" borderId="23" xfId="37" applyNumberFormat="1" applyFont="1" applyBorder="1" applyAlignment="1">
      <alignment horizontal="right" vertical="center"/>
    </xf>
    <xf numFmtId="179" fontId="12" fillId="0" borderId="34" xfId="37" applyNumberFormat="1" applyFont="1" applyBorder="1" applyAlignment="1">
      <alignment horizontal="right" vertical="center"/>
    </xf>
    <xf numFmtId="179" fontId="12" fillId="0" borderId="24" xfId="37" applyNumberFormat="1" applyFont="1" applyBorder="1" applyAlignment="1">
      <alignment horizontal="right" vertical="center"/>
    </xf>
    <xf numFmtId="179" fontId="12" fillId="0" borderId="22" xfId="37" applyNumberFormat="1" applyFont="1" applyBorder="1" applyAlignment="1">
      <alignment horizontal="right" vertical="center"/>
    </xf>
    <xf numFmtId="179" fontId="12" fillId="0" borderId="45" xfId="37" applyNumberFormat="1" applyFont="1" applyBorder="1" applyAlignment="1">
      <alignment horizontal="right" vertical="center"/>
    </xf>
    <xf numFmtId="179" fontId="12" fillId="0" borderId="46" xfId="37" applyNumberFormat="1" applyFont="1" applyBorder="1" applyAlignment="1">
      <alignment horizontal="right" vertical="center"/>
    </xf>
    <xf numFmtId="0" fontId="12" fillId="0" borderId="38" xfId="32" applyNumberFormat="1" applyFont="1" applyBorder="1" applyAlignment="1">
      <alignment horizontal="center" vertical="center"/>
    </xf>
    <xf numFmtId="178" fontId="12" fillId="0" borderId="45" xfId="32" applyNumberFormat="1" applyFont="1" applyBorder="1" applyAlignment="1">
      <alignment horizontal="right" vertical="center"/>
    </xf>
    <xf numFmtId="178" fontId="12" fillId="0" borderId="46" xfId="32" applyNumberFormat="1" applyFont="1" applyBorder="1" applyAlignment="1">
      <alignment horizontal="right" vertical="center"/>
    </xf>
    <xf numFmtId="178" fontId="12" fillId="0" borderId="47" xfId="32" applyNumberFormat="1" applyFont="1" applyBorder="1" applyAlignment="1">
      <alignment horizontal="right" vertical="center"/>
    </xf>
    <xf numFmtId="178" fontId="12" fillId="0" borderId="48" xfId="32" applyNumberFormat="1" applyFont="1" applyBorder="1" applyAlignment="1">
      <alignment horizontal="right" vertical="center"/>
    </xf>
    <xf numFmtId="178" fontId="12" fillId="0" borderId="49" xfId="32" applyNumberFormat="1" applyFont="1" applyBorder="1" applyAlignment="1">
      <alignment horizontal="right" vertical="center"/>
    </xf>
    <xf numFmtId="0" fontId="4" fillId="0" borderId="0" xfId="31" applyFont="1" applyAlignment="1">
      <alignment horizontal="center" vertical="center"/>
    </xf>
    <xf numFmtId="0" fontId="5" fillId="0" borderId="0" xfId="31" applyFont="1" applyFill="1" applyAlignment="1">
      <alignment horizontal="distributed" vertical="center" wrapText="1"/>
    </xf>
    <xf numFmtId="0" fontId="5" fillId="0" borderId="0" xfId="31" applyFont="1" applyFill="1" applyAlignment="1">
      <alignment vertical="center" wrapText="1"/>
    </xf>
    <xf numFmtId="0" fontId="12" fillId="0" borderId="4" xfId="32" applyFont="1" applyBorder="1" applyAlignment="1">
      <alignment horizontal="left" vertical="center" indent="1"/>
    </xf>
    <xf numFmtId="0" fontId="12" fillId="0" borderId="0" xfId="32" applyFont="1" applyBorder="1" applyAlignment="1">
      <alignment horizontal="left" vertical="center" indent="1"/>
    </xf>
    <xf numFmtId="0" fontId="12" fillId="0" borderId="20" xfId="32" applyFont="1" applyBorder="1" applyAlignment="1">
      <alignment horizontal="left" vertical="center" indent="1"/>
    </xf>
    <xf numFmtId="0" fontId="12" fillId="0" borderId="11" xfId="32" applyFont="1" applyBorder="1" applyAlignment="1">
      <alignment horizontal="left" vertical="center" indent="1"/>
    </xf>
    <xf numFmtId="0" fontId="12" fillId="0" borderId="13" xfId="32" applyFont="1" applyBorder="1" applyAlignment="1">
      <alignment horizontal="left" vertical="center" indent="1"/>
    </xf>
    <xf numFmtId="0" fontId="12" fillId="0" borderId="7" xfId="32" applyFont="1" applyBorder="1" applyAlignment="1">
      <alignment horizontal="left" vertical="center" indent="1"/>
    </xf>
    <xf numFmtId="0" fontId="12" fillId="0" borderId="21" xfId="32" applyFont="1" applyBorder="1" applyAlignment="1">
      <alignment horizontal="distributed" vertical="center" indent="1"/>
    </xf>
    <xf numFmtId="0" fontId="12" fillId="0" borderId="22" xfId="32" applyFont="1" applyBorder="1" applyAlignment="1">
      <alignment horizontal="distributed" vertical="center" indent="1"/>
    </xf>
    <xf numFmtId="0" fontId="12" fillId="0" borderId="24" xfId="32" applyFont="1" applyBorder="1" applyAlignment="1">
      <alignment horizontal="distributed" vertical="center" indent="3"/>
    </xf>
    <xf numFmtId="0" fontId="12" fillId="0" borderId="21" xfId="32" applyFont="1" applyBorder="1" applyAlignment="1">
      <alignment horizontal="distributed" vertical="center" indent="3"/>
    </xf>
    <xf numFmtId="0" fontId="12" fillId="0" borderId="22" xfId="32" applyFont="1" applyBorder="1" applyAlignment="1">
      <alignment horizontal="distributed" vertical="center" indent="3"/>
    </xf>
    <xf numFmtId="176" fontId="8" fillId="0" borderId="7" xfId="39" applyNumberFormat="1" applyFont="1" applyBorder="1" applyAlignment="1">
      <alignment vertical="center"/>
    </xf>
    <xf numFmtId="0" fontId="12" fillId="0" borderId="16" xfId="35" applyFont="1" applyBorder="1" applyAlignment="1">
      <alignment horizontal="distributed" vertical="center"/>
    </xf>
    <xf numFmtId="176" fontId="12" fillId="0" borderId="0" xfId="39" applyNumberFormat="1" applyFont="1" applyBorder="1" applyAlignment="1">
      <alignment vertical="center"/>
    </xf>
    <xf numFmtId="176" fontId="12" fillId="0" borderId="0" xfId="35" applyNumberFormat="1" applyFont="1" applyBorder="1" applyAlignment="1">
      <alignment vertical="center"/>
    </xf>
    <xf numFmtId="180" fontId="12" fillId="0" borderId="0" xfId="34" applyNumberFormat="1" applyFont="1" applyBorder="1" applyAlignment="1">
      <alignment horizontal="right" vertical="center"/>
    </xf>
    <xf numFmtId="180" fontId="8" fillId="0" borderId="4" xfId="34" applyNumberFormat="1" applyFont="1" applyBorder="1" applyAlignment="1">
      <alignment horizontal="right" vertical="center"/>
    </xf>
    <xf numFmtId="180" fontId="8" fillId="0" borderId="0" xfId="34" applyNumberFormat="1" applyFont="1" applyBorder="1" applyAlignment="1">
      <alignment horizontal="right" vertical="center"/>
    </xf>
    <xf numFmtId="180" fontId="12" fillId="0" borderId="0" xfId="34" applyNumberFormat="1" applyFont="1" applyBorder="1" applyAlignment="1">
      <alignment vertical="center"/>
    </xf>
    <xf numFmtId="0" fontId="12" fillId="0" borderId="1" xfId="35" applyFont="1" applyBorder="1" applyAlignment="1">
      <alignment horizontal="center" vertical="distributed" textRotation="255" indent="2"/>
    </xf>
    <xf numFmtId="0" fontId="12" fillId="0" borderId="2" xfId="35" applyFont="1" applyBorder="1" applyAlignment="1">
      <alignment horizontal="center" vertical="distributed" textRotation="255" indent="2"/>
    </xf>
    <xf numFmtId="0" fontId="12" fillId="0" borderId="10" xfId="35" applyFont="1" applyBorder="1" applyAlignment="1">
      <alignment horizontal="center" vertical="distributed" textRotation="255" indent="2"/>
    </xf>
    <xf numFmtId="176" fontId="8" fillId="0" borderId="0" xfId="35" applyNumberFormat="1" applyFont="1" applyBorder="1" applyAlignment="1">
      <alignment vertical="center"/>
    </xf>
    <xf numFmtId="49" fontId="12" fillId="0" borderId="6" xfId="35" applyNumberFormat="1" applyFont="1" applyBorder="1" applyAlignment="1">
      <alignment horizontal="center" vertical="center"/>
    </xf>
    <xf numFmtId="49" fontId="12" fillId="0" borderId="11" xfId="35" applyNumberFormat="1" applyFont="1" applyBorder="1" applyAlignment="1">
      <alignment horizontal="center" vertical="center"/>
    </xf>
    <xf numFmtId="180" fontId="12" fillId="0" borderId="0" xfId="34" applyNumberFormat="1" applyFont="1" applyAlignment="1">
      <alignment horizontal="right" vertical="center"/>
    </xf>
    <xf numFmtId="0" fontId="12" fillId="0" borderId="18" xfId="34" applyFont="1" applyBorder="1" applyAlignment="1">
      <alignment horizontal="center" vertical="center"/>
    </xf>
    <xf numFmtId="0" fontId="12" fillId="0" borderId="9" xfId="34" applyFont="1" applyBorder="1" applyAlignment="1">
      <alignment horizontal="center" vertical="center"/>
    </xf>
    <xf numFmtId="0" fontId="12" fillId="0" borderId="19" xfId="34" applyFont="1" applyBorder="1" applyAlignment="1">
      <alignment horizontal="center" vertical="center"/>
    </xf>
    <xf numFmtId="0" fontId="12" fillId="0" borderId="20" xfId="34" applyFont="1" applyBorder="1" applyAlignment="1">
      <alignment horizontal="center" vertical="center"/>
    </xf>
    <xf numFmtId="0" fontId="6" fillId="0" borderId="1" xfId="35" applyFont="1" applyBorder="1" applyAlignment="1">
      <alignment horizontal="center" vertical="center" textRotation="255" wrapText="1" readingOrder="1"/>
    </xf>
    <xf numFmtId="0" fontId="6" fillId="0" borderId="2" xfId="35" applyFont="1" applyBorder="1" applyAlignment="1">
      <alignment horizontal="center" vertical="center" textRotation="255" readingOrder="1"/>
    </xf>
    <xf numFmtId="0" fontId="6" fillId="0" borderId="10" xfId="35" applyFont="1" applyBorder="1" applyAlignment="1">
      <alignment horizontal="center" vertical="center" textRotation="255" readingOrder="1"/>
    </xf>
    <xf numFmtId="0" fontId="8" fillId="0" borderId="7" xfId="35" applyFont="1" applyBorder="1" applyAlignment="1">
      <alignment horizontal="distributed" vertical="center"/>
    </xf>
    <xf numFmtId="176" fontId="12" fillId="0" borderId="11" xfId="39" applyNumberFormat="1" applyFont="1" applyBorder="1" applyAlignment="1">
      <alignment vertical="center"/>
    </xf>
    <xf numFmtId="180" fontId="8" fillId="0" borderId="20" xfId="34" applyNumberFormat="1" applyFont="1" applyBorder="1" applyAlignment="1">
      <alignment horizontal="right" vertical="center"/>
    </xf>
    <xf numFmtId="180" fontId="8" fillId="0" borderId="11" xfId="34" applyNumberFormat="1" applyFont="1" applyBorder="1" applyAlignment="1">
      <alignment horizontal="right" vertical="center"/>
    </xf>
    <xf numFmtId="180" fontId="12" fillId="0" borderId="11" xfId="34" applyNumberFormat="1" applyFont="1" applyBorder="1" applyAlignment="1">
      <alignment vertical="center"/>
    </xf>
    <xf numFmtId="180" fontId="12" fillId="0" borderId="11" xfId="34" applyNumberFormat="1" applyFont="1" applyBorder="1" applyAlignment="1">
      <alignment horizontal="right" vertical="center"/>
    </xf>
    <xf numFmtId="0" fontId="12" fillId="0" borderId="11" xfId="35" applyFont="1" applyBorder="1" applyAlignment="1">
      <alignment horizontal="distributed" vertical="center"/>
    </xf>
    <xf numFmtId="0" fontId="12" fillId="0" borderId="7" xfId="35" applyFont="1" applyBorder="1" applyAlignment="1">
      <alignment horizontal="distributed" vertical="center"/>
    </xf>
    <xf numFmtId="0" fontId="12" fillId="0" borderId="0" xfId="35" applyFont="1" applyBorder="1" applyAlignment="1">
      <alignment horizontal="left" vertical="center" shrinkToFit="1"/>
    </xf>
    <xf numFmtId="0" fontId="12" fillId="0" borderId="0" xfId="35" applyFont="1" applyBorder="1" applyAlignment="1">
      <alignment horizontal="distributed" vertical="center"/>
    </xf>
    <xf numFmtId="0" fontId="4" fillId="0" borderId="0" xfId="34" applyFont="1" applyFill="1" applyAlignment="1">
      <alignment horizontal="center" vertical="center"/>
    </xf>
    <xf numFmtId="0" fontId="4" fillId="0" borderId="0" xfId="35" applyFont="1" applyAlignment="1">
      <alignment horizontal="center" vertical="center"/>
    </xf>
    <xf numFmtId="0" fontId="12" fillId="0" borderId="0" xfId="35" applyFont="1" applyFill="1" applyBorder="1" applyAlignment="1">
      <alignment horizontal="center" vertical="distributed" textRotation="255"/>
    </xf>
    <xf numFmtId="0" fontId="12" fillId="0" borderId="54" xfId="35" applyFont="1" applyBorder="1" applyAlignment="1">
      <alignment horizontal="left" vertical="justify" wrapText="1"/>
    </xf>
    <xf numFmtId="0" fontId="12" fillId="0" borderId="54" xfId="35" applyFont="1" applyBorder="1" applyAlignment="1">
      <alignment horizontal="left" vertical="justify"/>
    </xf>
    <xf numFmtId="0" fontId="12" fillId="0" borderId="50" xfId="35" applyFont="1" applyBorder="1" applyAlignment="1">
      <alignment horizontal="left" vertical="justify"/>
    </xf>
    <xf numFmtId="0" fontId="12" fillId="0" borderId="55" xfId="35" applyFont="1" applyBorder="1" applyAlignment="1">
      <alignment horizontal="left" vertical="justify"/>
    </xf>
    <xf numFmtId="0" fontId="12" fillId="0" borderId="52" xfId="35" applyFont="1" applyBorder="1" applyAlignment="1">
      <alignment horizontal="left" vertical="justify"/>
    </xf>
    <xf numFmtId="0" fontId="5" fillId="0" borderId="16" xfId="35" applyFont="1" applyBorder="1" applyAlignment="1">
      <alignment horizontal="distributed" vertical="center"/>
    </xf>
    <xf numFmtId="0" fontId="8" fillId="0" borderId="16" xfId="35" applyFont="1" applyBorder="1" applyAlignment="1">
      <alignment horizontal="distributed" vertical="center"/>
    </xf>
    <xf numFmtId="176" fontId="12" fillId="0" borderId="11" xfId="35" applyNumberFormat="1" applyFont="1" applyBorder="1" applyAlignment="1">
      <alignment vertical="center"/>
    </xf>
    <xf numFmtId="0" fontId="12" fillId="0" borderId="50" xfId="34" applyFont="1" applyBorder="1" applyAlignment="1">
      <alignment horizontal="left" vertical="justify" wrapText="1"/>
    </xf>
    <xf numFmtId="0" fontId="12" fillId="0" borderId="51" xfId="34" applyFont="1" applyBorder="1" applyAlignment="1">
      <alignment horizontal="left" vertical="justify"/>
    </xf>
    <xf numFmtId="0" fontId="12" fillId="0" borderId="52" xfId="34" applyFont="1" applyBorder="1" applyAlignment="1">
      <alignment horizontal="left" vertical="justify"/>
    </xf>
    <xf numFmtId="0" fontId="12" fillId="0" borderId="53" xfId="34" applyFont="1" applyBorder="1" applyAlignment="1">
      <alignment horizontal="left" vertical="justify"/>
    </xf>
    <xf numFmtId="0" fontId="8" fillId="0" borderId="18" xfId="34" applyFont="1" applyBorder="1" applyAlignment="1">
      <alignment horizontal="center" vertical="center"/>
    </xf>
    <xf numFmtId="0" fontId="8" fillId="0" borderId="9" xfId="34" applyFont="1" applyBorder="1" applyAlignment="1">
      <alignment horizontal="center" vertical="center"/>
    </xf>
    <xf numFmtId="178" fontId="8" fillId="0" borderId="7" xfId="33" applyNumberFormat="1" applyFont="1" applyFill="1" applyBorder="1" applyAlignment="1">
      <alignment vertical="center"/>
    </xf>
    <xf numFmtId="178" fontId="8" fillId="0" borderId="1" xfId="33" applyNumberFormat="1" applyFont="1" applyFill="1" applyBorder="1" applyAlignment="1">
      <alignment vertical="center"/>
    </xf>
    <xf numFmtId="178" fontId="8" fillId="0" borderId="11" xfId="0" applyNumberFormat="1" applyFont="1" applyFill="1" applyBorder="1" applyAlignment="1">
      <alignment vertical="center"/>
    </xf>
    <xf numFmtId="178" fontId="8" fillId="0" borderId="10" xfId="0" applyNumberFormat="1" applyFont="1" applyFill="1" applyBorder="1" applyAlignment="1">
      <alignment vertical="center"/>
    </xf>
    <xf numFmtId="178" fontId="12" fillId="0" borderId="18" xfId="33" applyNumberFormat="1" applyFont="1" applyFill="1" applyBorder="1" applyAlignment="1">
      <alignment horizontal="center" vertical="center"/>
    </xf>
    <xf numFmtId="178" fontId="8" fillId="0" borderId="13" xfId="33" applyNumberFormat="1" applyFont="1" applyFill="1" applyBorder="1" applyAlignment="1">
      <alignment horizontal="center" vertical="center"/>
    </xf>
    <xf numFmtId="178" fontId="8" fillId="0" borderId="7" xfId="33" applyNumberFormat="1" applyFont="1" applyFill="1" applyBorder="1" applyAlignment="1">
      <alignment horizontal="center" vertical="center"/>
    </xf>
    <xf numFmtId="178" fontId="8" fillId="0" borderId="20" xfId="0" applyNumberFormat="1" applyFont="1" applyFill="1" applyBorder="1" applyAlignment="1">
      <alignment horizontal="center" vertical="center"/>
    </xf>
    <xf numFmtId="178" fontId="8" fillId="0" borderId="11" xfId="0" applyNumberFormat="1" applyFont="1" applyFill="1" applyBorder="1" applyAlignment="1">
      <alignment horizontal="center" vertical="center"/>
    </xf>
    <xf numFmtId="178" fontId="8" fillId="0" borderId="0" xfId="33" applyNumberFormat="1" applyFont="1" applyFill="1" applyBorder="1" applyAlignment="1">
      <alignment vertical="center"/>
    </xf>
    <xf numFmtId="178" fontId="8" fillId="0" borderId="2" xfId="0" applyNumberFormat="1" applyFont="1" applyFill="1" applyBorder="1" applyAlignment="1">
      <alignment vertical="center"/>
    </xf>
    <xf numFmtId="178" fontId="8" fillId="0" borderId="0" xfId="33" applyNumberFormat="1" applyFont="1" applyFill="1" applyBorder="1" applyAlignment="1">
      <alignment horizontal="center" vertical="center"/>
    </xf>
    <xf numFmtId="178" fontId="8" fillId="0" borderId="7" xfId="0" applyNumberFormat="1" applyFont="1" applyFill="1" applyBorder="1" applyAlignment="1">
      <alignment vertical="center"/>
    </xf>
    <xf numFmtId="178" fontId="8" fillId="0" borderId="13" xfId="0" applyNumberFormat="1" applyFont="1" applyFill="1" applyBorder="1" applyAlignment="1">
      <alignment horizontal="center" vertical="center"/>
    </xf>
    <xf numFmtId="178" fontId="8" fillId="0" borderId="7" xfId="0" applyNumberFormat="1" applyFont="1" applyFill="1" applyBorder="1" applyAlignment="1">
      <alignment horizontal="center" vertical="center"/>
    </xf>
    <xf numFmtId="178" fontId="8" fillId="0" borderId="11" xfId="33" applyNumberFormat="1" applyFont="1" applyFill="1" applyBorder="1" applyAlignment="1">
      <alignment vertical="center"/>
    </xf>
    <xf numFmtId="178" fontId="12" fillId="0" borderId="8" xfId="33" applyNumberFormat="1" applyFont="1" applyFill="1" applyBorder="1" applyAlignment="1">
      <alignment horizontal="center" vertical="center"/>
    </xf>
    <xf numFmtId="178" fontId="8" fillId="0" borderId="20" xfId="33" applyNumberFormat="1" applyFont="1" applyFill="1" applyBorder="1" applyAlignment="1">
      <alignment horizontal="center" vertical="center"/>
    </xf>
    <xf numFmtId="178" fontId="8" fillId="0" borderId="11" xfId="33" applyNumberFormat="1" applyFont="1" applyFill="1" applyBorder="1" applyAlignment="1">
      <alignment horizontal="center" vertical="center"/>
    </xf>
    <xf numFmtId="178" fontId="8" fillId="0" borderId="10" xfId="33" applyNumberFormat="1" applyFont="1" applyFill="1" applyBorder="1" applyAlignment="1">
      <alignment vertical="center"/>
    </xf>
    <xf numFmtId="178" fontId="4" fillId="0" borderId="0" xfId="33" applyNumberFormat="1" applyFont="1" applyFill="1" applyBorder="1" applyAlignment="1">
      <alignment horizontal="center" vertical="center"/>
    </xf>
    <xf numFmtId="0" fontId="12" fillId="0" borderId="7" xfId="0" applyFont="1" applyBorder="1"/>
    <xf numFmtId="0" fontId="12" fillId="0" borderId="11" xfId="0" applyFont="1" applyBorder="1"/>
    <xf numFmtId="178" fontId="8" fillId="0" borderId="4" xfId="33" applyNumberFormat="1" applyFont="1" applyFill="1" applyBorder="1" applyAlignment="1">
      <alignment horizontal="center" vertical="center"/>
    </xf>
    <xf numFmtId="178" fontId="12" fillId="0" borderId="0" xfId="33" applyNumberFormat="1" applyFont="1" applyFill="1" applyBorder="1" applyAlignment="1">
      <alignment horizontal="right" vertical="center"/>
    </xf>
    <xf numFmtId="0" fontId="6" fillId="0" borderId="18" xfId="36" applyFont="1" applyBorder="1" applyAlignment="1">
      <alignment horizontal="center" vertical="center"/>
    </xf>
    <xf numFmtId="0" fontId="6" fillId="0" borderId="9" xfId="36" applyFont="1" applyBorder="1" applyAlignment="1">
      <alignment horizontal="center" vertical="center"/>
    </xf>
    <xf numFmtId="0" fontId="4" fillId="0" borderId="0" xfId="36" applyFont="1" applyAlignment="1">
      <alignment horizontal="center" vertical="center"/>
    </xf>
    <xf numFmtId="0" fontId="12" fillId="0" borderId="0" xfId="36" applyFont="1" applyBorder="1" applyAlignment="1">
      <alignment horizontal="left" vertical="center"/>
    </xf>
    <xf numFmtId="0" fontId="6" fillId="0" borderId="19" xfId="36" applyFont="1" applyBorder="1" applyAlignment="1">
      <alignment horizontal="center" vertical="center"/>
    </xf>
    <xf numFmtId="0" fontId="6" fillId="0" borderId="20" xfId="36" applyFont="1" applyBorder="1" applyAlignment="1">
      <alignment horizontal="center" vertical="center"/>
    </xf>
    <xf numFmtId="0" fontId="6" fillId="0" borderId="8" xfId="36" applyFont="1" applyBorder="1" applyAlignment="1">
      <alignment horizontal="center" vertical="center"/>
    </xf>
    <xf numFmtId="0" fontId="6" fillId="0" borderId="10" xfId="36" applyFont="1" applyBorder="1" applyAlignment="1">
      <alignment horizontal="center" vertical="center"/>
    </xf>
    <xf numFmtId="0" fontId="12" fillId="0" borderId="50" xfId="37" applyFont="1" applyBorder="1" applyAlignment="1">
      <alignment vertical="justify" wrapText="1"/>
    </xf>
    <xf numFmtId="0" fontId="12" fillId="0" borderId="56" xfId="37" applyFont="1" applyBorder="1" applyAlignment="1">
      <alignment vertical="justify"/>
    </xf>
    <xf numFmtId="0" fontId="12" fillId="0" borderId="52" xfId="37" applyFont="1" applyBorder="1" applyAlignment="1">
      <alignment vertical="justify"/>
    </xf>
    <xf numFmtId="0" fontId="12" fillId="0" borderId="3" xfId="37" applyFont="1" applyBorder="1" applyAlignment="1">
      <alignment horizontal="center" vertical="center"/>
    </xf>
    <xf numFmtId="0" fontId="12" fillId="0" borderId="9" xfId="37" applyFont="1" applyBorder="1" applyAlignment="1">
      <alignment horizontal="center" vertical="center"/>
    </xf>
    <xf numFmtId="0" fontId="12" fillId="0" borderId="18" xfId="37" applyFont="1" applyBorder="1" applyAlignment="1">
      <alignment horizontal="center" vertical="center"/>
    </xf>
    <xf numFmtId="0" fontId="5" fillId="0" borderId="9" xfId="37" applyFont="1" applyBorder="1" applyAlignment="1">
      <alignment horizontal="center" vertical="center"/>
    </xf>
    <xf numFmtId="0" fontId="12" fillId="0" borderId="19" xfId="37" applyFont="1" applyBorder="1" applyAlignment="1">
      <alignment horizontal="center" vertical="center"/>
    </xf>
    <xf numFmtId="0" fontId="12" fillId="0" borderId="4" xfId="37" applyFont="1" applyBorder="1" applyAlignment="1">
      <alignment horizontal="center" vertical="center"/>
    </xf>
    <xf numFmtId="0" fontId="12" fillId="0" borderId="20" xfId="37" applyFont="1" applyBorder="1" applyAlignment="1">
      <alignment horizontal="center" vertical="center"/>
    </xf>
    <xf numFmtId="0" fontId="12" fillId="0" borderId="7" xfId="37" applyFont="1" applyBorder="1" applyAlignment="1">
      <alignment horizontal="right" vertical="center"/>
    </xf>
    <xf numFmtId="0" fontId="4" fillId="0" borderId="0" xfId="37" applyFont="1" applyAlignment="1">
      <alignment horizontal="center" vertical="center"/>
    </xf>
    <xf numFmtId="176" fontId="7" fillId="0" borderId="20" xfId="30" applyNumberFormat="1" applyFont="1" applyBorder="1" applyAlignment="1">
      <alignment horizontal="right" vertical="center" indent="2"/>
    </xf>
    <xf numFmtId="176" fontId="7" fillId="0" borderId="11" xfId="30" applyNumberFormat="1" applyFont="1" applyBorder="1" applyAlignment="1">
      <alignment horizontal="right" vertical="center" indent="2"/>
    </xf>
    <xf numFmtId="176" fontId="7" fillId="0" borderId="4" xfId="30" applyNumberFormat="1" applyFont="1" applyBorder="1" applyAlignment="1">
      <alignment horizontal="right" vertical="center" indent="2"/>
    </xf>
    <xf numFmtId="176" fontId="7" fillId="0" borderId="0" xfId="30" applyNumberFormat="1" applyFont="1" applyBorder="1" applyAlignment="1">
      <alignment horizontal="right" vertical="center" indent="2"/>
    </xf>
    <xf numFmtId="176" fontId="7" fillId="0" borderId="2" xfId="30" applyNumberFormat="1" applyFont="1" applyBorder="1" applyAlignment="1">
      <alignment horizontal="right" vertical="center" indent="2"/>
    </xf>
    <xf numFmtId="0" fontId="7" fillId="0" borderId="19" xfId="30" applyFont="1" applyBorder="1" applyAlignment="1">
      <alignment horizontal="center" vertical="center"/>
    </xf>
    <xf numFmtId="0" fontId="7" fillId="0" borderId="8" xfId="30" applyFont="1" applyBorder="1" applyAlignment="1">
      <alignment horizontal="center" vertical="center"/>
    </xf>
    <xf numFmtId="0" fontId="7" fillId="0" borderId="20" xfId="30" applyFont="1" applyBorder="1" applyAlignment="1">
      <alignment horizontal="center" vertical="center"/>
    </xf>
    <xf numFmtId="0" fontId="7" fillId="0" borderId="10" xfId="30" applyFont="1" applyBorder="1" applyAlignment="1">
      <alignment horizontal="center" vertical="center"/>
    </xf>
    <xf numFmtId="178" fontId="7" fillId="0" borderId="13" xfId="30" applyNumberFormat="1" applyFont="1" applyBorder="1" applyAlignment="1">
      <alignment horizontal="right" vertical="center"/>
    </xf>
    <xf numFmtId="178" fontId="7" fillId="0" borderId="1" xfId="30" applyNumberFormat="1" applyFont="1" applyBorder="1" applyAlignment="1">
      <alignment horizontal="right" vertical="center"/>
    </xf>
    <xf numFmtId="178" fontId="7" fillId="0" borderId="4" xfId="30" applyNumberFormat="1" applyFont="1" applyBorder="1" applyAlignment="1">
      <alignment horizontal="right" vertical="center"/>
    </xf>
    <xf numFmtId="178" fontId="7" fillId="0" borderId="2" xfId="30" applyNumberFormat="1" applyFont="1" applyBorder="1" applyAlignment="1">
      <alignment horizontal="right" vertical="center"/>
    </xf>
    <xf numFmtId="0" fontId="7" fillId="0" borderId="13" xfId="30" applyFont="1" applyBorder="1" applyAlignment="1">
      <alignment vertical="center"/>
    </xf>
    <xf numFmtId="0" fontId="7" fillId="0" borderId="1" xfId="30" applyFont="1" applyBorder="1" applyAlignment="1">
      <alignment vertical="center"/>
    </xf>
    <xf numFmtId="0" fontId="7" fillId="0" borderId="4" xfId="30" applyFont="1" applyBorder="1" applyAlignment="1">
      <alignment vertical="center"/>
    </xf>
    <xf numFmtId="0" fontId="7" fillId="0" borderId="2" xfId="30" applyFont="1" applyBorder="1" applyAlignment="1">
      <alignment vertical="center"/>
    </xf>
    <xf numFmtId="176" fontId="7" fillId="0" borderId="13" xfId="30" applyNumberFormat="1" applyFont="1" applyBorder="1" applyAlignment="1">
      <alignment horizontal="right" vertical="center"/>
    </xf>
    <xf numFmtId="176" fontId="7" fillId="0" borderId="1" xfId="30" applyNumberFormat="1" applyFont="1" applyBorder="1" applyAlignment="1">
      <alignment horizontal="right" vertical="center"/>
    </xf>
    <xf numFmtId="0" fontId="15" fillId="0" borderId="16" xfId="30" applyFont="1" applyBorder="1" applyAlignment="1">
      <alignment horizontal="center"/>
    </xf>
    <xf numFmtId="178" fontId="7" fillId="0" borderId="61" xfId="30" applyNumberFormat="1" applyFont="1" applyBorder="1" applyAlignment="1">
      <alignment horizontal="center" vertical="center"/>
    </xf>
    <xf numFmtId="178" fontId="7" fillId="0" borderId="62" xfId="30" applyNumberFormat="1" applyFont="1" applyBorder="1" applyAlignment="1">
      <alignment horizontal="center" vertical="center"/>
    </xf>
    <xf numFmtId="178" fontId="7" fillId="0" borderId="57" xfId="30" applyNumberFormat="1" applyFont="1" applyBorder="1" applyAlignment="1">
      <alignment horizontal="center" vertical="center"/>
    </xf>
    <xf numFmtId="178" fontId="7" fillId="0" borderId="58" xfId="30" applyNumberFormat="1" applyFont="1" applyBorder="1" applyAlignment="1">
      <alignment horizontal="center" vertical="center"/>
    </xf>
    <xf numFmtId="178" fontId="5" fillId="0" borderId="57" xfId="30" applyNumberFormat="1" applyFont="1" applyBorder="1" applyAlignment="1">
      <alignment horizontal="center" vertical="center"/>
    </xf>
    <xf numFmtId="178" fontId="7" fillId="0" borderId="59" xfId="30" applyNumberFormat="1" applyFont="1" applyBorder="1" applyAlignment="1">
      <alignment horizontal="center" vertical="center"/>
    </xf>
    <xf numFmtId="178" fontId="7" fillId="0" borderId="60" xfId="30" applyNumberFormat="1" applyFont="1" applyBorder="1" applyAlignment="1">
      <alignment horizontal="center" vertical="center"/>
    </xf>
    <xf numFmtId="176" fontId="7" fillId="0" borderId="20" xfId="30" applyNumberFormat="1" applyFont="1" applyBorder="1" applyAlignment="1">
      <alignment horizontal="right" vertical="center"/>
    </xf>
    <xf numFmtId="176" fontId="7" fillId="0" borderId="10" xfId="30" applyNumberFormat="1" applyFont="1" applyBorder="1" applyAlignment="1">
      <alignment horizontal="right" vertical="center"/>
    </xf>
    <xf numFmtId="176" fontId="7" fillId="0" borderId="4" xfId="30" applyNumberFormat="1" applyFont="1" applyBorder="1" applyAlignment="1">
      <alignment horizontal="right" vertical="center"/>
    </xf>
    <xf numFmtId="176" fontId="7" fillId="0" borderId="2" xfId="30" applyNumberFormat="1" applyFont="1" applyBorder="1" applyAlignment="1">
      <alignment horizontal="right" vertical="center"/>
    </xf>
    <xf numFmtId="0" fontId="7" fillId="0" borderId="57" xfId="30" applyFont="1" applyBorder="1" applyAlignment="1">
      <alignment horizontal="center" vertical="center"/>
    </xf>
    <xf numFmtId="0" fontId="7" fillId="0" borderId="58" xfId="30" applyFont="1" applyBorder="1" applyAlignment="1">
      <alignment horizontal="center" vertical="center"/>
    </xf>
    <xf numFmtId="0" fontId="7" fillId="0" borderId="59" xfId="30" applyFont="1" applyBorder="1" applyAlignment="1">
      <alignment horizontal="center" vertical="center"/>
    </xf>
    <xf numFmtId="0" fontId="7" fillId="0" borderId="60" xfId="30" applyFont="1" applyBorder="1" applyAlignment="1">
      <alignment horizontal="center" vertical="center"/>
    </xf>
    <xf numFmtId="179" fontId="7" fillId="0" borderId="19" xfId="30" applyNumberFormat="1" applyFont="1" applyBorder="1" applyAlignment="1">
      <alignment horizontal="center" vertical="center"/>
    </xf>
    <xf numFmtId="179" fontId="7" fillId="0" borderId="8" xfId="30" applyNumberFormat="1" applyFont="1" applyBorder="1" applyAlignment="1">
      <alignment horizontal="center" vertical="center"/>
    </xf>
    <xf numFmtId="179" fontId="7" fillId="0" borderId="20" xfId="30" applyNumberFormat="1" applyFont="1" applyBorder="1" applyAlignment="1">
      <alignment horizontal="center" vertical="center"/>
    </xf>
    <xf numFmtId="179" fontId="7" fillId="0" borderId="10" xfId="30" applyNumberFormat="1" applyFont="1" applyBorder="1" applyAlignment="1">
      <alignment horizontal="center" vertical="center"/>
    </xf>
    <xf numFmtId="176" fontId="7" fillId="0" borderId="10" xfId="30" applyNumberFormat="1" applyFont="1" applyBorder="1" applyAlignment="1">
      <alignment horizontal="right" vertical="center" indent="2"/>
    </xf>
    <xf numFmtId="0" fontId="7" fillId="0" borderId="15" xfId="30" applyFont="1" applyBorder="1" applyAlignment="1">
      <alignment horizontal="center" vertical="center"/>
    </xf>
    <xf numFmtId="0" fontId="7" fillId="0" borderId="16" xfId="30" applyFont="1" applyBorder="1" applyAlignment="1">
      <alignment horizontal="center" vertical="center"/>
    </xf>
    <xf numFmtId="0" fontId="7" fillId="0" borderId="17" xfId="30" applyFont="1" applyBorder="1" applyAlignment="1">
      <alignment horizontal="center" vertical="center"/>
    </xf>
    <xf numFmtId="176" fontId="7" fillId="0" borderId="13" xfId="30" applyNumberFormat="1" applyFont="1" applyBorder="1" applyAlignment="1">
      <alignment horizontal="right" vertical="center" indent="2"/>
    </xf>
    <xf numFmtId="176" fontId="7" fillId="0" borderId="7" xfId="30" applyNumberFormat="1" applyFont="1" applyBorder="1" applyAlignment="1">
      <alignment horizontal="right" vertical="center" indent="2"/>
    </xf>
    <xf numFmtId="0" fontId="6" fillId="0" borderId="19" xfId="30" applyFont="1" applyBorder="1" applyAlignment="1">
      <alignment horizontal="center" vertical="center"/>
    </xf>
    <xf numFmtId="0" fontId="6" fillId="0" borderId="6" xfId="30" applyFont="1" applyBorder="1" applyAlignment="1">
      <alignment horizontal="center" vertical="center"/>
    </xf>
    <xf numFmtId="0" fontId="6" fillId="0" borderId="20" xfId="30" applyFont="1" applyBorder="1" applyAlignment="1">
      <alignment horizontal="center" vertical="center"/>
    </xf>
    <xf numFmtId="0" fontId="6" fillId="0" borderId="11" xfId="30" applyFont="1" applyBorder="1" applyAlignment="1">
      <alignment horizontal="center" vertical="center"/>
    </xf>
    <xf numFmtId="0" fontId="7" fillId="0" borderId="23" xfId="30" applyFont="1" applyBorder="1" applyAlignment="1">
      <alignment horizontal="center" vertical="center"/>
    </xf>
    <xf numFmtId="0" fontId="7" fillId="0" borderId="24" xfId="30" applyFont="1" applyBorder="1" applyAlignment="1">
      <alignment horizontal="center" vertical="center"/>
    </xf>
    <xf numFmtId="0" fontId="7" fillId="0" borderId="14" xfId="30" applyFont="1" applyBorder="1" applyAlignment="1">
      <alignment horizontal="center" vertical="center"/>
    </xf>
    <xf numFmtId="176" fontId="7" fillId="0" borderId="3" xfId="30" applyNumberFormat="1" applyFont="1" applyBorder="1" applyAlignment="1">
      <alignment horizontal="right" vertical="center" indent="2"/>
    </xf>
    <xf numFmtId="176" fontId="7" fillId="0" borderId="1" xfId="30" applyNumberFormat="1" applyFont="1" applyBorder="1" applyAlignment="1">
      <alignment horizontal="right" vertical="center" indent="2"/>
    </xf>
    <xf numFmtId="178" fontId="17" fillId="0" borderId="13" xfId="30" applyNumberFormat="1" applyFont="1" applyBorder="1" applyAlignment="1">
      <alignment horizontal="center" vertical="center"/>
    </xf>
    <xf numFmtId="178" fontId="17" fillId="0" borderId="1" xfId="30" applyNumberFormat="1" applyFont="1" applyBorder="1" applyAlignment="1">
      <alignment horizontal="center" vertical="center"/>
    </xf>
    <xf numFmtId="178" fontId="7" fillId="0" borderId="4" xfId="30" applyNumberFormat="1" applyFont="1" applyBorder="1" applyAlignment="1">
      <alignment vertical="center"/>
    </xf>
    <xf numFmtId="178" fontId="7" fillId="0" borderId="2" xfId="30" applyNumberFormat="1" applyFont="1" applyBorder="1" applyAlignment="1">
      <alignment vertical="center"/>
    </xf>
    <xf numFmtId="0" fontId="7" fillId="0" borderId="18" xfId="30" applyFont="1" applyBorder="1" applyAlignment="1">
      <alignment horizontal="center" vertical="center"/>
    </xf>
    <xf numFmtId="0" fontId="7" fillId="0" borderId="9" xfId="30" applyFont="1" applyBorder="1" applyAlignment="1">
      <alignment horizontal="center" vertical="center"/>
    </xf>
    <xf numFmtId="0" fontId="6" fillId="0" borderId="63" xfId="30" applyFont="1" applyBorder="1" applyAlignment="1">
      <alignment horizontal="center"/>
    </xf>
    <xf numFmtId="178" fontId="7" fillId="0" borderId="13" xfId="30" applyNumberFormat="1" applyFont="1" applyBorder="1" applyAlignment="1">
      <alignment vertical="center"/>
    </xf>
    <xf numFmtId="178" fontId="7" fillId="0" borderId="1" xfId="30" applyNumberFormat="1" applyFont="1" applyBorder="1" applyAlignment="1">
      <alignment vertical="center"/>
    </xf>
    <xf numFmtId="0" fontId="7" fillId="0" borderId="21" xfId="30" applyFont="1" applyBorder="1" applyAlignment="1">
      <alignment horizontal="center" vertical="center"/>
    </xf>
    <xf numFmtId="0" fontId="7" fillId="0" borderId="22" xfId="30" applyFont="1" applyBorder="1" applyAlignment="1">
      <alignment horizontal="center" vertical="center"/>
    </xf>
    <xf numFmtId="178" fontId="17" fillId="0" borderId="4" xfId="30" applyNumberFormat="1" applyFont="1" applyBorder="1" applyAlignment="1">
      <alignment horizontal="center" vertical="center"/>
    </xf>
    <xf numFmtId="178" fontId="17" fillId="0" borderId="2" xfId="30" applyNumberFormat="1" applyFont="1" applyBorder="1" applyAlignment="1">
      <alignment horizontal="center" vertical="center"/>
    </xf>
    <xf numFmtId="178" fontId="7" fillId="0" borderId="4" xfId="30" applyNumberFormat="1" applyFont="1" applyFill="1" applyBorder="1" applyAlignment="1">
      <alignment horizontal="right" vertical="center"/>
    </xf>
    <xf numFmtId="178" fontId="7" fillId="0" borderId="2" xfId="30" applyNumberFormat="1" applyFont="1" applyFill="1" applyBorder="1" applyAlignment="1">
      <alignment horizontal="right" vertical="center"/>
    </xf>
    <xf numFmtId="0" fontId="6" fillId="0" borderId="16" xfId="30" applyFont="1" applyBorder="1" applyAlignment="1">
      <alignment horizontal="center"/>
    </xf>
    <xf numFmtId="0" fontId="7" fillId="0" borderId="2" xfId="30" applyFont="1" applyBorder="1" applyAlignment="1">
      <alignment horizontal="center" vertical="distributed" textRotation="255"/>
    </xf>
    <xf numFmtId="178" fontId="7" fillId="0" borderId="20" xfId="30" applyNumberFormat="1" applyFont="1" applyFill="1" applyBorder="1" applyAlignment="1">
      <alignment horizontal="right" vertical="center"/>
    </xf>
    <xf numFmtId="178" fontId="7" fillId="0" borderId="10" xfId="30" applyNumberFormat="1" applyFont="1" applyFill="1" applyBorder="1" applyAlignment="1">
      <alignment horizontal="right" vertical="center"/>
    </xf>
    <xf numFmtId="0" fontId="17" fillId="0" borderId="18" xfId="30" applyFont="1" applyBorder="1" applyAlignment="1">
      <alignment horizontal="center" vertical="center"/>
    </xf>
    <xf numFmtId="0" fontId="17" fillId="0" borderId="9" xfId="30" applyFont="1" applyBorder="1" applyAlignment="1">
      <alignment horizontal="center" vertical="center"/>
    </xf>
    <xf numFmtId="178" fontId="7" fillId="0" borderId="20" xfId="30" applyNumberFormat="1" applyFont="1" applyBorder="1" applyAlignment="1">
      <alignment vertical="center"/>
    </xf>
    <xf numFmtId="178" fontId="7" fillId="0" borderId="10" xfId="30" applyNumberFormat="1" applyFont="1" applyBorder="1" applyAlignment="1">
      <alignment vertical="center"/>
    </xf>
    <xf numFmtId="0" fontId="12" fillId="0" borderId="2" xfId="0" applyFont="1" applyBorder="1" applyAlignment="1">
      <alignment horizontal="center"/>
    </xf>
    <xf numFmtId="0" fontId="7" fillId="0" borderId="2" xfId="30" applyFont="1" applyBorder="1" applyAlignment="1">
      <alignment horizontal="center" vertical="distributed" textRotation="255" wrapText="1"/>
    </xf>
    <xf numFmtId="178" fontId="17" fillId="0" borderId="20" xfId="30" applyNumberFormat="1" applyFont="1" applyBorder="1" applyAlignment="1">
      <alignment horizontal="center" vertical="center"/>
    </xf>
    <xf numFmtId="178" fontId="17" fillId="0" borderId="10" xfId="30" applyNumberFormat="1" applyFont="1" applyBorder="1" applyAlignment="1">
      <alignment horizontal="center" vertical="center"/>
    </xf>
    <xf numFmtId="176" fontId="7" fillId="0" borderId="4" xfId="38" applyNumberFormat="1" applyFont="1" applyBorder="1" applyAlignment="1">
      <alignment vertical="center"/>
    </xf>
    <xf numFmtId="176" fontId="7" fillId="0" borderId="4" xfId="38" applyNumberFormat="1" applyFont="1" applyBorder="1" applyAlignment="1">
      <alignment horizontal="right" vertical="center"/>
    </xf>
    <xf numFmtId="176" fontId="7" fillId="0" borderId="0" xfId="38" applyNumberFormat="1" applyFont="1" applyBorder="1" applyAlignment="1">
      <alignment horizontal="right" vertical="center"/>
    </xf>
    <xf numFmtId="176" fontId="7" fillId="0" borderId="2" xfId="38" applyNumberFormat="1" applyFont="1" applyBorder="1" applyAlignment="1">
      <alignment horizontal="right" vertical="center"/>
    </xf>
    <xf numFmtId="176" fontId="7" fillId="0" borderId="2" xfId="38" applyNumberFormat="1" applyFont="1" applyFill="1" applyBorder="1" applyAlignment="1">
      <alignment vertical="center"/>
    </xf>
    <xf numFmtId="176" fontId="7" fillId="0" borderId="2" xfId="38" applyNumberFormat="1" applyFont="1" applyBorder="1" applyAlignment="1">
      <alignment vertical="center"/>
    </xf>
    <xf numFmtId="176" fontId="7" fillId="0" borderId="2" xfId="38" applyNumberFormat="1" applyFont="1" applyFill="1" applyBorder="1" applyAlignment="1">
      <alignment horizontal="right" vertical="center"/>
    </xf>
    <xf numFmtId="180" fontId="7" fillId="0" borderId="2" xfId="38" applyNumberFormat="1" applyFont="1" applyFill="1" applyBorder="1" applyAlignment="1">
      <alignment vertical="center"/>
    </xf>
    <xf numFmtId="176" fontId="7" fillId="0" borderId="0" xfId="38" applyNumberFormat="1" applyFont="1" applyBorder="1" applyAlignment="1">
      <alignment vertical="center"/>
    </xf>
    <xf numFmtId="0" fontId="4" fillId="0" borderId="0" xfId="38" applyFont="1" applyAlignment="1">
      <alignment horizontal="center"/>
    </xf>
    <xf numFmtId="0" fontId="6" fillId="0" borderId="50" xfId="38" applyFont="1" applyBorder="1" applyAlignment="1">
      <alignment horizontal="left" vertical="justify" wrapText="1"/>
    </xf>
    <xf numFmtId="0" fontId="6" fillId="0" borderId="56" xfId="38" applyFont="1" applyBorder="1" applyAlignment="1">
      <alignment horizontal="left" vertical="justify"/>
    </xf>
    <xf numFmtId="0" fontId="6" fillId="0" borderId="52" xfId="38" applyFont="1" applyBorder="1" applyAlignment="1">
      <alignment horizontal="left" vertical="justify"/>
    </xf>
    <xf numFmtId="0" fontId="6" fillId="0" borderId="18" xfId="38" applyFont="1" applyBorder="1" applyAlignment="1">
      <alignment horizontal="center" vertical="center"/>
    </xf>
    <xf numFmtId="0" fontId="6" fillId="0" borderId="3" xfId="38" applyFont="1" applyBorder="1" applyAlignment="1">
      <alignment horizontal="center" vertical="center"/>
    </xf>
    <xf numFmtId="0" fontId="6" fillId="0" borderId="9" xfId="38" applyFont="1" applyBorder="1" applyAlignment="1">
      <alignment horizontal="center" vertical="center"/>
    </xf>
    <xf numFmtId="0" fontId="6" fillId="0" borderId="23" xfId="38" applyFont="1" applyBorder="1" applyAlignment="1">
      <alignment horizontal="center" vertical="center"/>
    </xf>
    <xf numFmtId="0" fontId="6" fillId="0" borderId="24" xfId="38" applyFont="1" applyBorder="1" applyAlignment="1">
      <alignment horizontal="center" vertical="center"/>
    </xf>
    <xf numFmtId="0" fontId="6" fillId="0" borderId="14" xfId="38" applyFont="1" applyBorder="1" applyAlignment="1">
      <alignment horizontal="center" vertical="center"/>
    </xf>
    <xf numFmtId="0" fontId="6" fillId="0" borderId="4" xfId="38" applyFont="1" applyBorder="1" applyAlignment="1">
      <alignment horizontal="center" vertical="center"/>
    </xf>
    <xf numFmtId="0" fontId="6" fillId="0" borderId="20" xfId="38" applyFont="1" applyBorder="1" applyAlignment="1">
      <alignment horizontal="center" vertical="center"/>
    </xf>
    <xf numFmtId="0" fontId="6" fillId="0" borderId="3" xfId="38" applyFont="1" applyFill="1" applyBorder="1" applyAlignment="1">
      <alignment horizontal="center" vertical="center"/>
    </xf>
    <xf numFmtId="0" fontId="6" fillId="0" borderId="9" xfId="38" applyFont="1" applyFill="1" applyBorder="1" applyAlignment="1">
      <alignment horizontal="center" vertical="center"/>
    </xf>
  </cellXfs>
  <cellStyles count="41">
    <cellStyle name="桁区切り 2" xfId="1"/>
    <cellStyle name="標準" xfId="0" builtinId="0"/>
    <cellStyle name="標準 2" xfId="2"/>
    <cellStyle name="標準 2 10" xfId="3"/>
    <cellStyle name="標準 2 11" xfId="4"/>
    <cellStyle name="標準 2 12" xfId="5"/>
    <cellStyle name="標準 2 13" xfId="6"/>
    <cellStyle name="標準 2 14" xfId="7"/>
    <cellStyle name="標準 2 15" xfId="8"/>
    <cellStyle name="標準 2 16" xfId="9"/>
    <cellStyle name="標準 2 17" xfId="10"/>
    <cellStyle name="標準 2 18" xfId="11"/>
    <cellStyle name="標準 2 19" xfId="12"/>
    <cellStyle name="標準 2 2" xfId="13"/>
    <cellStyle name="標準 2 4" xfId="14"/>
    <cellStyle name="標準 2 5" xfId="15"/>
    <cellStyle name="標準 2 6" xfId="16"/>
    <cellStyle name="標準 2 7" xfId="17"/>
    <cellStyle name="標準 2 8" xfId="18"/>
    <cellStyle name="標準 2 9" xfId="19"/>
    <cellStyle name="標準 3" xfId="20"/>
    <cellStyle name="標準 3 2" xfId="21"/>
    <cellStyle name="標準 3 3" xfId="22"/>
    <cellStyle name="標準 3 4" xfId="23"/>
    <cellStyle name="標準 3 5" xfId="24"/>
    <cellStyle name="標準 3 6" xfId="25"/>
    <cellStyle name="標準 3 7" xfId="26"/>
    <cellStyle name="標準 3 8" xfId="27"/>
    <cellStyle name="標準 3 9" xfId="28"/>
    <cellStyle name="標準 4" xfId="29"/>
    <cellStyle name="標準_（東京航空地方気象台）気象" xfId="30"/>
    <cellStyle name="標準_１～１０ページ" xfId="31"/>
    <cellStyle name="標準_①１～１０ページ" xfId="32"/>
    <cellStyle name="標準_3-4-5-6-8" xfId="33"/>
    <cellStyle name="標準_6" xfId="34"/>
    <cellStyle name="標準_7-9-10" xfId="35"/>
    <cellStyle name="標準_基準地価格" xfId="36"/>
    <cellStyle name="標準_気象" xfId="37"/>
    <cellStyle name="標準_台風等の被害" xfId="38"/>
    <cellStyle name="標準_都市計画区域面積及び人口集中地区等の面積" xfId="39"/>
    <cellStyle name="標準_白紙ページ（未挿入）" xfId="4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ja-JP" altLang="en-US" sz="1000"/>
              <a:t>気象観測場所　空港敷地内</a:t>
            </a:r>
          </a:p>
        </c:rich>
      </c:tx>
      <c:overlay val="1"/>
    </c:title>
    <c:autoTitleDeleted val="0"/>
    <c:plotArea>
      <c:layout>
        <c:manualLayout>
          <c:layoutTarget val="inner"/>
          <c:xMode val="edge"/>
          <c:yMode val="edge"/>
          <c:x val="9.8085946798206022E-2"/>
          <c:y val="8.4068873920880374E-2"/>
          <c:w val="0.80315774846571952"/>
          <c:h val="0.80402365366979733"/>
        </c:manualLayout>
      </c:layout>
      <c:barChart>
        <c:barDir val="col"/>
        <c:grouping val="clustered"/>
        <c:varyColors val="0"/>
        <c:ser>
          <c:idx val="1"/>
          <c:order val="1"/>
          <c:tx>
            <c:strRef>
              <c:f>'2'!$T$5</c:f>
              <c:strCache>
                <c:ptCount val="1"/>
                <c:pt idx="0">
                  <c:v>降水量</c:v>
                </c:pt>
              </c:strCache>
            </c:strRef>
          </c:tx>
          <c:spPr>
            <a:solidFill>
              <a:srgbClr val="CCFFFF"/>
            </a:solidFill>
            <a:ln w="12700">
              <a:solidFill>
                <a:srgbClr val="000000"/>
              </a:solidFill>
              <a:prstDash val="solid"/>
            </a:ln>
          </c:spPr>
          <c:invertIfNegative val="0"/>
          <c:cat>
            <c:numRef>
              <c:f>'2'!$U$3:$AF$3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'2'!$U$5:$AF$5</c:f>
              <c:numCache>
                <c:formatCode>#,##0.0_ </c:formatCode>
                <c:ptCount val="12"/>
                <c:pt idx="0">
                  <c:v>63.5</c:v>
                </c:pt>
                <c:pt idx="1">
                  <c:v>33</c:v>
                </c:pt>
                <c:pt idx="2">
                  <c:v>110</c:v>
                </c:pt>
                <c:pt idx="3">
                  <c:v>125</c:v>
                </c:pt>
                <c:pt idx="4">
                  <c:v>72.5</c:v>
                </c:pt>
                <c:pt idx="5">
                  <c:v>54</c:v>
                </c:pt>
                <c:pt idx="6">
                  <c:v>91</c:v>
                </c:pt>
                <c:pt idx="7">
                  <c:v>141.5</c:v>
                </c:pt>
                <c:pt idx="8">
                  <c:v>199.5</c:v>
                </c:pt>
                <c:pt idx="9">
                  <c:v>428.5</c:v>
                </c:pt>
                <c:pt idx="10">
                  <c:v>68</c:v>
                </c:pt>
                <c:pt idx="11">
                  <c:v>19</c:v>
                </c:pt>
              </c:numCache>
            </c:numRef>
          </c:val>
          <c:extLst>
            <c:ext xmlns:c16="http://schemas.microsoft.com/office/drawing/2014/chart" uri="{C3380CC4-5D6E-409C-BE32-E72D297353CC}">
              <c16:uniqueId val="{00000000-C104-48A0-A1CB-02246997B88B}"/>
            </c:ext>
          </c:extLst>
        </c:ser>
        <c:dLbls>
          <c:showLegendKey val="0"/>
          <c:showVal val="0"/>
          <c:showCatName val="0"/>
          <c:showSerName val="0"/>
          <c:showPercent val="0"/>
          <c:showBubbleSize val="0"/>
        </c:dLbls>
        <c:gapWidth val="70"/>
        <c:axId val="36078336"/>
        <c:axId val="36079872"/>
      </c:barChart>
      <c:lineChart>
        <c:grouping val="standard"/>
        <c:varyColors val="0"/>
        <c:ser>
          <c:idx val="0"/>
          <c:order val="0"/>
          <c:tx>
            <c:strRef>
              <c:f>'2'!$T$4</c:f>
              <c:strCache>
                <c:ptCount val="1"/>
                <c:pt idx="0">
                  <c:v>気  温</c:v>
                </c:pt>
              </c:strCache>
            </c:strRef>
          </c:tx>
          <c:spPr>
            <a:ln w="12700">
              <a:solidFill>
                <a:srgbClr val="FF99CC"/>
              </a:solidFill>
              <a:prstDash val="solid"/>
            </a:ln>
          </c:spPr>
          <c:marker>
            <c:symbol val="circle"/>
            <c:size val="3"/>
            <c:spPr>
              <a:solidFill>
                <a:srgbClr val="FF99CC"/>
              </a:solidFill>
              <a:ln w="25400">
                <a:solidFill>
                  <a:srgbClr val="FF99CC"/>
                </a:solidFill>
                <a:prstDash val="solid"/>
              </a:ln>
            </c:spPr>
          </c:marker>
          <c:cat>
            <c:numRef>
              <c:f>'2'!$U$3:$AF$3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'2'!$U$4:$AF$4</c:f>
              <c:numCache>
                <c:formatCode>#,##0.0_ </c:formatCode>
                <c:ptCount val="12"/>
                <c:pt idx="0">
                  <c:v>4.2</c:v>
                </c:pt>
                <c:pt idx="1">
                  <c:v>5.5</c:v>
                </c:pt>
                <c:pt idx="2">
                  <c:v>7.1</c:v>
                </c:pt>
                <c:pt idx="3">
                  <c:v>13.6</c:v>
                </c:pt>
                <c:pt idx="4">
                  <c:v>18.600000000000001</c:v>
                </c:pt>
                <c:pt idx="5">
                  <c:v>20.8</c:v>
                </c:pt>
                <c:pt idx="6">
                  <c:v>26.1</c:v>
                </c:pt>
                <c:pt idx="7">
                  <c:v>25.4</c:v>
                </c:pt>
                <c:pt idx="8">
                  <c:v>22</c:v>
                </c:pt>
                <c:pt idx="9">
                  <c:v>16.600000000000001</c:v>
                </c:pt>
                <c:pt idx="10">
                  <c:v>11.2</c:v>
                </c:pt>
                <c:pt idx="11">
                  <c:v>5.5</c:v>
                </c:pt>
              </c:numCache>
            </c:numRef>
          </c:val>
          <c:smooth val="0"/>
          <c:extLst>
            <c:ext xmlns:c16="http://schemas.microsoft.com/office/drawing/2014/chart" uri="{C3380CC4-5D6E-409C-BE32-E72D297353CC}">
              <c16:uniqueId val="{00000001-C104-48A0-A1CB-02246997B88B}"/>
            </c:ext>
          </c:extLst>
        </c:ser>
        <c:dLbls>
          <c:showLegendKey val="0"/>
          <c:showVal val="0"/>
          <c:showCatName val="0"/>
          <c:showSerName val="0"/>
          <c:showPercent val="0"/>
          <c:showBubbleSize val="0"/>
        </c:dLbls>
        <c:marker val="1"/>
        <c:smooth val="0"/>
        <c:axId val="102670336"/>
        <c:axId val="102673024"/>
      </c:lineChart>
      <c:catAx>
        <c:axId val="102670336"/>
        <c:scaling>
          <c:orientation val="minMax"/>
        </c:scaling>
        <c:delete val="0"/>
        <c:axPos val="b"/>
        <c:title>
          <c:tx>
            <c:rich>
              <a:bodyPr/>
              <a:lstStyle/>
              <a:p>
                <a:pPr>
                  <a:defRPr/>
                </a:pPr>
                <a:r>
                  <a:rPr lang="en-US" altLang="ja-JP" sz="1000"/>
                  <a:t>(</a:t>
                </a:r>
                <a:r>
                  <a:rPr lang="ja-JP" altLang="en-US" sz="1000"/>
                  <a:t>月</a:t>
                </a:r>
                <a:r>
                  <a:rPr lang="en-US" altLang="ja-JP" sz="1000"/>
                  <a:t>)</a:t>
                </a:r>
                <a:endParaRPr lang="ja-JP" altLang="en-US" sz="1000"/>
              </a:p>
            </c:rich>
          </c:tx>
          <c:layout>
            <c:manualLayout>
              <c:xMode val="edge"/>
              <c:yMode val="edge"/>
              <c:x val="0.88501080422450706"/>
              <c:y val="0.93005464480874311"/>
            </c:manualLayout>
          </c:layout>
          <c:overlay val="0"/>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02673024"/>
        <c:crosses val="autoZero"/>
        <c:auto val="1"/>
        <c:lblAlgn val="ctr"/>
        <c:lblOffset val="100"/>
        <c:tickLblSkip val="1"/>
        <c:tickMarkSkip val="1"/>
        <c:noMultiLvlLbl val="0"/>
      </c:catAx>
      <c:valAx>
        <c:axId val="102673024"/>
        <c:scaling>
          <c:orientation val="minMax"/>
        </c:scaling>
        <c:delete val="0"/>
        <c:axPos val="l"/>
        <c:title>
          <c:tx>
            <c:rich>
              <a:bodyPr rot="0" vert="horz"/>
              <a:lstStyle/>
              <a:p>
                <a:pPr>
                  <a:defRPr/>
                </a:pPr>
                <a:r>
                  <a:rPr lang="en-US" altLang="ja-JP" sz="1000">
                    <a:latin typeface="ＭＳ Ｐ明朝" pitchFamily="18" charset="-128"/>
                    <a:ea typeface="ＭＳ Ｐ明朝" pitchFamily="18" charset="-128"/>
                  </a:rPr>
                  <a:t>(</a:t>
                </a:r>
                <a:r>
                  <a:rPr lang="ja-JP" altLang="en-US" sz="1000">
                    <a:latin typeface="ＭＳ Ｐ明朝" pitchFamily="18" charset="-128"/>
                    <a:ea typeface="ＭＳ Ｐ明朝" pitchFamily="18" charset="-128"/>
                  </a:rPr>
                  <a:t>℃</a:t>
                </a:r>
                <a:r>
                  <a:rPr lang="en-US" altLang="ja-JP" sz="1000">
                    <a:latin typeface="ＭＳ Ｐ明朝" pitchFamily="18" charset="-128"/>
                    <a:ea typeface="ＭＳ Ｐ明朝" pitchFamily="18" charset="-128"/>
                  </a:rPr>
                  <a:t>)</a:t>
                </a:r>
                <a:endParaRPr lang="ja-JP" altLang="en-US" sz="1000">
                  <a:latin typeface="ＭＳ Ｐ明朝" pitchFamily="18" charset="-128"/>
                  <a:ea typeface="ＭＳ Ｐ明朝" pitchFamily="18" charset="-128"/>
                </a:endParaRPr>
              </a:p>
            </c:rich>
          </c:tx>
          <c:layout>
            <c:manualLayout>
              <c:xMode val="edge"/>
              <c:yMode val="edge"/>
              <c:x val="6.0057794318487186E-2"/>
              <c:y val="2.3751129469472054E-4"/>
            </c:manualLayout>
          </c:layout>
          <c:overlay val="0"/>
        </c:title>
        <c:numFmt formatCode="#,##0_ " sourceLinked="0"/>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02670336"/>
        <c:crosses val="autoZero"/>
        <c:crossBetween val="between"/>
      </c:valAx>
      <c:catAx>
        <c:axId val="36078336"/>
        <c:scaling>
          <c:orientation val="minMax"/>
        </c:scaling>
        <c:delete val="1"/>
        <c:axPos val="b"/>
        <c:numFmt formatCode="General" sourceLinked="1"/>
        <c:majorTickMark val="out"/>
        <c:minorTickMark val="none"/>
        <c:tickLblPos val="nextTo"/>
        <c:crossAx val="36079872"/>
        <c:crosses val="autoZero"/>
        <c:auto val="1"/>
        <c:lblAlgn val="ctr"/>
        <c:lblOffset val="100"/>
        <c:noMultiLvlLbl val="0"/>
      </c:catAx>
      <c:valAx>
        <c:axId val="36079872"/>
        <c:scaling>
          <c:orientation val="minMax"/>
        </c:scaling>
        <c:delete val="0"/>
        <c:axPos val="r"/>
        <c:title>
          <c:tx>
            <c:rich>
              <a:bodyPr rot="0" vert="horz"/>
              <a:lstStyle/>
              <a:p>
                <a:pPr>
                  <a:defRPr/>
                </a:pPr>
                <a:r>
                  <a:rPr lang="en-US" altLang="ja-JP" sz="1000"/>
                  <a:t>(mm)</a:t>
                </a:r>
                <a:endParaRPr lang="ja-JP" altLang="en-US" sz="1000"/>
              </a:p>
            </c:rich>
          </c:tx>
          <c:layout>
            <c:manualLayout>
              <c:xMode val="edge"/>
              <c:yMode val="edge"/>
              <c:x val="0.92304815334268353"/>
              <c:y val="2.3751129469472054E-4"/>
            </c:manualLayout>
          </c:layout>
          <c:overlay val="0"/>
        </c:title>
        <c:numFmt formatCode="#,##0_ " sourceLinked="0"/>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36078336"/>
        <c:crosses val="max"/>
        <c:crossBetween val="between"/>
      </c:valAx>
      <c:spPr>
        <a:solidFill>
          <a:srgbClr val="FFFFFF"/>
        </a:solidFill>
        <a:ln w="25400">
          <a:noFill/>
        </a:ln>
      </c:spPr>
    </c:plotArea>
    <c:legend>
      <c:legendPos val="r"/>
      <c:layout>
        <c:manualLayout>
          <c:xMode val="edge"/>
          <c:yMode val="edge"/>
          <c:x val="0.10501573698799571"/>
          <c:y val="0.10455763521363109"/>
          <c:w val="0.11285264657485838"/>
          <c:h val="9.6514952024439549E-2"/>
        </c:manualLayout>
      </c:layout>
      <c:overlay val="0"/>
      <c:spPr>
        <a:noFill/>
        <a:ln w="25400">
          <a:noFill/>
        </a:ln>
      </c:spPr>
      <c:txPr>
        <a:bodyPr/>
        <a:lstStyle/>
        <a:p>
          <a:pPr>
            <a:defRPr sz="1000" b="0" i="0" u="none" strike="noStrike" baseline="0">
              <a:solidFill>
                <a:srgbClr val="000000"/>
              </a:solidFill>
              <a:latin typeface="ＭＳ Ｐ明朝"/>
              <a:ea typeface="ＭＳ Ｐ明朝"/>
              <a:cs typeface="ＭＳ Ｐ明朝"/>
            </a:defRPr>
          </a:pPr>
          <a:endParaRPr lang="ja-JP"/>
        </a:p>
      </c:txPr>
    </c:legend>
    <c:plotVisOnly val="0"/>
    <c:dispBlanksAs val="gap"/>
    <c:showDLblsOverMax val="0"/>
  </c:chart>
  <c:spPr>
    <a:solidFill>
      <a:schemeClr val="bg1"/>
    </a:solidFill>
    <a:ln w="9525">
      <a:noFill/>
    </a:ln>
  </c:spPr>
  <c:txPr>
    <a:bodyPr/>
    <a:lstStyle/>
    <a:p>
      <a:pPr>
        <a:defRPr sz="10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85735846834012"/>
          <c:y val="0"/>
          <c:w val="0.7936667734205034"/>
          <c:h val="0.91156546881453948"/>
        </c:manualLayout>
      </c:layout>
      <c:barChart>
        <c:barDir val="bar"/>
        <c:grouping val="percentStacked"/>
        <c:varyColors val="0"/>
        <c:ser>
          <c:idx val="0"/>
          <c:order val="0"/>
          <c:tx>
            <c:strRef>
              <c:f>'2'!$V$27</c:f>
              <c:strCache>
                <c:ptCount val="1"/>
                <c:pt idx="0">
                  <c:v>田</c:v>
                </c:pt>
              </c:strCache>
            </c:strRef>
          </c:tx>
          <c:spPr>
            <a:solidFill>
              <a:srgbClr val="333333"/>
            </a:solidFill>
            <a:ln w="12700">
              <a:solidFill>
                <a:srgbClr val="000000"/>
              </a:solidFill>
              <a:prstDash val="solid"/>
            </a:ln>
          </c:spPr>
          <c:invertIfNegative val="0"/>
          <c:cat>
            <c:strRef>
              <c:f>'2'!$T$28:$T$35</c:f>
              <c:strCache>
                <c:ptCount val="8"/>
                <c:pt idx="0">
                  <c:v>昭和40年</c:v>
                </c:pt>
                <c:pt idx="1">
                  <c:v>50　 </c:v>
                </c:pt>
                <c:pt idx="2">
                  <c:v>60　 </c:v>
                </c:pt>
                <c:pt idx="3">
                  <c:v>平成 ７年</c:v>
                </c:pt>
                <c:pt idx="4">
                  <c:v>17　 </c:v>
                </c:pt>
                <c:pt idx="5">
                  <c:v>28　 </c:v>
                </c:pt>
                <c:pt idx="6">
                  <c:v>29　 </c:v>
                </c:pt>
                <c:pt idx="7">
                  <c:v>30　 </c:v>
                </c:pt>
              </c:strCache>
            </c:strRef>
          </c:cat>
          <c:val>
            <c:numRef>
              <c:f>'2'!$V$28:$V$35</c:f>
              <c:numCache>
                <c:formatCode>General</c:formatCode>
                <c:ptCount val="8"/>
                <c:pt idx="0">
                  <c:v>26.21</c:v>
                </c:pt>
                <c:pt idx="1">
                  <c:v>28.85</c:v>
                </c:pt>
                <c:pt idx="2">
                  <c:v>30.69</c:v>
                </c:pt>
                <c:pt idx="3">
                  <c:v>28.18</c:v>
                </c:pt>
                <c:pt idx="4">
                  <c:v>27.1</c:v>
                </c:pt>
                <c:pt idx="5">
                  <c:v>43.98</c:v>
                </c:pt>
                <c:pt idx="6">
                  <c:v>43.95</c:v>
                </c:pt>
                <c:pt idx="7">
                  <c:v>43.91</c:v>
                </c:pt>
              </c:numCache>
            </c:numRef>
          </c:val>
          <c:extLst>
            <c:ext xmlns:c16="http://schemas.microsoft.com/office/drawing/2014/chart" uri="{C3380CC4-5D6E-409C-BE32-E72D297353CC}">
              <c16:uniqueId val="{00000000-00F1-4409-A7EE-DF9E5B2167AB}"/>
            </c:ext>
          </c:extLst>
        </c:ser>
        <c:ser>
          <c:idx val="1"/>
          <c:order val="1"/>
          <c:tx>
            <c:strRef>
              <c:f>'2'!$W$27</c:f>
              <c:strCache>
                <c:ptCount val="1"/>
                <c:pt idx="0">
                  <c:v>畑</c:v>
                </c:pt>
              </c:strCache>
            </c:strRef>
          </c:tx>
          <c:spPr>
            <a:pattFill prst="pct30">
              <a:fgClr>
                <a:srgbClr val="C0C0C0"/>
              </a:fgClr>
              <a:bgClr>
                <a:srgbClr val="FFFFFF"/>
              </a:bgClr>
            </a:pattFill>
            <a:ln w="12700">
              <a:solidFill>
                <a:srgbClr val="000000"/>
              </a:solidFill>
              <a:prstDash val="solid"/>
            </a:ln>
          </c:spPr>
          <c:invertIfNegative val="0"/>
          <c:cat>
            <c:strRef>
              <c:f>'2'!$T$28:$T$35</c:f>
              <c:strCache>
                <c:ptCount val="8"/>
                <c:pt idx="0">
                  <c:v>昭和40年</c:v>
                </c:pt>
                <c:pt idx="1">
                  <c:v>50　 </c:v>
                </c:pt>
                <c:pt idx="2">
                  <c:v>60　 </c:v>
                </c:pt>
                <c:pt idx="3">
                  <c:v>平成 ７年</c:v>
                </c:pt>
                <c:pt idx="4">
                  <c:v>17　 </c:v>
                </c:pt>
                <c:pt idx="5">
                  <c:v>28　 </c:v>
                </c:pt>
                <c:pt idx="6">
                  <c:v>29　 </c:v>
                </c:pt>
                <c:pt idx="7">
                  <c:v>30　 </c:v>
                </c:pt>
              </c:strCache>
            </c:strRef>
          </c:cat>
          <c:val>
            <c:numRef>
              <c:f>'2'!$W$28:$W$35</c:f>
              <c:numCache>
                <c:formatCode>General</c:formatCode>
                <c:ptCount val="8"/>
                <c:pt idx="0">
                  <c:v>21.18</c:v>
                </c:pt>
                <c:pt idx="1">
                  <c:v>20.82</c:v>
                </c:pt>
                <c:pt idx="2">
                  <c:v>18.559999999999999</c:v>
                </c:pt>
                <c:pt idx="3">
                  <c:v>16.88</c:v>
                </c:pt>
                <c:pt idx="4">
                  <c:v>14.67</c:v>
                </c:pt>
                <c:pt idx="5">
                  <c:v>34.409999999999997</c:v>
                </c:pt>
                <c:pt idx="6">
                  <c:v>33.74</c:v>
                </c:pt>
                <c:pt idx="7" formatCode="0.0">
                  <c:v>33.700000000000003</c:v>
                </c:pt>
              </c:numCache>
            </c:numRef>
          </c:val>
          <c:extLst>
            <c:ext xmlns:c16="http://schemas.microsoft.com/office/drawing/2014/chart" uri="{C3380CC4-5D6E-409C-BE32-E72D297353CC}">
              <c16:uniqueId val="{00000001-00F1-4409-A7EE-DF9E5B2167AB}"/>
            </c:ext>
          </c:extLst>
        </c:ser>
        <c:ser>
          <c:idx val="2"/>
          <c:order val="2"/>
          <c:tx>
            <c:strRef>
              <c:f>'2'!$X$27</c:f>
              <c:strCache>
                <c:ptCount val="1"/>
                <c:pt idx="0">
                  <c:v>宅地</c:v>
                </c:pt>
              </c:strCache>
            </c:strRef>
          </c:tx>
          <c:spPr>
            <a:solidFill>
              <a:srgbClr val="FFFFFF"/>
            </a:solidFill>
            <a:ln w="12700">
              <a:solidFill>
                <a:srgbClr val="000000"/>
              </a:solidFill>
              <a:prstDash val="solid"/>
            </a:ln>
          </c:spPr>
          <c:invertIfNegative val="0"/>
          <c:cat>
            <c:strRef>
              <c:f>'2'!$T$28:$T$35</c:f>
              <c:strCache>
                <c:ptCount val="8"/>
                <c:pt idx="0">
                  <c:v>昭和40年</c:v>
                </c:pt>
                <c:pt idx="1">
                  <c:v>50　 </c:v>
                </c:pt>
                <c:pt idx="2">
                  <c:v>60　 </c:v>
                </c:pt>
                <c:pt idx="3">
                  <c:v>平成 ７年</c:v>
                </c:pt>
                <c:pt idx="4">
                  <c:v>17　 </c:v>
                </c:pt>
                <c:pt idx="5">
                  <c:v>28　 </c:v>
                </c:pt>
                <c:pt idx="6">
                  <c:v>29　 </c:v>
                </c:pt>
                <c:pt idx="7">
                  <c:v>30　 </c:v>
                </c:pt>
              </c:strCache>
            </c:strRef>
          </c:cat>
          <c:val>
            <c:numRef>
              <c:f>'2'!$X$28:$X$35</c:f>
              <c:numCache>
                <c:formatCode>General</c:formatCode>
                <c:ptCount val="8"/>
                <c:pt idx="0">
                  <c:v>3.88</c:v>
                </c:pt>
                <c:pt idx="1">
                  <c:v>7.07</c:v>
                </c:pt>
                <c:pt idx="2">
                  <c:v>12.38</c:v>
                </c:pt>
                <c:pt idx="3">
                  <c:v>15.01</c:v>
                </c:pt>
                <c:pt idx="4">
                  <c:v>16.61</c:v>
                </c:pt>
                <c:pt idx="5">
                  <c:v>25.62</c:v>
                </c:pt>
                <c:pt idx="6">
                  <c:v>25.73</c:v>
                </c:pt>
                <c:pt idx="7" formatCode="0.0">
                  <c:v>25.9</c:v>
                </c:pt>
              </c:numCache>
            </c:numRef>
          </c:val>
          <c:extLst>
            <c:ext xmlns:c16="http://schemas.microsoft.com/office/drawing/2014/chart" uri="{C3380CC4-5D6E-409C-BE32-E72D297353CC}">
              <c16:uniqueId val="{00000002-00F1-4409-A7EE-DF9E5B2167AB}"/>
            </c:ext>
          </c:extLst>
        </c:ser>
        <c:ser>
          <c:idx val="3"/>
          <c:order val="3"/>
          <c:tx>
            <c:strRef>
              <c:f>'2'!$Y$27</c:f>
              <c:strCache>
                <c:ptCount val="1"/>
                <c:pt idx="0">
                  <c:v>山林</c:v>
                </c:pt>
              </c:strCache>
            </c:strRef>
          </c:tx>
          <c:spPr>
            <a:pattFill prst="pct60">
              <a:fgClr>
                <a:srgbClr val="969696"/>
              </a:fgClr>
              <a:bgClr>
                <a:srgbClr val="FFFFFF"/>
              </a:bgClr>
            </a:pattFill>
            <a:ln w="12700">
              <a:solidFill>
                <a:srgbClr val="000000"/>
              </a:solidFill>
              <a:prstDash val="solid"/>
            </a:ln>
          </c:spPr>
          <c:invertIfNegative val="0"/>
          <c:cat>
            <c:strRef>
              <c:f>'2'!$T$28:$T$35</c:f>
              <c:strCache>
                <c:ptCount val="8"/>
                <c:pt idx="0">
                  <c:v>昭和40年</c:v>
                </c:pt>
                <c:pt idx="1">
                  <c:v>50　 </c:v>
                </c:pt>
                <c:pt idx="2">
                  <c:v>60　 </c:v>
                </c:pt>
                <c:pt idx="3">
                  <c:v>平成 ７年</c:v>
                </c:pt>
                <c:pt idx="4">
                  <c:v>17　 </c:v>
                </c:pt>
                <c:pt idx="5">
                  <c:v>28　 </c:v>
                </c:pt>
                <c:pt idx="6">
                  <c:v>29　 </c:v>
                </c:pt>
                <c:pt idx="7">
                  <c:v>30　 </c:v>
                </c:pt>
              </c:strCache>
            </c:strRef>
          </c:cat>
          <c:val>
            <c:numRef>
              <c:f>'2'!$Y$28:$Y$35</c:f>
              <c:numCache>
                <c:formatCode>General</c:formatCode>
                <c:ptCount val="8"/>
                <c:pt idx="0">
                  <c:v>33.880000000000003</c:v>
                </c:pt>
                <c:pt idx="1">
                  <c:v>32.35</c:v>
                </c:pt>
                <c:pt idx="2">
                  <c:v>28.85</c:v>
                </c:pt>
                <c:pt idx="3">
                  <c:v>24.49</c:v>
                </c:pt>
                <c:pt idx="4">
                  <c:v>21.13</c:v>
                </c:pt>
                <c:pt idx="5">
                  <c:v>40.24</c:v>
                </c:pt>
                <c:pt idx="6">
                  <c:v>40.159999999999997</c:v>
                </c:pt>
                <c:pt idx="7">
                  <c:v>40.020000000000003</c:v>
                </c:pt>
              </c:numCache>
            </c:numRef>
          </c:val>
          <c:extLst>
            <c:ext xmlns:c16="http://schemas.microsoft.com/office/drawing/2014/chart" uri="{C3380CC4-5D6E-409C-BE32-E72D297353CC}">
              <c16:uniqueId val="{00000003-00F1-4409-A7EE-DF9E5B2167AB}"/>
            </c:ext>
          </c:extLst>
        </c:ser>
        <c:ser>
          <c:idx val="4"/>
          <c:order val="4"/>
          <c:tx>
            <c:strRef>
              <c:f>'2'!$Z$27</c:f>
              <c:strCache>
                <c:ptCount val="1"/>
                <c:pt idx="0">
                  <c:v>原野</c:v>
                </c:pt>
              </c:strCache>
            </c:strRef>
          </c:tx>
          <c:spPr>
            <a:solidFill>
              <a:srgbClr val="808080"/>
            </a:solidFill>
            <a:ln w="12700">
              <a:solidFill>
                <a:srgbClr val="000000"/>
              </a:solidFill>
              <a:prstDash val="solid"/>
            </a:ln>
          </c:spPr>
          <c:invertIfNegative val="0"/>
          <c:cat>
            <c:strRef>
              <c:f>'2'!$T$28:$T$35</c:f>
              <c:strCache>
                <c:ptCount val="8"/>
                <c:pt idx="0">
                  <c:v>昭和40年</c:v>
                </c:pt>
                <c:pt idx="1">
                  <c:v>50　 </c:v>
                </c:pt>
                <c:pt idx="2">
                  <c:v>60　 </c:v>
                </c:pt>
                <c:pt idx="3">
                  <c:v>平成 ７年</c:v>
                </c:pt>
                <c:pt idx="4">
                  <c:v>17　 </c:v>
                </c:pt>
                <c:pt idx="5">
                  <c:v>28　 </c:v>
                </c:pt>
                <c:pt idx="6">
                  <c:v>29　 </c:v>
                </c:pt>
                <c:pt idx="7">
                  <c:v>30　 </c:v>
                </c:pt>
              </c:strCache>
            </c:strRef>
          </c:cat>
          <c:val>
            <c:numRef>
              <c:f>'2'!$Z$28:$Z$35</c:f>
              <c:numCache>
                <c:formatCode>General</c:formatCode>
                <c:ptCount val="8"/>
                <c:pt idx="0">
                  <c:v>5.05</c:v>
                </c:pt>
                <c:pt idx="1">
                  <c:v>6.92</c:v>
                </c:pt>
                <c:pt idx="2">
                  <c:v>6.33</c:v>
                </c:pt>
                <c:pt idx="3">
                  <c:v>4.41</c:v>
                </c:pt>
                <c:pt idx="4">
                  <c:v>3.71</c:v>
                </c:pt>
                <c:pt idx="5">
                  <c:v>5.24</c:v>
                </c:pt>
                <c:pt idx="6">
                  <c:v>5.21</c:v>
                </c:pt>
                <c:pt idx="7">
                  <c:v>5.22</c:v>
                </c:pt>
              </c:numCache>
            </c:numRef>
          </c:val>
          <c:extLst>
            <c:ext xmlns:c16="http://schemas.microsoft.com/office/drawing/2014/chart" uri="{C3380CC4-5D6E-409C-BE32-E72D297353CC}">
              <c16:uniqueId val="{00000004-00F1-4409-A7EE-DF9E5B2167AB}"/>
            </c:ext>
          </c:extLst>
        </c:ser>
        <c:ser>
          <c:idx val="5"/>
          <c:order val="5"/>
          <c:tx>
            <c:strRef>
              <c:f>'2'!$AA$27</c:f>
              <c:strCache>
                <c:ptCount val="1"/>
                <c:pt idx="0">
                  <c:v>雑種地</c:v>
                </c:pt>
              </c:strCache>
            </c:strRef>
          </c:tx>
          <c:spPr>
            <a:pattFill prst="pct50">
              <a:fgClr>
                <a:srgbClr val="333333"/>
              </a:fgClr>
              <a:bgClr>
                <a:srgbClr val="FFFFFF"/>
              </a:bgClr>
            </a:pattFill>
            <a:ln w="12700">
              <a:solidFill>
                <a:srgbClr val="000000"/>
              </a:solidFill>
              <a:prstDash val="solid"/>
            </a:ln>
          </c:spPr>
          <c:invertIfNegative val="0"/>
          <c:cat>
            <c:strRef>
              <c:f>'2'!$T$28:$T$35</c:f>
              <c:strCache>
                <c:ptCount val="8"/>
                <c:pt idx="0">
                  <c:v>昭和40年</c:v>
                </c:pt>
                <c:pt idx="1">
                  <c:v>50　 </c:v>
                </c:pt>
                <c:pt idx="2">
                  <c:v>60　 </c:v>
                </c:pt>
                <c:pt idx="3">
                  <c:v>平成 ７年</c:v>
                </c:pt>
                <c:pt idx="4">
                  <c:v>17　 </c:v>
                </c:pt>
                <c:pt idx="5">
                  <c:v>28　 </c:v>
                </c:pt>
                <c:pt idx="6">
                  <c:v>29　 </c:v>
                </c:pt>
                <c:pt idx="7">
                  <c:v>30　 </c:v>
                </c:pt>
              </c:strCache>
            </c:strRef>
          </c:cat>
          <c:val>
            <c:numRef>
              <c:f>'2'!$AA$28:$AA$35</c:f>
              <c:numCache>
                <c:formatCode>General</c:formatCode>
                <c:ptCount val="8"/>
                <c:pt idx="0">
                  <c:v>2.0099999999999998</c:v>
                </c:pt>
                <c:pt idx="1">
                  <c:v>16.579999999999998</c:v>
                </c:pt>
                <c:pt idx="2">
                  <c:v>31.15</c:v>
                </c:pt>
                <c:pt idx="3">
                  <c:v>31.59</c:v>
                </c:pt>
                <c:pt idx="4">
                  <c:v>38.549999999999997</c:v>
                </c:pt>
                <c:pt idx="5">
                  <c:v>45.82</c:v>
                </c:pt>
                <c:pt idx="6">
                  <c:v>44.26</c:v>
                </c:pt>
                <c:pt idx="7">
                  <c:v>44.29</c:v>
                </c:pt>
              </c:numCache>
            </c:numRef>
          </c:val>
          <c:extLst>
            <c:ext xmlns:c16="http://schemas.microsoft.com/office/drawing/2014/chart" uri="{C3380CC4-5D6E-409C-BE32-E72D297353CC}">
              <c16:uniqueId val="{00000005-00F1-4409-A7EE-DF9E5B2167AB}"/>
            </c:ext>
          </c:extLst>
        </c:ser>
        <c:ser>
          <c:idx val="6"/>
          <c:order val="6"/>
          <c:tx>
            <c:strRef>
              <c:f>'2'!$AB$27</c:f>
              <c:strCache>
                <c:ptCount val="1"/>
                <c:pt idx="0">
                  <c:v>池沼</c:v>
                </c:pt>
              </c:strCache>
            </c:strRef>
          </c:tx>
          <c:spPr>
            <a:pattFill prst="dkHorz">
              <a:fgClr>
                <a:srgbClr val="808080"/>
              </a:fgClr>
              <a:bgClr>
                <a:srgbClr val="FFFFFF"/>
              </a:bgClr>
            </a:pattFill>
            <a:ln w="12700">
              <a:solidFill>
                <a:srgbClr val="000000"/>
              </a:solidFill>
              <a:prstDash val="solid"/>
            </a:ln>
          </c:spPr>
          <c:invertIfNegative val="0"/>
          <c:cat>
            <c:strRef>
              <c:f>'2'!$T$28:$T$35</c:f>
              <c:strCache>
                <c:ptCount val="8"/>
                <c:pt idx="0">
                  <c:v>昭和40年</c:v>
                </c:pt>
                <c:pt idx="1">
                  <c:v>50　 </c:v>
                </c:pt>
                <c:pt idx="2">
                  <c:v>60　 </c:v>
                </c:pt>
                <c:pt idx="3">
                  <c:v>平成 ７年</c:v>
                </c:pt>
                <c:pt idx="4">
                  <c:v>17　 </c:v>
                </c:pt>
                <c:pt idx="5">
                  <c:v>28　 </c:v>
                </c:pt>
                <c:pt idx="6">
                  <c:v>29　 </c:v>
                </c:pt>
                <c:pt idx="7">
                  <c:v>30　 </c:v>
                </c:pt>
              </c:strCache>
            </c:strRef>
          </c:cat>
          <c:val>
            <c:numRef>
              <c:f>'2'!$AB$28:$AB$35</c:f>
              <c:numCache>
                <c:formatCode>General</c:formatCode>
                <c:ptCount val="8"/>
                <c:pt idx="0">
                  <c:v>1.04</c:v>
                </c:pt>
                <c:pt idx="1">
                  <c:v>1.0900000000000001</c:v>
                </c:pt>
                <c:pt idx="2">
                  <c:v>0.82</c:v>
                </c:pt>
                <c:pt idx="3">
                  <c:v>0.43</c:v>
                </c:pt>
                <c:pt idx="4">
                  <c:v>0.51</c:v>
                </c:pt>
                <c:pt idx="5">
                  <c:v>0.53</c:v>
                </c:pt>
                <c:pt idx="6">
                  <c:v>0.46</c:v>
                </c:pt>
                <c:pt idx="7">
                  <c:v>0.44</c:v>
                </c:pt>
              </c:numCache>
            </c:numRef>
          </c:val>
          <c:extLst>
            <c:ext xmlns:c16="http://schemas.microsoft.com/office/drawing/2014/chart" uri="{C3380CC4-5D6E-409C-BE32-E72D297353CC}">
              <c16:uniqueId val="{00000006-00F1-4409-A7EE-DF9E5B2167AB}"/>
            </c:ext>
          </c:extLst>
        </c:ser>
        <c:ser>
          <c:idx val="7"/>
          <c:order val="7"/>
          <c:tx>
            <c:strRef>
              <c:f>'2'!$AC$27</c:f>
              <c:strCache>
                <c:ptCount val="1"/>
                <c:pt idx="0">
                  <c:v>その他</c:v>
                </c:pt>
              </c:strCache>
            </c:strRef>
          </c:tx>
          <c:spPr>
            <a:pattFill prst="smConfetti">
              <a:fgClr>
                <a:srgbClr val="808080"/>
              </a:fgClr>
              <a:bgClr>
                <a:srgbClr val="FFFFFF"/>
              </a:bgClr>
            </a:pattFill>
            <a:ln w="12700">
              <a:solidFill>
                <a:srgbClr val="000000"/>
              </a:solidFill>
              <a:prstDash val="solid"/>
            </a:ln>
          </c:spPr>
          <c:invertIfNegative val="0"/>
          <c:cat>
            <c:strRef>
              <c:f>'2'!$T$28:$T$35</c:f>
              <c:strCache>
                <c:ptCount val="8"/>
                <c:pt idx="0">
                  <c:v>昭和40年</c:v>
                </c:pt>
                <c:pt idx="1">
                  <c:v>50　 </c:v>
                </c:pt>
                <c:pt idx="2">
                  <c:v>60　 </c:v>
                </c:pt>
                <c:pt idx="3">
                  <c:v>平成 ７年</c:v>
                </c:pt>
                <c:pt idx="4">
                  <c:v>17　 </c:v>
                </c:pt>
                <c:pt idx="5">
                  <c:v>28　 </c:v>
                </c:pt>
                <c:pt idx="6">
                  <c:v>29　 </c:v>
                </c:pt>
                <c:pt idx="7">
                  <c:v>30　 </c:v>
                </c:pt>
              </c:strCache>
            </c:strRef>
          </c:cat>
          <c:val>
            <c:numRef>
              <c:f>'2'!$AC$28:$AC$35</c:f>
              <c:numCache>
                <c:formatCode>General</c:formatCode>
                <c:ptCount val="8"/>
                <c:pt idx="0">
                  <c:v>37.26</c:v>
                </c:pt>
                <c:pt idx="1">
                  <c:v>16.82</c:v>
                </c:pt>
                <c:pt idx="2">
                  <c:v>1.72</c:v>
                </c:pt>
                <c:pt idx="3">
                  <c:v>10.28</c:v>
                </c:pt>
                <c:pt idx="4">
                  <c:v>8.99</c:v>
                </c:pt>
                <c:pt idx="5">
                  <c:v>18</c:v>
                </c:pt>
                <c:pt idx="6">
                  <c:v>20.329999999999998</c:v>
                </c:pt>
                <c:pt idx="7">
                  <c:v>20.36</c:v>
                </c:pt>
              </c:numCache>
            </c:numRef>
          </c:val>
          <c:extLst>
            <c:ext xmlns:c16="http://schemas.microsoft.com/office/drawing/2014/chart" uri="{C3380CC4-5D6E-409C-BE32-E72D297353CC}">
              <c16:uniqueId val="{00000007-00F1-4409-A7EE-DF9E5B2167AB}"/>
            </c:ext>
          </c:extLst>
        </c:ser>
        <c:dLbls>
          <c:showLegendKey val="0"/>
          <c:showVal val="0"/>
          <c:showCatName val="0"/>
          <c:showSerName val="0"/>
          <c:showPercent val="0"/>
          <c:showBubbleSize val="0"/>
        </c:dLbls>
        <c:gapWidth val="70"/>
        <c:overlap val="100"/>
        <c:serLines>
          <c:spPr>
            <a:ln w="3175">
              <a:solidFill>
                <a:srgbClr val="000000"/>
              </a:solidFill>
              <a:prstDash val="solid"/>
            </a:ln>
          </c:spPr>
        </c:serLines>
        <c:axId val="36204928"/>
        <c:axId val="36206464"/>
      </c:barChart>
      <c:catAx>
        <c:axId val="36204928"/>
        <c:scaling>
          <c:orientation val="maxMin"/>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pitchFamily="18" charset="-128"/>
                <a:ea typeface="ＭＳ Ｐ明朝" pitchFamily="18" charset="-128"/>
                <a:cs typeface="ＭＳ 明朝"/>
              </a:defRPr>
            </a:pPr>
            <a:endParaRPr lang="ja-JP"/>
          </a:p>
        </c:txPr>
        <c:crossAx val="36206464"/>
        <c:crosses val="autoZero"/>
        <c:auto val="1"/>
        <c:lblAlgn val="ctr"/>
        <c:lblOffset val="100"/>
        <c:tickLblSkip val="1"/>
        <c:tickMarkSkip val="1"/>
        <c:noMultiLvlLbl val="0"/>
      </c:catAx>
      <c:valAx>
        <c:axId val="36206464"/>
        <c:scaling>
          <c:orientation val="minMax"/>
        </c:scaling>
        <c:delete val="0"/>
        <c:axPos val="b"/>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pitchFamily="18" charset="-128"/>
                <a:ea typeface="ＭＳ Ｐ明朝" pitchFamily="18" charset="-128"/>
                <a:cs typeface="ＭＳ 明朝"/>
              </a:defRPr>
            </a:pPr>
            <a:endParaRPr lang="ja-JP"/>
          </a:p>
        </c:txPr>
        <c:crossAx val="36204928"/>
        <c:crosses val="max"/>
        <c:crossBetween val="between"/>
      </c:valAx>
      <c:spPr>
        <a:noFill/>
        <a:ln w="25400">
          <a:noFill/>
        </a:ln>
      </c:spPr>
    </c:plotArea>
    <c:legend>
      <c:legendPos val="r"/>
      <c:layout>
        <c:manualLayout>
          <c:xMode val="edge"/>
          <c:yMode val="edge"/>
          <c:x val="0.91267094418246808"/>
          <c:y val="2.5647777634353083E-3"/>
          <c:w val="8.4592181937987121E-2"/>
          <c:h val="0.43217658448431651"/>
        </c:manualLayout>
      </c:layout>
      <c:overlay val="0"/>
      <c:spPr>
        <a:solidFill>
          <a:srgbClr val="FFFFFF"/>
        </a:solidFill>
        <a:ln w="25400">
          <a:noFill/>
        </a:ln>
      </c:spPr>
      <c:txPr>
        <a:bodyPr/>
        <a:lstStyle/>
        <a:p>
          <a:pPr>
            <a:defRPr sz="1000" b="0" i="0" u="none" strike="noStrike" baseline="0">
              <a:solidFill>
                <a:srgbClr val="000000"/>
              </a:solidFill>
              <a:latin typeface="ＭＳ Ｐ明朝" pitchFamily="18" charset="-128"/>
              <a:ea typeface="ＭＳ Ｐ明朝" pitchFamily="18" charset="-128"/>
              <a:cs typeface="ＭＳ 明朝"/>
            </a:defRPr>
          </a:pPr>
          <a:endParaRPr lang="ja-JP"/>
        </a:p>
      </c:txPr>
    </c:legend>
    <c:plotVisOnly val="0"/>
    <c:dispBlanksAs val="gap"/>
    <c:showDLblsOverMax val="0"/>
  </c:chart>
  <c:spPr>
    <a:solidFill>
      <a:srgbClr val="FFFFFF"/>
    </a:solidFill>
    <a:ln w="9525">
      <a:noFill/>
    </a:ln>
  </c:spPr>
  <c:txPr>
    <a:bodyPr/>
    <a:lstStyle/>
    <a:p>
      <a:pPr>
        <a:defRPr sz="115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18</xdr:col>
      <xdr:colOff>0</xdr:colOff>
      <xdr:row>18</xdr:row>
      <xdr:rowOff>161925</xdr:rowOff>
    </xdr:to>
    <xdr:graphicFrame macro="">
      <xdr:nvGraphicFramePr>
        <xdr:cNvPr id="116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0</xdr:rowOff>
    </xdr:from>
    <xdr:to>
      <xdr:col>18</xdr:col>
      <xdr:colOff>0</xdr:colOff>
      <xdr:row>42</xdr:row>
      <xdr:rowOff>161925</xdr:rowOff>
    </xdr:to>
    <xdr:graphicFrame macro="">
      <xdr:nvGraphicFramePr>
        <xdr:cNvPr id="116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8</xdr:col>
      <xdr:colOff>1362075</xdr:colOff>
      <xdr:row>35</xdr:row>
      <xdr:rowOff>161925</xdr:rowOff>
    </xdr:to>
    <xdr:pic>
      <xdr:nvPicPr>
        <xdr:cNvPr id="90008"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0"/>
          <a:ext cx="6591300" cy="577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6</xdr:row>
      <xdr:rowOff>66675</xdr:rowOff>
    </xdr:from>
    <xdr:to>
      <xdr:col>8</xdr:col>
      <xdr:colOff>1162050</xdr:colOff>
      <xdr:row>35</xdr:row>
      <xdr:rowOff>171450</xdr:rowOff>
    </xdr:to>
    <xdr:grpSp>
      <xdr:nvGrpSpPr>
        <xdr:cNvPr id="90009" name="グループ化 28"/>
        <xdr:cNvGrpSpPr>
          <a:grpSpLocks/>
        </xdr:cNvGrpSpPr>
      </xdr:nvGrpSpPr>
      <xdr:grpSpPr bwMode="auto">
        <a:xfrm>
          <a:off x="104775" y="1266825"/>
          <a:ext cx="6286500" cy="5353050"/>
          <a:chOff x="104775" y="1266825"/>
          <a:chExt cx="6286500" cy="5353050"/>
        </a:xfrm>
      </xdr:grpSpPr>
      <xdr:sp macro="" textlink="">
        <xdr:nvSpPr>
          <xdr:cNvPr id="3" name="テキスト ボックス 2"/>
          <xdr:cNvSpPr txBox="1"/>
        </xdr:nvSpPr>
        <xdr:spPr bwMode="auto">
          <a:xfrm>
            <a:off x="2028825" y="1266825"/>
            <a:ext cx="4191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1100">
                <a:latin typeface="ＭＳ ゴシック" pitchFamily="49" charset="-128"/>
                <a:ea typeface="ＭＳ ゴシック" pitchFamily="49" charset="-128"/>
              </a:rPr>
              <a:t>茨城県</a:t>
            </a:r>
            <a:endParaRPr kumimoji="1" lang="en-US" altLang="ja-JP" sz="1100">
              <a:latin typeface="ＭＳ ゴシック" pitchFamily="49" charset="-128"/>
              <a:ea typeface="ＭＳ ゴシック" pitchFamily="49" charset="-128"/>
            </a:endParaRPr>
          </a:p>
        </xdr:txBody>
      </xdr:sp>
      <xdr:sp macro="" textlink="">
        <xdr:nvSpPr>
          <xdr:cNvPr id="4" name="テキスト ボックス 3"/>
          <xdr:cNvSpPr txBox="1"/>
        </xdr:nvSpPr>
        <xdr:spPr bwMode="auto">
          <a:xfrm>
            <a:off x="2162175" y="1809750"/>
            <a:ext cx="342900"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900">
                <a:latin typeface="ＭＳ ゴシック" pitchFamily="49" charset="-128"/>
                <a:ea typeface="ＭＳ ゴシック" pitchFamily="49" charset="-128"/>
              </a:rPr>
              <a:t>利根川</a:t>
            </a:r>
            <a:endParaRPr kumimoji="1" lang="en-US" altLang="ja-JP" sz="900">
              <a:latin typeface="ＭＳ ゴシック" pitchFamily="49" charset="-128"/>
              <a:ea typeface="ＭＳ ゴシック" pitchFamily="49" charset="-128"/>
            </a:endParaRPr>
          </a:p>
        </xdr:txBody>
      </xdr:sp>
      <xdr:sp macro="" textlink="">
        <xdr:nvSpPr>
          <xdr:cNvPr id="5" name="テキスト ボックス 4"/>
          <xdr:cNvSpPr txBox="1"/>
        </xdr:nvSpPr>
        <xdr:spPr bwMode="auto">
          <a:xfrm>
            <a:off x="2295525" y="2552700"/>
            <a:ext cx="457200" cy="142875"/>
          </a:xfrm>
          <a:prstGeom prst="rect">
            <a:avLst/>
          </a:prstGeom>
          <a:solidFill>
            <a:schemeClr val="bg1">
              <a:lumMod val="95000"/>
              <a:alpha val="7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900">
                <a:latin typeface="ＭＳ ゴシック" pitchFamily="49" charset="-128"/>
                <a:ea typeface="ＭＳ ゴシック" pitchFamily="49" charset="-128"/>
              </a:rPr>
              <a:t>根木名川</a:t>
            </a:r>
            <a:endParaRPr kumimoji="1" lang="en-US" altLang="ja-JP" sz="900">
              <a:latin typeface="ＭＳ ゴシック" pitchFamily="49" charset="-128"/>
              <a:ea typeface="ＭＳ ゴシック" pitchFamily="49" charset="-128"/>
            </a:endParaRPr>
          </a:p>
        </xdr:txBody>
      </xdr:sp>
      <xdr:sp macro="" textlink="">
        <xdr:nvSpPr>
          <xdr:cNvPr id="6" name="テキスト ボックス 5"/>
          <xdr:cNvSpPr txBox="1"/>
        </xdr:nvSpPr>
        <xdr:spPr bwMode="auto">
          <a:xfrm>
            <a:off x="5400675" y="2276475"/>
            <a:ext cx="457200" cy="142875"/>
          </a:xfrm>
          <a:prstGeom prst="rect">
            <a:avLst/>
          </a:prstGeom>
          <a:solidFill>
            <a:schemeClr val="bg1">
              <a:lumMod val="95000"/>
              <a:alpha val="7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900">
                <a:latin typeface="ＭＳ ゴシック" pitchFamily="49" charset="-128"/>
                <a:ea typeface="ＭＳ ゴシック" pitchFamily="49" charset="-128"/>
              </a:rPr>
              <a:t>大須賀川</a:t>
            </a:r>
            <a:endParaRPr kumimoji="1" lang="en-US" altLang="ja-JP" sz="900">
              <a:latin typeface="ＭＳ ゴシック" pitchFamily="49" charset="-128"/>
              <a:ea typeface="ＭＳ ゴシック" pitchFamily="49" charset="-128"/>
            </a:endParaRPr>
          </a:p>
        </xdr:txBody>
      </xdr:sp>
      <xdr:sp macro="" textlink="">
        <xdr:nvSpPr>
          <xdr:cNvPr id="7" name="テキスト ボックス 6"/>
          <xdr:cNvSpPr txBox="1"/>
        </xdr:nvSpPr>
        <xdr:spPr bwMode="auto">
          <a:xfrm>
            <a:off x="238125" y="3638550"/>
            <a:ext cx="342900" cy="142875"/>
          </a:xfrm>
          <a:prstGeom prst="rect">
            <a:avLst/>
          </a:prstGeom>
          <a:solidFill>
            <a:schemeClr val="bg1">
              <a:lumMod val="95000"/>
              <a:alpha val="7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900">
                <a:latin typeface="ＭＳ ゴシック" pitchFamily="49" charset="-128"/>
                <a:ea typeface="ＭＳ ゴシック" pitchFamily="49" charset="-128"/>
              </a:rPr>
              <a:t>印旛沼</a:t>
            </a:r>
            <a:endParaRPr kumimoji="1" lang="en-US" altLang="ja-JP" sz="900">
              <a:latin typeface="ＭＳ ゴシック" pitchFamily="49" charset="-128"/>
              <a:ea typeface="ＭＳ ゴシック" pitchFamily="49" charset="-128"/>
            </a:endParaRPr>
          </a:p>
        </xdr:txBody>
      </xdr:sp>
      <xdr:sp macro="" textlink="">
        <xdr:nvSpPr>
          <xdr:cNvPr id="8" name="テキスト ボックス 7"/>
          <xdr:cNvSpPr txBox="1"/>
        </xdr:nvSpPr>
        <xdr:spPr bwMode="auto">
          <a:xfrm>
            <a:off x="2562225" y="5638800"/>
            <a:ext cx="38100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1000">
                <a:latin typeface="ＭＳ ゴシック" pitchFamily="49" charset="-128"/>
                <a:ea typeface="ＭＳ ゴシック" pitchFamily="49" charset="-128"/>
              </a:rPr>
              <a:t>富里市</a:t>
            </a:r>
            <a:endParaRPr kumimoji="1" lang="en-US" altLang="ja-JP" sz="1000">
              <a:latin typeface="ＭＳ ゴシック" pitchFamily="49" charset="-128"/>
              <a:ea typeface="ＭＳ ゴシック" pitchFamily="49" charset="-128"/>
            </a:endParaRPr>
          </a:p>
        </xdr:txBody>
      </xdr:sp>
      <xdr:sp macro="" textlink="">
        <xdr:nvSpPr>
          <xdr:cNvPr id="9" name="テキスト ボックス 8"/>
          <xdr:cNvSpPr txBox="1"/>
        </xdr:nvSpPr>
        <xdr:spPr bwMode="auto">
          <a:xfrm>
            <a:off x="104775" y="4905375"/>
            <a:ext cx="38100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1000">
                <a:latin typeface="ＭＳ ゴシック" pitchFamily="49" charset="-128"/>
                <a:ea typeface="ＭＳ ゴシック" pitchFamily="49" charset="-128"/>
              </a:rPr>
              <a:t>印西市</a:t>
            </a:r>
            <a:endParaRPr kumimoji="1" lang="en-US" altLang="ja-JP" sz="1000">
              <a:latin typeface="ＭＳ ゴシック" pitchFamily="49" charset="-128"/>
              <a:ea typeface="ＭＳ ゴシック" pitchFamily="49" charset="-128"/>
            </a:endParaRPr>
          </a:p>
        </xdr:txBody>
      </xdr:sp>
      <xdr:sp macro="" textlink="">
        <xdr:nvSpPr>
          <xdr:cNvPr id="10" name="テキスト ボックス 9"/>
          <xdr:cNvSpPr txBox="1"/>
        </xdr:nvSpPr>
        <xdr:spPr bwMode="auto">
          <a:xfrm>
            <a:off x="6010275" y="1428750"/>
            <a:ext cx="38100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1000">
                <a:latin typeface="ＭＳ ゴシック" pitchFamily="49" charset="-128"/>
                <a:ea typeface="ＭＳ ゴシック" pitchFamily="49" charset="-128"/>
              </a:rPr>
              <a:t>香取市</a:t>
            </a:r>
            <a:endParaRPr kumimoji="1" lang="en-US" altLang="ja-JP" sz="1000">
              <a:latin typeface="ＭＳ ゴシック" pitchFamily="49" charset="-128"/>
              <a:ea typeface="ＭＳ ゴシック" pitchFamily="49" charset="-128"/>
            </a:endParaRPr>
          </a:p>
        </xdr:txBody>
      </xdr:sp>
      <xdr:sp macro="" textlink="">
        <xdr:nvSpPr>
          <xdr:cNvPr id="11" name="テキスト ボックス 10"/>
          <xdr:cNvSpPr txBox="1"/>
        </xdr:nvSpPr>
        <xdr:spPr bwMode="auto">
          <a:xfrm>
            <a:off x="5857875" y="4362450"/>
            <a:ext cx="38100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1000">
                <a:latin typeface="ＭＳ ゴシック" pitchFamily="49" charset="-128"/>
                <a:ea typeface="ＭＳ ゴシック" pitchFamily="49" charset="-128"/>
              </a:rPr>
              <a:t>多古町</a:t>
            </a:r>
            <a:endParaRPr kumimoji="1" lang="en-US" altLang="ja-JP" sz="1000">
              <a:latin typeface="ＭＳ ゴシック" pitchFamily="49" charset="-128"/>
              <a:ea typeface="ＭＳ ゴシック" pitchFamily="49" charset="-128"/>
            </a:endParaRPr>
          </a:p>
        </xdr:txBody>
      </xdr:sp>
      <xdr:sp macro="" textlink="">
        <xdr:nvSpPr>
          <xdr:cNvPr id="12" name="テキスト ボックス 11"/>
          <xdr:cNvSpPr txBox="1"/>
        </xdr:nvSpPr>
        <xdr:spPr bwMode="auto">
          <a:xfrm>
            <a:off x="752475" y="5924550"/>
            <a:ext cx="5143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1000">
                <a:latin typeface="ＭＳ ゴシック" pitchFamily="49" charset="-128"/>
                <a:ea typeface="ＭＳ ゴシック" pitchFamily="49" charset="-128"/>
              </a:rPr>
              <a:t>酒々井町</a:t>
            </a:r>
            <a:endParaRPr kumimoji="1" lang="en-US" altLang="ja-JP" sz="1000">
              <a:latin typeface="ＭＳ ゴシック" pitchFamily="49" charset="-128"/>
              <a:ea typeface="ＭＳ ゴシック" pitchFamily="49" charset="-128"/>
            </a:endParaRPr>
          </a:p>
        </xdr:txBody>
      </xdr:sp>
      <xdr:sp macro="" textlink="">
        <xdr:nvSpPr>
          <xdr:cNvPr id="13" name="テキスト ボックス 12"/>
          <xdr:cNvSpPr txBox="1"/>
        </xdr:nvSpPr>
        <xdr:spPr bwMode="auto">
          <a:xfrm>
            <a:off x="619125" y="2657475"/>
            <a:ext cx="2571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1000">
                <a:latin typeface="ＭＳ ゴシック" pitchFamily="49" charset="-128"/>
                <a:ea typeface="ＭＳ ゴシック" pitchFamily="49" charset="-128"/>
              </a:rPr>
              <a:t>栄町</a:t>
            </a:r>
            <a:endParaRPr kumimoji="1" lang="en-US" altLang="ja-JP" sz="1000">
              <a:latin typeface="ＭＳ ゴシック" pitchFamily="49" charset="-128"/>
              <a:ea typeface="ＭＳ ゴシック" pitchFamily="49" charset="-128"/>
            </a:endParaRPr>
          </a:p>
        </xdr:txBody>
      </xdr:sp>
      <xdr:sp macro="" textlink="">
        <xdr:nvSpPr>
          <xdr:cNvPr id="14" name="テキスト ボックス 13"/>
          <xdr:cNvSpPr txBox="1"/>
        </xdr:nvSpPr>
        <xdr:spPr bwMode="auto">
          <a:xfrm>
            <a:off x="4457700" y="6448425"/>
            <a:ext cx="38100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1000">
                <a:latin typeface="ＭＳ ゴシック" pitchFamily="49" charset="-128"/>
                <a:ea typeface="ＭＳ ゴシック" pitchFamily="49" charset="-128"/>
              </a:rPr>
              <a:t>芝山町</a:t>
            </a:r>
            <a:endParaRPr kumimoji="1" lang="en-US" altLang="ja-JP" sz="1050">
              <a:latin typeface="ＭＳ ゴシック" pitchFamily="49" charset="-128"/>
              <a:ea typeface="ＭＳ ゴシック" pitchFamily="49" charset="-128"/>
            </a:endParaRPr>
          </a:p>
        </xdr:txBody>
      </xdr:sp>
      <xdr:sp macro="" textlink="">
        <xdr:nvSpPr>
          <xdr:cNvPr id="15" name="テキスト ボックス 14"/>
          <xdr:cNvSpPr txBox="1"/>
        </xdr:nvSpPr>
        <xdr:spPr bwMode="auto">
          <a:xfrm>
            <a:off x="3762375" y="5772150"/>
            <a:ext cx="771525" cy="171450"/>
          </a:xfrm>
          <a:prstGeom prst="rect">
            <a:avLst/>
          </a:prstGeom>
          <a:solidFill>
            <a:schemeClr val="bg1">
              <a:lumMod val="95000"/>
              <a:alpha val="7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1000">
                <a:latin typeface="ＭＳ ゴシック" pitchFamily="49" charset="-128"/>
                <a:ea typeface="ＭＳ ゴシック" pitchFamily="49" charset="-128"/>
              </a:rPr>
              <a:t>成田国際空港</a:t>
            </a:r>
            <a:endParaRPr kumimoji="1" lang="en-US" altLang="ja-JP" sz="1000">
              <a:latin typeface="ＭＳ ゴシック" pitchFamily="49" charset="-128"/>
              <a:ea typeface="ＭＳ ゴシック" pitchFamily="49" charset="-128"/>
            </a:endParaRPr>
          </a:p>
        </xdr:txBody>
      </xdr:sp>
      <xdr:sp macro="" textlink="">
        <xdr:nvSpPr>
          <xdr:cNvPr id="16" name="テキスト ボックス 15"/>
          <xdr:cNvSpPr txBox="1"/>
        </xdr:nvSpPr>
        <xdr:spPr bwMode="auto">
          <a:xfrm>
            <a:off x="2628900" y="2952750"/>
            <a:ext cx="342900" cy="142875"/>
          </a:xfrm>
          <a:prstGeom prst="rect">
            <a:avLst/>
          </a:prstGeom>
          <a:solidFill>
            <a:schemeClr val="bg1">
              <a:lumMod val="95000"/>
              <a:alpha val="7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900">
                <a:latin typeface="ＭＳ ゴシック" pitchFamily="49" charset="-128"/>
                <a:ea typeface="ＭＳ ゴシック" pitchFamily="49" charset="-128"/>
              </a:rPr>
              <a:t>久住駅</a:t>
            </a:r>
            <a:endParaRPr kumimoji="1" lang="en-US" altLang="ja-JP" sz="900">
              <a:latin typeface="ＭＳ ゴシック" pitchFamily="49" charset="-128"/>
              <a:ea typeface="ＭＳ ゴシック" pitchFamily="49" charset="-128"/>
            </a:endParaRPr>
          </a:p>
        </xdr:txBody>
      </xdr:sp>
      <xdr:sp macro="" textlink="">
        <xdr:nvSpPr>
          <xdr:cNvPr id="17" name="テキスト ボックス 16"/>
          <xdr:cNvSpPr txBox="1"/>
        </xdr:nvSpPr>
        <xdr:spPr bwMode="auto">
          <a:xfrm>
            <a:off x="1095375" y="3590925"/>
            <a:ext cx="504825" cy="352425"/>
          </a:xfrm>
          <a:prstGeom prst="rect">
            <a:avLst/>
          </a:prstGeom>
          <a:solidFill>
            <a:schemeClr val="bg1">
              <a:lumMod val="95000"/>
              <a:alpha val="7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noAutofit/>
          </a:bodyPr>
          <a:lstStyle/>
          <a:p>
            <a:pPr>
              <a:lnSpc>
                <a:spcPts val="1100"/>
              </a:lnSpc>
            </a:pPr>
            <a:r>
              <a:rPr kumimoji="1" lang="ja-JP" altLang="en-US" sz="900">
                <a:latin typeface="ＭＳ ゴシック" pitchFamily="49" charset="-128"/>
                <a:ea typeface="ＭＳ ゴシック" pitchFamily="49" charset="-128"/>
              </a:rPr>
              <a:t>下総</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松崎駅</a:t>
            </a:r>
            <a:endParaRPr kumimoji="1" lang="en-US" altLang="ja-JP" sz="900">
              <a:latin typeface="ＭＳ ゴシック" pitchFamily="49" charset="-128"/>
              <a:ea typeface="ＭＳ ゴシック" pitchFamily="49" charset="-128"/>
            </a:endParaRPr>
          </a:p>
        </xdr:txBody>
      </xdr:sp>
      <xdr:sp macro="" textlink="">
        <xdr:nvSpPr>
          <xdr:cNvPr id="18" name="テキスト ボックス 17"/>
          <xdr:cNvSpPr txBox="1"/>
        </xdr:nvSpPr>
        <xdr:spPr bwMode="auto">
          <a:xfrm>
            <a:off x="1371600" y="4267200"/>
            <a:ext cx="438150" cy="361950"/>
          </a:xfrm>
          <a:prstGeom prst="rect">
            <a:avLst/>
          </a:prstGeom>
          <a:solidFill>
            <a:schemeClr val="bg1">
              <a:lumMod val="95000"/>
              <a:alpha val="7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chorCtr="0">
            <a:noAutofit/>
          </a:bodyPr>
          <a:lstStyle/>
          <a:p>
            <a:pPr>
              <a:lnSpc>
                <a:spcPts val="1100"/>
              </a:lnSpc>
            </a:pPr>
            <a:r>
              <a:rPr kumimoji="1" lang="ja-JP" altLang="en-US" sz="900">
                <a:latin typeface="ＭＳ ゴシック" pitchFamily="49" charset="-128"/>
                <a:ea typeface="ＭＳ ゴシック" pitchFamily="49" charset="-128"/>
              </a:rPr>
              <a:t>成田</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湯川駅</a:t>
            </a:r>
            <a:endParaRPr kumimoji="1" lang="en-US" altLang="ja-JP" sz="900">
              <a:latin typeface="ＭＳ ゴシック" pitchFamily="49" charset="-128"/>
              <a:ea typeface="ＭＳ ゴシック" pitchFamily="49" charset="-128"/>
            </a:endParaRPr>
          </a:p>
        </xdr:txBody>
      </xdr:sp>
      <xdr:sp macro="" textlink="">
        <xdr:nvSpPr>
          <xdr:cNvPr id="19" name="テキスト ボックス 18"/>
          <xdr:cNvSpPr txBox="1"/>
        </xdr:nvSpPr>
        <xdr:spPr bwMode="auto">
          <a:xfrm>
            <a:off x="1438275" y="5038725"/>
            <a:ext cx="457200" cy="361950"/>
          </a:xfrm>
          <a:prstGeom prst="rect">
            <a:avLst/>
          </a:prstGeom>
          <a:solidFill>
            <a:schemeClr val="bg1">
              <a:lumMod val="95000"/>
              <a:alpha val="7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noAutofit/>
          </a:bodyPr>
          <a:lstStyle/>
          <a:p>
            <a:pPr>
              <a:lnSpc>
                <a:spcPts val="1100"/>
              </a:lnSpc>
            </a:pPr>
            <a:r>
              <a:rPr kumimoji="1" lang="ja-JP" altLang="en-US" sz="900">
                <a:latin typeface="ＭＳ ゴシック" pitchFamily="49" charset="-128"/>
                <a:ea typeface="ＭＳ ゴシック" pitchFamily="49" charset="-128"/>
              </a:rPr>
              <a:t>公津の</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杜駅</a:t>
            </a:r>
            <a:endParaRPr kumimoji="1" lang="en-US" altLang="ja-JP" sz="900">
              <a:latin typeface="ＭＳ ゴシック" pitchFamily="49" charset="-128"/>
              <a:ea typeface="ＭＳ ゴシック" pitchFamily="49" charset="-128"/>
            </a:endParaRPr>
          </a:p>
        </xdr:txBody>
      </xdr:sp>
      <xdr:sp macro="" textlink="">
        <xdr:nvSpPr>
          <xdr:cNvPr id="20" name="テキスト ボックス 19"/>
          <xdr:cNvSpPr txBox="1"/>
        </xdr:nvSpPr>
        <xdr:spPr bwMode="auto">
          <a:xfrm>
            <a:off x="4200525" y="4848225"/>
            <a:ext cx="933450" cy="142875"/>
          </a:xfrm>
          <a:prstGeom prst="rect">
            <a:avLst/>
          </a:prstGeom>
          <a:solidFill>
            <a:schemeClr val="bg1">
              <a:lumMod val="95000"/>
              <a:alpha val="7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noAutofit/>
          </a:bodyPr>
          <a:lstStyle/>
          <a:p>
            <a:r>
              <a:rPr kumimoji="1" lang="ja-JP" altLang="en-US" sz="900">
                <a:latin typeface="ＭＳ ゴシック" pitchFamily="49" charset="-128"/>
                <a:ea typeface="ＭＳ ゴシック" pitchFamily="49" charset="-128"/>
              </a:rPr>
              <a:t>空港第２ビル駅</a:t>
            </a:r>
            <a:endParaRPr kumimoji="1" lang="en-US" altLang="ja-JP" sz="900">
              <a:latin typeface="ＭＳ ゴシック" pitchFamily="49" charset="-128"/>
              <a:ea typeface="ＭＳ ゴシック" pitchFamily="49" charset="-128"/>
            </a:endParaRPr>
          </a:p>
        </xdr:txBody>
      </xdr:sp>
      <xdr:sp macro="" textlink="">
        <xdr:nvSpPr>
          <xdr:cNvPr id="21" name="テキスト ボックス 20"/>
          <xdr:cNvSpPr txBox="1"/>
        </xdr:nvSpPr>
        <xdr:spPr bwMode="auto">
          <a:xfrm>
            <a:off x="4343400" y="5276850"/>
            <a:ext cx="542925" cy="352425"/>
          </a:xfrm>
          <a:prstGeom prst="rect">
            <a:avLst/>
          </a:prstGeom>
          <a:solidFill>
            <a:schemeClr val="bg1">
              <a:lumMod val="95000"/>
              <a:alpha val="7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noAutofit/>
          </a:bodyPr>
          <a:lstStyle/>
          <a:p>
            <a:pPr>
              <a:lnSpc>
                <a:spcPts val="1100"/>
              </a:lnSpc>
            </a:pPr>
            <a:r>
              <a:rPr kumimoji="1" lang="ja-JP" altLang="en-US" sz="900">
                <a:latin typeface="ＭＳ ゴシック" pitchFamily="49" charset="-128"/>
                <a:ea typeface="ＭＳ ゴシック" pitchFamily="49" charset="-128"/>
              </a:rPr>
              <a:t>芝山</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千代田駅</a:t>
            </a:r>
            <a:endParaRPr kumimoji="1" lang="en-US" altLang="ja-JP" sz="900">
              <a:latin typeface="ＭＳ ゴシック" pitchFamily="49" charset="-128"/>
              <a:ea typeface="ＭＳ ゴシック" pitchFamily="49" charset="-128"/>
            </a:endParaRPr>
          </a:p>
        </xdr:txBody>
      </xdr:sp>
      <xdr:sp macro="" textlink="">
        <xdr:nvSpPr>
          <xdr:cNvPr id="22" name="テキスト ボックス 21"/>
          <xdr:cNvSpPr txBox="1"/>
        </xdr:nvSpPr>
        <xdr:spPr bwMode="auto">
          <a:xfrm>
            <a:off x="3648075" y="5086350"/>
            <a:ext cx="457200" cy="142875"/>
          </a:xfrm>
          <a:prstGeom prst="rect">
            <a:avLst/>
          </a:prstGeom>
          <a:solidFill>
            <a:schemeClr val="bg1">
              <a:lumMod val="95000"/>
              <a:alpha val="7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900">
                <a:latin typeface="ＭＳ ゴシック" pitchFamily="49" charset="-128"/>
                <a:ea typeface="ＭＳ ゴシック" pitchFamily="49" charset="-128"/>
              </a:rPr>
              <a:t>東成田駅</a:t>
            </a:r>
            <a:endParaRPr kumimoji="1" lang="en-US" altLang="ja-JP" sz="900">
              <a:latin typeface="ＭＳ ゴシック" pitchFamily="49" charset="-128"/>
              <a:ea typeface="ＭＳ ゴシック" pitchFamily="49" charset="-128"/>
            </a:endParaRPr>
          </a:p>
        </xdr:txBody>
      </xdr:sp>
      <xdr:sp macro="" textlink="">
        <xdr:nvSpPr>
          <xdr:cNvPr id="23" name="テキスト ボックス 22"/>
          <xdr:cNvSpPr txBox="1"/>
        </xdr:nvSpPr>
        <xdr:spPr bwMode="auto">
          <a:xfrm>
            <a:off x="3438525" y="5343525"/>
            <a:ext cx="581025" cy="142875"/>
          </a:xfrm>
          <a:prstGeom prst="rect">
            <a:avLst/>
          </a:prstGeom>
          <a:solidFill>
            <a:schemeClr val="bg1">
              <a:lumMod val="95000"/>
              <a:alpha val="7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900">
                <a:latin typeface="ＭＳ ゴシック" pitchFamily="49" charset="-128"/>
                <a:ea typeface="ＭＳ ゴシック" pitchFamily="49" charset="-128"/>
              </a:rPr>
              <a:t>成田空港駅</a:t>
            </a:r>
            <a:endParaRPr kumimoji="1" lang="en-US" altLang="ja-JP" sz="900">
              <a:latin typeface="ＭＳ ゴシック" pitchFamily="49" charset="-128"/>
              <a:ea typeface="ＭＳ ゴシック" pitchFamily="49" charset="-128"/>
            </a:endParaRPr>
          </a:p>
        </xdr:txBody>
      </xdr:sp>
      <xdr:sp macro="" textlink="">
        <xdr:nvSpPr>
          <xdr:cNvPr id="24" name="テキスト ボックス 23"/>
          <xdr:cNvSpPr txBox="1"/>
        </xdr:nvSpPr>
        <xdr:spPr bwMode="auto">
          <a:xfrm>
            <a:off x="4619625" y="1314450"/>
            <a:ext cx="38100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1000">
                <a:latin typeface="ＭＳ ゴシック" pitchFamily="49" charset="-128"/>
                <a:ea typeface="ＭＳ ゴシック" pitchFamily="49" charset="-128"/>
              </a:rPr>
              <a:t>神崎町</a:t>
            </a:r>
            <a:endParaRPr kumimoji="1" lang="en-US" altLang="ja-JP" sz="1000">
              <a:latin typeface="ＭＳ ゴシック" pitchFamily="49" charset="-128"/>
              <a:ea typeface="ＭＳ ゴシック" pitchFamily="49" charset="-128"/>
            </a:endParaRPr>
          </a:p>
        </xdr:txBody>
      </xdr:sp>
      <xdr:sp macro="" textlink="">
        <xdr:nvSpPr>
          <xdr:cNvPr id="25" name="テキスト ボックス 24"/>
          <xdr:cNvSpPr txBox="1"/>
        </xdr:nvSpPr>
        <xdr:spPr bwMode="auto">
          <a:xfrm>
            <a:off x="3143250" y="1752600"/>
            <a:ext cx="342900" cy="142875"/>
          </a:xfrm>
          <a:prstGeom prst="rect">
            <a:avLst/>
          </a:prstGeom>
          <a:solidFill>
            <a:schemeClr val="bg1">
              <a:lumMod val="95000"/>
              <a:alpha val="7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900">
                <a:latin typeface="ＭＳ ゴシック" pitchFamily="49" charset="-128"/>
                <a:ea typeface="ＭＳ ゴシック" pitchFamily="49" charset="-128"/>
              </a:rPr>
              <a:t>滑河駅</a:t>
            </a:r>
            <a:endParaRPr kumimoji="1" lang="en-US" altLang="ja-JP" sz="900">
              <a:latin typeface="ＭＳ ゴシック" pitchFamily="49" charset="-128"/>
              <a:ea typeface="ＭＳ ゴシック" pitchFamily="49" charset="-128"/>
            </a:endParaRPr>
          </a:p>
        </xdr:txBody>
      </xdr:sp>
      <xdr:sp macro="" textlink="">
        <xdr:nvSpPr>
          <xdr:cNvPr id="26" name="テキスト ボックス 25"/>
          <xdr:cNvSpPr txBox="1"/>
        </xdr:nvSpPr>
        <xdr:spPr bwMode="auto">
          <a:xfrm>
            <a:off x="2133600" y="4972050"/>
            <a:ext cx="438150" cy="361950"/>
          </a:xfrm>
          <a:prstGeom prst="rect">
            <a:avLst/>
          </a:prstGeom>
          <a:solidFill>
            <a:schemeClr val="bg1">
              <a:lumMod val="95000"/>
              <a:alpha val="7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noAutofit/>
          </a:bodyPr>
          <a:lstStyle/>
          <a:p>
            <a:pPr>
              <a:lnSpc>
                <a:spcPts val="1100"/>
              </a:lnSpc>
            </a:pPr>
            <a:r>
              <a:rPr kumimoji="1" lang="ja-JP" altLang="en-US" sz="900">
                <a:effectLst>
                  <a:outerShdw blurRad="50800" dist="50800" sx="1000" sy="1000" algn="ctr" rotWithShape="0">
                    <a:srgbClr val="000000"/>
                  </a:outerShdw>
                </a:effectLst>
                <a:latin typeface="ＭＳ ゴシック" pitchFamily="49" charset="-128"/>
                <a:ea typeface="ＭＳ ゴシック" pitchFamily="49" charset="-128"/>
              </a:rPr>
              <a:t>京成</a:t>
            </a:r>
            <a:endParaRPr kumimoji="1" lang="en-US" altLang="ja-JP" sz="900">
              <a:effectLst>
                <a:outerShdw blurRad="50800" dist="50800" sx="1000" sy="1000" algn="ctr" rotWithShape="0">
                  <a:srgbClr val="000000"/>
                </a:outerShdw>
              </a:effectLst>
              <a:latin typeface="ＭＳ ゴシック" pitchFamily="49" charset="-128"/>
              <a:ea typeface="ＭＳ ゴシック" pitchFamily="49" charset="-128"/>
            </a:endParaRPr>
          </a:p>
          <a:p>
            <a:r>
              <a:rPr kumimoji="1" lang="ja-JP" altLang="en-US" sz="900">
                <a:effectLst>
                  <a:outerShdw blurRad="50800" dist="50800" sx="1000" sy="1000" algn="ctr" rotWithShape="0">
                    <a:srgbClr val="000000"/>
                  </a:outerShdw>
                </a:effectLst>
                <a:latin typeface="ＭＳ ゴシック" pitchFamily="49" charset="-128"/>
                <a:ea typeface="ＭＳ ゴシック" pitchFamily="49" charset="-128"/>
              </a:rPr>
              <a:t>成田駅</a:t>
            </a:r>
            <a:endParaRPr kumimoji="1" lang="en-US" altLang="ja-JP" sz="900">
              <a:effectLst>
                <a:outerShdw blurRad="50800" dist="50800" sx="1000" sy="1000" algn="ctr" rotWithShape="0">
                  <a:srgbClr val="000000"/>
                </a:outerShdw>
              </a:effectLst>
              <a:latin typeface="ＭＳ ゴシック" pitchFamily="49" charset="-128"/>
              <a:ea typeface="ＭＳ ゴシック" pitchFamily="49" charset="-128"/>
            </a:endParaRPr>
          </a:p>
        </xdr:txBody>
      </xdr:sp>
      <xdr:sp macro="" textlink="">
        <xdr:nvSpPr>
          <xdr:cNvPr id="27" name="テキスト ボックス 26"/>
          <xdr:cNvSpPr txBox="1"/>
        </xdr:nvSpPr>
        <xdr:spPr bwMode="auto">
          <a:xfrm>
            <a:off x="1524000" y="4791075"/>
            <a:ext cx="581025" cy="142875"/>
          </a:xfrm>
          <a:prstGeom prst="rect">
            <a:avLst/>
          </a:prstGeom>
          <a:solidFill>
            <a:schemeClr val="bg1">
              <a:lumMod val="95000"/>
              <a:alpha val="7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900">
                <a:latin typeface="ＭＳ ゴシック" pitchFamily="49" charset="-128"/>
                <a:ea typeface="ＭＳ ゴシック" pitchFamily="49" charset="-128"/>
              </a:rPr>
              <a:t>ＪＲ成田駅</a:t>
            </a:r>
            <a:endParaRPr kumimoji="1" lang="en-US" altLang="ja-JP" sz="900">
              <a:latin typeface="ＭＳ ゴシック" pitchFamily="49" charset="-128"/>
              <a:ea typeface="ＭＳ ゴシック" pitchFamily="49" charset="-128"/>
            </a:endParaRPr>
          </a:p>
        </xdr:txBody>
      </xdr:sp>
    </xdr:grpSp>
    <xdr:clientData/>
  </xdr:twoCellAnchor>
  <xdr:twoCellAnchor editAs="oneCell">
    <xdr:from>
      <xdr:col>2</xdr:col>
      <xdr:colOff>66675</xdr:colOff>
      <xdr:row>3</xdr:row>
      <xdr:rowOff>0</xdr:rowOff>
    </xdr:from>
    <xdr:to>
      <xdr:col>2</xdr:col>
      <xdr:colOff>476250</xdr:colOff>
      <xdr:row>8</xdr:row>
      <xdr:rowOff>19050</xdr:rowOff>
    </xdr:to>
    <xdr:pic>
      <xdr:nvPicPr>
        <xdr:cNvPr id="90010" name="図 3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66825" y="628650"/>
          <a:ext cx="4095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1</xdr:row>
      <xdr:rowOff>47625</xdr:rowOff>
    </xdr:from>
    <xdr:to>
      <xdr:col>2</xdr:col>
      <xdr:colOff>9525</xdr:colOff>
      <xdr:row>9</xdr:row>
      <xdr:rowOff>66675</xdr:rowOff>
    </xdr:to>
    <xdr:pic>
      <xdr:nvPicPr>
        <xdr:cNvPr id="90011" name="図 29"/>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5" y="352425"/>
          <a:ext cx="1181100" cy="145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9525</xdr:rowOff>
    </xdr:from>
    <xdr:to>
      <xdr:col>8</xdr:col>
      <xdr:colOff>1390650</xdr:colOff>
      <xdr:row>36</xdr:row>
      <xdr:rowOff>152400</xdr:rowOff>
    </xdr:to>
    <xdr:grpSp>
      <xdr:nvGrpSpPr>
        <xdr:cNvPr id="131504" name="グループ化 38"/>
        <xdr:cNvGrpSpPr>
          <a:grpSpLocks/>
        </xdr:cNvGrpSpPr>
      </xdr:nvGrpSpPr>
      <xdr:grpSpPr bwMode="auto">
        <a:xfrm>
          <a:off x="0" y="638175"/>
          <a:ext cx="6619875" cy="6143625"/>
          <a:chOff x="0" y="638175"/>
          <a:chExt cx="6619875" cy="6143625"/>
        </a:xfrm>
      </xdr:grpSpPr>
      <xdr:pic>
        <xdr:nvPicPr>
          <xdr:cNvPr id="131505" name="Picture 18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8175"/>
            <a:ext cx="6619875" cy="6143625"/>
          </a:xfrm>
          <a:prstGeom prst="rect">
            <a:avLst/>
          </a:prstGeom>
          <a:solidFill>
            <a:srgbClr val="FFFFFF">
              <a:alpha val="20000"/>
            </a:srgbClr>
          </a:solidFill>
          <a:ln>
            <a:noFill/>
          </a:ln>
          <a:extLst>
            <a:ext uri="{91240B29-F687-4F45-9708-019B960494DF}">
              <a14:hiddenLine xmlns:a14="http://schemas.microsoft.com/office/drawing/2010/main" w="9525">
                <a:solidFill>
                  <a:srgbClr val="000000"/>
                </a:solidFill>
                <a:miter lim="800000"/>
                <a:headEnd/>
                <a:tailEnd/>
              </a14:hiddenLine>
            </a:ext>
          </a:extLst>
        </xdr:spPr>
      </xdr:pic>
      <xdr:sp macro="" textlink="">
        <xdr:nvSpPr>
          <xdr:cNvPr id="3" name="テキスト ボックス 2"/>
          <xdr:cNvSpPr txBox="1"/>
        </xdr:nvSpPr>
        <xdr:spPr>
          <a:xfrm>
            <a:off x="2028825" y="1266825"/>
            <a:ext cx="419100" cy="180975"/>
          </a:xfrm>
          <a:prstGeom prst="rect">
            <a:avLst/>
          </a:prstGeom>
          <a:solidFill>
            <a:schemeClr val="bg1">
              <a:alpha val="2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1100">
                <a:latin typeface="ＭＳ ゴシック" pitchFamily="49" charset="-128"/>
                <a:ea typeface="ＭＳ ゴシック" pitchFamily="49" charset="-128"/>
              </a:rPr>
              <a:t>茨城県</a:t>
            </a:r>
            <a:endParaRPr kumimoji="1" lang="en-US" altLang="ja-JP" sz="1100">
              <a:latin typeface="ＭＳ ゴシック" pitchFamily="49" charset="-128"/>
              <a:ea typeface="ＭＳ ゴシック" pitchFamily="49" charset="-128"/>
            </a:endParaRPr>
          </a:p>
        </xdr:txBody>
      </xdr:sp>
      <xdr:sp macro="" textlink="">
        <xdr:nvSpPr>
          <xdr:cNvPr id="4" name="テキスト ボックス 3"/>
          <xdr:cNvSpPr txBox="1"/>
        </xdr:nvSpPr>
        <xdr:spPr>
          <a:xfrm>
            <a:off x="2162175" y="1809750"/>
            <a:ext cx="342900" cy="152400"/>
          </a:xfrm>
          <a:prstGeom prst="rect">
            <a:avLst/>
          </a:prstGeom>
          <a:solidFill>
            <a:schemeClr val="bg1">
              <a:alpha val="2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900">
                <a:latin typeface="ＭＳ ゴシック" pitchFamily="49" charset="-128"/>
                <a:ea typeface="ＭＳ ゴシック" pitchFamily="49" charset="-128"/>
              </a:rPr>
              <a:t>利根川</a:t>
            </a:r>
            <a:endParaRPr kumimoji="1" lang="en-US" altLang="ja-JP" sz="900">
              <a:latin typeface="ＭＳ ゴシック" pitchFamily="49" charset="-128"/>
              <a:ea typeface="ＭＳ ゴシック" pitchFamily="49" charset="-128"/>
            </a:endParaRPr>
          </a:p>
        </xdr:txBody>
      </xdr:sp>
      <xdr:sp macro="" textlink="">
        <xdr:nvSpPr>
          <xdr:cNvPr id="5" name="テキスト ボックス 4"/>
          <xdr:cNvSpPr txBox="1"/>
        </xdr:nvSpPr>
        <xdr:spPr>
          <a:xfrm>
            <a:off x="2295525" y="2552700"/>
            <a:ext cx="457200" cy="142875"/>
          </a:xfrm>
          <a:prstGeom prst="rect">
            <a:avLst/>
          </a:prstGeom>
          <a:solidFill>
            <a:schemeClr val="bg1">
              <a:alpha val="2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900">
                <a:latin typeface="ＭＳ ゴシック" pitchFamily="49" charset="-128"/>
                <a:ea typeface="ＭＳ ゴシック" pitchFamily="49" charset="-128"/>
              </a:rPr>
              <a:t>根木名川</a:t>
            </a:r>
            <a:endParaRPr kumimoji="1" lang="en-US" altLang="ja-JP" sz="900">
              <a:latin typeface="ＭＳ ゴシック" pitchFamily="49" charset="-128"/>
              <a:ea typeface="ＭＳ ゴシック" pitchFamily="49" charset="-128"/>
            </a:endParaRPr>
          </a:p>
        </xdr:txBody>
      </xdr:sp>
      <xdr:sp macro="" textlink="">
        <xdr:nvSpPr>
          <xdr:cNvPr id="6" name="テキスト ボックス 5"/>
          <xdr:cNvSpPr txBox="1"/>
        </xdr:nvSpPr>
        <xdr:spPr>
          <a:xfrm>
            <a:off x="5400675" y="2276475"/>
            <a:ext cx="457200" cy="142875"/>
          </a:xfrm>
          <a:prstGeom prst="rect">
            <a:avLst/>
          </a:prstGeom>
          <a:solidFill>
            <a:schemeClr val="bg1">
              <a:alpha val="2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900">
                <a:latin typeface="ＭＳ ゴシック" pitchFamily="49" charset="-128"/>
                <a:ea typeface="ＭＳ ゴシック" pitchFamily="49" charset="-128"/>
              </a:rPr>
              <a:t>大須賀川</a:t>
            </a:r>
            <a:endParaRPr kumimoji="1" lang="en-US" altLang="ja-JP" sz="900">
              <a:latin typeface="ＭＳ ゴシック" pitchFamily="49" charset="-128"/>
              <a:ea typeface="ＭＳ ゴシック" pitchFamily="49" charset="-128"/>
            </a:endParaRPr>
          </a:p>
        </xdr:txBody>
      </xdr:sp>
      <xdr:sp macro="" textlink="">
        <xdr:nvSpPr>
          <xdr:cNvPr id="7" name="テキスト ボックス 6"/>
          <xdr:cNvSpPr txBox="1"/>
        </xdr:nvSpPr>
        <xdr:spPr>
          <a:xfrm>
            <a:off x="238125" y="3838575"/>
            <a:ext cx="342900" cy="142875"/>
          </a:xfrm>
          <a:prstGeom prst="rect">
            <a:avLst/>
          </a:prstGeom>
          <a:solidFill>
            <a:schemeClr val="bg1">
              <a:alpha val="2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900">
                <a:latin typeface="ＭＳ ゴシック" pitchFamily="49" charset="-128"/>
                <a:ea typeface="ＭＳ ゴシック" pitchFamily="49" charset="-128"/>
              </a:rPr>
              <a:t>印旛沼</a:t>
            </a:r>
            <a:endParaRPr kumimoji="1" lang="en-US" altLang="ja-JP" sz="900">
              <a:latin typeface="ＭＳ ゴシック" pitchFamily="49" charset="-128"/>
              <a:ea typeface="ＭＳ ゴシック" pitchFamily="49" charset="-128"/>
            </a:endParaRPr>
          </a:p>
        </xdr:txBody>
      </xdr:sp>
      <xdr:sp macro="" textlink="">
        <xdr:nvSpPr>
          <xdr:cNvPr id="8" name="テキスト ボックス 7"/>
          <xdr:cNvSpPr txBox="1"/>
        </xdr:nvSpPr>
        <xdr:spPr>
          <a:xfrm>
            <a:off x="2562225" y="5638800"/>
            <a:ext cx="381000" cy="161925"/>
          </a:xfrm>
          <a:prstGeom prst="rect">
            <a:avLst/>
          </a:prstGeom>
          <a:solidFill>
            <a:schemeClr val="bg1">
              <a:alpha val="2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1000">
                <a:latin typeface="ＭＳ ゴシック" pitchFamily="49" charset="-128"/>
                <a:ea typeface="ＭＳ ゴシック" pitchFamily="49" charset="-128"/>
              </a:rPr>
              <a:t>富里市</a:t>
            </a:r>
            <a:endParaRPr kumimoji="1" lang="en-US" altLang="ja-JP" sz="1000">
              <a:latin typeface="ＭＳ ゴシック" pitchFamily="49" charset="-128"/>
              <a:ea typeface="ＭＳ ゴシック" pitchFamily="49" charset="-128"/>
            </a:endParaRPr>
          </a:p>
        </xdr:txBody>
      </xdr:sp>
      <xdr:sp macro="" textlink="">
        <xdr:nvSpPr>
          <xdr:cNvPr id="9" name="テキスト ボックス 8"/>
          <xdr:cNvSpPr txBox="1"/>
        </xdr:nvSpPr>
        <xdr:spPr>
          <a:xfrm>
            <a:off x="104775" y="4905375"/>
            <a:ext cx="381000" cy="171450"/>
          </a:xfrm>
          <a:prstGeom prst="rect">
            <a:avLst/>
          </a:prstGeom>
          <a:solidFill>
            <a:schemeClr val="bg1">
              <a:alpha val="2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1000">
                <a:latin typeface="ＭＳ ゴシック" pitchFamily="49" charset="-128"/>
                <a:ea typeface="ＭＳ ゴシック" pitchFamily="49" charset="-128"/>
              </a:rPr>
              <a:t>印西市</a:t>
            </a:r>
            <a:endParaRPr kumimoji="1" lang="en-US" altLang="ja-JP" sz="1000">
              <a:latin typeface="ＭＳ ゴシック" pitchFamily="49" charset="-128"/>
              <a:ea typeface="ＭＳ ゴシック" pitchFamily="49" charset="-128"/>
            </a:endParaRPr>
          </a:p>
        </xdr:txBody>
      </xdr:sp>
      <xdr:sp macro="" textlink="">
        <xdr:nvSpPr>
          <xdr:cNvPr id="10" name="テキスト ボックス 9"/>
          <xdr:cNvSpPr txBox="1"/>
        </xdr:nvSpPr>
        <xdr:spPr>
          <a:xfrm>
            <a:off x="6010275" y="1428750"/>
            <a:ext cx="381000" cy="171450"/>
          </a:xfrm>
          <a:prstGeom prst="rect">
            <a:avLst/>
          </a:prstGeom>
          <a:solidFill>
            <a:schemeClr val="bg1">
              <a:alpha val="2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1000">
                <a:latin typeface="ＭＳ ゴシック" pitchFamily="49" charset="-128"/>
                <a:ea typeface="ＭＳ ゴシック" pitchFamily="49" charset="-128"/>
              </a:rPr>
              <a:t>香取市</a:t>
            </a:r>
            <a:endParaRPr kumimoji="1" lang="en-US" altLang="ja-JP" sz="1000">
              <a:latin typeface="ＭＳ ゴシック" pitchFamily="49" charset="-128"/>
              <a:ea typeface="ＭＳ ゴシック" pitchFamily="49" charset="-128"/>
            </a:endParaRPr>
          </a:p>
        </xdr:txBody>
      </xdr:sp>
      <xdr:sp macro="" textlink="">
        <xdr:nvSpPr>
          <xdr:cNvPr id="11" name="テキスト ボックス 10"/>
          <xdr:cNvSpPr txBox="1"/>
        </xdr:nvSpPr>
        <xdr:spPr>
          <a:xfrm>
            <a:off x="5857875" y="4362450"/>
            <a:ext cx="381000" cy="171450"/>
          </a:xfrm>
          <a:prstGeom prst="rect">
            <a:avLst/>
          </a:prstGeom>
          <a:solidFill>
            <a:schemeClr val="bg1">
              <a:alpha val="2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1000">
                <a:latin typeface="ＭＳ ゴシック" pitchFamily="49" charset="-128"/>
                <a:ea typeface="ＭＳ ゴシック" pitchFamily="49" charset="-128"/>
              </a:rPr>
              <a:t>多古町</a:t>
            </a:r>
            <a:endParaRPr kumimoji="1" lang="en-US" altLang="ja-JP" sz="1000">
              <a:latin typeface="ＭＳ ゴシック" pitchFamily="49" charset="-128"/>
              <a:ea typeface="ＭＳ ゴシック" pitchFamily="49" charset="-128"/>
            </a:endParaRPr>
          </a:p>
        </xdr:txBody>
      </xdr:sp>
      <xdr:sp macro="" textlink="">
        <xdr:nvSpPr>
          <xdr:cNvPr id="12" name="テキスト ボックス 11"/>
          <xdr:cNvSpPr txBox="1"/>
        </xdr:nvSpPr>
        <xdr:spPr>
          <a:xfrm>
            <a:off x="609600" y="5857875"/>
            <a:ext cx="514350" cy="171450"/>
          </a:xfrm>
          <a:prstGeom prst="rect">
            <a:avLst/>
          </a:prstGeom>
          <a:solidFill>
            <a:schemeClr val="bg1">
              <a:alpha val="2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1000">
                <a:latin typeface="ＭＳ ゴシック" pitchFamily="49" charset="-128"/>
                <a:ea typeface="ＭＳ ゴシック" pitchFamily="49" charset="-128"/>
              </a:rPr>
              <a:t>酒々井町</a:t>
            </a:r>
            <a:endParaRPr kumimoji="1" lang="en-US" altLang="ja-JP" sz="1000">
              <a:latin typeface="ＭＳ ゴシック" pitchFamily="49" charset="-128"/>
              <a:ea typeface="ＭＳ ゴシック" pitchFamily="49" charset="-128"/>
            </a:endParaRPr>
          </a:p>
        </xdr:txBody>
      </xdr:sp>
      <xdr:sp macro="" textlink="">
        <xdr:nvSpPr>
          <xdr:cNvPr id="13" name="テキスト ボックス 12"/>
          <xdr:cNvSpPr txBox="1"/>
        </xdr:nvSpPr>
        <xdr:spPr>
          <a:xfrm>
            <a:off x="619125" y="2657475"/>
            <a:ext cx="257175" cy="171450"/>
          </a:xfrm>
          <a:prstGeom prst="rect">
            <a:avLst/>
          </a:prstGeom>
          <a:solidFill>
            <a:schemeClr val="bg1">
              <a:alpha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1000">
                <a:latin typeface="ＭＳ ゴシック" pitchFamily="49" charset="-128"/>
                <a:ea typeface="ＭＳ ゴシック" pitchFamily="49" charset="-128"/>
              </a:rPr>
              <a:t>栄町</a:t>
            </a:r>
            <a:endParaRPr kumimoji="1" lang="en-US" altLang="ja-JP" sz="1000">
              <a:latin typeface="ＭＳ ゴシック" pitchFamily="49" charset="-128"/>
              <a:ea typeface="ＭＳ ゴシック" pitchFamily="49" charset="-128"/>
            </a:endParaRPr>
          </a:p>
        </xdr:txBody>
      </xdr:sp>
      <xdr:sp macro="" textlink="">
        <xdr:nvSpPr>
          <xdr:cNvPr id="14" name="テキスト ボックス 13"/>
          <xdr:cNvSpPr txBox="1"/>
        </xdr:nvSpPr>
        <xdr:spPr>
          <a:xfrm>
            <a:off x="4457700" y="6448425"/>
            <a:ext cx="381000" cy="171450"/>
          </a:xfrm>
          <a:prstGeom prst="rect">
            <a:avLst/>
          </a:prstGeom>
          <a:solidFill>
            <a:schemeClr val="bg1">
              <a:alpha val="2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1000">
                <a:latin typeface="ＭＳ ゴシック" pitchFamily="49" charset="-128"/>
                <a:ea typeface="ＭＳ ゴシック" pitchFamily="49" charset="-128"/>
              </a:rPr>
              <a:t>芝山町</a:t>
            </a:r>
            <a:endParaRPr kumimoji="1" lang="en-US" altLang="ja-JP" sz="1050">
              <a:latin typeface="ＭＳ ゴシック" pitchFamily="49" charset="-128"/>
              <a:ea typeface="ＭＳ ゴシック" pitchFamily="49" charset="-128"/>
            </a:endParaRPr>
          </a:p>
        </xdr:txBody>
      </xdr:sp>
      <xdr:sp macro="" textlink="">
        <xdr:nvSpPr>
          <xdr:cNvPr id="15" name="テキスト ボックス 14"/>
          <xdr:cNvSpPr txBox="1"/>
        </xdr:nvSpPr>
        <xdr:spPr>
          <a:xfrm>
            <a:off x="5353050" y="5362575"/>
            <a:ext cx="381000" cy="171450"/>
          </a:xfrm>
          <a:prstGeom prst="rect">
            <a:avLst/>
          </a:prstGeom>
          <a:solidFill>
            <a:schemeClr val="bg1">
              <a:alpha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1000">
                <a:latin typeface="ＭＳ ゴシック" pitchFamily="49" charset="-128"/>
                <a:ea typeface="ＭＳ ゴシック" pitchFamily="49" charset="-128"/>
              </a:rPr>
              <a:t>市域界</a:t>
            </a:r>
            <a:endParaRPr kumimoji="1" lang="en-US" altLang="ja-JP" sz="1000">
              <a:latin typeface="ＭＳ ゴシック" pitchFamily="49" charset="-128"/>
              <a:ea typeface="ＭＳ ゴシック" pitchFamily="49" charset="-128"/>
            </a:endParaRPr>
          </a:p>
        </xdr:txBody>
      </xdr:sp>
      <xdr:sp macro="" textlink="">
        <xdr:nvSpPr>
          <xdr:cNvPr id="16" name="テキスト ボックス 15"/>
          <xdr:cNvSpPr txBox="1"/>
        </xdr:nvSpPr>
        <xdr:spPr>
          <a:xfrm>
            <a:off x="5353050" y="5572125"/>
            <a:ext cx="504825" cy="171450"/>
          </a:xfrm>
          <a:prstGeom prst="rect">
            <a:avLst/>
          </a:prstGeom>
          <a:solidFill>
            <a:schemeClr val="bg1">
              <a:alpha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1000">
                <a:latin typeface="ＭＳ ゴシック" pitchFamily="49" charset="-128"/>
                <a:ea typeface="ＭＳ ゴシック" pitchFamily="49" charset="-128"/>
              </a:rPr>
              <a:t>ＪＲ線路</a:t>
            </a:r>
            <a:endParaRPr kumimoji="1" lang="en-US" altLang="ja-JP" sz="1000">
              <a:latin typeface="ＭＳ ゴシック" pitchFamily="49" charset="-128"/>
              <a:ea typeface="ＭＳ ゴシック" pitchFamily="49" charset="-128"/>
            </a:endParaRPr>
          </a:p>
        </xdr:txBody>
      </xdr:sp>
      <xdr:sp macro="" textlink="">
        <xdr:nvSpPr>
          <xdr:cNvPr id="17" name="テキスト ボックス 16"/>
          <xdr:cNvSpPr txBox="1"/>
        </xdr:nvSpPr>
        <xdr:spPr>
          <a:xfrm>
            <a:off x="5353050" y="5800725"/>
            <a:ext cx="504825" cy="171450"/>
          </a:xfrm>
          <a:prstGeom prst="rect">
            <a:avLst/>
          </a:prstGeom>
          <a:solidFill>
            <a:schemeClr val="bg1">
              <a:alpha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1000">
                <a:latin typeface="ＭＳ ゴシック" pitchFamily="49" charset="-128"/>
                <a:ea typeface="ＭＳ ゴシック" pitchFamily="49" charset="-128"/>
              </a:rPr>
              <a:t>私鉄線路</a:t>
            </a:r>
            <a:endParaRPr kumimoji="1" lang="en-US" altLang="ja-JP" sz="1000">
              <a:latin typeface="ＭＳ ゴシック" pitchFamily="49" charset="-128"/>
              <a:ea typeface="ＭＳ ゴシック" pitchFamily="49" charset="-128"/>
            </a:endParaRPr>
          </a:p>
        </xdr:txBody>
      </xdr:sp>
      <xdr:sp macro="" textlink="">
        <xdr:nvSpPr>
          <xdr:cNvPr id="18" name="テキスト ボックス 17"/>
          <xdr:cNvSpPr txBox="1"/>
        </xdr:nvSpPr>
        <xdr:spPr>
          <a:xfrm>
            <a:off x="5353050" y="6029325"/>
            <a:ext cx="504825" cy="171450"/>
          </a:xfrm>
          <a:prstGeom prst="rect">
            <a:avLst/>
          </a:prstGeom>
          <a:solidFill>
            <a:schemeClr val="bg1">
              <a:alpha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1000">
                <a:latin typeface="ＭＳ ゴシック" pitchFamily="49" charset="-128"/>
                <a:ea typeface="ＭＳ ゴシック" pitchFamily="49" charset="-128"/>
              </a:rPr>
              <a:t>高速道路</a:t>
            </a:r>
            <a:endParaRPr kumimoji="1" lang="en-US" altLang="ja-JP" sz="1000">
              <a:latin typeface="ＭＳ ゴシック" pitchFamily="49" charset="-128"/>
              <a:ea typeface="ＭＳ ゴシック" pitchFamily="49" charset="-128"/>
            </a:endParaRPr>
          </a:p>
        </xdr:txBody>
      </xdr:sp>
      <xdr:sp macro="" textlink="">
        <xdr:nvSpPr>
          <xdr:cNvPr id="19" name="テキスト ボックス 18"/>
          <xdr:cNvSpPr txBox="1"/>
        </xdr:nvSpPr>
        <xdr:spPr>
          <a:xfrm>
            <a:off x="5353050" y="6229350"/>
            <a:ext cx="247650" cy="171450"/>
          </a:xfrm>
          <a:prstGeom prst="rect">
            <a:avLst/>
          </a:prstGeom>
          <a:solidFill>
            <a:schemeClr val="bg1">
              <a:alpha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1000">
                <a:latin typeface="ＭＳ ゴシック" pitchFamily="49" charset="-128"/>
                <a:ea typeface="ＭＳ ゴシック" pitchFamily="49" charset="-128"/>
              </a:rPr>
              <a:t>国道</a:t>
            </a:r>
            <a:endParaRPr kumimoji="1" lang="en-US" altLang="ja-JP" sz="1000">
              <a:latin typeface="ＭＳ ゴシック" pitchFamily="49" charset="-128"/>
              <a:ea typeface="ＭＳ ゴシック" pitchFamily="49" charset="-128"/>
            </a:endParaRPr>
          </a:p>
        </xdr:txBody>
      </xdr:sp>
      <xdr:sp macro="" textlink="">
        <xdr:nvSpPr>
          <xdr:cNvPr id="20" name="テキスト ボックス 19"/>
          <xdr:cNvSpPr txBox="1"/>
        </xdr:nvSpPr>
        <xdr:spPr>
          <a:xfrm>
            <a:off x="5353050" y="6467475"/>
            <a:ext cx="638175" cy="171450"/>
          </a:xfrm>
          <a:prstGeom prst="rect">
            <a:avLst/>
          </a:prstGeom>
          <a:solidFill>
            <a:schemeClr val="bg1">
              <a:alpha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1000">
                <a:latin typeface="ＭＳ ゴシック" pitchFamily="49" charset="-128"/>
                <a:ea typeface="ＭＳ ゴシック" pitchFamily="49" charset="-128"/>
              </a:rPr>
              <a:t>主要な県道</a:t>
            </a:r>
            <a:endParaRPr kumimoji="1" lang="en-US" altLang="ja-JP" sz="1000">
              <a:latin typeface="ＭＳ ゴシック" pitchFamily="49" charset="-128"/>
              <a:ea typeface="ＭＳ ゴシック" pitchFamily="49" charset="-128"/>
            </a:endParaRPr>
          </a:p>
        </xdr:txBody>
      </xdr:sp>
      <xdr:sp macro="" textlink="">
        <xdr:nvSpPr>
          <xdr:cNvPr id="21" name="テキスト ボックス 20"/>
          <xdr:cNvSpPr txBox="1"/>
        </xdr:nvSpPr>
        <xdr:spPr>
          <a:xfrm>
            <a:off x="571500" y="1581150"/>
            <a:ext cx="257175" cy="171450"/>
          </a:xfrm>
          <a:prstGeom prst="rect">
            <a:avLst/>
          </a:prstGeom>
          <a:solidFill>
            <a:schemeClr val="bg1">
              <a:alpha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1000">
                <a:latin typeface="ＭＳ ゴシック" pitchFamily="49" charset="-128"/>
                <a:ea typeface="ＭＳ ゴシック" pitchFamily="49" charset="-128"/>
              </a:rPr>
              <a:t>千葉</a:t>
            </a:r>
            <a:endParaRPr kumimoji="1" lang="en-US" altLang="ja-JP" sz="1000">
              <a:latin typeface="ＭＳ ゴシック" pitchFamily="49" charset="-128"/>
              <a:ea typeface="ＭＳ ゴシック" pitchFamily="49" charset="-128"/>
            </a:endParaRPr>
          </a:p>
        </xdr:txBody>
      </xdr:sp>
      <xdr:sp macro="" textlink="">
        <xdr:nvSpPr>
          <xdr:cNvPr id="22" name="テキスト ボックス 21"/>
          <xdr:cNvSpPr txBox="1"/>
        </xdr:nvSpPr>
        <xdr:spPr>
          <a:xfrm>
            <a:off x="866775" y="1304925"/>
            <a:ext cx="257175" cy="171450"/>
          </a:xfrm>
          <a:prstGeom prst="rect">
            <a:avLst/>
          </a:prstGeom>
          <a:solidFill>
            <a:schemeClr val="bg1">
              <a:alpha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1000">
                <a:latin typeface="ＭＳ ゴシック" pitchFamily="49" charset="-128"/>
                <a:ea typeface="ＭＳ ゴシック" pitchFamily="49" charset="-128"/>
              </a:rPr>
              <a:t>成田</a:t>
            </a:r>
            <a:endParaRPr kumimoji="1" lang="en-US" altLang="ja-JP" sz="1000">
              <a:latin typeface="ＭＳ ゴシック" pitchFamily="49" charset="-128"/>
              <a:ea typeface="ＭＳ ゴシック" pitchFamily="49" charset="-128"/>
            </a:endParaRPr>
          </a:p>
        </xdr:txBody>
      </xdr:sp>
      <xdr:sp macro="" textlink="">
        <xdr:nvSpPr>
          <xdr:cNvPr id="23" name="テキスト ボックス 22"/>
          <xdr:cNvSpPr txBox="1"/>
        </xdr:nvSpPr>
        <xdr:spPr>
          <a:xfrm>
            <a:off x="85725" y="1304925"/>
            <a:ext cx="257175" cy="171450"/>
          </a:xfrm>
          <a:prstGeom prst="rect">
            <a:avLst/>
          </a:prstGeom>
          <a:solidFill>
            <a:schemeClr val="bg1">
              <a:alpha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1000">
                <a:latin typeface="ＭＳ ゴシック" pitchFamily="49" charset="-128"/>
                <a:ea typeface="ＭＳ ゴシック" pitchFamily="49" charset="-128"/>
              </a:rPr>
              <a:t>東京</a:t>
            </a:r>
            <a:endParaRPr kumimoji="1" lang="en-US" altLang="ja-JP" sz="1000">
              <a:latin typeface="ＭＳ ゴシック" pitchFamily="49" charset="-128"/>
              <a:ea typeface="ＭＳ ゴシック" pitchFamily="49" charset="-128"/>
            </a:endParaRPr>
          </a:p>
        </xdr:txBody>
      </xdr:sp>
      <xdr:sp macro="" textlink="">
        <xdr:nvSpPr>
          <xdr:cNvPr id="24" name="テキスト ボックス 23"/>
          <xdr:cNvSpPr txBox="1"/>
        </xdr:nvSpPr>
        <xdr:spPr>
          <a:xfrm>
            <a:off x="876300" y="2238375"/>
            <a:ext cx="381000" cy="171450"/>
          </a:xfrm>
          <a:prstGeom prst="rect">
            <a:avLst/>
          </a:prstGeom>
          <a:solidFill>
            <a:schemeClr val="bg1">
              <a:alpha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1000">
                <a:latin typeface="ＭＳ ゴシック" pitchFamily="49" charset="-128"/>
                <a:ea typeface="ＭＳ ゴシック" pitchFamily="49" charset="-128"/>
              </a:rPr>
              <a:t>位置図</a:t>
            </a:r>
            <a:endParaRPr kumimoji="1" lang="en-US" altLang="ja-JP" sz="1000">
              <a:latin typeface="ＭＳ ゴシック" pitchFamily="49" charset="-128"/>
              <a:ea typeface="ＭＳ ゴシック" pitchFamily="49" charset="-128"/>
            </a:endParaRPr>
          </a:p>
        </xdr:txBody>
      </xdr:sp>
      <xdr:sp macro="" textlink="">
        <xdr:nvSpPr>
          <xdr:cNvPr id="25" name="テキスト ボックス 24"/>
          <xdr:cNvSpPr txBox="1"/>
        </xdr:nvSpPr>
        <xdr:spPr>
          <a:xfrm>
            <a:off x="3762375" y="5772150"/>
            <a:ext cx="771525" cy="171450"/>
          </a:xfrm>
          <a:prstGeom prst="rect">
            <a:avLst/>
          </a:prstGeom>
          <a:solidFill>
            <a:schemeClr val="bg1">
              <a:alpha val="2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1000">
                <a:latin typeface="ＭＳ ゴシック" pitchFamily="49" charset="-128"/>
                <a:ea typeface="ＭＳ ゴシック" pitchFamily="49" charset="-128"/>
              </a:rPr>
              <a:t>成田国際空港</a:t>
            </a:r>
            <a:endParaRPr kumimoji="1" lang="en-US" altLang="ja-JP" sz="1000">
              <a:latin typeface="ＭＳ ゴシック" pitchFamily="49" charset="-128"/>
              <a:ea typeface="ＭＳ ゴシック" pitchFamily="49" charset="-128"/>
            </a:endParaRPr>
          </a:p>
        </xdr:txBody>
      </xdr:sp>
      <xdr:sp macro="" textlink="">
        <xdr:nvSpPr>
          <xdr:cNvPr id="26" name="テキスト ボックス 25"/>
          <xdr:cNvSpPr txBox="1"/>
        </xdr:nvSpPr>
        <xdr:spPr>
          <a:xfrm>
            <a:off x="2628900" y="2952750"/>
            <a:ext cx="342900" cy="142875"/>
          </a:xfrm>
          <a:prstGeom prst="rect">
            <a:avLst/>
          </a:prstGeom>
          <a:solidFill>
            <a:schemeClr val="bg1">
              <a:alpha val="2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900">
                <a:latin typeface="ＭＳ ゴシック" pitchFamily="49" charset="-128"/>
                <a:ea typeface="ＭＳ ゴシック" pitchFamily="49" charset="-128"/>
              </a:rPr>
              <a:t>久住駅</a:t>
            </a:r>
            <a:endParaRPr kumimoji="1" lang="en-US" altLang="ja-JP" sz="900">
              <a:latin typeface="ＭＳ ゴシック" pitchFamily="49" charset="-128"/>
              <a:ea typeface="ＭＳ ゴシック" pitchFamily="49" charset="-128"/>
            </a:endParaRPr>
          </a:p>
        </xdr:txBody>
      </xdr:sp>
      <xdr:sp macro="" textlink="">
        <xdr:nvSpPr>
          <xdr:cNvPr id="27" name="テキスト ボックス 26"/>
          <xdr:cNvSpPr txBox="1"/>
        </xdr:nvSpPr>
        <xdr:spPr>
          <a:xfrm>
            <a:off x="1352550" y="3629025"/>
            <a:ext cx="504825" cy="352425"/>
          </a:xfrm>
          <a:prstGeom prst="rect">
            <a:avLst/>
          </a:prstGeom>
          <a:solidFill>
            <a:schemeClr val="bg1">
              <a:alpha val="2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noAutofit/>
          </a:bodyPr>
          <a:lstStyle/>
          <a:p>
            <a:pPr>
              <a:lnSpc>
                <a:spcPts val="1100"/>
              </a:lnSpc>
            </a:pPr>
            <a:r>
              <a:rPr kumimoji="1" lang="ja-JP" altLang="en-US" sz="900">
                <a:latin typeface="ＭＳ ゴシック" pitchFamily="49" charset="-128"/>
                <a:ea typeface="ＭＳ ゴシック" pitchFamily="49" charset="-128"/>
              </a:rPr>
              <a:t>下総</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松崎駅</a:t>
            </a:r>
            <a:endParaRPr kumimoji="1" lang="en-US" altLang="ja-JP" sz="900">
              <a:latin typeface="ＭＳ ゴシック" pitchFamily="49" charset="-128"/>
              <a:ea typeface="ＭＳ ゴシック" pitchFamily="49" charset="-128"/>
            </a:endParaRPr>
          </a:p>
        </xdr:txBody>
      </xdr:sp>
      <xdr:sp macro="" textlink="">
        <xdr:nvSpPr>
          <xdr:cNvPr id="28" name="テキスト ボックス 27"/>
          <xdr:cNvSpPr txBox="1"/>
        </xdr:nvSpPr>
        <xdr:spPr>
          <a:xfrm>
            <a:off x="1371600" y="4267200"/>
            <a:ext cx="438150" cy="361950"/>
          </a:xfrm>
          <a:prstGeom prst="rect">
            <a:avLst/>
          </a:prstGeom>
          <a:solidFill>
            <a:schemeClr val="bg1">
              <a:alpha val="2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chorCtr="0">
            <a:noAutofit/>
          </a:bodyPr>
          <a:lstStyle/>
          <a:p>
            <a:pPr>
              <a:lnSpc>
                <a:spcPts val="1100"/>
              </a:lnSpc>
            </a:pPr>
            <a:r>
              <a:rPr kumimoji="1" lang="ja-JP" altLang="en-US" sz="900">
                <a:latin typeface="ＭＳ ゴシック" pitchFamily="49" charset="-128"/>
                <a:ea typeface="ＭＳ ゴシック" pitchFamily="49" charset="-128"/>
              </a:rPr>
              <a:t>成田</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湯川駅</a:t>
            </a:r>
            <a:endParaRPr kumimoji="1" lang="en-US" altLang="ja-JP" sz="900">
              <a:latin typeface="ＭＳ ゴシック" pitchFamily="49" charset="-128"/>
              <a:ea typeface="ＭＳ ゴシック" pitchFamily="49" charset="-128"/>
            </a:endParaRPr>
          </a:p>
        </xdr:txBody>
      </xdr:sp>
      <xdr:sp macro="" textlink="">
        <xdr:nvSpPr>
          <xdr:cNvPr id="29" name="テキスト ボックス 28"/>
          <xdr:cNvSpPr txBox="1"/>
        </xdr:nvSpPr>
        <xdr:spPr>
          <a:xfrm>
            <a:off x="1466850" y="5076825"/>
            <a:ext cx="457200" cy="361950"/>
          </a:xfrm>
          <a:prstGeom prst="rect">
            <a:avLst/>
          </a:prstGeom>
          <a:solidFill>
            <a:schemeClr val="bg1">
              <a:alpha val="2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noAutofit/>
          </a:bodyPr>
          <a:lstStyle/>
          <a:p>
            <a:pPr>
              <a:lnSpc>
                <a:spcPts val="1100"/>
              </a:lnSpc>
            </a:pPr>
            <a:r>
              <a:rPr kumimoji="1" lang="ja-JP" altLang="en-US" sz="900">
                <a:latin typeface="ＭＳ ゴシック" pitchFamily="49" charset="-128"/>
                <a:ea typeface="ＭＳ ゴシック" pitchFamily="49" charset="-128"/>
              </a:rPr>
              <a:t>公津の</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杜駅</a:t>
            </a:r>
            <a:endParaRPr kumimoji="1" lang="en-US" altLang="ja-JP" sz="900">
              <a:latin typeface="ＭＳ ゴシック" pitchFamily="49" charset="-128"/>
              <a:ea typeface="ＭＳ ゴシック" pitchFamily="49" charset="-128"/>
            </a:endParaRPr>
          </a:p>
        </xdr:txBody>
      </xdr:sp>
      <xdr:sp macro="" textlink="">
        <xdr:nvSpPr>
          <xdr:cNvPr id="30" name="テキスト ボックス 29"/>
          <xdr:cNvSpPr txBox="1"/>
        </xdr:nvSpPr>
        <xdr:spPr>
          <a:xfrm>
            <a:off x="4200525" y="4848225"/>
            <a:ext cx="933450" cy="142875"/>
          </a:xfrm>
          <a:prstGeom prst="rect">
            <a:avLst/>
          </a:prstGeom>
          <a:solidFill>
            <a:schemeClr val="bg1">
              <a:alpha val="2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noAutofit/>
          </a:bodyPr>
          <a:lstStyle/>
          <a:p>
            <a:r>
              <a:rPr kumimoji="1" lang="ja-JP" altLang="en-US" sz="900">
                <a:latin typeface="ＭＳ ゴシック" pitchFamily="49" charset="-128"/>
                <a:ea typeface="ＭＳ ゴシック" pitchFamily="49" charset="-128"/>
              </a:rPr>
              <a:t>空港第２ビル駅</a:t>
            </a:r>
            <a:endParaRPr kumimoji="1" lang="en-US" altLang="ja-JP" sz="900">
              <a:latin typeface="ＭＳ ゴシック" pitchFamily="49" charset="-128"/>
              <a:ea typeface="ＭＳ ゴシック" pitchFamily="49" charset="-128"/>
            </a:endParaRPr>
          </a:p>
        </xdr:txBody>
      </xdr:sp>
      <xdr:sp macro="" textlink="">
        <xdr:nvSpPr>
          <xdr:cNvPr id="31" name="テキスト ボックス 30"/>
          <xdr:cNvSpPr txBox="1"/>
        </xdr:nvSpPr>
        <xdr:spPr>
          <a:xfrm>
            <a:off x="4343400" y="5276850"/>
            <a:ext cx="542925" cy="352425"/>
          </a:xfrm>
          <a:prstGeom prst="rect">
            <a:avLst/>
          </a:prstGeom>
          <a:solidFill>
            <a:schemeClr val="bg1">
              <a:alpha val="2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noAutofit/>
          </a:bodyPr>
          <a:lstStyle/>
          <a:p>
            <a:pPr>
              <a:lnSpc>
                <a:spcPts val="1100"/>
              </a:lnSpc>
            </a:pPr>
            <a:r>
              <a:rPr kumimoji="1" lang="ja-JP" altLang="en-US" sz="900">
                <a:latin typeface="ＭＳ ゴシック" pitchFamily="49" charset="-128"/>
                <a:ea typeface="ＭＳ ゴシック" pitchFamily="49" charset="-128"/>
              </a:rPr>
              <a:t>芝山</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千代田駅</a:t>
            </a:r>
            <a:endParaRPr kumimoji="1" lang="en-US" altLang="ja-JP" sz="900">
              <a:latin typeface="ＭＳ ゴシック" pitchFamily="49" charset="-128"/>
              <a:ea typeface="ＭＳ ゴシック" pitchFamily="49" charset="-128"/>
            </a:endParaRPr>
          </a:p>
        </xdr:txBody>
      </xdr:sp>
      <xdr:sp macro="" textlink="">
        <xdr:nvSpPr>
          <xdr:cNvPr id="32" name="テキスト ボックス 31"/>
          <xdr:cNvSpPr txBox="1"/>
        </xdr:nvSpPr>
        <xdr:spPr>
          <a:xfrm>
            <a:off x="3667125" y="5105400"/>
            <a:ext cx="457200" cy="142875"/>
          </a:xfrm>
          <a:prstGeom prst="rect">
            <a:avLst/>
          </a:prstGeom>
          <a:solidFill>
            <a:schemeClr val="bg1">
              <a:alpha val="2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900">
                <a:latin typeface="ＭＳ ゴシック" pitchFamily="49" charset="-128"/>
                <a:ea typeface="ＭＳ ゴシック" pitchFamily="49" charset="-128"/>
              </a:rPr>
              <a:t>東成田駅</a:t>
            </a:r>
            <a:endParaRPr kumimoji="1" lang="en-US" altLang="ja-JP" sz="900">
              <a:latin typeface="ＭＳ ゴシック" pitchFamily="49" charset="-128"/>
              <a:ea typeface="ＭＳ ゴシック" pitchFamily="49" charset="-128"/>
            </a:endParaRPr>
          </a:p>
        </xdr:txBody>
      </xdr:sp>
      <xdr:sp macro="" textlink="">
        <xdr:nvSpPr>
          <xdr:cNvPr id="33" name="テキスト ボックス 32"/>
          <xdr:cNvSpPr txBox="1"/>
        </xdr:nvSpPr>
        <xdr:spPr>
          <a:xfrm>
            <a:off x="3419475" y="5372100"/>
            <a:ext cx="581025" cy="142875"/>
          </a:xfrm>
          <a:prstGeom prst="rect">
            <a:avLst/>
          </a:prstGeom>
          <a:solidFill>
            <a:schemeClr val="bg1">
              <a:alpha val="2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900">
                <a:latin typeface="ＭＳ ゴシック" pitchFamily="49" charset="-128"/>
                <a:ea typeface="ＭＳ ゴシック" pitchFamily="49" charset="-128"/>
              </a:rPr>
              <a:t>成田空港駅</a:t>
            </a:r>
            <a:endParaRPr kumimoji="1" lang="en-US" altLang="ja-JP" sz="900">
              <a:latin typeface="ＭＳ ゴシック" pitchFamily="49" charset="-128"/>
              <a:ea typeface="ＭＳ ゴシック" pitchFamily="49" charset="-128"/>
            </a:endParaRPr>
          </a:p>
        </xdr:txBody>
      </xdr:sp>
      <xdr:sp macro="" textlink="">
        <xdr:nvSpPr>
          <xdr:cNvPr id="34" name="テキスト ボックス 33"/>
          <xdr:cNvSpPr txBox="1"/>
        </xdr:nvSpPr>
        <xdr:spPr>
          <a:xfrm>
            <a:off x="4619625" y="1314450"/>
            <a:ext cx="381000" cy="171450"/>
          </a:xfrm>
          <a:prstGeom prst="rect">
            <a:avLst/>
          </a:prstGeom>
          <a:solidFill>
            <a:schemeClr val="bg1">
              <a:alpha val="2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1000">
                <a:latin typeface="ＭＳ ゴシック" pitchFamily="49" charset="-128"/>
                <a:ea typeface="ＭＳ ゴシック" pitchFamily="49" charset="-128"/>
              </a:rPr>
              <a:t>神崎町</a:t>
            </a:r>
            <a:endParaRPr kumimoji="1" lang="en-US" altLang="ja-JP" sz="1000">
              <a:latin typeface="ＭＳ ゴシック" pitchFamily="49" charset="-128"/>
              <a:ea typeface="ＭＳ ゴシック" pitchFamily="49" charset="-128"/>
            </a:endParaRPr>
          </a:p>
        </xdr:txBody>
      </xdr:sp>
      <xdr:sp macro="" textlink="">
        <xdr:nvSpPr>
          <xdr:cNvPr id="35" name="テキスト ボックス 34"/>
          <xdr:cNvSpPr txBox="1"/>
        </xdr:nvSpPr>
        <xdr:spPr>
          <a:xfrm>
            <a:off x="3143250" y="1752600"/>
            <a:ext cx="342900" cy="142875"/>
          </a:xfrm>
          <a:prstGeom prst="rect">
            <a:avLst/>
          </a:prstGeom>
          <a:solidFill>
            <a:schemeClr val="bg1">
              <a:alpha val="2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900">
                <a:latin typeface="ＭＳ ゴシック" pitchFamily="49" charset="-128"/>
                <a:ea typeface="ＭＳ ゴシック" pitchFamily="49" charset="-128"/>
              </a:rPr>
              <a:t>滑河駅</a:t>
            </a:r>
            <a:endParaRPr kumimoji="1" lang="en-US" altLang="ja-JP" sz="900">
              <a:latin typeface="ＭＳ ゴシック" pitchFamily="49" charset="-128"/>
              <a:ea typeface="ＭＳ ゴシック" pitchFamily="49" charset="-128"/>
            </a:endParaRPr>
          </a:p>
        </xdr:txBody>
      </xdr:sp>
      <xdr:sp macro="" textlink="">
        <xdr:nvSpPr>
          <xdr:cNvPr id="36" name="テキスト ボックス 35"/>
          <xdr:cNvSpPr txBox="1"/>
        </xdr:nvSpPr>
        <xdr:spPr>
          <a:xfrm>
            <a:off x="2209800" y="5114925"/>
            <a:ext cx="438150" cy="361950"/>
          </a:xfrm>
          <a:prstGeom prst="rect">
            <a:avLst/>
          </a:prstGeom>
          <a:solidFill>
            <a:schemeClr val="bg1">
              <a:alpha val="2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noAutofit/>
          </a:bodyPr>
          <a:lstStyle/>
          <a:p>
            <a:pPr>
              <a:lnSpc>
                <a:spcPts val="1100"/>
              </a:lnSpc>
            </a:pPr>
            <a:r>
              <a:rPr kumimoji="1" lang="ja-JP" altLang="en-US" sz="900">
                <a:effectLst>
                  <a:outerShdw blurRad="50800" dist="50800" sx="1000" sy="1000" algn="ctr" rotWithShape="0">
                    <a:srgbClr val="000000"/>
                  </a:outerShdw>
                </a:effectLst>
                <a:latin typeface="ＭＳ ゴシック" pitchFamily="49" charset="-128"/>
                <a:ea typeface="ＭＳ ゴシック" pitchFamily="49" charset="-128"/>
              </a:rPr>
              <a:t>京成</a:t>
            </a:r>
            <a:endParaRPr kumimoji="1" lang="en-US" altLang="ja-JP" sz="900">
              <a:effectLst>
                <a:outerShdw blurRad="50800" dist="50800" sx="1000" sy="1000" algn="ctr" rotWithShape="0">
                  <a:srgbClr val="000000"/>
                </a:outerShdw>
              </a:effectLst>
              <a:latin typeface="ＭＳ ゴシック" pitchFamily="49" charset="-128"/>
              <a:ea typeface="ＭＳ ゴシック" pitchFamily="49" charset="-128"/>
            </a:endParaRPr>
          </a:p>
          <a:p>
            <a:r>
              <a:rPr kumimoji="1" lang="ja-JP" altLang="en-US" sz="900">
                <a:effectLst>
                  <a:outerShdw blurRad="50800" dist="50800" sx="1000" sy="1000" algn="ctr" rotWithShape="0">
                    <a:srgbClr val="000000"/>
                  </a:outerShdw>
                </a:effectLst>
                <a:latin typeface="ＭＳ ゴシック" pitchFamily="49" charset="-128"/>
                <a:ea typeface="ＭＳ ゴシック" pitchFamily="49" charset="-128"/>
              </a:rPr>
              <a:t>成田駅</a:t>
            </a:r>
            <a:endParaRPr kumimoji="1" lang="en-US" altLang="ja-JP" sz="900">
              <a:effectLst>
                <a:outerShdw blurRad="50800" dist="50800" sx="1000" sy="1000" algn="ctr" rotWithShape="0">
                  <a:srgbClr val="000000"/>
                </a:outerShdw>
              </a:effectLst>
              <a:latin typeface="ＭＳ ゴシック" pitchFamily="49" charset="-128"/>
              <a:ea typeface="ＭＳ ゴシック" pitchFamily="49" charset="-128"/>
            </a:endParaRPr>
          </a:p>
        </xdr:txBody>
      </xdr:sp>
      <xdr:sp macro="" textlink="">
        <xdr:nvSpPr>
          <xdr:cNvPr id="37" name="テキスト ボックス 36"/>
          <xdr:cNvSpPr txBox="1"/>
        </xdr:nvSpPr>
        <xdr:spPr>
          <a:xfrm>
            <a:off x="1571625" y="4819650"/>
            <a:ext cx="581025" cy="142875"/>
          </a:xfrm>
          <a:prstGeom prst="rect">
            <a:avLst/>
          </a:prstGeom>
          <a:solidFill>
            <a:schemeClr val="bg1">
              <a:alpha val="2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ctr" anchorCtr="0">
            <a:noAutofit/>
          </a:bodyPr>
          <a:lstStyle/>
          <a:p>
            <a:r>
              <a:rPr kumimoji="1" lang="ja-JP" altLang="en-US" sz="900">
                <a:latin typeface="ＭＳ ゴシック" pitchFamily="49" charset="-128"/>
                <a:ea typeface="ＭＳ ゴシック" pitchFamily="49" charset="-128"/>
              </a:rPr>
              <a:t>ＪＲ成田駅</a:t>
            </a:r>
            <a:endParaRPr kumimoji="1" lang="en-US" altLang="ja-JP" sz="900">
              <a:latin typeface="ＭＳ ゴシック" pitchFamily="49" charset="-128"/>
              <a:ea typeface="ＭＳ ゴシック" pitchFamily="49"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3</xdr:row>
      <xdr:rowOff>114300</xdr:rowOff>
    </xdr:from>
    <xdr:to>
      <xdr:col>0</xdr:col>
      <xdr:colOff>6477000</xdr:colOff>
      <xdr:row>38</xdr:row>
      <xdr:rowOff>0</xdr:rowOff>
    </xdr:to>
    <xdr:grpSp>
      <xdr:nvGrpSpPr>
        <xdr:cNvPr id="4633" name="グループ化 1" descr="地勢等高線図概況"/>
        <xdr:cNvGrpSpPr>
          <a:grpSpLocks noChangeAspect="1"/>
        </xdr:cNvGrpSpPr>
      </xdr:nvGrpSpPr>
      <xdr:grpSpPr bwMode="auto">
        <a:xfrm>
          <a:off x="104775" y="742950"/>
          <a:ext cx="6372225" cy="6096000"/>
          <a:chOff x="104775" y="640896"/>
          <a:chExt cx="7010400" cy="6229350"/>
        </a:xfrm>
      </xdr:grpSpPr>
      <xdr:pic>
        <xdr:nvPicPr>
          <xdr:cNvPr id="4634" name="Picture 1" descr="新しい画像"/>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650421"/>
            <a:ext cx="7010400" cy="6219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635" name="Freeform 1"/>
          <xdr:cNvSpPr>
            <a:spLocks/>
          </xdr:cNvSpPr>
        </xdr:nvSpPr>
        <xdr:spPr bwMode="auto">
          <a:xfrm>
            <a:off x="742950" y="640896"/>
            <a:ext cx="257175" cy="1089933"/>
          </a:xfrm>
          <a:custGeom>
            <a:avLst/>
            <a:gdLst>
              <a:gd name="T0" fmla="*/ 2147483646 w 16"/>
              <a:gd name="T1" fmla="*/ 2147483646 h 107"/>
              <a:gd name="T2" fmla="*/ 2147483646 w 16"/>
              <a:gd name="T3" fmla="*/ 0 h 107"/>
              <a:gd name="T4" fmla="*/ 0 w 16"/>
              <a:gd name="T5" fmla="*/ 2147483646 h 107"/>
              <a:gd name="T6" fmla="*/ 2147483646 w 16"/>
              <a:gd name="T7" fmla="*/ 2147483646 h 107"/>
              <a:gd name="T8" fmla="*/ 0 60000 65536"/>
              <a:gd name="T9" fmla="*/ 0 60000 65536"/>
              <a:gd name="T10" fmla="*/ 0 60000 65536"/>
              <a:gd name="T11" fmla="*/ 0 60000 65536"/>
              <a:gd name="T12" fmla="*/ 0 w 16"/>
              <a:gd name="T13" fmla="*/ 0 h 107"/>
              <a:gd name="T14" fmla="*/ 16 w 16"/>
              <a:gd name="T15" fmla="*/ 107 h 107"/>
            </a:gdLst>
            <a:ahLst/>
            <a:cxnLst>
              <a:cxn ang="T8">
                <a:pos x="T0" y="T1"/>
              </a:cxn>
              <a:cxn ang="T9">
                <a:pos x="T2" y="T3"/>
              </a:cxn>
              <a:cxn ang="T10">
                <a:pos x="T4" y="T5"/>
              </a:cxn>
              <a:cxn ang="T11">
                <a:pos x="T6" y="T7"/>
              </a:cxn>
            </a:cxnLst>
            <a:rect l="T12" t="T13" r="T14" b="T15"/>
            <a:pathLst>
              <a:path w="16" h="107">
                <a:moveTo>
                  <a:pt x="8" y="107"/>
                </a:moveTo>
                <a:lnTo>
                  <a:pt x="8" y="0"/>
                </a:lnTo>
                <a:lnTo>
                  <a:pt x="0" y="26"/>
                </a:lnTo>
                <a:lnTo>
                  <a:pt x="16" y="45"/>
                </a:lnTo>
              </a:path>
            </a:pathLst>
          </a:custGeom>
          <a:noFill/>
          <a:ln w="19050">
            <a:solidFill>
              <a:srgbClr val="000000"/>
            </a:solidFill>
            <a:round/>
            <a:headEnd type="none" w="sm" len="sm"/>
            <a:tailEnd type="none" w="sm" len="sm"/>
          </a:ln>
          <a:extLst>
            <a:ext uri="{909E8E84-426E-40DD-AFC4-6F175D3DCCD1}">
              <a14:hiddenFill xmlns:a14="http://schemas.microsoft.com/office/drawing/2010/main">
                <a:solidFill>
                  <a:srgbClr val="FFFFFF"/>
                </a:solidFill>
              </a14:hiddenFill>
            </a:ext>
          </a:extLst>
        </xdr:spPr>
      </xdr:sp>
      <xdr:sp macro="" textlink="">
        <xdr:nvSpPr>
          <xdr:cNvPr id="4636" name="Freeform 2"/>
          <xdr:cNvSpPr>
            <a:spLocks/>
          </xdr:cNvSpPr>
        </xdr:nvSpPr>
        <xdr:spPr bwMode="auto">
          <a:xfrm>
            <a:off x="695325" y="1396093"/>
            <a:ext cx="333375" cy="28575"/>
          </a:xfrm>
          <a:custGeom>
            <a:avLst/>
            <a:gdLst>
              <a:gd name="T0" fmla="*/ 0 w 19"/>
              <a:gd name="T1" fmla="*/ 0 h 1"/>
              <a:gd name="T2" fmla="*/ 2147483646 w 19"/>
              <a:gd name="T3" fmla="*/ 0 h 1"/>
              <a:gd name="T4" fmla="*/ 0 60000 65536"/>
              <a:gd name="T5" fmla="*/ 0 60000 65536"/>
              <a:gd name="T6" fmla="*/ 0 w 19"/>
              <a:gd name="T7" fmla="*/ 0 h 1"/>
              <a:gd name="T8" fmla="*/ 19 w 19"/>
              <a:gd name="T9" fmla="*/ 1 h 1"/>
            </a:gdLst>
            <a:ahLst/>
            <a:cxnLst>
              <a:cxn ang="T4">
                <a:pos x="T0" y="T1"/>
              </a:cxn>
              <a:cxn ang="T5">
                <a:pos x="T2" y="T3"/>
              </a:cxn>
            </a:cxnLst>
            <a:rect l="T6" t="T7" r="T8" b="T9"/>
            <a:pathLst>
              <a:path w="19" h="1">
                <a:moveTo>
                  <a:pt x="0" y="0"/>
                </a:moveTo>
                <a:lnTo>
                  <a:pt x="19" y="0"/>
                </a:lnTo>
              </a:path>
            </a:pathLst>
          </a:custGeom>
          <a:noFill/>
          <a:ln w="19050">
            <a:solidFill>
              <a:srgbClr val="000000"/>
            </a:solidFill>
            <a:round/>
            <a:headEnd type="none" w="sm" len="sm"/>
            <a:tailEnd type="none" w="sm" len="sm"/>
          </a:ln>
          <a:extLst>
            <a:ext uri="{909E8E84-426E-40DD-AFC4-6F175D3DCCD1}">
              <a14:hiddenFill xmlns:a14="http://schemas.microsoft.com/office/drawing/2010/main">
                <a:solidFill>
                  <a:srgbClr val="FFFFFF"/>
                </a:solidFill>
              </a14:hiddenFill>
            </a:ext>
          </a:extLst>
        </xdr:spPr>
      </xdr:sp>
      <xdr:sp macro="" textlink="">
        <xdr:nvSpPr>
          <xdr:cNvPr id="4637" name="Freeform 3"/>
          <xdr:cNvSpPr>
            <a:spLocks/>
          </xdr:cNvSpPr>
        </xdr:nvSpPr>
        <xdr:spPr bwMode="auto">
          <a:xfrm>
            <a:off x="742950" y="650421"/>
            <a:ext cx="133350" cy="372836"/>
          </a:xfrm>
          <a:custGeom>
            <a:avLst/>
            <a:gdLst>
              <a:gd name="T0" fmla="*/ 2147483646 w 8"/>
              <a:gd name="T1" fmla="*/ 2147483646 h 37"/>
              <a:gd name="T2" fmla="*/ 2147483646 w 8"/>
              <a:gd name="T3" fmla="*/ 0 h 37"/>
              <a:gd name="T4" fmla="*/ 0 w 8"/>
              <a:gd name="T5" fmla="*/ 2147483646 h 37"/>
              <a:gd name="T6" fmla="*/ 2147483646 w 8"/>
              <a:gd name="T7" fmla="*/ 2147483646 h 37"/>
              <a:gd name="T8" fmla="*/ 0 60000 65536"/>
              <a:gd name="T9" fmla="*/ 0 60000 65536"/>
              <a:gd name="T10" fmla="*/ 0 60000 65536"/>
              <a:gd name="T11" fmla="*/ 0 60000 65536"/>
              <a:gd name="T12" fmla="*/ 0 w 8"/>
              <a:gd name="T13" fmla="*/ 0 h 37"/>
              <a:gd name="T14" fmla="*/ 8 w 8"/>
              <a:gd name="T15" fmla="*/ 37 h 37"/>
            </a:gdLst>
            <a:ahLst/>
            <a:cxnLst>
              <a:cxn ang="T8">
                <a:pos x="T0" y="T1"/>
              </a:cxn>
              <a:cxn ang="T9">
                <a:pos x="T2" y="T3"/>
              </a:cxn>
              <a:cxn ang="T10">
                <a:pos x="T4" y="T5"/>
              </a:cxn>
              <a:cxn ang="T11">
                <a:pos x="T6" y="T7"/>
              </a:cxn>
            </a:cxnLst>
            <a:rect l="T12" t="T13" r="T14" b="T15"/>
            <a:pathLst>
              <a:path w="8" h="37">
                <a:moveTo>
                  <a:pt x="8" y="37"/>
                </a:moveTo>
                <a:lnTo>
                  <a:pt x="8" y="0"/>
                </a:lnTo>
                <a:lnTo>
                  <a:pt x="0" y="27"/>
                </a:lnTo>
                <a:lnTo>
                  <a:pt x="8" y="36"/>
                </a:lnTo>
              </a:path>
            </a:pathLst>
          </a:custGeom>
          <a:solidFill>
            <a:srgbClr val="000000"/>
          </a:solidFill>
          <a:ln w="19050">
            <a:solidFill>
              <a:srgbClr val="000000"/>
            </a:solidFill>
            <a:round/>
            <a:headEnd/>
            <a:tailEnd/>
          </a:ln>
        </xdr:spPr>
      </xdr:sp>
      <xdr:sp macro="" textlink="">
        <xdr:nvSpPr>
          <xdr:cNvPr id="8197" name="Text Box 1"/>
          <xdr:cNvSpPr txBox="1">
            <a:spLocks noChangeArrowheads="1"/>
          </xdr:cNvSpPr>
        </xdr:nvSpPr>
        <xdr:spPr bwMode="auto">
          <a:xfrm>
            <a:off x="6161593" y="5449176"/>
            <a:ext cx="618257" cy="194667"/>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strike="noStrike">
                <a:solidFill>
                  <a:srgbClr val="000000"/>
                </a:solidFill>
                <a:latin typeface="ＭＳ Ｐ明朝"/>
                <a:ea typeface="ＭＳ Ｐ明朝"/>
              </a:rPr>
              <a:t>40m</a:t>
            </a:r>
            <a:r>
              <a:rPr lang="ja-JP" altLang="en-US" sz="1100" b="0" i="0" strike="noStrike">
                <a:solidFill>
                  <a:srgbClr val="000000"/>
                </a:solidFill>
                <a:latin typeface="ＭＳ Ｐ明朝"/>
                <a:ea typeface="ＭＳ Ｐ明朝"/>
              </a:rPr>
              <a:t>以上</a:t>
            </a:r>
          </a:p>
        </xdr:txBody>
      </xdr:sp>
      <xdr:sp macro="" textlink="">
        <xdr:nvSpPr>
          <xdr:cNvPr id="8198" name="Text Box 2"/>
          <xdr:cNvSpPr txBox="1">
            <a:spLocks noChangeArrowheads="1"/>
          </xdr:cNvSpPr>
        </xdr:nvSpPr>
        <xdr:spPr bwMode="auto">
          <a:xfrm>
            <a:off x="6161593" y="5867710"/>
            <a:ext cx="943103" cy="194667"/>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strike="noStrike">
                <a:solidFill>
                  <a:srgbClr val="000000"/>
                </a:solidFill>
                <a:latin typeface="ＭＳ Ｐ明朝"/>
                <a:ea typeface="ＭＳ Ｐ明朝"/>
              </a:rPr>
              <a:t>20</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40m</a:t>
            </a:r>
            <a:r>
              <a:rPr lang="ja-JP" altLang="en-US" sz="1100" b="0" i="0" strike="noStrike">
                <a:solidFill>
                  <a:srgbClr val="000000"/>
                </a:solidFill>
                <a:latin typeface="ＭＳ Ｐ明朝"/>
                <a:ea typeface="ＭＳ Ｐ明朝"/>
              </a:rPr>
              <a:t>未満</a:t>
            </a:r>
          </a:p>
        </xdr:txBody>
      </xdr:sp>
      <xdr:sp macro="" textlink="">
        <xdr:nvSpPr>
          <xdr:cNvPr id="8199" name="Text Box 3"/>
          <xdr:cNvSpPr txBox="1">
            <a:spLocks noChangeArrowheads="1"/>
          </xdr:cNvSpPr>
        </xdr:nvSpPr>
        <xdr:spPr bwMode="auto">
          <a:xfrm>
            <a:off x="6161593" y="6305711"/>
            <a:ext cx="618257" cy="194667"/>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strike="noStrike">
                <a:solidFill>
                  <a:srgbClr val="000000"/>
                </a:solidFill>
                <a:latin typeface="ＭＳ Ｐ明朝"/>
                <a:ea typeface="ＭＳ Ｐ明朝"/>
              </a:rPr>
              <a:t>20m</a:t>
            </a:r>
            <a:r>
              <a:rPr lang="ja-JP" altLang="en-US" sz="1100" b="0" i="0" strike="noStrike">
                <a:solidFill>
                  <a:srgbClr val="000000"/>
                </a:solidFill>
                <a:latin typeface="ＭＳ Ｐ明朝"/>
                <a:ea typeface="ＭＳ Ｐ明朝"/>
              </a:rPr>
              <a:t>未満</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abSelected="1" topLeftCell="A4" zoomScaleNormal="100" workbookViewId="0">
      <selection activeCell="B4" sqref="B4"/>
    </sheetView>
  </sheetViews>
  <sheetFormatPr defaultRowHeight="13.5"/>
  <cols>
    <col min="1" max="5" width="9" style="330"/>
    <col min="6" max="6" width="13.75" style="330" customWidth="1"/>
    <col min="7" max="7" width="36" style="330" bestFit="1" customWidth="1"/>
    <col min="8" max="16384" width="9" style="330"/>
  </cols>
  <sheetData>
    <row r="1" spans="1:7" ht="3.75" customHeight="1"/>
    <row r="2" spans="1:7" ht="34.5" customHeight="1">
      <c r="G2" s="372" t="s">
        <v>531</v>
      </c>
    </row>
    <row r="3" spans="1:7" ht="18.75" customHeight="1">
      <c r="G3" s="114"/>
    </row>
    <row r="4" spans="1:7" ht="34.5" customHeight="1">
      <c r="G4" s="115"/>
    </row>
    <row r="5" spans="1:7" ht="18.75" customHeight="1">
      <c r="G5" s="115"/>
    </row>
    <row r="6" spans="1:7" ht="34.5" customHeight="1">
      <c r="G6" s="115"/>
    </row>
    <row r="7" spans="1:7" ht="18.75" customHeight="1">
      <c r="G7" s="115"/>
    </row>
    <row r="8" spans="1:7" ht="34.5" customHeight="1">
      <c r="G8" s="115"/>
    </row>
    <row r="9" spans="1:7" ht="18.75" customHeight="1">
      <c r="G9" s="115"/>
    </row>
    <row r="10" spans="1:7" ht="34.5" customHeight="1">
      <c r="A10" s="379" t="s">
        <v>444</v>
      </c>
      <c r="B10" s="379"/>
      <c r="C10" s="379"/>
      <c r="D10" s="379"/>
      <c r="E10" s="379"/>
      <c r="F10" s="116"/>
      <c r="G10" s="115"/>
    </row>
    <row r="11" spans="1:7" ht="18.75" customHeight="1">
      <c r="A11" s="380"/>
      <c r="B11" s="380"/>
      <c r="C11" s="380"/>
      <c r="D11" s="380"/>
      <c r="E11" s="380"/>
      <c r="F11" s="116"/>
      <c r="G11" s="115"/>
    </row>
    <row r="12" spans="1:7" ht="34.5" customHeight="1">
      <c r="A12" s="380"/>
      <c r="B12" s="380"/>
      <c r="C12" s="380"/>
      <c r="D12" s="380"/>
      <c r="E12" s="380"/>
      <c r="F12" s="116"/>
      <c r="G12" s="115"/>
    </row>
    <row r="13" spans="1:7" ht="18.75" customHeight="1">
      <c r="A13" s="381"/>
      <c r="B13" s="381"/>
      <c r="C13" s="381"/>
      <c r="D13" s="381"/>
      <c r="E13" s="381"/>
      <c r="F13" s="116"/>
      <c r="G13" s="115"/>
    </row>
    <row r="14" spans="1:7" ht="34.5" customHeight="1">
      <c r="G14" s="115"/>
    </row>
    <row r="15" spans="1:7" ht="18.75" customHeight="1">
      <c r="G15" s="115"/>
    </row>
    <row r="16" spans="1:7" ht="34.5" customHeight="1">
      <c r="G16" s="115"/>
    </row>
    <row r="17" spans="3:7" ht="18.75" customHeight="1">
      <c r="G17" s="115"/>
    </row>
    <row r="18" spans="3:7" ht="34.5" customHeight="1">
      <c r="G18" s="115"/>
    </row>
    <row r="19" spans="3:7" ht="18.75" customHeight="1">
      <c r="G19" s="115"/>
    </row>
    <row r="20" spans="3:7" ht="34.5" customHeight="1">
      <c r="G20" s="115"/>
    </row>
    <row r="21" spans="3:7" ht="18.75" customHeight="1">
      <c r="G21" s="115"/>
    </row>
    <row r="22" spans="3:7" ht="34.5" customHeight="1">
      <c r="G22" s="115"/>
    </row>
    <row r="23" spans="3:7" ht="18.75" customHeight="1">
      <c r="G23" s="115"/>
    </row>
    <row r="24" spans="3:7" ht="34.5" customHeight="1">
      <c r="G24" s="115"/>
    </row>
    <row r="25" spans="3:7" ht="18.75" customHeight="1">
      <c r="G25" s="115"/>
    </row>
    <row r="26" spans="3:7" ht="34.5" customHeight="1">
      <c r="C26" s="242"/>
      <c r="G26" s="115"/>
    </row>
    <row r="27" spans="3:7" ht="18.75" customHeight="1">
      <c r="G27" s="115"/>
    </row>
    <row r="28" spans="3:7" ht="34.5" customHeight="1">
      <c r="G28" s="115"/>
    </row>
    <row r="29" spans="3:7" ht="18.75" customHeight="1">
      <c r="G29" s="115"/>
    </row>
    <row r="30" spans="3:7" ht="34.5" customHeight="1">
      <c r="G30" s="115"/>
    </row>
  </sheetData>
  <mergeCells count="1">
    <mergeCell ref="A10:E13"/>
  </mergeCells>
  <phoneticPr fontId="13"/>
  <pageMargins left="0.78740157480314965" right="0" top="0.78740157480314965"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tabSelected="1" zoomScaleNormal="100" workbookViewId="0">
      <selection activeCell="B4" sqref="B4"/>
    </sheetView>
  </sheetViews>
  <sheetFormatPr defaultColWidth="10.625" defaultRowHeight="13.5"/>
  <cols>
    <col min="1" max="1" width="6.25" style="139" customWidth="1"/>
    <col min="2" max="2" width="19.75" style="139" customWidth="1"/>
    <col min="3" max="3" width="4.125" style="139" customWidth="1"/>
    <col min="4" max="11" width="7.75" style="139" customWidth="1"/>
    <col min="12" max="16384" width="10.625" style="139"/>
  </cols>
  <sheetData>
    <row r="1" spans="1:12" ht="22.5" customHeight="1">
      <c r="A1" s="497" t="s">
        <v>676</v>
      </c>
      <c r="B1" s="497"/>
      <c r="C1" s="497"/>
      <c r="D1" s="497"/>
      <c r="E1" s="497"/>
      <c r="F1" s="497"/>
      <c r="G1" s="497"/>
      <c r="H1" s="497"/>
      <c r="I1" s="497"/>
      <c r="J1" s="497"/>
      <c r="K1" s="497"/>
    </row>
    <row r="2" spans="1:12" ht="3" customHeight="1"/>
    <row r="3" spans="1:12">
      <c r="A3" s="498" t="s">
        <v>484</v>
      </c>
      <c r="B3" s="498"/>
      <c r="C3" s="145"/>
      <c r="D3" s="145"/>
      <c r="E3" s="145"/>
      <c r="F3" s="145"/>
      <c r="H3" s="147"/>
      <c r="I3" s="147"/>
      <c r="J3" s="148"/>
      <c r="K3" s="149" t="s">
        <v>728</v>
      </c>
    </row>
    <row r="4" spans="1:12" ht="13.5" customHeight="1">
      <c r="A4" s="40" t="s">
        <v>605</v>
      </c>
      <c r="B4" s="495" t="s">
        <v>264</v>
      </c>
      <c r="C4" s="495" t="s">
        <v>265</v>
      </c>
      <c r="D4" s="495" t="s">
        <v>543</v>
      </c>
      <c r="E4" s="495">
        <v>12</v>
      </c>
      <c r="F4" s="495">
        <v>17</v>
      </c>
      <c r="G4" s="495">
        <v>22</v>
      </c>
      <c r="H4" s="495">
        <v>27</v>
      </c>
      <c r="I4" s="495">
        <v>28</v>
      </c>
      <c r="J4" s="495">
        <v>29</v>
      </c>
      <c r="K4" s="499">
        <v>30</v>
      </c>
      <c r="L4" s="145"/>
    </row>
    <row r="5" spans="1:12" ht="13.5" customHeight="1">
      <c r="A5" s="42" t="s">
        <v>266</v>
      </c>
      <c r="B5" s="496"/>
      <c r="C5" s="496"/>
      <c r="D5" s="496"/>
      <c r="E5" s="496"/>
      <c r="F5" s="496"/>
      <c r="G5" s="496"/>
      <c r="H5" s="496"/>
      <c r="I5" s="496"/>
      <c r="J5" s="496"/>
      <c r="K5" s="500"/>
      <c r="L5" s="145"/>
    </row>
    <row r="6" spans="1:12" s="145" customFormat="1" ht="3.75" customHeight="1">
      <c r="A6" s="53"/>
      <c r="B6" s="41"/>
      <c r="C6" s="41"/>
      <c r="D6" s="52"/>
      <c r="E6" s="52"/>
      <c r="F6" s="52"/>
      <c r="G6" s="52"/>
      <c r="H6" s="52"/>
      <c r="I6" s="52"/>
      <c r="J6" s="52"/>
      <c r="K6" s="52"/>
    </row>
    <row r="7" spans="1:12" ht="10.35" customHeight="1">
      <c r="A7" s="163">
        <v>1</v>
      </c>
      <c r="B7" s="164" t="s">
        <v>267</v>
      </c>
      <c r="C7" s="165" t="s">
        <v>268</v>
      </c>
      <c r="D7" s="166">
        <v>142000</v>
      </c>
      <c r="E7" s="166">
        <v>84700</v>
      </c>
      <c r="F7" s="166">
        <v>63000</v>
      </c>
      <c r="G7" s="166">
        <v>63300</v>
      </c>
      <c r="H7" s="166" t="s">
        <v>447</v>
      </c>
      <c r="I7" s="166" t="s">
        <v>447</v>
      </c>
      <c r="J7" s="166" t="s">
        <v>447</v>
      </c>
      <c r="K7" s="166" t="s">
        <v>720</v>
      </c>
    </row>
    <row r="8" spans="1:12" ht="10.35" customHeight="1">
      <c r="A8" s="163">
        <v>1</v>
      </c>
      <c r="B8" s="164" t="s">
        <v>548</v>
      </c>
      <c r="C8" s="165"/>
      <c r="D8" s="166" t="s">
        <v>447</v>
      </c>
      <c r="E8" s="166" t="s">
        <v>447</v>
      </c>
      <c r="F8" s="166" t="s">
        <v>447</v>
      </c>
      <c r="G8" s="166" t="s">
        <v>447</v>
      </c>
      <c r="H8" s="166">
        <v>52900</v>
      </c>
      <c r="I8" s="166">
        <v>52900</v>
      </c>
      <c r="J8" s="166">
        <v>52900</v>
      </c>
      <c r="K8" s="166">
        <v>52900</v>
      </c>
    </row>
    <row r="9" spans="1:12" ht="10.35" customHeight="1">
      <c r="A9" s="163">
        <v>2</v>
      </c>
      <c r="B9" s="164" t="s">
        <v>549</v>
      </c>
      <c r="C9" s="165"/>
      <c r="D9" s="166">
        <v>155000</v>
      </c>
      <c r="E9" s="166">
        <v>92900</v>
      </c>
      <c r="F9" s="166">
        <v>70400</v>
      </c>
      <c r="G9" s="166">
        <v>72500</v>
      </c>
      <c r="H9" s="166" t="s">
        <v>447</v>
      </c>
      <c r="I9" s="166" t="s">
        <v>447</v>
      </c>
      <c r="J9" s="166" t="s">
        <v>447</v>
      </c>
      <c r="K9" s="166" t="s">
        <v>720</v>
      </c>
    </row>
    <row r="10" spans="1:12" ht="10.35" customHeight="1">
      <c r="A10" s="163">
        <v>2</v>
      </c>
      <c r="B10" s="164" t="s">
        <v>550</v>
      </c>
      <c r="C10" s="165"/>
      <c r="D10" s="166" t="s">
        <v>447</v>
      </c>
      <c r="E10" s="166" t="s">
        <v>447</v>
      </c>
      <c r="F10" s="166" t="s">
        <v>447</v>
      </c>
      <c r="G10" s="166" t="s">
        <v>447</v>
      </c>
      <c r="H10" s="166" t="s">
        <v>447</v>
      </c>
      <c r="I10" s="166" t="s">
        <v>447</v>
      </c>
      <c r="J10" s="166" t="s">
        <v>447</v>
      </c>
      <c r="K10" s="166" t="s">
        <v>720</v>
      </c>
    </row>
    <row r="11" spans="1:12" ht="10.35" customHeight="1">
      <c r="A11" s="163">
        <v>2</v>
      </c>
      <c r="B11" s="164" t="s">
        <v>606</v>
      </c>
      <c r="C11" s="165"/>
      <c r="D11" s="166" t="s">
        <v>447</v>
      </c>
      <c r="E11" s="166" t="s">
        <v>447</v>
      </c>
      <c r="F11" s="166" t="s">
        <v>447</v>
      </c>
      <c r="G11" s="166" t="s">
        <v>447</v>
      </c>
      <c r="H11" s="166">
        <v>69400</v>
      </c>
      <c r="I11" s="166">
        <v>71000</v>
      </c>
      <c r="J11" s="166">
        <v>73000</v>
      </c>
      <c r="K11" s="166">
        <v>74500</v>
      </c>
    </row>
    <row r="12" spans="1:12" ht="10.35" customHeight="1">
      <c r="A12" s="163">
        <v>3</v>
      </c>
      <c r="B12" s="164" t="s">
        <v>269</v>
      </c>
      <c r="C12" s="165"/>
      <c r="D12" s="166">
        <v>137000</v>
      </c>
      <c r="E12" s="166">
        <v>81900</v>
      </c>
      <c r="F12" s="166">
        <v>63500</v>
      </c>
      <c r="G12" s="166">
        <v>65100</v>
      </c>
      <c r="H12" s="166" t="s">
        <v>447</v>
      </c>
      <c r="I12" s="166" t="s">
        <v>447</v>
      </c>
      <c r="J12" s="166" t="s">
        <v>447</v>
      </c>
      <c r="K12" s="166" t="s">
        <v>720</v>
      </c>
    </row>
    <row r="13" spans="1:12" ht="10.35" customHeight="1">
      <c r="A13" s="163">
        <v>3</v>
      </c>
      <c r="B13" s="164" t="s">
        <v>536</v>
      </c>
      <c r="C13" s="165"/>
      <c r="D13" s="166" t="s">
        <v>447</v>
      </c>
      <c r="E13" s="166" t="s">
        <v>447</v>
      </c>
      <c r="F13" s="166" t="s">
        <v>447</v>
      </c>
      <c r="G13" s="166" t="s">
        <v>447</v>
      </c>
      <c r="H13" s="166">
        <v>60300</v>
      </c>
      <c r="I13" s="166">
        <v>61600</v>
      </c>
      <c r="J13" s="166">
        <v>63100</v>
      </c>
      <c r="K13" s="166">
        <v>64300</v>
      </c>
    </row>
    <row r="14" spans="1:12" ht="10.35" customHeight="1">
      <c r="A14" s="163">
        <v>4</v>
      </c>
      <c r="B14" s="164" t="s">
        <v>270</v>
      </c>
      <c r="C14" s="165"/>
      <c r="D14" s="166">
        <v>136000</v>
      </c>
      <c r="E14" s="166">
        <v>82000</v>
      </c>
      <c r="F14" s="166">
        <v>62400</v>
      </c>
      <c r="G14" s="166">
        <v>62300</v>
      </c>
      <c r="H14" s="166" t="s">
        <v>447</v>
      </c>
      <c r="I14" s="166" t="s">
        <v>447</v>
      </c>
      <c r="J14" s="166" t="s">
        <v>447</v>
      </c>
      <c r="K14" s="166" t="s">
        <v>720</v>
      </c>
    </row>
    <row r="15" spans="1:12" ht="10.35" customHeight="1">
      <c r="A15" s="163">
        <v>4</v>
      </c>
      <c r="B15" s="164" t="s">
        <v>551</v>
      </c>
      <c r="C15" s="165"/>
      <c r="D15" s="166" t="s">
        <v>447</v>
      </c>
      <c r="E15" s="166" t="s">
        <v>447</v>
      </c>
      <c r="F15" s="166" t="s">
        <v>447</v>
      </c>
      <c r="G15" s="166" t="s">
        <v>447</v>
      </c>
      <c r="H15" s="166">
        <v>50800</v>
      </c>
      <c r="I15" s="166">
        <v>50800</v>
      </c>
      <c r="J15" s="166">
        <v>50800</v>
      </c>
      <c r="K15" s="166">
        <v>50800</v>
      </c>
    </row>
    <row r="16" spans="1:12" ht="10.35" customHeight="1">
      <c r="A16" s="163">
        <v>5</v>
      </c>
      <c r="B16" s="164" t="s">
        <v>271</v>
      </c>
      <c r="C16" s="165"/>
      <c r="D16" s="166">
        <v>127000</v>
      </c>
      <c r="E16" s="166">
        <v>78000</v>
      </c>
      <c r="F16" s="166" t="s">
        <v>447</v>
      </c>
      <c r="G16" s="166" t="s">
        <v>447</v>
      </c>
      <c r="H16" s="166" t="s">
        <v>447</v>
      </c>
      <c r="I16" s="166" t="s">
        <v>447</v>
      </c>
      <c r="J16" s="166" t="s">
        <v>447</v>
      </c>
      <c r="K16" s="166" t="s">
        <v>720</v>
      </c>
    </row>
    <row r="17" spans="1:11" ht="10.35" customHeight="1">
      <c r="A17" s="163">
        <v>5</v>
      </c>
      <c r="B17" s="164" t="s">
        <v>296</v>
      </c>
      <c r="C17" s="165"/>
      <c r="D17" s="166">
        <v>108000</v>
      </c>
      <c r="E17" s="166">
        <v>51000</v>
      </c>
      <c r="F17" s="166">
        <v>30600</v>
      </c>
      <c r="G17" s="166">
        <v>27700</v>
      </c>
      <c r="H17" s="166" t="s">
        <v>447</v>
      </c>
      <c r="I17" s="166" t="s">
        <v>447</v>
      </c>
      <c r="J17" s="166" t="s">
        <v>447</v>
      </c>
      <c r="K17" s="166" t="s">
        <v>720</v>
      </c>
    </row>
    <row r="18" spans="1:11" ht="10.35" customHeight="1">
      <c r="A18" s="163">
        <v>5</v>
      </c>
      <c r="B18" s="164" t="s">
        <v>552</v>
      </c>
      <c r="C18" s="165"/>
      <c r="D18" s="166" t="s">
        <v>447</v>
      </c>
      <c r="E18" s="166" t="s">
        <v>447</v>
      </c>
      <c r="F18" s="166" t="s">
        <v>447</v>
      </c>
      <c r="G18" s="166" t="s">
        <v>447</v>
      </c>
      <c r="H18" s="166">
        <v>98500</v>
      </c>
      <c r="I18" s="166">
        <v>104000</v>
      </c>
      <c r="J18" s="166">
        <v>109000</v>
      </c>
      <c r="K18" s="166">
        <v>112000</v>
      </c>
    </row>
    <row r="19" spans="1:11" ht="10.35" customHeight="1">
      <c r="A19" s="163">
        <v>6</v>
      </c>
      <c r="B19" s="164" t="s">
        <v>553</v>
      </c>
      <c r="C19" s="165"/>
      <c r="D19" s="166">
        <v>110000</v>
      </c>
      <c r="E19" s="166">
        <v>65000</v>
      </c>
      <c r="F19" s="166">
        <v>42200</v>
      </c>
      <c r="G19" s="166">
        <v>38300</v>
      </c>
      <c r="H19" s="166">
        <v>35300</v>
      </c>
      <c r="I19" s="166" t="s">
        <v>447</v>
      </c>
      <c r="J19" s="166" t="s">
        <v>447</v>
      </c>
      <c r="K19" s="166" t="s">
        <v>720</v>
      </c>
    </row>
    <row r="20" spans="1:11" ht="10.35" customHeight="1">
      <c r="A20" s="163">
        <v>6</v>
      </c>
      <c r="B20" s="164" t="s">
        <v>664</v>
      </c>
      <c r="C20" s="165"/>
      <c r="D20" s="166" t="s">
        <v>447</v>
      </c>
      <c r="E20" s="166" t="s">
        <v>447</v>
      </c>
      <c r="F20" s="166" t="s">
        <v>447</v>
      </c>
      <c r="G20" s="166" t="s">
        <v>447</v>
      </c>
      <c r="H20" s="166" t="s">
        <v>447</v>
      </c>
      <c r="I20" s="166">
        <v>46000</v>
      </c>
      <c r="J20" s="166">
        <v>46000</v>
      </c>
      <c r="K20" s="166">
        <v>46000</v>
      </c>
    </row>
    <row r="21" spans="1:11" ht="10.35" customHeight="1">
      <c r="A21" s="163">
        <v>7</v>
      </c>
      <c r="B21" s="164" t="s">
        <v>272</v>
      </c>
      <c r="C21" s="165"/>
      <c r="D21" s="166">
        <v>109000</v>
      </c>
      <c r="E21" s="166">
        <v>68000</v>
      </c>
      <c r="F21" s="166">
        <v>46000</v>
      </c>
      <c r="G21" s="166" t="s">
        <v>447</v>
      </c>
      <c r="H21" s="166" t="s">
        <v>447</v>
      </c>
      <c r="I21" s="166" t="s">
        <v>447</v>
      </c>
      <c r="J21" s="166" t="s">
        <v>447</v>
      </c>
      <c r="K21" s="166" t="s">
        <v>720</v>
      </c>
    </row>
    <row r="22" spans="1:11" ht="10.35" customHeight="1">
      <c r="A22" s="163">
        <v>7</v>
      </c>
      <c r="B22" s="164" t="s">
        <v>293</v>
      </c>
      <c r="C22" s="165"/>
      <c r="D22" s="166">
        <v>120000</v>
      </c>
      <c r="E22" s="166">
        <v>72000</v>
      </c>
      <c r="F22" s="166">
        <v>46300</v>
      </c>
      <c r="G22" s="166">
        <v>44100</v>
      </c>
      <c r="H22" s="166" t="s">
        <v>447</v>
      </c>
      <c r="I22" s="166" t="s">
        <v>447</v>
      </c>
      <c r="J22" s="166" t="s">
        <v>447</v>
      </c>
      <c r="K22" s="166" t="s">
        <v>720</v>
      </c>
    </row>
    <row r="23" spans="1:11" ht="10.35" customHeight="1">
      <c r="A23" s="163">
        <v>7</v>
      </c>
      <c r="B23" s="164" t="s">
        <v>554</v>
      </c>
      <c r="C23" s="165"/>
      <c r="D23" s="166" t="s">
        <v>447</v>
      </c>
      <c r="E23" s="166" t="s">
        <v>447</v>
      </c>
      <c r="F23" s="166">
        <v>11300</v>
      </c>
      <c r="G23" s="166">
        <v>8800</v>
      </c>
      <c r="H23" s="166">
        <v>8000</v>
      </c>
      <c r="I23" s="166">
        <v>7900</v>
      </c>
      <c r="J23" s="166">
        <v>7800</v>
      </c>
      <c r="K23" s="166">
        <v>7700</v>
      </c>
    </row>
    <row r="24" spans="1:11" ht="10.35" customHeight="1">
      <c r="A24" s="163">
        <v>8</v>
      </c>
      <c r="B24" s="164" t="s">
        <v>273</v>
      </c>
      <c r="C24" s="165"/>
      <c r="D24" s="166" t="s">
        <v>447</v>
      </c>
      <c r="E24" s="166">
        <v>76500</v>
      </c>
      <c r="F24" s="166">
        <v>54600</v>
      </c>
      <c r="G24" s="166">
        <v>53500</v>
      </c>
      <c r="H24" s="166" t="s">
        <v>447</v>
      </c>
      <c r="I24" s="166" t="s">
        <v>447</v>
      </c>
      <c r="J24" s="166" t="s">
        <v>447</v>
      </c>
      <c r="K24" s="166" t="s">
        <v>720</v>
      </c>
    </row>
    <row r="25" spans="1:11" ht="10.35" customHeight="1">
      <c r="A25" s="163">
        <v>8</v>
      </c>
      <c r="B25" s="164" t="s">
        <v>274</v>
      </c>
      <c r="C25" s="165"/>
      <c r="D25" s="166">
        <v>163000</v>
      </c>
      <c r="E25" s="166" t="s">
        <v>447</v>
      </c>
      <c r="F25" s="166" t="s">
        <v>447</v>
      </c>
      <c r="G25" s="166" t="s">
        <v>447</v>
      </c>
      <c r="H25" s="166" t="s">
        <v>447</v>
      </c>
      <c r="I25" s="166" t="s">
        <v>447</v>
      </c>
      <c r="J25" s="166" t="s">
        <v>447</v>
      </c>
      <c r="K25" s="166" t="s">
        <v>720</v>
      </c>
    </row>
    <row r="26" spans="1:11" ht="10.35" customHeight="1">
      <c r="A26" s="163">
        <v>8</v>
      </c>
      <c r="B26" s="164" t="s">
        <v>555</v>
      </c>
      <c r="C26" s="238"/>
      <c r="D26" s="166" t="s">
        <v>447</v>
      </c>
      <c r="E26" s="166" t="s">
        <v>447</v>
      </c>
      <c r="F26" s="166" t="s">
        <v>447</v>
      </c>
      <c r="G26" s="166" t="s">
        <v>447</v>
      </c>
      <c r="H26" s="166">
        <v>49500</v>
      </c>
      <c r="I26" s="166">
        <v>49500</v>
      </c>
      <c r="J26" s="166">
        <v>49500</v>
      </c>
      <c r="K26" s="166">
        <v>49500</v>
      </c>
    </row>
    <row r="27" spans="1:11" ht="10.35" customHeight="1">
      <c r="A27" s="163">
        <v>9</v>
      </c>
      <c r="B27" s="164" t="s">
        <v>275</v>
      </c>
      <c r="C27" s="165"/>
      <c r="D27" s="166">
        <v>171000</v>
      </c>
      <c r="E27" s="166">
        <v>103000</v>
      </c>
      <c r="F27" s="166">
        <v>65900</v>
      </c>
      <c r="G27" s="166">
        <v>59200</v>
      </c>
      <c r="H27" s="166" t="s">
        <v>447</v>
      </c>
      <c r="I27" s="166" t="s">
        <v>447</v>
      </c>
      <c r="J27" s="166" t="s">
        <v>447</v>
      </c>
      <c r="K27" s="166" t="s">
        <v>720</v>
      </c>
    </row>
    <row r="28" spans="1:11" ht="10.35" customHeight="1">
      <c r="A28" s="163">
        <v>9</v>
      </c>
      <c r="B28" s="164" t="s">
        <v>556</v>
      </c>
      <c r="C28" s="165"/>
      <c r="D28" s="167" t="s">
        <v>447</v>
      </c>
      <c r="E28" s="166" t="s">
        <v>447</v>
      </c>
      <c r="F28" s="166">
        <v>11200</v>
      </c>
      <c r="G28" s="166">
        <v>9200</v>
      </c>
      <c r="H28" s="166">
        <v>8500</v>
      </c>
      <c r="I28" s="166">
        <v>8450</v>
      </c>
      <c r="J28" s="166">
        <v>8400</v>
      </c>
      <c r="K28" s="166">
        <v>8350</v>
      </c>
    </row>
    <row r="29" spans="1:11" ht="10.35" customHeight="1">
      <c r="A29" s="163">
        <v>10</v>
      </c>
      <c r="B29" s="164" t="s">
        <v>276</v>
      </c>
      <c r="C29" s="165"/>
      <c r="D29" s="166">
        <v>103000</v>
      </c>
      <c r="E29" s="166">
        <v>64200</v>
      </c>
      <c r="F29" s="166">
        <v>43800</v>
      </c>
      <c r="G29" s="166" t="s">
        <v>447</v>
      </c>
      <c r="H29" s="166" t="s">
        <v>447</v>
      </c>
      <c r="I29" s="166" t="s">
        <v>447</v>
      </c>
      <c r="J29" s="166" t="s">
        <v>447</v>
      </c>
      <c r="K29" s="166" t="s">
        <v>720</v>
      </c>
    </row>
    <row r="30" spans="1:11" ht="10.35" customHeight="1">
      <c r="A30" s="163">
        <v>10</v>
      </c>
      <c r="B30" s="164" t="s">
        <v>294</v>
      </c>
      <c r="C30" s="165"/>
      <c r="D30" s="166">
        <v>152000</v>
      </c>
      <c r="E30" s="166">
        <v>82000</v>
      </c>
      <c r="F30" s="166">
        <v>55600</v>
      </c>
      <c r="G30" s="166">
        <v>51500</v>
      </c>
      <c r="H30" s="166" t="s">
        <v>447</v>
      </c>
      <c r="I30" s="166" t="s">
        <v>447</v>
      </c>
      <c r="J30" s="166" t="s">
        <v>447</v>
      </c>
      <c r="K30" s="166" t="s">
        <v>720</v>
      </c>
    </row>
    <row r="31" spans="1:11" ht="10.35" customHeight="1">
      <c r="A31" s="163">
        <v>10</v>
      </c>
      <c r="B31" s="164" t="s">
        <v>537</v>
      </c>
      <c r="C31" s="165"/>
      <c r="D31" s="167" t="s">
        <v>447</v>
      </c>
      <c r="E31" s="166" t="s">
        <v>447</v>
      </c>
      <c r="F31" s="166" t="s">
        <v>447</v>
      </c>
      <c r="G31" s="166" t="s">
        <v>447</v>
      </c>
      <c r="H31" s="166">
        <v>50200</v>
      </c>
      <c r="I31" s="166">
        <v>50200</v>
      </c>
      <c r="J31" s="166">
        <v>50200</v>
      </c>
      <c r="K31" s="166">
        <v>50300</v>
      </c>
    </row>
    <row r="32" spans="1:11" ht="10.35" customHeight="1">
      <c r="A32" s="163">
        <v>11</v>
      </c>
      <c r="B32" s="164" t="s">
        <v>277</v>
      </c>
      <c r="C32" s="165"/>
      <c r="D32" s="166">
        <v>170000</v>
      </c>
      <c r="E32" s="166">
        <v>102000</v>
      </c>
      <c r="F32" s="166">
        <v>74000</v>
      </c>
      <c r="G32" s="166">
        <v>74300</v>
      </c>
      <c r="H32" s="166">
        <v>73700</v>
      </c>
      <c r="I32" s="166">
        <v>77700</v>
      </c>
      <c r="J32" s="166">
        <v>81900</v>
      </c>
      <c r="K32" s="166">
        <v>85000</v>
      </c>
    </row>
    <row r="33" spans="1:11" ht="10.35" customHeight="1">
      <c r="A33" s="163">
        <v>12</v>
      </c>
      <c r="B33" s="164" t="s">
        <v>711</v>
      </c>
      <c r="C33" s="165"/>
      <c r="D33" s="166">
        <v>102000</v>
      </c>
      <c r="E33" s="166">
        <v>65500</v>
      </c>
      <c r="F33" s="166">
        <v>42400</v>
      </c>
      <c r="G33" s="166" t="s">
        <v>447</v>
      </c>
      <c r="H33" s="166" t="s">
        <v>447</v>
      </c>
      <c r="I33" s="166" t="s">
        <v>447</v>
      </c>
      <c r="J33" s="166" t="s">
        <v>447</v>
      </c>
      <c r="K33" s="166" t="s">
        <v>720</v>
      </c>
    </row>
    <row r="34" spans="1:11" ht="10.35" customHeight="1">
      <c r="A34" s="163">
        <v>12</v>
      </c>
      <c r="B34" s="164" t="s">
        <v>665</v>
      </c>
      <c r="C34" s="165"/>
      <c r="D34" s="166" t="s">
        <v>447</v>
      </c>
      <c r="E34" s="166" t="s">
        <v>447</v>
      </c>
      <c r="F34" s="166">
        <v>12500</v>
      </c>
      <c r="G34" s="166">
        <v>10100</v>
      </c>
      <c r="H34" s="166">
        <v>9100</v>
      </c>
      <c r="I34" s="166">
        <v>9000</v>
      </c>
      <c r="J34" s="166">
        <v>8950</v>
      </c>
      <c r="K34" s="166">
        <v>8900</v>
      </c>
    </row>
    <row r="35" spans="1:11" ht="10.35" customHeight="1">
      <c r="A35" s="163">
        <v>13</v>
      </c>
      <c r="B35" s="164" t="s">
        <v>278</v>
      </c>
      <c r="C35" s="165"/>
      <c r="D35" s="166">
        <v>111000</v>
      </c>
      <c r="E35" s="166">
        <v>68000</v>
      </c>
      <c r="F35" s="166">
        <v>43600</v>
      </c>
      <c r="G35" s="166">
        <v>41500</v>
      </c>
      <c r="H35" s="166">
        <v>39000</v>
      </c>
      <c r="I35" s="166">
        <v>39900</v>
      </c>
      <c r="J35" s="166">
        <v>41000</v>
      </c>
      <c r="K35" s="166">
        <v>41600</v>
      </c>
    </row>
    <row r="36" spans="1:11" ht="10.35" customHeight="1">
      <c r="A36" s="163">
        <v>14</v>
      </c>
      <c r="B36" s="164" t="s">
        <v>279</v>
      </c>
      <c r="C36" s="165"/>
      <c r="D36" s="166" t="s">
        <v>447</v>
      </c>
      <c r="E36" s="166">
        <v>45000</v>
      </c>
      <c r="F36" s="166">
        <v>27800</v>
      </c>
      <c r="G36" s="166">
        <v>24600</v>
      </c>
      <c r="H36" s="166">
        <v>22900</v>
      </c>
      <c r="I36" s="166">
        <v>22900</v>
      </c>
      <c r="J36" s="166">
        <v>22900</v>
      </c>
      <c r="K36" s="166">
        <v>22900</v>
      </c>
    </row>
    <row r="37" spans="1:11" ht="10.35" customHeight="1">
      <c r="A37" s="163">
        <v>14</v>
      </c>
      <c r="B37" s="164" t="s">
        <v>280</v>
      </c>
      <c r="C37" s="165"/>
      <c r="D37" s="166">
        <v>93000</v>
      </c>
      <c r="E37" s="166" t="s">
        <v>447</v>
      </c>
      <c r="F37" s="166" t="s">
        <v>447</v>
      </c>
      <c r="G37" s="166" t="s">
        <v>447</v>
      </c>
      <c r="H37" s="166" t="s">
        <v>447</v>
      </c>
      <c r="I37" s="166" t="s">
        <v>447</v>
      </c>
      <c r="J37" s="166" t="s">
        <v>447</v>
      </c>
      <c r="K37" s="166" t="s">
        <v>720</v>
      </c>
    </row>
    <row r="38" spans="1:11" ht="10.35" customHeight="1">
      <c r="A38" s="163">
        <v>15</v>
      </c>
      <c r="B38" s="164" t="s">
        <v>281</v>
      </c>
      <c r="C38" s="165"/>
      <c r="D38" s="167">
        <v>79000</v>
      </c>
      <c r="E38" s="166" t="s">
        <v>447</v>
      </c>
      <c r="F38" s="166" t="s">
        <v>447</v>
      </c>
      <c r="G38" s="166" t="s">
        <v>447</v>
      </c>
      <c r="H38" s="166" t="s">
        <v>447</v>
      </c>
      <c r="I38" s="166" t="s">
        <v>447</v>
      </c>
      <c r="J38" s="166" t="s">
        <v>447</v>
      </c>
      <c r="K38" s="166" t="s">
        <v>720</v>
      </c>
    </row>
    <row r="39" spans="1:11" ht="10.35" customHeight="1">
      <c r="A39" s="163">
        <v>15</v>
      </c>
      <c r="B39" s="164" t="s">
        <v>282</v>
      </c>
      <c r="C39" s="165"/>
      <c r="D39" s="167" t="s">
        <v>447</v>
      </c>
      <c r="E39" s="166">
        <v>49000</v>
      </c>
      <c r="F39" s="166">
        <v>30700</v>
      </c>
      <c r="G39" s="166">
        <v>27400</v>
      </c>
      <c r="H39" s="166">
        <v>25400</v>
      </c>
      <c r="I39" s="166">
        <v>25400</v>
      </c>
      <c r="J39" s="166">
        <v>25400</v>
      </c>
      <c r="K39" s="166">
        <v>25400</v>
      </c>
    </row>
    <row r="40" spans="1:11" ht="10.35" customHeight="1">
      <c r="A40" s="163">
        <v>16</v>
      </c>
      <c r="B40" s="164" t="s">
        <v>283</v>
      </c>
      <c r="C40" s="165"/>
      <c r="D40" s="167">
        <v>122000</v>
      </c>
      <c r="E40" s="166">
        <v>68000</v>
      </c>
      <c r="F40" s="166">
        <v>44500</v>
      </c>
      <c r="G40" s="166">
        <v>42600</v>
      </c>
      <c r="H40" s="166" t="s">
        <v>447</v>
      </c>
      <c r="I40" s="166" t="s">
        <v>447</v>
      </c>
      <c r="J40" s="166" t="s">
        <v>447</v>
      </c>
      <c r="K40" s="166" t="s">
        <v>720</v>
      </c>
    </row>
    <row r="41" spans="1:11" ht="10.35" customHeight="1">
      <c r="A41" s="163">
        <v>16</v>
      </c>
      <c r="B41" s="164" t="s">
        <v>557</v>
      </c>
      <c r="C41" s="165"/>
      <c r="D41" s="167">
        <v>30000</v>
      </c>
      <c r="E41" s="166">
        <v>22500</v>
      </c>
      <c r="F41" s="166">
        <v>14500</v>
      </c>
      <c r="G41" s="166">
        <v>12600</v>
      </c>
      <c r="H41" s="166" t="s">
        <v>447</v>
      </c>
      <c r="I41" s="166" t="s">
        <v>447</v>
      </c>
      <c r="J41" s="166" t="s">
        <v>447</v>
      </c>
      <c r="K41" s="166" t="s">
        <v>720</v>
      </c>
    </row>
    <row r="42" spans="1:11" ht="10.35" customHeight="1">
      <c r="A42" s="163">
        <v>16</v>
      </c>
      <c r="B42" s="164" t="s">
        <v>607</v>
      </c>
      <c r="C42" s="165"/>
      <c r="D42" s="167" t="s">
        <v>447</v>
      </c>
      <c r="E42" s="166" t="s">
        <v>447</v>
      </c>
      <c r="F42" s="166" t="s">
        <v>447</v>
      </c>
      <c r="G42" s="166" t="s">
        <v>447</v>
      </c>
      <c r="H42" s="166">
        <v>20600</v>
      </c>
      <c r="I42" s="166">
        <v>20600</v>
      </c>
      <c r="J42" s="166">
        <v>20600</v>
      </c>
      <c r="K42" s="166">
        <v>20500</v>
      </c>
    </row>
    <row r="43" spans="1:11" ht="10.35" customHeight="1">
      <c r="A43" s="163">
        <v>17</v>
      </c>
      <c r="B43" s="164" t="s">
        <v>284</v>
      </c>
      <c r="C43" s="165"/>
      <c r="D43" s="167">
        <v>116000</v>
      </c>
      <c r="E43" s="166">
        <v>74000</v>
      </c>
      <c r="F43" s="166">
        <v>55100</v>
      </c>
      <c r="G43" s="166" t="s">
        <v>447</v>
      </c>
      <c r="H43" s="166" t="s">
        <v>447</v>
      </c>
      <c r="I43" s="166" t="s">
        <v>447</v>
      </c>
      <c r="J43" s="166" t="s">
        <v>447</v>
      </c>
      <c r="K43" s="166" t="s">
        <v>720</v>
      </c>
    </row>
    <row r="44" spans="1:11" ht="10.35" customHeight="1">
      <c r="A44" s="163">
        <v>17</v>
      </c>
      <c r="B44" s="164" t="s">
        <v>558</v>
      </c>
      <c r="C44" s="165"/>
      <c r="D44" s="167" t="s">
        <v>447</v>
      </c>
      <c r="E44" s="166" t="s">
        <v>447</v>
      </c>
      <c r="F44" s="166">
        <v>12600</v>
      </c>
      <c r="G44" s="166">
        <v>10600</v>
      </c>
      <c r="H44" s="166">
        <v>10200</v>
      </c>
      <c r="I44" s="166">
        <v>10200</v>
      </c>
      <c r="J44" s="166">
        <v>10200</v>
      </c>
      <c r="K44" s="166">
        <v>10100</v>
      </c>
    </row>
    <row r="45" spans="1:11" ht="10.35" customHeight="1">
      <c r="A45" s="163">
        <v>18</v>
      </c>
      <c r="B45" s="164" t="s">
        <v>559</v>
      </c>
      <c r="C45" s="165"/>
      <c r="D45" s="167">
        <v>139000</v>
      </c>
      <c r="E45" s="166">
        <v>93500</v>
      </c>
      <c r="F45" s="166">
        <v>73000</v>
      </c>
      <c r="G45" s="166">
        <v>77200</v>
      </c>
      <c r="H45" s="166">
        <v>77600</v>
      </c>
      <c r="I45" s="166">
        <v>77600</v>
      </c>
      <c r="J45" s="166">
        <v>77600</v>
      </c>
      <c r="K45" s="166">
        <v>77600</v>
      </c>
    </row>
    <row r="46" spans="1:11" ht="10.35" customHeight="1">
      <c r="A46" s="163">
        <v>19</v>
      </c>
      <c r="B46" s="164" t="s">
        <v>712</v>
      </c>
      <c r="C46" s="165"/>
      <c r="D46" s="167">
        <v>97000</v>
      </c>
      <c r="E46" s="166">
        <v>62500</v>
      </c>
      <c r="F46" s="166">
        <v>41300</v>
      </c>
      <c r="G46" s="166" t="s">
        <v>447</v>
      </c>
      <c r="H46" s="166" t="s">
        <v>447</v>
      </c>
      <c r="I46" s="166" t="s">
        <v>447</v>
      </c>
      <c r="J46" s="166" t="s">
        <v>447</v>
      </c>
      <c r="K46" s="166" t="s">
        <v>447</v>
      </c>
    </row>
    <row r="47" spans="1:11" ht="10.35" customHeight="1">
      <c r="A47" s="163">
        <v>19</v>
      </c>
      <c r="B47" s="164" t="s">
        <v>560</v>
      </c>
      <c r="C47" s="165"/>
      <c r="D47" s="167" t="s">
        <v>447</v>
      </c>
      <c r="E47" s="166" t="s">
        <v>447</v>
      </c>
      <c r="F47" s="166" t="s">
        <v>447</v>
      </c>
      <c r="G47" s="166">
        <v>47500</v>
      </c>
      <c r="H47" s="166">
        <v>45300</v>
      </c>
      <c r="I47" s="166">
        <v>45300</v>
      </c>
      <c r="J47" s="166">
        <v>45300</v>
      </c>
      <c r="K47" s="166">
        <v>45300</v>
      </c>
    </row>
    <row r="48" spans="1:11" ht="10.35" customHeight="1">
      <c r="A48" s="163">
        <v>20</v>
      </c>
      <c r="B48" s="164" t="s">
        <v>285</v>
      </c>
      <c r="C48" s="168"/>
      <c r="D48" s="166">
        <v>134000</v>
      </c>
      <c r="E48" s="166">
        <v>78500</v>
      </c>
      <c r="F48" s="166">
        <v>59600</v>
      </c>
      <c r="G48" s="166">
        <v>58500</v>
      </c>
      <c r="H48" s="166">
        <v>56200</v>
      </c>
      <c r="I48" s="166">
        <v>57600</v>
      </c>
      <c r="J48" s="166">
        <v>59100</v>
      </c>
      <c r="K48" s="166">
        <v>60200</v>
      </c>
    </row>
    <row r="49" spans="1:11" ht="10.35" customHeight="1">
      <c r="A49" s="163">
        <v>21</v>
      </c>
      <c r="B49" s="164" t="s">
        <v>561</v>
      </c>
      <c r="C49" s="165"/>
      <c r="D49" s="167">
        <v>137000</v>
      </c>
      <c r="E49" s="166">
        <v>93600</v>
      </c>
      <c r="F49" s="166">
        <v>73800</v>
      </c>
      <c r="G49" s="166">
        <v>78000</v>
      </c>
      <c r="H49" s="166" t="s">
        <v>447</v>
      </c>
      <c r="I49" s="166" t="s">
        <v>447</v>
      </c>
      <c r="J49" s="166" t="s">
        <v>447</v>
      </c>
      <c r="K49" s="166" t="s">
        <v>720</v>
      </c>
    </row>
    <row r="50" spans="1:11" ht="10.35" customHeight="1">
      <c r="A50" s="163">
        <v>21</v>
      </c>
      <c r="B50" s="164" t="s">
        <v>562</v>
      </c>
      <c r="C50" s="165"/>
      <c r="D50" s="166" t="s">
        <v>447</v>
      </c>
      <c r="E50" s="166" t="s">
        <v>447</v>
      </c>
      <c r="F50" s="166" t="s">
        <v>447</v>
      </c>
      <c r="G50" s="166" t="s">
        <v>447</v>
      </c>
      <c r="H50" s="166">
        <v>73400</v>
      </c>
      <c r="I50" s="166">
        <v>75000</v>
      </c>
      <c r="J50" s="166">
        <v>76000</v>
      </c>
      <c r="K50" s="166">
        <v>76500</v>
      </c>
    </row>
    <row r="51" spans="1:11" ht="10.35" customHeight="1">
      <c r="A51" s="163">
        <v>22</v>
      </c>
      <c r="B51" s="164" t="s">
        <v>538</v>
      </c>
      <c r="C51" s="165"/>
      <c r="D51" s="167" t="s">
        <v>447</v>
      </c>
      <c r="E51" s="166">
        <v>106000</v>
      </c>
      <c r="F51" s="166">
        <v>86000</v>
      </c>
      <c r="G51" s="166">
        <v>87100</v>
      </c>
      <c r="H51" s="166">
        <v>89500</v>
      </c>
      <c r="I51" s="166">
        <v>100000</v>
      </c>
      <c r="J51" s="166">
        <v>106000</v>
      </c>
      <c r="K51" s="166">
        <v>109000</v>
      </c>
    </row>
    <row r="52" spans="1:11" ht="10.35" customHeight="1">
      <c r="A52" s="163">
        <v>22</v>
      </c>
      <c r="B52" s="164" t="s">
        <v>286</v>
      </c>
      <c r="C52" s="165"/>
      <c r="D52" s="166">
        <v>53000</v>
      </c>
      <c r="E52" s="166" t="s">
        <v>447</v>
      </c>
      <c r="F52" s="166" t="s">
        <v>447</v>
      </c>
      <c r="G52" s="166" t="s">
        <v>447</v>
      </c>
      <c r="H52" s="166" t="s">
        <v>447</v>
      </c>
      <c r="I52" s="166" t="s">
        <v>447</v>
      </c>
      <c r="J52" s="166" t="s">
        <v>447</v>
      </c>
      <c r="K52" s="166" t="s">
        <v>720</v>
      </c>
    </row>
    <row r="53" spans="1:11" ht="10.35" customHeight="1">
      <c r="A53" s="163">
        <v>23</v>
      </c>
      <c r="B53" s="164" t="s">
        <v>563</v>
      </c>
      <c r="C53" s="165"/>
      <c r="D53" s="167" t="s">
        <v>447</v>
      </c>
      <c r="E53" s="166" t="s">
        <v>447</v>
      </c>
      <c r="F53" s="166" t="s">
        <v>447</v>
      </c>
      <c r="G53" s="166" t="s">
        <v>447</v>
      </c>
      <c r="H53" s="166">
        <v>76000</v>
      </c>
      <c r="I53" s="166">
        <v>78500</v>
      </c>
      <c r="J53" s="166">
        <v>81000</v>
      </c>
      <c r="K53" s="166">
        <v>83000</v>
      </c>
    </row>
    <row r="54" spans="1:11" ht="10.35" customHeight="1">
      <c r="A54" s="163">
        <v>23</v>
      </c>
      <c r="B54" s="164" t="s">
        <v>287</v>
      </c>
      <c r="C54" s="165"/>
      <c r="D54" s="166">
        <v>96000</v>
      </c>
      <c r="E54" s="166">
        <v>49400</v>
      </c>
      <c r="F54" s="166">
        <v>31000</v>
      </c>
      <c r="G54" s="166">
        <v>27200</v>
      </c>
      <c r="H54" s="166" t="s">
        <v>447</v>
      </c>
      <c r="I54" s="166" t="s">
        <v>447</v>
      </c>
      <c r="J54" s="166" t="s">
        <v>447</v>
      </c>
      <c r="K54" s="166" t="s">
        <v>720</v>
      </c>
    </row>
    <row r="55" spans="1:11" ht="10.35" customHeight="1">
      <c r="A55" s="163">
        <v>24</v>
      </c>
      <c r="B55" s="164" t="s">
        <v>288</v>
      </c>
      <c r="C55" s="169"/>
      <c r="D55" s="166">
        <v>113000</v>
      </c>
      <c r="E55" s="166">
        <v>70800</v>
      </c>
      <c r="F55" s="166">
        <v>48800</v>
      </c>
      <c r="G55" s="166">
        <v>46100</v>
      </c>
      <c r="H55" s="166">
        <v>43200</v>
      </c>
      <c r="I55" s="166">
        <v>43200</v>
      </c>
      <c r="J55" s="166">
        <v>43200</v>
      </c>
      <c r="K55" s="166">
        <v>43200</v>
      </c>
    </row>
    <row r="56" spans="1:11" ht="10.35" customHeight="1">
      <c r="A56" s="163">
        <v>25</v>
      </c>
      <c r="B56" s="164" t="s">
        <v>564</v>
      </c>
      <c r="C56" s="165"/>
      <c r="D56" s="166">
        <v>31000</v>
      </c>
      <c r="E56" s="166">
        <v>23000</v>
      </c>
      <c r="F56" s="166">
        <v>14300</v>
      </c>
      <c r="G56" s="166">
        <v>12600</v>
      </c>
      <c r="H56" s="166">
        <v>11600</v>
      </c>
      <c r="I56" s="166">
        <v>11600</v>
      </c>
      <c r="J56" s="166">
        <v>11600</v>
      </c>
      <c r="K56" s="166">
        <v>11600</v>
      </c>
    </row>
    <row r="57" spans="1:11" ht="10.35" customHeight="1">
      <c r="A57" s="163">
        <v>25</v>
      </c>
      <c r="B57" s="164" t="s">
        <v>289</v>
      </c>
      <c r="C57" s="165"/>
      <c r="D57" s="166">
        <v>213000</v>
      </c>
      <c r="E57" s="166">
        <v>121000</v>
      </c>
      <c r="F57" s="166">
        <v>96700</v>
      </c>
      <c r="G57" s="166">
        <v>101000</v>
      </c>
      <c r="H57" s="166" t="s">
        <v>447</v>
      </c>
      <c r="I57" s="166" t="s">
        <v>447</v>
      </c>
      <c r="J57" s="166" t="s">
        <v>447</v>
      </c>
      <c r="K57" s="166" t="s">
        <v>720</v>
      </c>
    </row>
    <row r="58" spans="1:11" ht="10.35" customHeight="1">
      <c r="A58" s="163">
        <v>26</v>
      </c>
      <c r="B58" s="164" t="s">
        <v>565</v>
      </c>
      <c r="C58" s="165"/>
      <c r="D58" s="166">
        <v>50000</v>
      </c>
      <c r="E58" s="166">
        <v>31000</v>
      </c>
      <c r="F58" s="166">
        <v>20000</v>
      </c>
      <c r="G58" s="166">
        <v>16900</v>
      </c>
      <c r="H58" s="166">
        <v>15300</v>
      </c>
      <c r="I58" s="166">
        <v>15300</v>
      </c>
      <c r="J58" s="166">
        <v>15300</v>
      </c>
      <c r="K58" s="166">
        <v>15300</v>
      </c>
    </row>
    <row r="59" spans="1:11" ht="10.35" customHeight="1">
      <c r="A59" s="163">
        <v>26</v>
      </c>
      <c r="B59" s="164" t="s">
        <v>290</v>
      </c>
      <c r="C59" s="165"/>
      <c r="D59" s="167">
        <v>152000</v>
      </c>
      <c r="E59" s="166">
        <v>96500</v>
      </c>
      <c r="F59" s="166">
        <v>75400</v>
      </c>
      <c r="G59" s="166">
        <v>79100</v>
      </c>
      <c r="H59" s="166" t="s">
        <v>447</v>
      </c>
      <c r="I59" s="166" t="s">
        <v>447</v>
      </c>
      <c r="J59" s="166" t="s">
        <v>447</v>
      </c>
      <c r="K59" s="166" t="s">
        <v>720</v>
      </c>
    </row>
    <row r="60" spans="1:11" ht="10.35" customHeight="1">
      <c r="A60" s="163">
        <v>27</v>
      </c>
      <c r="B60" s="164" t="s">
        <v>291</v>
      </c>
      <c r="C60" s="165"/>
      <c r="D60" s="167">
        <v>130000</v>
      </c>
      <c r="E60" s="166">
        <v>77200</v>
      </c>
      <c r="F60" s="166">
        <v>56200</v>
      </c>
      <c r="G60" s="166">
        <v>56900</v>
      </c>
      <c r="H60" s="166" t="s">
        <v>447</v>
      </c>
      <c r="I60" s="166" t="s">
        <v>447</v>
      </c>
      <c r="J60" s="166" t="s">
        <v>447</v>
      </c>
      <c r="K60" s="166" t="s">
        <v>720</v>
      </c>
    </row>
    <row r="61" spans="1:11" ht="10.35" customHeight="1">
      <c r="A61" s="163">
        <v>27</v>
      </c>
      <c r="B61" s="164" t="s">
        <v>713</v>
      </c>
      <c r="C61" s="165"/>
      <c r="D61" s="166" t="s">
        <v>447</v>
      </c>
      <c r="E61" s="166" t="s">
        <v>447</v>
      </c>
      <c r="F61" s="166" t="s">
        <v>447</v>
      </c>
      <c r="G61" s="166" t="s">
        <v>447</v>
      </c>
      <c r="H61" s="166" t="s">
        <v>447</v>
      </c>
      <c r="I61" s="166" t="s">
        <v>447</v>
      </c>
      <c r="J61" s="166">
        <v>83600</v>
      </c>
      <c r="K61" s="166">
        <v>85000</v>
      </c>
    </row>
    <row r="62" spans="1:11" ht="10.35" customHeight="1">
      <c r="A62" s="163">
        <v>28</v>
      </c>
      <c r="B62" s="164" t="s">
        <v>292</v>
      </c>
      <c r="C62" s="165"/>
      <c r="D62" s="167">
        <v>122000</v>
      </c>
      <c r="E62" s="166">
        <v>73500</v>
      </c>
      <c r="F62" s="166">
        <v>52500</v>
      </c>
      <c r="G62" s="166" t="s">
        <v>447</v>
      </c>
      <c r="H62" s="166" t="s">
        <v>447</v>
      </c>
      <c r="I62" s="166" t="s">
        <v>447</v>
      </c>
      <c r="J62" s="166" t="s">
        <v>447</v>
      </c>
      <c r="K62" s="166" t="s">
        <v>720</v>
      </c>
    </row>
    <row r="63" spans="1:11" ht="10.35" customHeight="1">
      <c r="A63" s="163">
        <v>28</v>
      </c>
      <c r="B63" s="164" t="s">
        <v>714</v>
      </c>
      <c r="C63" s="165"/>
      <c r="D63" s="166" t="s">
        <v>447</v>
      </c>
      <c r="E63" s="166" t="s">
        <v>447</v>
      </c>
      <c r="F63" s="166" t="s">
        <v>447</v>
      </c>
      <c r="G63" s="166" t="s">
        <v>447</v>
      </c>
      <c r="H63" s="166" t="s">
        <v>447</v>
      </c>
      <c r="I63" s="166" t="s">
        <v>447</v>
      </c>
      <c r="J63" s="166">
        <v>82200</v>
      </c>
      <c r="K63" s="166">
        <v>82200</v>
      </c>
    </row>
    <row r="64" spans="1:11" ht="10.35" customHeight="1">
      <c r="A64" s="163">
        <v>29</v>
      </c>
      <c r="B64" s="164" t="s">
        <v>293</v>
      </c>
      <c r="C64" s="165"/>
      <c r="D64" s="167">
        <v>120000</v>
      </c>
      <c r="E64" s="166">
        <v>72000</v>
      </c>
      <c r="F64" s="166">
        <v>46300</v>
      </c>
      <c r="G64" s="166" t="s">
        <v>447</v>
      </c>
      <c r="H64" s="166" t="s">
        <v>447</v>
      </c>
      <c r="I64" s="166" t="s">
        <v>447</v>
      </c>
      <c r="J64" s="166" t="s">
        <v>447</v>
      </c>
      <c r="K64" s="166" t="s">
        <v>720</v>
      </c>
    </row>
    <row r="65" spans="1:11" ht="10.35" customHeight="1">
      <c r="A65" s="163">
        <v>30</v>
      </c>
      <c r="B65" s="164" t="s">
        <v>295</v>
      </c>
      <c r="C65" s="165"/>
      <c r="D65" s="167">
        <v>89000</v>
      </c>
      <c r="E65" s="166">
        <v>48500</v>
      </c>
      <c r="F65" s="166" t="s">
        <v>447</v>
      </c>
      <c r="G65" s="166" t="s">
        <v>447</v>
      </c>
      <c r="H65" s="166" t="s">
        <v>447</v>
      </c>
      <c r="I65" s="166" t="s">
        <v>447</v>
      </c>
      <c r="J65" s="166" t="s">
        <v>447</v>
      </c>
      <c r="K65" s="166" t="s">
        <v>720</v>
      </c>
    </row>
    <row r="66" spans="1:11" ht="10.35" customHeight="1">
      <c r="A66" s="170" t="s">
        <v>298</v>
      </c>
      <c r="B66" s="164" t="s">
        <v>299</v>
      </c>
      <c r="C66" s="165"/>
      <c r="D66" s="167">
        <v>850000</v>
      </c>
      <c r="E66" s="166">
        <v>330000</v>
      </c>
      <c r="F66" s="166">
        <v>170000</v>
      </c>
      <c r="G66" s="166">
        <v>150000</v>
      </c>
      <c r="H66" s="166">
        <v>151000</v>
      </c>
      <c r="I66" s="166">
        <v>159000</v>
      </c>
      <c r="J66" s="166">
        <v>167000</v>
      </c>
      <c r="K66" s="166">
        <v>172000</v>
      </c>
    </row>
    <row r="67" spans="1:11" ht="10.35" customHeight="1">
      <c r="A67" s="170" t="s">
        <v>300</v>
      </c>
      <c r="B67" s="164" t="s">
        <v>301</v>
      </c>
      <c r="C67" s="165"/>
      <c r="D67" s="167">
        <v>260000</v>
      </c>
      <c r="E67" s="166" t="s">
        <v>447</v>
      </c>
      <c r="F67" s="166" t="s">
        <v>447</v>
      </c>
      <c r="G67" s="166" t="s">
        <v>447</v>
      </c>
      <c r="H67" s="166" t="s">
        <v>447</v>
      </c>
      <c r="I67" s="166" t="s">
        <v>447</v>
      </c>
      <c r="J67" s="166" t="s">
        <v>447</v>
      </c>
      <c r="K67" s="166" t="s">
        <v>720</v>
      </c>
    </row>
    <row r="68" spans="1:11" ht="10.35" customHeight="1">
      <c r="A68" s="170" t="s">
        <v>300</v>
      </c>
      <c r="B68" s="164" t="s">
        <v>539</v>
      </c>
      <c r="C68" s="165"/>
      <c r="D68" s="167" t="s">
        <v>447</v>
      </c>
      <c r="E68" s="167">
        <v>132000</v>
      </c>
      <c r="F68" s="166">
        <v>77000</v>
      </c>
      <c r="G68" s="166">
        <v>70200</v>
      </c>
      <c r="H68" s="166">
        <v>68000</v>
      </c>
      <c r="I68" s="166">
        <v>68300</v>
      </c>
      <c r="J68" s="166">
        <v>68900</v>
      </c>
      <c r="K68" s="166">
        <v>69400</v>
      </c>
    </row>
    <row r="69" spans="1:11" ht="10.35" customHeight="1">
      <c r="A69" s="170" t="s">
        <v>540</v>
      </c>
      <c r="B69" s="164" t="s">
        <v>566</v>
      </c>
      <c r="C69" s="165"/>
      <c r="D69" s="167" t="s">
        <v>447</v>
      </c>
      <c r="E69" s="167" t="s">
        <v>447</v>
      </c>
      <c r="F69" s="167">
        <v>25800</v>
      </c>
      <c r="G69" s="167">
        <v>20600</v>
      </c>
      <c r="H69" s="167" t="s">
        <v>447</v>
      </c>
      <c r="I69" s="167" t="s">
        <v>447</v>
      </c>
      <c r="J69" s="166" t="s">
        <v>447</v>
      </c>
      <c r="K69" s="166" t="s">
        <v>720</v>
      </c>
    </row>
    <row r="70" spans="1:11" ht="10.35" customHeight="1">
      <c r="A70" s="170" t="s">
        <v>540</v>
      </c>
      <c r="B70" s="164" t="s">
        <v>567</v>
      </c>
      <c r="C70" s="165"/>
      <c r="D70" s="166" t="s">
        <v>447</v>
      </c>
      <c r="E70" s="166" t="s">
        <v>447</v>
      </c>
      <c r="F70" s="166" t="s">
        <v>447</v>
      </c>
      <c r="G70" s="166" t="s">
        <v>447</v>
      </c>
      <c r="H70" s="166">
        <v>80000</v>
      </c>
      <c r="I70" s="166">
        <v>82000</v>
      </c>
      <c r="J70" s="166">
        <v>84000</v>
      </c>
      <c r="K70" s="166">
        <v>86000</v>
      </c>
    </row>
    <row r="71" spans="1:11" ht="10.35" customHeight="1">
      <c r="A71" s="170" t="s">
        <v>715</v>
      </c>
      <c r="B71" s="164" t="s">
        <v>716</v>
      </c>
      <c r="C71" s="165"/>
      <c r="D71" s="166" t="s">
        <v>447</v>
      </c>
      <c r="E71" s="166" t="s">
        <v>447</v>
      </c>
      <c r="F71" s="166" t="s">
        <v>447</v>
      </c>
      <c r="G71" s="166" t="s">
        <v>447</v>
      </c>
      <c r="H71" s="166" t="s">
        <v>447</v>
      </c>
      <c r="I71" s="166" t="s">
        <v>447</v>
      </c>
      <c r="J71" s="166">
        <v>254000</v>
      </c>
      <c r="K71" s="166">
        <v>260000</v>
      </c>
    </row>
    <row r="72" spans="1:11" ht="10.35" customHeight="1">
      <c r="A72" s="170" t="s">
        <v>717</v>
      </c>
      <c r="B72" s="164" t="s">
        <v>718</v>
      </c>
      <c r="C72" s="165"/>
      <c r="D72" s="166" t="s">
        <v>447</v>
      </c>
      <c r="E72" s="166" t="s">
        <v>447</v>
      </c>
      <c r="F72" s="166" t="s">
        <v>447</v>
      </c>
      <c r="G72" s="166" t="s">
        <v>447</v>
      </c>
      <c r="H72" s="166" t="s">
        <v>447</v>
      </c>
      <c r="I72" s="166" t="s">
        <v>447</v>
      </c>
      <c r="J72" s="166">
        <v>127000</v>
      </c>
      <c r="K72" s="166">
        <v>131000</v>
      </c>
    </row>
    <row r="73" spans="1:11" ht="10.35" customHeight="1">
      <c r="A73" s="170" t="s">
        <v>541</v>
      </c>
      <c r="B73" s="164" t="s">
        <v>568</v>
      </c>
      <c r="C73" s="165"/>
      <c r="D73" s="166" t="s">
        <v>447</v>
      </c>
      <c r="E73" s="166" t="s">
        <v>447</v>
      </c>
      <c r="F73" s="166" t="s">
        <v>447</v>
      </c>
      <c r="G73" s="166" t="s">
        <v>447</v>
      </c>
      <c r="H73" s="166">
        <v>18200</v>
      </c>
      <c r="I73" s="166">
        <v>18200</v>
      </c>
      <c r="J73" s="166">
        <v>18200</v>
      </c>
      <c r="K73" s="166">
        <v>18200</v>
      </c>
    </row>
    <row r="74" spans="1:11" ht="10.35" customHeight="1">
      <c r="A74" s="170" t="s">
        <v>302</v>
      </c>
      <c r="B74" s="164" t="s">
        <v>542</v>
      </c>
      <c r="C74" s="165"/>
      <c r="D74" s="166">
        <v>35000</v>
      </c>
      <c r="E74" s="166">
        <v>28500</v>
      </c>
      <c r="F74" s="166">
        <v>19300</v>
      </c>
      <c r="G74" s="166">
        <v>17200</v>
      </c>
      <c r="H74" s="166" t="s">
        <v>720</v>
      </c>
      <c r="I74" s="166" t="s">
        <v>447</v>
      </c>
      <c r="J74" s="166" t="s">
        <v>447</v>
      </c>
      <c r="K74" s="166" t="s">
        <v>720</v>
      </c>
    </row>
    <row r="75" spans="1:11" ht="10.35" customHeight="1">
      <c r="A75" s="170" t="s">
        <v>304</v>
      </c>
      <c r="B75" s="164" t="s">
        <v>305</v>
      </c>
      <c r="C75" s="165"/>
      <c r="D75" s="166">
        <v>23000</v>
      </c>
      <c r="E75" s="166" t="s">
        <v>447</v>
      </c>
      <c r="F75" s="166" t="s">
        <v>447</v>
      </c>
      <c r="G75" s="166" t="s">
        <v>447</v>
      </c>
      <c r="H75" s="166" t="s">
        <v>447</v>
      </c>
      <c r="I75" s="166" t="s">
        <v>447</v>
      </c>
      <c r="J75" s="166" t="s">
        <v>447</v>
      </c>
      <c r="K75" s="166" t="s">
        <v>720</v>
      </c>
    </row>
    <row r="76" spans="1:11" ht="10.35" customHeight="1">
      <c r="A76" s="170" t="s">
        <v>304</v>
      </c>
      <c r="B76" s="164" t="s">
        <v>569</v>
      </c>
      <c r="C76" s="165"/>
      <c r="D76" s="167" t="s">
        <v>447</v>
      </c>
      <c r="E76" s="166">
        <v>30000</v>
      </c>
      <c r="F76" s="166">
        <v>20300</v>
      </c>
      <c r="G76" s="166">
        <v>18100</v>
      </c>
      <c r="H76" s="166" t="s">
        <v>447</v>
      </c>
      <c r="I76" s="166" t="s">
        <v>447</v>
      </c>
      <c r="J76" s="166" t="s">
        <v>447</v>
      </c>
      <c r="K76" s="166" t="s">
        <v>720</v>
      </c>
    </row>
    <row r="77" spans="1:11" ht="10.35" customHeight="1">
      <c r="A77" s="170" t="s">
        <v>306</v>
      </c>
      <c r="B77" s="164" t="s">
        <v>307</v>
      </c>
      <c r="C77" s="165"/>
      <c r="D77" s="167">
        <v>30000</v>
      </c>
      <c r="E77" s="166">
        <v>22700</v>
      </c>
      <c r="F77" s="166">
        <v>13800</v>
      </c>
      <c r="G77" s="166">
        <v>11000</v>
      </c>
      <c r="H77" s="166" t="s">
        <v>447</v>
      </c>
      <c r="I77" s="166" t="s">
        <v>447</v>
      </c>
      <c r="J77" s="166" t="s">
        <v>447</v>
      </c>
      <c r="K77" s="166" t="s">
        <v>720</v>
      </c>
    </row>
    <row r="78" spans="1:11" ht="10.35" customHeight="1">
      <c r="A78" s="170" t="s">
        <v>308</v>
      </c>
      <c r="B78" s="164" t="s">
        <v>309</v>
      </c>
      <c r="C78" s="165" t="s">
        <v>570</v>
      </c>
      <c r="D78" s="167">
        <v>14000</v>
      </c>
      <c r="E78" s="166" t="s">
        <v>447</v>
      </c>
      <c r="F78" s="166" t="s">
        <v>447</v>
      </c>
      <c r="G78" s="166" t="s">
        <v>447</v>
      </c>
      <c r="H78" s="166" t="s">
        <v>447</v>
      </c>
      <c r="I78" s="166" t="s">
        <v>447</v>
      </c>
      <c r="J78" s="166" t="s">
        <v>447</v>
      </c>
      <c r="K78" s="166" t="s">
        <v>720</v>
      </c>
    </row>
    <row r="79" spans="1:11" ht="10.35" customHeight="1">
      <c r="A79" s="170" t="s">
        <v>308</v>
      </c>
      <c r="B79" s="164" t="s">
        <v>571</v>
      </c>
      <c r="C79" s="165"/>
      <c r="D79" s="167" t="s">
        <v>447</v>
      </c>
      <c r="E79" s="166">
        <v>5000</v>
      </c>
      <c r="F79" s="166">
        <v>840</v>
      </c>
      <c r="G79" s="166">
        <v>590</v>
      </c>
      <c r="H79" s="166" t="s">
        <v>447</v>
      </c>
      <c r="I79" s="166" t="s">
        <v>447</v>
      </c>
      <c r="J79" s="166" t="s">
        <v>447</v>
      </c>
      <c r="K79" s="166" t="s">
        <v>720</v>
      </c>
    </row>
    <row r="80" spans="1:11" ht="10.35" customHeight="1">
      <c r="A80" s="170" t="s">
        <v>308</v>
      </c>
      <c r="B80" s="164" t="s">
        <v>719</v>
      </c>
      <c r="C80" s="165"/>
      <c r="D80" s="166" t="s">
        <v>447</v>
      </c>
      <c r="E80" s="166" t="s">
        <v>447</v>
      </c>
      <c r="F80" s="166" t="s">
        <v>447</v>
      </c>
      <c r="G80" s="166" t="s">
        <v>447</v>
      </c>
      <c r="H80" s="166" t="s">
        <v>447</v>
      </c>
      <c r="I80" s="166" t="s">
        <v>447</v>
      </c>
      <c r="J80" s="166">
        <v>2470</v>
      </c>
      <c r="K80" s="166">
        <v>2470</v>
      </c>
    </row>
    <row r="81" spans="1:11" ht="4.5" customHeight="1">
      <c r="A81" s="46"/>
      <c r="B81" s="44"/>
      <c r="C81" s="217"/>
      <c r="D81" s="49"/>
      <c r="E81" s="49"/>
      <c r="F81" s="49"/>
      <c r="G81" s="49"/>
      <c r="H81" s="49"/>
      <c r="I81" s="49"/>
      <c r="J81" s="49"/>
      <c r="K81" s="49"/>
    </row>
    <row r="82" spans="1:11" ht="13.5" customHeight="1">
      <c r="A82" s="171" t="s">
        <v>690</v>
      </c>
      <c r="B82" s="171"/>
      <c r="D82" s="180" t="s">
        <v>687</v>
      </c>
      <c r="E82" s="172"/>
      <c r="F82" s="141"/>
      <c r="G82" s="141"/>
      <c r="J82" s="181"/>
      <c r="K82" s="181" t="s">
        <v>693</v>
      </c>
    </row>
    <row r="83" spans="1:11" ht="13.5" customHeight="1">
      <c r="A83" s="171" t="s">
        <v>688</v>
      </c>
      <c r="B83" s="172"/>
      <c r="C83" s="141"/>
      <c r="D83" s="180" t="s">
        <v>691</v>
      </c>
      <c r="E83" s="172"/>
      <c r="F83" s="141"/>
      <c r="G83" s="141"/>
      <c r="J83" s="182"/>
      <c r="K83" s="182"/>
    </row>
    <row r="84" spans="1:11" ht="13.5" customHeight="1">
      <c r="A84" s="171" t="s">
        <v>689</v>
      </c>
      <c r="B84" s="172"/>
      <c r="C84" s="141"/>
      <c r="D84" s="141"/>
    </row>
  </sheetData>
  <mergeCells count="12">
    <mergeCell ref="H4:H5"/>
    <mergeCell ref="I4:I5"/>
    <mergeCell ref="A1:K1"/>
    <mergeCell ref="A3:B3"/>
    <mergeCell ref="B4:B5"/>
    <mergeCell ref="C4:C5"/>
    <mergeCell ref="D4:D5"/>
    <mergeCell ref="E4:E5"/>
    <mergeCell ref="F4:F5"/>
    <mergeCell ref="J4:J5"/>
    <mergeCell ref="K4:K5"/>
    <mergeCell ref="G4:G5"/>
  </mergeCells>
  <phoneticPr fontId="2"/>
  <printOptions horizontalCentered="1"/>
  <pageMargins left="0.39370078740157483" right="0.39370078740157483" top="0.39370078740157483" bottom="0.19685039370078741" header="0.51181102362204722" footer="0"/>
  <pageSetup paperSize="9" orientation="portrait" r:id="rId1"/>
  <headerFooter>
    <oddFooter>&amp;C&amp;12-&amp;A-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tabSelected="1" view="pageBreakPreview" zoomScale="115" zoomScaleNormal="100" zoomScaleSheetLayoutView="115" workbookViewId="0">
      <selection activeCell="B4" sqref="B4"/>
    </sheetView>
  </sheetViews>
  <sheetFormatPr defaultRowHeight="13.5"/>
  <cols>
    <col min="1" max="1" width="6.25" style="139" customWidth="1"/>
    <col min="2" max="2" width="19.75" style="139" customWidth="1"/>
    <col min="3" max="3" width="4.125" style="139" customWidth="1"/>
    <col min="4" max="11" width="7.75" style="139" customWidth="1"/>
    <col min="12" max="16384" width="9" style="139"/>
  </cols>
  <sheetData>
    <row r="1" spans="1:12" ht="22.5" customHeight="1">
      <c r="A1" s="497" t="s">
        <v>677</v>
      </c>
      <c r="B1" s="497"/>
      <c r="C1" s="497"/>
      <c r="D1" s="497"/>
      <c r="E1" s="497"/>
      <c r="F1" s="497"/>
      <c r="G1" s="497"/>
      <c r="H1" s="497"/>
      <c r="I1" s="497"/>
      <c r="J1" s="497"/>
      <c r="K1" s="497"/>
    </row>
    <row r="2" spans="1:12" ht="4.5" customHeight="1"/>
    <row r="3" spans="1:12">
      <c r="A3" s="498" t="s">
        <v>484</v>
      </c>
      <c r="B3" s="498"/>
      <c r="C3" s="145"/>
      <c r="D3" s="145"/>
      <c r="E3" s="145"/>
      <c r="F3" s="145"/>
      <c r="H3" s="147"/>
      <c r="I3" s="147"/>
      <c r="J3" s="148"/>
      <c r="K3" s="149" t="s">
        <v>544</v>
      </c>
    </row>
    <row r="4" spans="1:12" ht="15" customHeight="1">
      <c r="A4" s="40" t="s">
        <v>572</v>
      </c>
      <c r="B4" s="495" t="s">
        <v>264</v>
      </c>
      <c r="C4" s="495" t="s">
        <v>265</v>
      </c>
      <c r="D4" s="501" t="s">
        <v>543</v>
      </c>
      <c r="E4" s="495">
        <v>12</v>
      </c>
      <c r="F4" s="495">
        <v>17</v>
      </c>
      <c r="G4" s="495">
        <v>22</v>
      </c>
      <c r="H4" s="499">
        <v>27</v>
      </c>
      <c r="I4" s="499">
        <v>28</v>
      </c>
      <c r="J4" s="499">
        <v>29</v>
      </c>
      <c r="K4" s="499">
        <v>30</v>
      </c>
      <c r="L4" s="145"/>
    </row>
    <row r="5" spans="1:12" ht="15" customHeight="1">
      <c r="A5" s="42" t="s">
        <v>266</v>
      </c>
      <c r="B5" s="496"/>
      <c r="C5" s="496"/>
      <c r="D5" s="502"/>
      <c r="E5" s="496"/>
      <c r="F5" s="496"/>
      <c r="G5" s="496"/>
      <c r="H5" s="500"/>
      <c r="I5" s="500"/>
      <c r="J5" s="500"/>
      <c r="K5" s="500"/>
      <c r="L5" s="145"/>
    </row>
    <row r="6" spans="1:12" s="145" customFormat="1" ht="3.75" customHeight="1">
      <c r="A6" s="53"/>
      <c r="B6" s="41"/>
      <c r="C6" s="41"/>
      <c r="D6" s="52"/>
      <c r="E6" s="52"/>
      <c r="F6" s="52"/>
      <c r="G6" s="52"/>
      <c r="H6" s="52"/>
      <c r="I6" s="52"/>
      <c r="J6" s="52"/>
      <c r="K6" s="52"/>
    </row>
    <row r="7" spans="1:12" ht="16.5" customHeight="1">
      <c r="A7" s="45">
        <v>1</v>
      </c>
      <c r="B7" s="43" t="s">
        <v>573</v>
      </c>
      <c r="C7" s="41" t="s">
        <v>268</v>
      </c>
      <c r="D7" s="47">
        <v>110000</v>
      </c>
      <c r="E7" s="47" t="s">
        <v>447</v>
      </c>
      <c r="F7" s="47" t="s">
        <v>447</v>
      </c>
      <c r="G7" s="47" t="s">
        <v>447</v>
      </c>
      <c r="H7" s="47" t="s">
        <v>447</v>
      </c>
      <c r="I7" s="48" t="s">
        <v>447</v>
      </c>
      <c r="J7" s="48" t="s">
        <v>447</v>
      </c>
      <c r="K7" s="48" t="s">
        <v>447</v>
      </c>
    </row>
    <row r="8" spans="1:12" ht="16.5" customHeight="1">
      <c r="A8" s="45">
        <v>1</v>
      </c>
      <c r="B8" s="43" t="s">
        <v>574</v>
      </c>
      <c r="C8" s="41"/>
      <c r="D8" s="47" t="s">
        <v>447</v>
      </c>
      <c r="E8" s="47">
        <v>110000</v>
      </c>
      <c r="F8" s="47">
        <v>92500</v>
      </c>
      <c r="G8" s="47">
        <v>95000</v>
      </c>
      <c r="H8" s="47">
        <v>96000</v>
      </c>
      <c r="I8" s="48">
        <v>101000</v>
      </c>
      <c r="J8" s="48">
        <v>105000</v>
      </c>
      <c r="K8" s="48">
        <v>109000</v>
      </c>
    </row>
    <row r="9" spans="1:12" ht="16.5" customHeight="1">
      <c r="A9" s="45">
        <v>2</v>
      </c>
      <c r="B9" s="43" t="s">
        <v>575</v>
      </c>
      <c r="C9" s="41"/>
      <c r="D9" s="47">
        <v>99000</v>
      </c>
      <c r="E9" s="47">
        <v>61000</v>
      </c>
      <c r="F9" s="47">
        <v>43400</v>
      </c>
      <c r="G9" s="47">
        <v>39600</v>
      </c>
      <c r="H9" s="47">
        <v>37500</v>
      </c>
      <c r="I9" s="48">
        <v>37500</v>
      </c>
      <c r="J9" s="48">
        <v>37500</v>
      </c>
      <c r="K9" s="48">
        <v>37500</v>
      </c>
    </row>
    <row r="10" spans="1:12" ht="16.5" customHeight="1">
      <c r="A10" s="45">
        <v>3</v>
      </c>
      <c r="B10" s="43" t="s">
        <v>576</v>
      </c>
      <c r="C10" s="41"/>
      <c r="D10" s="47">
        <v>106000</v>
      </c>
      <c r="E10" s="47">
        <v>58000</v>
      </c>
      <c r="F10" s="47">
        <v>39900</v>
      </c>
      <c r="G10" s="47">
        <v>36800</v>
      </c>
      <c r="H10" s="47">
        <v>34100</v>
      </c>
      <c r="I10" s="48">
        <v>34100</v>
      </c>
      <c r="J10" s="48">
        <v>34100</v>
      </c>
      <c r="K10" s="48">
        <v>34100</v>
      </c>
    </row>
    <row r="11" spans="1:12" ht="16.5" customHeight="1">
      <c r="A11" s="45">
        <v>4</v>
      </c>
      <c r="B11" s="43" t="s">
        <v>310</v>
      </c>
      <c r="C11" s="41"/>
      <c r="D11" s="47">
        <v>113000</v>
      </c>
      <c r="E11" s="47">
        <v>74000</v>
      </c>
      <c r="F11" s="47">
        <v>58600</v>
      </c>
      <c r="G11" s="47">
        <v>55900</v>
      </c>
      <c r="H11" s="47">
        <v>53700</v>
      </c>
      <c r="I11" s="48">
        <v>56600</v>
      </c>
      <c r="J11" s="48">
        <v>58600</v>
      </c>
      <c r="K11" s="48">
        <v>60200</v>
      </c>
    </row>
    <row r="12" spans="1:12" ht="16.5" customHeight="1">
      <c r="A12" s="45">
        <v>5</v>
      </c>
      <c r="B12" s="43" t="s">
        <v>577</v>
      </c>
      <c r="C12" s="41"/>
      <c r="D12" s="47">
        <v>144000</v>
      </c>
      <c r="E12" s="47">
        <v>91000</v>
      </c>
      <c r="F12" s="47">
        <v>77000</v>
      </c>
      <c r="G12" s="47">
        <v>77700</v>
      </c>
      <c r="H12" s="47">
        <v>75400</v>
      </c>
      <c r="I12" s="48">
        <v>77200</v>
      </c>
      <c r="J12" s="48">
        <v>78200</v>
      </c>
      <c r="K12" s="48">
        <v>79000</v>
      </c>
    </row>
    <row r="13" spans="1:12" ht="16.5" customHeight="1">
      <c r="A13" s="45">
        <v>6</v>
      </c>
      <c r="B13" s="43" t="s">
        <v>578</v>
      </c>
      <c r="C13" s="41"/>
      <c r="D13" s="47">
        <v>127000</v>
      </c>
      <c r="E13" s="47">
        <v>75000</v>
      </c>
      <c r="F13" s="47">
        <v>59900</v>
      </c>
      <c r="G13" s="47">
        <v>59200</v>
      </c>
      <c r="H13" s="47">
        <v>56800</v>
      </c>
      <c r="I13" s="48">
        <v>57600</v>
      </c>
      <c r="J13" s="48">
        <v>58400</v>
      </c>
      <c r="K13" s="48">
        <v>59200</v>
      </c>
    </row>
    <row r="14" spans="1:12" ht="16.5" customHeight="1">
      <c r="A14" s="45">
        <v>7</v>
      </c>
      <c r="B14" s="43" t="s">
        <v>579</v>
      </c>
      <c r="C14" s="41"/>
      <c r="D14" s="47">
        <v>148000</v>
      </c>
      <c r="E14" s="47">
        <v>95300</v>
      </c>
      <c r="F14" s="47">
        <v>80700</v>
      </c>
      <c r="G14" s="47">
        <v>83700</v>
      </c>
      <c r="H14" s="47">
        <v>83000</v>
      </c>
      <c r="I14" s="48">
        <v>84000</v>
      </c>
      <c r="J14" s="48">
        <v>85000</v>
      </c>
      <c r="K14" s="48">
        <v>86000</v>
      </c>
    </row>
    <row r="15" spans="1:12" ht="16.5" customHeight="1">
      <c r="A15" s="45">
        <v>8</v>
      </c>
      <c r="B15" s="43" t="s">
        <v>608</v>
      </c>
      <c r="C15" s="41"/>
      <c r="D15" s="47">
        <v>125000</v>
      </c>
      <c r="E15" s="47">
        <v>73600</v>
      </c>
      <c r="F15" s="47">
        <v>54500</v>
      </c>
      <c r="G15" s="47">
        <v>53400</v>
      </c>
      <c r="H15" s="47">
        <v>51500</v>
      </c>
      <c r="I15" s="48">
        <v>54100</v>
      </c>
      <c r="J15" s="48">
        <v>56200</v>
      </c>
      <c r="K15" s="48">
        <v>58000</v>
      </c>
    </row>
    <row r="16" spans="1:12" ht="16.5" customHeight="1">
      <c r="A16" s="45">
        <v>9</v>
      </c>
      <c r="B16" s="43" t="s">
        <v>311</v>
      </c>
      <c r="C16" s="41"/>
      <c r="D16" s="47">
        <v>116000</v>
      </c>
      <c r="E16" s="47">
        <v>70900</v>
      </c>
      <c r="F16" s="47">
        <v>51000</v>
      </c>
      <c r="G16" s="47">
        <v>47300</v>
      </c>
      <c r="H16" s="47">
        <v>45000</v>
      </c>
      <c r="I16" s="48">
        <v>45000</v>
      </c>
      <c r="J16" s="48">
        <v>45000</v>
      </c>
      <c r="K16" s="48">
        <v>45000</v>
      </c>
    </row>
    <row r="17" spans="1:11" ht="16.5" customHeight="1">
      <c r="A17" s="45">
        <v>10</v>
      </c>
      <c r="B17" s="43" t="s">
        <v>312</v>
      </c>
      <c r="C17" s="41"/>
      <c r="D17" s="47">
        <v>97000</v>
      </c>
      <c r="E17" s="47">
        <v>46000</v>
      </c>
      <c r="F17" s="47">
        <v>28100</v>
      </c>
      <c r="G17" s="47">
        <v>25300</v>
      </c>
      <c r="H17" s="47">
        <v>23700</v>
      </c>
      <c r="I17" s="48">
        <v>23700</v>
      </c>
      <c r="J17" s="48">
        <v>23700</v>
      </c>
      <c r="K17" s="48">
        <v>23700</v>
      </c>
    </row>
    <row r="18" spans="1:11" ht="16.5" customHeight="1">
      <c r="A18" s="45">
        <v>11</v>
      </c>
      <c r="B18" s="43" t="s">
        <v>313</v>
      </c>
      <c r="C18" s="41"/>
      <c r="D18" s="47">
        <v>90000</v>
      </c>
      <c r="E18" s="47">
        <v>43500</v>
      </c>
      <c r="F18" s="47">
        <v>25800</v>
      </c>
      <c r="G18" s="47">
        <v>23400</v>
      </c>
      <c r="H18" s="47">
        <v>22000</v>
      </c>
      <c r="I18" s="48">
        <v>22000</v>
      </c>
      <c r="J18" s="48">
        <v>22000</v>
      </c>
      <c r="K18" s="48">
        <v>22000</v>
      </c>
    </row>
    <row r="19" spans="1:11" ht="16.5" customHeight="1">
      <c r="A19" s="45">
        <v>12</v>
      </c>
      <c r="B19" s="43" t="s">
        <v>314</v>
      </c>
      <c r="C19" s="41"/>
      <c r="D19" s="47">
        <v>126000</v>
      </c>
      <c r="E19" s="47" t="s">
        <v>447</v>
      </c>
      <c r="F19" s="47" t="s">
        <v>447</v>
      </c>
      <c r="G19" s="47" t="s">
        <v>447</v>
      </c>
      <c r="H19" s="47" t="s">
        <v>447</v>
      </c>
      <c r="I19" s="48" t="s">
        <v>447</v>
      </c>
      <c r="J19" s="48" t="s">
        <v>447</v>
      </c>
      <c r="K19" s="48" t="s">
        <v>447</v>
      </c>
    </row>
    <row r="20" spans="1:11" ht="16.5" customHeight="1">
      <c r="A20" s="45">
        <v>12</v>
      </c>
      <c r="B20" s="43" t="s">
        <v>580</v>
      </c>
      <c r="C20" s="41"/>
      <c r="D20" s="47" t="s">
        <v>447</v>
      </c>
      <c r="E20" s="47">
        <v>86800</v>
      </c>
      <c r="F20" s="47">
        <v>71400</v>
      </c>
      <c r="G20" s="47">
        <v>74000</v>
      </c>
      <c r="H20" s="47" t="s">
        <v>447</v>
      </c>
      <c r="I20" s="48" t="s">
        <v>447</v>
      </c>
      <c r="J20" s="48" t="s">
        <v>447</v>
      </c>
      <c r="K20" s="48" t="s">
        <v>447</v>
      </c>
    </row>
    <row r="21" spans="1:11" ht="16.5" customHeight="1">
      <c r="A21" s="45">
        <v>12</v>
      </c>
      <c r="B21" s="43" t="s">
        <v>581</v>
      </c>
      <c r="C21" s="41"/>
      <c r="D21" s="47" t="s">
        <v>447</v>
      </c>
      <c r="E21" s="47" t="s">
        <v>447</v>
      </c>
      <c r="F21" s="47" t="s">
        <v>447</v>
      </c>
      <c r="G21" s="47" t="s">
        <v>447</v>
      </c>
      <c r="H21" s="47">
        <v>30000</v>
      </c>
      <c r="I21" s="48">
        <v>30000</v>
      </c>
      <c r="J21" s="48">
        <v>30000</v>
      </c>
      <c r="K21" s="48">
        <v>30000</v>
      </c>
    </row>
    <row r="22" spans="1:11" ht="16.5" customHeight="1">
      <c r="A22" s="45">
        <v>13</v>
      </c>
      <c r="B22" s="43" t="s">
        <v>315</v>
      </c>
      <c r="C22" s="41"/>
      <c r="D22" s="47">
        <v>121000</v>
      </c>
      <c r="E22" s="47">
        <v>73000</v>
      </c>
      <c r="F22" s="47">
        <v>54600</v>
      </c>
      <c r="G22" s="47">
        <v>52400</v>
      </c>
      <c r="H22" s="47">
        <v>50300</v>
      </c>
      <c r="I22" s="48">
        <v>50300</v>
      </c>
      <c r="J22" s="48">
        <v>50300</v>
      </c>
      <c r="K22" s="48">
        <v>50300</v>
      </c>
    </row>
    <row r="23" spans="1:11" ht="16.5" customHeight="1">
      <c r="A23" s="45">
        <v>14</v>
      </c>
      <c r="B23" s="43" t="s">
        <v>269</v>
      </c>
      <c r="C23" s="41" t="s">
        <v>28</v>
      </c>
      <c r="D23" s="47">
        <v>130000</v>
      </c>
      <c r="E23" s="47">
        <v>77700</v>
      </c>
      <c r="F23" s="47">
        <v>63500</v>
      </c>
      <c r="G23" s="47">
        <v>64600</v>
      </c>
      <c r="H23" s="47" t="s">
        <v>447</v>
      </c>
      <c r="I23" s="48" t="s">
        <v>447</v>
      </c>
      <c r="J23" s="48" t="s">
        <v>447</v>
      </c>
      <c r="K23" s="48" t="s">
        <v>447</v>
      </c>
    </row>
    <row r="24" spans="1:11" ht="16.5" customHeight="1">
      <c r="A24" s="45">
        <v>14</v>
      </c>
      <c r="B24" s="43" t="s">
        <v>536</v>
      </c>
      <c r="C24" s="41"/>
      <c r="D24" s="47" t="s">
        <v>447</v>
      </c>
      <c r="E24" s="47" t="s">
        <v>447</v>
      </c>
      <c r="F24" s="47" t="s">
        <v>447</v>
      </c>
      <c r="G24" s="47" t="s">
        <v>447</v>
      </c>
      <c r="H24" s="47">
        <v>60300</v>
      </c>
      <c r="I24" s="48">
        <v>62000</v>
      </c>
      <c r="J24" s="48">
        <v>63900</v>
      </c>
      <c r="K24" s="48">
        <v>65500</v>
      </c>
    </row>
    <row r="25" spans="1:11" ht="16.5" customHeight="1">
      <c r="A25" s="45">
        <v>15</v>
      </c>
      <c r="B25" s="43" t="s">
        <v>278</v>
      </c>
      <c r="C25" s="41"/>
      <c r="D25" s="47">
        <v>108000</v>
      </c>
      <c r="E25" s="47">
        <v>63000</v>
      </c>
      <c r="F25" s="47">
        <v>43100</v>
      </c>
      <c r="G25" s="47">
        <v>41000</v>
      </c>
      <c r="H25" s="47">
        <v>39000</v>
      </c>
      <c r="I25" s="48">
        <v>40000</v>
      </c>
      <c r="J25" s="48">
        <v>41400</v>
      </c>
      <c r="K25" s="48">
        <v>42300</v>
      </c>
    </row>
    <row r="26" spans="1:11" ht="16.5" customHeight="1">
      <c r="A26" s="45">
        <v>16</v>
      </c>
      <c r="B26" s="43" t="s">
        <v>582</v>
      </c>
      <c r="C26" s="238"/>
      <c r="D26" s="48">
        <v>133000</v>
      </c>
      <c r="E26" s="47" t="s">
        <v>447</v>
      </c>
      <c r="F26" s="47" t="s">
        <v>447</v>
      </c>
      <c r="G26" s="47" t="s">
        <v>447</v>
      </c>
      <c r="H26" s="47" t="s">
        <v>447</v>
      </c>
      <c r="I26" s="48" t="s">
        <v>447</v>
      </c>
      <c r="J26" s="48" t="s">
        <v>447</v>
      </c>
      <c r="K26" s="48" t="s">
        <v>447</v>
      </c>
    </row>
    <row r="27" spans="1:11" ht="16.5" customHeight="1">
      <c r="A27" s="45">
        <v>16</v>
      </c>
      <c r="B27" s="43" t="s">
        <v>583</v>
      </c>
      <c r="C27" s="41"/>
      <c r="D27" s="47">
        <v>22400</v>
      </c>
      <c r="E27" s="47">
        <v>17300</v>
      </c>
      <c r="F27" s="47">
        <v>9100</v>
      </c>
      <c r="G27" s="47">
        <v>8100</v>
      </c>
      <c r="H27" s="47">
        <v>7200</v>
      </c>
      <c r="I27" s="48">
        <v>7100</v>
      </c>
      <c r="J27" s="48">
        <v>7050</v>
      </c>
      <c r="K27" s="48">
        <v>7000</v>
      </c>
    </row>
    <row r="28" spans="1:11" ht="16.5" customHeight="1">
      <c r="A28" s="45">
        <v>17</v>
      </c>
      <c r="B28" s="43" t="s">
        <v>584</v>
      </c>
      <c r="C28" s="41"/>
      <c r="D28" s="47" t="s">
        <v>447</v>
      </c>
      <c r="E28" s="47">
        <v>37700</v>
      </c>
      <c r="F28" s="47">
        <v>22100</v>
      </c>
      <c r="G28" s="47">
        <v>19400</v>
      </c>
      <c r="H28" s="47" t="s">
        <v>447</v>
      </c>
      <c r="I28" s="48" t="s">
        <v>447</v>
      </c>
      <c r="J28" s="48" t="s">
        <v>447</v>
      </c>
      <c r="K28" s="48" t="s">
        <v>447</v>
      </c>
    </row>
    <row r="29" spans="1:11" ht="16.5" customHeight="1">
      <c r="A29" s="45">
        <v>17</v>
      </c>
      <c r="B29" s="43" t="s">
        <v>585</v>
      </c>
      <c r="C29" s="41"/>
      <c r="D29" s="48" t="s">
        <v>447</v>
      </c>
      <c r="E29" s="47" t="s">
        <v>447</v>
      </c>
      <c r="F29" s="47" t="s">
        <v>447</v>
      </c>
      <c r="G29" s="47" t="s">
        <v>447</v>
      </c>
      <c r="H29" s="47">
        <v>7200</v>
      </c>
      <c r="I29" s="48">
        <v>7400</v>
      </c>
      <c r="J29" s="48">
        <v>7600</v>
      </c>
      <c r="K29" s="48">
        <v>7700</v>
      </c>
    </row>
    <row r="30" spans="1:11" ht="16.5" customHeight="1">
      <c r="A30" s="45">
        <v>18</v>
      </c>
      <c r="B30" s="43" t="s">
        <v>586</v>
      </c>
      <c r="C30" s="41"/>
      <c r="D30" s="47">
        <v>41000</v>
      </c>
      <c r="E30" s="47">
        <v>20700</v>
      </c>
      <c r="F30" s="47">
        <v>10100</v>
      </c>
      <c r="G30" s="47">
        <v>8800</v>
      </c>
      <c r="H30" s="47">
        <v>8000</v>
      </c>
      <c r="I30" s="48">
        <v>7900</v>
      </c>
      <c r="J30" s="48">
        <v>7800</v>
      </c>
      <c r="K30" s="48">
        <v>7700</v>
      </c>
    </row>
    <row r="31" spans="1:11" ht="16.5" customHeight="1">
      <c r="A31" s="45">
        <v>19</v>
      </c>
      <c r="B31" s="43" t="s">
        <v>587</v>
      </c>
      <c r="C31" s="41"/>
      <c r="D31" s="47">
        <v>50000</v>
      </c>
      <c r="E31" s="47">
        <v>23100</v>
      </c>
      <c r="F31" s="47">
        <v>10700</v>
      </c>
      <c r="G31" s="47">
        <v>8700</v>
      </c>
      <c r="H31" s="47">
        <v>7600</v>
      </c>
      <c r="I31" s="48">
        <v>7500</v>
      </c>
      <c r="J31" s="48">
        <v>7400</v>
      </c>
      <c r="K31" s="48">
        <v>7300</v>
      </c>
    </row>
    <row r="32" spans="1:11" ht="16.5" customHeight="1">
      <c r="A32" s="45">
        <v>20</v>
      </c>
      <c r="B32" s="214" t="s">
        <v>722</v>
      </c>
      <c r="C32" s="41"/>
      <c r="D32" s="48">
        <v>50800</v>
      </c>
      <c r="E32" s="47">
        <v>23600</v>
      </c>
      <c r="F32" s="47">
        <v>11400</v>
      </c>
      <c r="G32" s="47" t="s">
        <v>447</v>
      </c>
      <c r="H32" s="47" t="s">
        <v>447</v>
      </c>
      <c r="I32" s="48" t="s">
        <v>447</v>
      </c>
      <c r="J32" s="48" t="s">
        <v>447</v>
      </c>
      <c r="K32" s="48" t="s">
        <v>447</v>
      </c>
    </row>
    <row r="33" spans="1:11" ht="16.5" customHeight="1">
      <c r="A33" s="45">
        <v>20</v>
      </c>
      <c r="B33" s="43" t="s">
        <v>588</v>
      </c>
      <c r="C33" s="41"/>
      <c r="D33" s="48">
        <v>25700</v>
      </c>
      <c r="E33" s="47">
        <v>19100</v>
      </c>
      <c r="F33" s="47">
        <v>9400</v>
      </c>
      <c r="G33" s="47">
        <v>7900</v>
      </c>
      <c r="H33" s="47">
        <v>7100</v>
      </c>
      <c r="I33" s="48">
        <v>7000</v>
      </c>
      <c r="J33" s="48">
        <v>6950</v>
      </c>
      <c r="K33" s="48">
        <v>6900</v>
      </c>
    </row>
    <row r="34" spans="1:11" ht="16.5" customHeight="1">
      <c r="A34" s="45">
        <v>21</v>
      </c>
      <c r="B34" s="43" t="s">
        <v>589</v>
      </c>
      <c r="C34" s="41"/>
      <c r="D34" s="47" t="s">
        <v>447</v>
      </c>
      <c r="E34" s="47" t="s">
        <v>447</v>
      </c>
      <c r="F34" s="47" t="s">
        <v>447</v>
      </c>
      <c r="G34" s="47" t="s">
        <v>447</v>
      </c>
      <c r="H34" s="47">
        <v>10900</v>
      </c>
      <c r="I34" s="48">
        <v>10900</v>
      </c>
      <c r="J34" s="48">
        <v>10900</v>
      </c>
      <c r="K34" s="48">
        <v>10900</v>
      </c>
    </row>
    <row r="35" spans="1:11" ht="16.5" customHeight="1">
      <c r="A35" s="45">
        <v>22</v>
      </c>
      <c r="B35" s="43" t="s">
        <v>590</v>
      </c>
      <c r="C35" s="41"/>
      <c r="D35" s="47">
        <v>24300</v>
      </c>
      <c r="E35" s="47">
        <v>18500</v>
      </c>
      <c r="F35" s="47">
        <v>11000</v>
      </c>
      <c r="G35" s="47">
        <v>10300</v>
      </c>
      <c r="H35" s="47" t="s">
        <v>447</v>
      </c>
      <c r="I35" s="48" t="s">
        <v>447</v>
      </c>
      <c r="J35" s="48" t="s">
        <v>447</v>
      </c>
      <c r="K35" s="48" t="s">
        <v>447</v>
      </c>
    </row>
    <row r="36" spans="1:11" ht="16.5" customHeight="1">
      <c r="A36" s="45">
        <v>22</v>
      </c>
      <c r="B36" s="43" t="s">
        <v>609</v>
      </c>
      <c r="C36" s="41"/>
      <c r="D36" s="47" t="s">
        <v>447</v>
      </c>
      <c r="E36" s="47" t="s">
        <v>447</v>
      </c>
      <c r="F36" s="47" t="s">
        <v>447</v>
      </c>
      <c r="G36" s="47" t="s">
        <v>447</v>
      </c>
      <c r="H36" s="47">
        <v>9800</v>
      </c>
      <c r="I36" s="48">
        <v>9800</v>
      </c>
      <c r="J36" s="48">
        <v>9800</v>
      </c>
      <c r="K36" s="48" t="s">
        <v>447</v>
      </c>
    </row>
    <row r="37" spans="1:11" ht="16.5" customHeight="1">
      <c r="A37" s="45">
        <v>22</v>
      </c>
      <c r="B37" s="43" t="s">
        <v>721</v>
      </c>
      <c r="C37" s="41"/>
      <c r="D37" s="48" t="s">
        <v>447</v>
      </c>
      <c r="E37" s="48" t="s">
        <v>447</v>
      </c>
      <c r="F37" s="48" t="s">
        <v>447</v>
      </c>
      <c r="G37" s="48" t="s">
        <v>447</v>
      </c>
      <c r="H37" s="48" t="s">
        <v>447</v>
      </c>
      <c r="I37" s="48" t="s">
        <v>447</v>
      </c>
      <c r="J37" s="48" t="s">
        <v>447</v>
      </c>
      <c r="K37" s="48">
        <v>10100</v>
      </c>
    </row>
    <row r="38" spans="1:11" ht="16.5" customHeight="1">
      <c r="A38" s="45">
        <v>23</v>
      </c>
      <c r="B38" s="43" t="s">
        <v>681</v>
      </c>
      <c r="C38" s="41"/>
      <c r="D38" s="47" t="s">
        <v>447</v>
      </c>
      <c r="E38" s="47" t="s">
        <v>447</v>
      </c>
      <c r="F38" s="47" t="s">
        <v>447</v>
      </c>
      <c r="G38" s="47" t="s">
        <v>447</v>
      </c>
      <c r="H38" s="47" t="s">
        <v>447</v>
      </c>
      <c r="I38" s="47" t="s">
        <v>447</v>
      </c>
      <c r="J38" s="47">
        <v>8900</v>
      </c>
      <c r="K38" s="48">
        <v>8900</v>
      </c>
    </row>
    <row r="39" spans="1:11" ht="16.5" customHeight="1">
      <c r="A39" s="45" t="s">
        <v>297</v>
      </c>
      <c r="B39" s="43" t="s">
        <v>591</v>
      </c>
      <c r="C39" s="41"/>
      <c r="D39" s="47">
        <v>47000</v>
      </c>
      <c r="E39" s="47" t="s">
        <v>447</v>
      </c>
      <c r="F39" s="47" t="s">
        <v>447</v>
      </c>
      <c r="G39" s="47" t="s">
        <v>447</v>
      </c>
      <c r="H39" s="47" t="s">
        <v>447</v>
      </c>
      <c r="I39" s="48" t="s">
        <v>447</v>
      </c>
      <c r="J39" s="48" t="s">
        <v>447</v>
      </c>
      <c r="K39" s="48" t="s">
        <v>447</v>
      </c>
    </row>
    <row r="40" spans="1:11" ht="16.5" customHeight="1">
      <c r="A40" s="45" t="s">
        <v>297</v>
      </c>
      <c r="B40" s="43" t="s">
        <v>592</v>
      </c>
      <c r="C40" s="41"/>
      <c r="D40" s="47" t="s">
        <v>447</v>
      </c>
      <c r="E40" s="47">
        <v>23000</v>
      </c>
      <c r="F40" s="47" t="s">
        <v>447</v>
      </c>
      <c r="G40" s="47" t="s">
        <v>447</v>
      </c>
      <c r="H40" s="47" t="s">
        <v>447</v>
      </c>
      <c r="I40" s="48" t="s">
        <v>447</v>
      </c>
      <c r="J40" s="48" t="s">
        <v>447</v>
      </c>
      <c r="K40" s="48" t="s">
        <v>447</v>
      </c>
    </row>
    <row r="41" spans="1:11" ht="16.5" customHeight="1">
      <c r="A41" s="45" t="s">
        <v>298</v>
      </c>
      <c r="B41" s="43" t="s">
        <v>593</v>
      </c>
      <c r="C41" s="41"/>
      <c r="D41" s="47">
        <v>774000</v>
      </c>
      <c r="E41" s="47">
        <v>300000</v>
      </c>
      <c r="F41" s="47">
        <v>165000</v>
      </c>
      <c r="G41" s="47">
        <v>150000</v>
      </c>
      <c r="H41" s="47">
        <v>148000</v>
      </c>
      <c r="I41" s="48">
        <v>154000</v>
      </c>
      <c r="J41" s="48">
        <v>160000</v>
      </c>
      <c r="K41" s="48">
        <v>165000</v>
      </c>
    </row>
    <row r="42" spans="1:11" ht="16.5" customHeight="1">
      <c r="A42" s="45" t="s">
        <v>300</v>
      </c>
      <c r="B42" s="43" t="s">
        <v>594</v>
      </c>
      <c r="C42" s="41"/>
      <c r="D42" s="47">
        <v>270000</v>
      </c>
      <c r="E42" s="47">
        <v>128000</v>
      </c>
      <c r="F42" s="47">
        <v>75700</v>
      </c>
      <c r="G42" s="47">
        <v>70100</v>
      </c>
      <c r="H42" s="47">
        <v>67800</v>
      </c>
      <c r="I42" s="48" t="s">
        <v>447</v>
      </c>
      <c r="J42" s="48" t="s">
        <v>447</v>
      </c>
      <c r="K42" s="48" t="s">
        <v>447</v>
      </c>
    </row>
    <row r="43" spans="1:11" ht="16.5" customHeight="1">
      <c r="A43" s="45" t="s">
        <v>300</v>
      </c>
      <c r="B43" s="43" t="s">
        <v>666</v>
      </c>
      <c r="C43" s="41"/>
      <c r="D43" s="47" t="s">
        <v>447</v>
      </c>
      <c r="E43" s="47" t="s">
        <v>447</v>
      </c>
      <c r="F43" s="47" t="s">
        <v>447</v>
      </c>
      <c r="G43" s="47" t="s">
        <v>447</v>
      </c>
      <c r="H43" s="47" t="s">
        <v>447</v>
      </c>
      <c r="I43" s="48">
        <v>75800</v>
      </c>
      <c r="J43" s="48">
        <v>77800</v>
      </c>
      <c r="K43" s="48">
        <v>79500</v>
      </c>
    </row>
    <row r="44" spans="1:11" ht="16.5" customHeight="1">
      <c r="A44" s="45" t="s">
        <v>541</v>
      </c>
      <c r="B44" s="43" t="s">
        <v>667</v>
      </c>
      <c r="C44" s="41"/>
      <c r="D44" s="48" t="s">
        <v>447</v>
      </c>
      <c r="E44" s="47" t="s">
        <v>447</v>
      </c>
      <c r="F44" s="47" t="s">
        <v>447</v>
      </c>
      <c r="G44" s="47" t="s">
        <v>447</v>
      </c>
      <c r="H44" s="47" t="s">
        <v>447</v>
      </c>
      <c r="I44" s="48">
        <v>13400</v>
      </c>
      <c r="J44" s="48">
        <v>13400</v>
      </c>
      <c r="K44" s="48">
        <v>13400</v>
      </c>
    </row>
    <row r="45" spans="1:11" ht="16.5" customHeight="1">
      <c r="A45" s="45" t="s">
        <v>302</v>
      </c>
      <c r="B45" s="43" t="s">
        <v>589</v>
      </c>
      <c r="C45" s="41"/>
      <c r="D45" s="48">
        <v>28000</v>
      </c>
      <c r="E45" s="47">
        <v>21000</v>
      </c>
      <c r="F45" s="47">
        <v>12700</v>
      </c>
      <c r="G45" s="47">
        <v>11700</v>
      </c>
      <c r="H45" s="47" t="s">
        <v>447</v>
      </c>
      <c r="I45" s="48" t="s">
        <v>447</v>
      </c>
      <c r="J45" s="48" t="s">
        <v>447</v>
      </c>
      <c r="K45" s="48" t="s">
        <v>447</v>
      </c>
    </row>
    <row r="46" spans="1:11" ht="16.5" customHeight="1">
      <c r="A46" s="45" t="s">
        <v>303</v>
      </c>
      <c r="B46" s="43" t="s">
        <v>595</v>
      </c>
      <c r="C46" s="41"/>
      <c r="D46" s="48">
        <v>54800</v>
      </c>
      <c r="E46" s="47">
        <v>28000</v>
      </c>
      <c r="F46" s="47" t="s">
        <v>447</v>
      </c>
      <c r="G46" s="47" t="s">
        <v>447</v>
      </c>
      <c r="H46" s="47" t="s">
        <v>447</v>
      </c>
      <c r="I46" s="48" t="s">
        <v>447</v>
      </c>
      <c r="J46" s="48" t="s">
        <v>447</v>
      </c>
      <c r="K46" s="48" t="s">
        <v>447</v>
      </c>
    </row>
    <row r="47" spans="1:11" ht="16.5" customHeight="1">
      <c r="A47" s="45" t="s">
        <v>304</v>
      </c>
      <c r="B47" s="43" t="s">
        <v>316</v>
      </c>
      <c r="C47" s="41"/>
      <c r="D47" s="48">
        <v>15000</v>
      </c>
      <c r="E47" s="47" t="s">
        <v>447</v>
      </c>
      <c r="F47" s="47" t="s">
        <v>447</v>
      </c>
      <c r="G47" s="47" t="s">
        <v>447</v>
      </c>
      <c r="H47" s="47" t="s">
        <v>447</v>
      </c>
      <c r="I47" s="48" t="s">
        <v>447</v>
      </c>
      <c r="J47" s="48" t="s">
        <v>447</v>
      </c>
      <c r="K47" s="48" t="s">
        <v>447</v>
      </c>
    </row>
    <row r="48" spans="1:11" ht="16.5" customHeight="1">
      <c r="A48" s="45" t="s">
        <v>304</v>
      </c>
      <c r="B48" s="43" t="s">
        <v>317</v>
      </c>
      <c r="C48" s="41"/>
      <c r="D48" s="48" t="s">
        <v>447</v>
      </c>
      <c r="E48" s="47">
        <v>24000</v>
      </c>
      <c r="F48" s="47" t="s">
        <v>447</v>
      </c>
      <c r="G48" s="47" t="s">
        <v>447</v>
      </c>
      <c r="H48" s="47" t="s">
        <v>447</v>
      </c>
      <c r="I48" s="48" t="s">
        <v>447</v>
      </c>
      <c r="J48" s="48" t="s">
        <v>447</v>
      </c>
      <c r="K48" s="48" t="s">
        <v>447</v>
      </c>
    </row>
    <row r="49" spans="1:12" ht="16.5" customHeight="1">
      <c r="A49" s="45" t="s">
        <v>306</v>
      </c>
      <c r="B49" s="43" t="s">
        <v>318</v>
      </c>
      <c r="C49" s="41"/>
      <c r="D49" s="48">
        <v>95000</v>
      </c>
      <c r="E49" s="47" t="s">
        <v>447</v>
      </c>
      <c r="F49" s="47" t="s">
        <v>447</v>
      </c>
      <c r="G49" s="47" t="s">
        <v>447</v>
      </c>
      <c r="H49" s="47" t="s">
        <v>447</v>
      </c>
      <c r="I49" s="48" t="s">
        <v>447</v>
      </c>
      <c r="J49" s="48" t="s">
        <v>447</v>
      </c>
      <c r="K49" s="48" t="s">
        <v>447</v>
      </c>
    </row>
    <row r="50" spans="1:12" ht="4.5" customHeight="1">
      <c r="A50" s="54"/>
      <c r="B50" s="44"/>
      <c r="C50" s="217"/>
      <c r="D50" s="49"/>
      <c r="E50" s="49"/>
      <c r="F50" s="49"/>
      <c r="G50" s="49"/>
      <c r="H50" s="49"/>
      <c r="I50" s="49"/>
      <c r="J50" s="49"/>
      <c r="K50" s="49"/>
      <c r="L50" s="145"/>
    </row>
    <row r="51" spans="1:12" s="373" customFormat="1" ht="12">
      <c r="A51" s="373" t="s">
        <v>702</v>
      </c>
      <c r="B51" s="374"/>
      <c r="C51" s="52"/>
      <c r="D51" s="375"/>
      <c r="E51" s="48"/>
      <c r="F51" s="48"/>
      <c r="G51" s="48"/>
      <c r="H51" s="50"/>
      <c r="I51" s="48"/>
      <c r="J51" s="48"/>
      <c r="K51" s="48" t="s">
        <v>328</v>
      </c>
      <c r="L51" s="50"/>
    </row>
    <row r="52" spans="1:12" s="373" customFormat="1" ht="12">
      <c r="A52" s="373" t="s">
        <v>695</v>
      </c>
      <c r="B52" s="374"/>
      <c r="C52" s="50">
        <v>3</v>
      </c>
      <c r="D52" s="375" t="s">
        <v>698</v>
      </c>
      <c r="E52" s="48"/>
      <c r="F52" s="48"/>
      <c r="G52" s="48"/>
      <c r="H52" s="48"/>
      <c r="I52" s="48"/>
      <c r="J52" s="48"/>
      <c r="K52" s="48"/>
      <c r="L52" s="50"/>
    </row>
    <row r="53" spans="1:12" s="373" customFormat="1" ht="12">
      <c r="A53" s="373" t="s">
        <v>696</v>
      </c>
      <c r="B53" s="374"/>
      <c r="C53" s="50">
        <v>5</v>
      </c>
      <c r="D53" s="375" t="s">
        <v>699</v>
      </c>
      <c r="E53" s="48"/>
      <c r="F53" s="48"/>
      <c r="G53" s="48"/>
      <c r="H53" s="48"/>
      <c r="I53" s="48"/>
      <c r="J53" s="48"/>
      <c r="K53" s="48"/>
      <c r="L53" s="50"/>
    </row>
    <row r="54" spans="1:12" s="373" customFormat="1" ht="12">
      <c r="A54" s="373" t="s">
        <v>697</v>
      </c>
      <c r="B54" s="374"/>
      <c r="C54" s="50">
        <v>9</v>
      </c>
      <c r="D54" s="375" t="s">
        <v>700</v>
      </c>
      <c r="E54" s="48"/>
      <c r="F54" s="48"/>
      <c r="G54" s="48"/>
      <c r="H54" s="48"/>
      <c r="I54" s="48"/>
      <c r="J54" s="48"/>
      <c r="K54" s="48"/>
      <c r="L54" s="50"/>
    </row>
    <row r="55" spans="1:12" s="373" customFormat="1" ht="12">
      <c r="A55" s="373" t="s">
        <v>697</v>
      </c>
      <c r="B55" s="374"/>
      <c r="C55" s="50">
        <v>10</v>
      </c>
      <c r="D55" s="375" t="s">
        <v>701</v>
      </c>
      <c r="E55" s="48"/>
      <c r="F55" s="48"/>
      <c r="G55" s="48"/>
      <c r="H55" s="48"/>
      <c r="I55" s="48"/>
      <c r="J55" s="48"/>
      <c r="K55" s="48"/>
      <c r="L55" s="50"/>
    </row>
    <row r="56" spans="1:12">
      <c r="B56" s="142"/>
      <c r="C56" s="143"/>
      <c r="D56" s="144"/>
      <c r="E56" s="144"/>
      <c r="F56" s="144"/>
      <c r="G56" s="144"/>
      <c r="H56" s="144"/>
      <c r="I56" s="144"/>
      <c r="J56" s="144"/>
      <c r="K56" s="144"/>
      <c r="L56" s="145"/>
    </row>
    <row r="57" spans="1:12">
      <c r="B57" s="142"/>
      <c r="C57" s="143"/>
      <c r="D57" s="144"/>
      <c r="E57" s="144"/>
      <c r="F57" s="144"/>
      <c r="G57" s="144"/>
      <c r="H57" s="144"/>
      <c r="I57" s="144"/>
      <c r="J57" s="144"/>
      <c r="K57" s="144"/>
      <c r="L57" s="145"/>
    </row>
    <row r="58" spans="1:12">
      <c r="B58" s="142"/>
      <c r="C58" s="143"/>
      <c r="D58" s="144"/>
      <c r="E58" s="144"/>
      <c r="F58" s="144"/>
      <c r="G58" s="144"/>
      <c r="H58" s="144"/>
      <c r="I58" s="144"/>
      <c r="J58" s="144"/>
      <c r="K58" s="144"/>
      <c r="L58" s="145"/>
    </row>
    <row r="59" spans="1:12">
      <c r="B59" s="142"/>
      <c r="C59" s="143"/>
      <c r="D59" s="144"/>
      <c r="E59" s="144"/>
      <c r="F59" s="144"/>
      <c r="G59" s="144"/>
      <c r="H59" s="144"/>
      <c r="I59" s="144"/>
      <c r="J59" s="144"/>
      <c r="K59" s="144"/>
      <c r="L59" s="145"/>
    </row>
    <row r="60" spans="1:12">
      <c r="B60" s="142"/>
      <c r="C60" s="143"/>
      <c r="D60" s="144"/>
      <c r="E60" s="144"/>
      <c r="F60" s="144"/>
      <c r="G60" s="144"/>
      <c r="H60" s="144"/>
      <c r="I60" s="144"/>
      <c r="J60" s="144"/>
      <c r="K60" s="144"/>
      <c r="L60" s="145"/>
    </row>
    <row r="61" spans="1:12">
      <c r="B61" s="142"/>
      <c r="C61" s="143"/>
      <c r="D61" s="144"/>
      <c r="E61" s="144"/>
      <c r="F61" s="144"/>
      <c r="G61" s="144"/>
      <c r="H61" s="144"/>
      <c r="I61" s="144"/>
      <c r="J61" s="144"/>
      <c r="K61" s="144"/>
      <c r="L61" s="145"/>
    </row>
    <row r="62" spans="1:12">
      <c r="A62" s="151"/>
      <c r="B62" s="142"/>
      <c r="C62" s="143"/>
      <c r="D62" s="144"/>
      <c r="E62" s="144"/>
      <c r="F62" s="144"/>
      <c r="G62" s="144"/>
      <c r="H62" s="144"/>
      <c r="I62" s="144"/>
      <c r="J62" s="144"/>
      <c r="K62" s="144"/>
      <c r="L62" s="145"/>
    </row>
    <row r="63" spans="1:12">
      <c r="A63" s="151"/>
      <c r="B63" s="142"/>
      <c r="C63" s="143"/>
      <c r="D63" s="144"/>
      <c r="E63" s="144"/>
      <c r="F63" s="144"/>
      <c r="G63" s="144"/>
      <c r="H63" s="144"/>
      <c r="I63" s="144"/>
      <c r="J63" s="144"/>
      <c r="K63" s="144"/>
      <c r="L63" s="145"/>
    </row>
    <row r="64" spans="1:12">
      <c r="A64" s="150"/>
      <c r="B64" s="142"/>
      <c r="C64" s="143"/>
      <c r="D64" s="144"/>
      <c r="E64" s="144"/>
      <c r="F64" s="144"/>
      <c r="G64" s="144"/>
      <c r="H64" s="144"/>
      <c r="I64" s="144"/>
      <c r="J64" s="144"/>
      <c r="K64" s="144"/>
      <c r="L64" s="145"/>
    </row>
    <row r="65" spans="1:12">
      <c r="A65" s="150"/>
      <c r="B65" s="142"/>
      <c r="C65" s="143"/>
      <c r="D65" s="144"/>
      <c r="E65" s="144"/>
      <c r="F65" s="144"/>
      <c r="G65" s="144"/>
      <c r="H65" s="144"/>
      <c r="I65" s="144"/>
      <c r="J65" s="144"/>
      <c r="K65" s="144"/>
      <c r="L65" s="145"/>
    </row>
    <row r="66" spans="1:12">
      <c r="A66" s="151"/>
      <c r="B66" s="142"/>
      <c r="C66" s="143"/>
      <c r="D66" s="144"/>
      <c r="E66" s="144"/>
      <c r="F66" s="144"/>
      <c r="G66" s="144"/>
      <c r="H66" s="144"/>
      <c r="I66" s="144"/>
      <c r="J66" s="144"/>
      <c r="K66" s="144"/>
      <c r="L66" s="145"/>
    </row>
    <row r="67" spans="1:12">
      <c r="A67" s="151"/>
      <c r="B67" s="142"/>
      <c r="C67" s="143"/>
      <c r="D67" s="144"/>
      <c r="E67" s="144"/>
      <c r="F67" s="144"/>
      <c r="G67" s="144"/>
      <c r="H67" s="144"/>
      <c r="I67" s="144"/>
      <c r="J67" s="144"/>
      <c r="K67" s="144"/>
      <c r="L67" s="145"/>
    </row>
    <row r="68" spans="1:12">
      <c r="A68" s="150"/>
      <c r="B68" s="142"/>
      <c r="C68" s="143"/>
      <c r="D68" s="144"/>
      <c r="E68" s="144"/>
      <c r="F68" s="144"/>
      <c r="G68" s="144"/>
      <c r="H68" s="144"/>
      <c r="I68" s="144"/>
      <c r="J68" s="144"/>
      <c r="K68" s="144"/>
      <c r="L68" s="145"/>
    </row>
    <row r="69" spans="1:12">
      <c r="A69" s="145"/>
      <c r="B69" s="145"/>
      <c r="C69" s="145"/>
      <c r="D69" s="145"/>
      <c r="E69" s="145"/>
      <c r="F69" s="152"/>
      <c r="G69" s="152"/>
      <c r="H69" s="145"/>
      <c r="I69" s="145"/>
      <c r="J69" s="145"/>
      <c r="K69" s="140"/>
      <c r="L69" s="145"/>
    </row>
    <row r="70" spans="1:12">
      <c r="A70" s="145"/>
      <c r="B70" s="218"/>
      <c r="C70" s="218"/>
      <c r="D70" s="218"/>
      <c r="E70" s="145"/>
      <c r="F70" s="145"/>
      <c r="G70" s="145"/>
      <c r="H70" s="145"/>
      <c r="I70" s="145"/>
      <c r="J70" s="145"/>
      <c r="K70" s="145"/>
      <c r="L70" s="145"/>
    </row>
    <row r="71" spans="1:12">
      <c r="A71" s="145"/>
      <c r="B71" s="218"/>
      <c r="C71" s="218"/>
      <c r="D71" s="218"/>
      <c r="E71" s="145"/>
      <c r="F71" s="145"/>
      <c r="G71" s="145"/>
      <c r="H71" s="145"/>
      <c r="I71" s="145"/>
      <c r="J71" s="145"/>
      <c r="K71" s="145"/>
      <c r="L71" s="145"/>
    </row>
    <row r="72" spans="1:12">
      <c r="A72" s="50"/>
      <c r="B72" s="218"/>
      <c r="C72" s="218"/>
      <c r="D72" s="218"/>
      <c r="E72" s="145"/>
      <c r="F72" s="145"/>
      <c r="G72" s="145"/>
      <c r="H72" s="145"/>
      <c r="I72" s="145"/>
      <c r="J72" s="145"/>
      <c r="K72" s="145"/>
      <c r="L72" s="145"/>
    </row>
    <row r="73" spans="1:12">
      <c r="A73" s="145"/>
      <c r="B73" s="145"/>
      <c r="C73" s="145"/>
      <c r="D73" s="145"/>
      <c r="E73" s="145"/>
      <c r="F73" s="145"/>
      <c r="G73" s="145"/>
      <c r="H73" s="145"/>
      <c r="I73" s="145"/>
      <c r="J73" s="145"/>
      <c r="K73" s="145"/>
    </row>
  </sheetData>
  <mergeCells count="12">
    <mergeCell ref="I4:I5"/>
    <mergeCell ref="J4:J5"/>
    <mergeCell ref="A1:K1"/>
    <mergeCell ref="K4:K5"/>
    <mergeCell ref="A3:B3"/>
    <mergeCell ref="B4:B5"/>
    <mergeCell ref="C4:C5"/>
    <mergeCell ref="D4:D5"/>
    <mergeCell ref="E4:E5"/>
    <mergeCell ref="F4:F5"/>
    <mergeCell ref="G4:G5"/>
    <mergeCell ref="H4:H5"/>
  </mergeCells>
  <phoneticPr fontId="2"/>
  <printOptions horizontalCentered="1"/>
  <pageMargins left="0.39370078740157483" right="0.39370078740157483" top="0.59055118110236227" bottom="0.39370078740157483" header="0.51181102362204722" footer="0"/>
  <pageSetup paperSize="9" orientation="portrait" r:id="rId1"/>
  <headerFooter alignWithMargins="0">
    <oddFooter>&amp;C&amp;12-&amp;A-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abSelected="1" zoomScaleNormal="100" workbookViewId="0">
      <selection activeCell="B4" sqref="B4"/>
    </sheetView>
  </sheetViews>
  <sheetFormatPr defaultRowHeight="13.5"/>
  <cols>
    <col min="1" max="1" width="8.25" style="121" customWidth="1"/>
    <col min="2" max="6" width="14.625" style="121" customWidth="1"/>
    <col min="7" max="7" width="14.625" style="122" customWidth="1"/>
    <col min="8" max="16384" width="9" style="121"/>
  </cols>
  <sheetData>
    <row r="1" spans="1:7" ht="24" customHeight="1">
      <c r="A1" s="514" t="s">
        <v>678</v>
      </c>
      <c r="B1" s="514"/>
      <c r="C1" s="514"/>
      <c r="D1" s="514"/>
      <c r="E1" s="514"/>
      <c r="F1" s="514"/>
      <c r="G1" s="514"/>
    </row>
    <row r="2" spans="1:7" ht="9" customHeight="1"/>
    <row r="3" spans="1:7" ht="16.5" customHeight="1">
      <c r="A3" s="377" t="s">
        <v>733</v>
      </c>
      <c r="B3" s="123"/>
      <c r="C3" s="123"/>
      <c r="D3" s="123"/>
      <c r="E3" s="123"/>
      <c r="F3" s="123"/>
    </row>
    <row r="4" spans="1:7" ht="16.5" customHeight="1">
      <c r="A4" s="137" t="s">
        <v>725</v>
      </c>
      <c r="B4" s="137"/>
      <c r="C4" s="137"/>
      <c r="D4" s="137"/>
      <c r="E4" s="137"/>
      <c r="F4" s="137"/>
    </row>
    <row r="5" spans="1:7" ht="16.5" customHeight="1">
      <c r="A5" s="124" t="s">
        <v>598</v>
      </c>
      <c r="B5" s="124"/>
      <c r="C5" s="124"/>
      <c r="D5" s="124"/>
      <c r="E5" s="124"/>
      <c r="F5" s="124"/>
    </row>
    <row r="6" spans="1:7" ht="15" customHeight="1">
      <c r="A6" s="503" t="s">
        <v>481</v>
      </c>
      <c r="B6" s="508" t="s">
        <v>445</v>
      </c>
      <c r="C6" s="508"/>
      <c r="D6" s="508"/>
      <c r="E6" s="219" t="s">
        <v>29</v>
      </c>
      <c r="F6" s="219" t="s">
        <v>30</v>
      </c>
      <c r="G6" s="510" t="s">
        <v>31</v>
      </c>
    </row>
    <row r="7" spans="1:7" ht="7.5" customHeight="1">
      <c r="A7" s="504"/>
      <c r="B7" s="507"/>
      <c r="C7" s="507"/>
      <c r="D7" s="507"/>
      <c r="E7" s="506" t="s">
        <v>32</v>
      </c>
      <c r="F7" s="506" t="s">
        <v>33</v>
      </c>
      <c r="G7" s="511"/>
    </row>
    <row r="8" spans="1:7" ht="7.5" customHeight="1">
      <c r="A8" s="504"/>
      <c r="B8" s="506" t="s">
        <v>29</v>
      </c>
      <c r="C8" s="506" t="s">
        <v>34</v>
      </c>
      <c r="D8" s="506" t="s">
        <v>35</v>
      </c>
      <c r="E8" s="506"/>
      <c r="F8" s="506"/>
      <c r="G8" s="511" t="s">
        <v>36</v>
      </c>
    </row>
    <row r="9" spans="1:7" ht="15" customHeight="1">
      <c r="A9" s="505"/>
      <c r="B9" s="507"/>
      <c r="C9" s="507"/>
      <c r="D9" s="507"/>
      <c r="E9" s="220" t="s">
        <v>37</v>
      </c>
      <c r="F9" s="220" t="s">
        <v>38</v>
      </c>
      <c r="G9" s="512"/>
    </row>
    <row r="10" spans="1:7" ht="20.25" customHeight="1">
      <c r="A10" s="125" t="s">
        <v>707</v>
      </c>
      <c r="B10" s="126">
        <v>14.9</v>
      </c>
      <c r="C10" s="127">
        <v>36.200000000000003</v>
      </c>
      <c r="D10" s="128">
        <v>-5</v>
      </c>
      <c r="E10" s="129">
        <v>78</v>
      </c>
      <c r="F10" s="130">
        <v>1568</v>
      </c>
      <c r="G10" s="127">
        <v>17.600000000000001</v>
      </c>
    </row>
    <row r="11" spans="1:7" ht="20.25" customHeight="1">
      <c r="A11" s="125">
        <v>21</v>
      </c>
      <c r="B11" s="131">
        <v>15.5</v>
      </c>
      <c r="C11" s="132">
        <v>33.200000000000003</v>
      </c>
      <c r="D11" s="133">
        <v>-2.6</v>
      </c>
      <c r="E11" s="134">
        <v>72.099999999999994</v>
      </c>
      <c r="F11" s="135">
        <v>1535</v>
      </c>
      <c r="G11" s="132">
        <v>31.5</v>
      </c>
    </row>
    <row r="12" spans="1:7" ht="20.25" customHeight="1">
      <c r="A12" s="125">
        <v>22</v>
      </c>
      <c r="B12" s="131">
        <v>15.6</v>
      </c>
      <c r="C12" s="132">
        <v>36.299999999999997</v>
      </c>
      <c r="D12" s="133">
        <v>-5.0999999999999996</v>
      </c>
      <c r="E12" s="134">
        <v>78.2</v>
      </c>
      <c r="F12" s="135">
        <v>1733</v>
      </c>
      <c r="G12" s="132">
        <v>26.3</v>
      </c>
    </row>
    <row r="13" spans="1:7" ht="20.25" customHeight="1">
      <c r="A13" s="125">
        <v>23</v>
      </c>
      <c r="B13" s="131">
        <v>15.3</v>
      </c>
      <c r="C13" s="132">
        <v>36.200000000000003</v>
      </c>
      <c r="D13" s="133">
        <v>-5.6</v>
      </c>
      <c r="E13" s="134">
        <v>74.8</v>
      </c>
      <c r="F13" s="135">
        <v>1338</v>
      </c>
      <c r="G13" s="132">
        <v>25.4</v>
      </c>
    </row>
    <row r="14" spans="1:7" ht="20.25" customHeight="1">
      <c r="A14" s="125">
        <v>24</v>
      </c>
      <c r="B14" s="131">
        <v>14.7</v>
      </c>
      <c r="C14" s="132">
        <v>35.1</v>
      </c>
      <c r="D14" s="133">
        <v>-5.8</v>
      </c>
      <c r="E14" s="134">
        <v>74.7</v>
      </c>
      <c r="F14" s="135">
        <v>1526</v>
      </c>
      <c r="G14" s="132">
        <v>26.1</v>
      </c>
    </row>
    <row r="15" spans="1:7" ht="20.25" customHeight="1">
      <c r="A15" s="125">
        <v>25</v>
      </c>
      <c r="B15" s="131">
        <v>14.8</v>
      </c>
      <c r="C15" s="132">
        <v>36.9</v>
      </c>
      <c r="D15" s="133">
        <v>-8.9</v>
      </c>
      <c r="E15" s="135">
        <v>72</v>
      </c>
      <c r="F15" s="134">
        <v>1529.5</v>
      </c>
      <c r="G15" s="132">
        <v>23.7</v>
      </c>
    </row>
    <row r="16" spans="1:7" ht="20.25" customHeight="1">
      <c r="A16" s="125">
        <v>26</v>
      </c>
      <c r="B16" s="131">
        <v>14.6</v>
      </c>
      <c r="C16" s="132">
        <v>35.5</v>
      </c>
      <c r="D16" s="133">
        <v>-8.1</v>
      </c>
      <c r="E16" s="135">
        <v>73</v>
      </c>
      <c r="F16" s="134">
        <v>1447.5</v>
      </c>
      <c r="G16" s="132">
        <v>17.5</v>
      </c>
    </row>
    <row r="17" spans="1:7" ht="20.25" customHeight="1">
      <c r="A17" s="125">
        <v>27</v>
      </c>
      <c r="B17" s="131">
        <v>15.2</v>
      </c>
      <c r="C17" s="132">
        <v>36.799999999999997</v>
      </c>
      <c r="D17" s="133">
        <v>-7.2</v>
      </c>
      <c r="E17" s="135">
        <v>75</v>
      </c>
      <c r="F17" s="134">
        <v>1327</v>
      </c>
      <c r="G17" s="132">
        <v>17</v>
      </c>
    </row>
    <row r="18" spans="1:7" ht="20.25" customHeight="1">
      <c r="A18" s="125">
        <v>28</v>
      </c>
      <c r="B18" s="131">
        <v>15.3</v>
      </c>
      <c r="C18" s="132">
        <v>36</v>
      </c>
      <c r="D18" s="133">
        <v>-6.5</v>
      </c>
      <c r="E18" s="135">
        <v>76</v>
      </c>
      <c r="F18" s="134">
        <v>1596</v>
      </c>
      <c r="G18" s="132">
        <v>27.8</v>
      </c>
    </row>
    <row r="19" spans="1:7" ht="20.25" customHeight="1">
      <c r="A19" s="136">
        <v>29</v>
      </c>
      <c r="B19" s="286">
        <v>14.7</v>
      </c>
      <c r="C19" s="287">
        <v>35.1</v>
      </c>
      <c r="D19" s="288">
        <v>-7.4</v>
      </c>
      <c r="E19" s="289">
        <v>74</v>
      </c>
      <c r="F19" s="290">
        <v>1405.5</v>
      </c>
      <c r="G19" s="287">
        <v>21.6</v>
      </c>
    </row>
    <row r="20" spans="1:7" ht="16.5" customHeight="1">
      <c r="A20" s="103"/>
      <c r="B20" s="137"/>
      <c r="C20" s="137"/>
      <c r="D20" s="137"/>
      <c r="E20" s="137"/>
      <c r="F20" s="513" t="s">
        <v>726</v>
      </c>
      <c r="G20" s="513"/>
    </row>
    <row r="21" spans="1:7" ht="16.5" customHeight="1">
      <c r="A21" s="103"/>
      <c r="B21" s="137"/>
      <c r="C21" s="137"/>
      <c r="D21" s="137"/>
      <c r="E21" s="137"/>
      <c r="F21" s="137"/>
      <c r="G21" s="284" t="s">
        <v>601</v>
      </c>
    </row>
    <row r="22" spans="1:7" ht="52.5" customHeight="1"/>
    <row r="23" spans="1:7" ht="16.5" customHeight="1">
      <c r="A23" s="123" t="s">
        <v>708</v>
      </c>
      <c r="B23" s="123"/>
      <c r="C23" s="123"/>
      <c r="D23" s="123"/>
      <c r="E23" s="123"/>
      <c r="F23" s="123"/>
    </row>
    <row r="24" spans="1:7" ht="16.5" customHeight="1">
      <c r="A24" s="124" t="s">
        <v>727</v>
      </c>
      <c r="B24" s="124"/>
      <c r="C24" s="124"/>
      <c r="D24" s="124"/>
      <c r="E24" s="124"/>
      <c r="F24" s="124"/>
    </row>
    <row r="25" spans="1:7" ht="15" customHeight="1">
      <c r="A25" s="503" t="s">
        <v>694</v>
      </c>
      <c r="B25" s="508" t="s">
        <v>532</v>
      </c>
      <c r="C25" s="508"/>
      <c r="D25" s="508"/>
      <c r="E25" s="219" t="s">
        <v>29</v>
      </c>
      <c r="F25" s="219" t="s">
        <v>263</v>
      </c>
      <c r="G25" s="510" t="s">
        <v>31</v>
      </c>
    </row>
    <row r="26" spans="1:7" ht="7.5" customHeight="1">
      <c r="A26" s="504"/>
      <c r="B26" s="507"/>
      <c r="C26" s="509"/>
      <c r="D26" s="507"/>
      <c r="E26" s="506" t="s">
        <v>32</v>
      </c>
      <c r="F26" s="506" t="s">
        <v>33</v>
      </c>
      <c r="G26" s="511"/>
    </row>
    <row r="27" spans="1:7" ht="7.5" customHeight="1">
      <c r="A27" s="504"/>
      <c r="B27" s="506" t="s">
        <v>29</v>
      </c>
      <c r="C27" s="506" t="s">
        <v>34</v>
      </c>
      <c r="D27" s="506" t="s">
        <v>35</v>
      </c>
      <c r="E27" s="506"/>
      <c r="F27" s="506"/>
      <c r="G27" s="511" t="s">
        <v>36</v>
      </c>
    </row>
    <row r="28" spans="1:7" ht="15" customHeight="1">
      <c r="A28" s="505"/>
      <c r="B28" s="507"/>
      <c r="C28" s="507"/>
      <c r="D28" s="507"/>
      <c r="E28" s="220" t="s">
        <v>37</v>
      </c>
      <c r="F28" s="220" t="s">
        <v>38</v>
      </c>
      <c r="G28" s="512"/>
    </row>
    <row r="29" spans="1:7" ht="19.5" customHeight="1">
      <c r="A29" s="138">
        <v>1</v>
      </c>
      <c r="B29" s="126">
        <v>4.2</v>
      </c>
      <c r="C29" s="127">
        <v>19.399999999999999</v>
      </c>
      <c r="D29" s="128">
        <v>-7.4</v>
      </c>
      <c r="E29" s="130">
        <v>62</v>
      </c>
      <c r="F29" s="129">
        <v>63.5</v>
      </c>
      <c r="G29" s="127">
        <v>14.4</v>
      </c>
    </row>
    <row r="30" spans="1:7" ht="19.5" customHeight="1">
      <c r="A30" s="138">
        <v>2</v>
      </c>
      <c r="B30" s="131">
        <v>5.5</v>
      </c>
      <c r="C30" s="132">
        <v>18.899999999999999</v>
      </c>
      <c r="D30" s="133">
        <v>-5.2</v>
      </c>
      <c r="E30" s="135">
        <v>56</v>
      </c>
      <c r="F30" s="134">
        <v>33</v>
      </c>
      <c r="G30" s="132">
        <v>18.5</v>
      </c>
    </row>
    <row r="31" spans="1:7" ht="19.5" customHeight="1">
      <c r="A31" s="138">
        <v>3</v>
      </c>
      <c r="B31" s="131">
        <v>7.1</v>
      </c>
      <c r="C31" s="132">
        <v>18.899999999999999</v>
      </c>
      <c r="D31" s="133">
        <v>-3.5</v>
      </c>
      <c r="E31" s="135">
        <v>68</v>
      </c>
      <c r="F31" s="134">
        <v>110</v>
      </c>
      <c r="G31" s="132">
        <v>13.4</v>
      </c>
    </row>
    <row r="32" spans="1:7" ht="19.5" customHeight="1">
      <c r="A32" s="138">
        <v>4</v>
      </c>
      <c r="B32" s="131">
        <v>13.6</v>
      </c>
      <c r="C32" s="132">
        <v>26.6</v>
      </c>
      <c r="D32" s="133">
        <v>2.2999999999999998</v>
      </c>
      <c r="E32" s="135">
        <v>70</v>
      </c>
      <c r="F32" s="134">
        <v>125</v>
      </c>
      <c r="G32" s="132">
        <v>13.4</v>
      </c>
    </row>
    <row r="33" spans="1:7" ht="19.5" customHeight="1">
      <c r="A33" s="138">
        <v>5</v>
      </c>
      <c r="B33" s="131">
        <v>18.600000000000001</v>
      </c>
      <c r="C33" s="132">
        <v>30.3</v>
      </c>
      <c r="D33" s="133">
        <v>5</v>
      </c>
      <c r="E33" s="135">
        <v>78</v>
      </c>
      <c r="F33" s="134">
        <v>72.5</v>
      </c>
      <c r="G33" s="132">
        <v>10.8</v>
      </c>
    </row>
    <row r="34" spans="1:7" ht="19.5" customHeight="1">
      <c r="A34" s="138">
        <v>6</v>
      </c>
      <c r="B34" s="131">
        <v>20.8</v>
      </c>
      <c r="C34" s="132">
        <v>30</v>
      </c>
      <c r="D34" s="133">
        <v>9.9</v>
      </c>
      <c r="E34" s="135">
        <v>78</v>
      </c>
      <c r="F34" s="134">
        <v>54</v>
      </c>
      <c r="G34" s="132">
        <v>13.4</v>
      </c>
    </row>
    <row r="35" spans="1:7" ht="19.5" customHeight="1">
      <c r="A35" s="138">
        <v>7</v>
      </c>
      <c r="B35" s="131">
        <v>26.1</v>
      </c>
      <c r="C35" s="132">
        <v>34</v>
      </c>
      <c r="D35" s="133">
        <v>19.8</v>
      </c>
      <c r="E35" s="135">
        <v>81</v>
      </c>
      <c r="F35" s="134">
        <v>91</v>
      </c>
      <c r="G35" s="132">
        <v>9.3000000000000007</v>
      </c>
    </row>
    <row r="36" spans="1:7" ht="19.5" customHeight="1">
      <c r="A36" s="138">
        <v>8</v>
      </c>
      <c r="B36" s="131">
        <v>25.4</v>
      </c>
      <c r="C36" s="132">
        <v>35.1</v>
      </c>
      <c r="D36" s="133">
        <v>19.2</v>
      </c>
      <c r="E36" s="135">
        <v>86</v>
      </c>
      <c r="F36" s="134">
        <v>141.5</v>
      </c>
      <c r="G36" s="132">
        <v>11.8</v>
      </c>
    </row>
    <row r="37" spans="1:7" ht="19.5" customHeight="1">
      <c r="A37" s="138">
        <v>9</v>
      </c>
      <c r="B37" s="131">
        <v>22</v>
      </c>
      <c r="C37" s="132">
        <v>31.6</v>
      </c>
      <c r="D37" s="133">
        <v>13.1</v>
      </c>
      <c r="E37" s="135">
        <v>82</v>
      </c>
      <c r="F37" s="134">
        <v>199.5</v>
      </c>
      <c r="G37" s="132">
        <v>13.4</v>
      </c>
    </row>
    <row r="38" spans="1:7" ht="19.5" customHeight="1">
      <c r="A38" s="138">
        <v>10</v>
      </c>
      <c r="B38" s="131">
        <v>16.600000000000001</v>
      </c>
      <c r="C38" s="132">
        <v>28.8</v>
      </c>
      <c r="D38" s="133">
        <v>3.3</v>
      </c>
      <c r="E38" s="135">
        <v>84</v>
      </c>
      <c r="F38" s="134">
        <v>428.5</v>
      </c>
      <c r="G38" s="132">
        <v>21.6</v>
      </c>
    </row>
    <row r="39" spans="1:7" ht="19.5" customHeight="1">
      <c r="A39" s="138">
        <v>11</v>
      </c>
      <c r="B39" s="131">
        <v>11.2</v>
      </c>
      <c r="C39" s="132">
        <v>23</v>
      </c>
      <c r="D39" s="133">
        <v>-1.5</v>
      </c>
      <c r="E39" s="135">
        <v>75</v>
      </c>
      <c r="F39" s="134">
        <v>68</v>
      </c>
      <c r="G39" s="132">
        <v>11.3</v>
      </c>
    </row>
    <row r="40" spans="1:7" ht="19.5" customHeight="1">
      <c r="A40" s="136">
        <v>12</v>
      </c>
      <c r="B40" s="286">
        <v>5.5</v>
      </c>
      <c r="C40" s="287">
        <v>17.5</v>
      </c>
      <c r="D40" s="288">
        <v>-5.6</v>
      </c>
      <c r="E40" s="289">
        <v>64</v>
      </c>
      <c r="F40" s="290">
        <v>19</v>
      </c>
      <c r="G40" s="287">
        <v>11.3</v>
      </c>
    </row>
    <row r="41" spans="1:7" ht="16.5" customHeight="1">
      <c r="A41" s="123"/>
      <c r="B41" s="123"/>
      <c r="C41" s="123"/>
      <c r="D41" s="123"/>
      <c r="E41" s="123"/>
      <c r="F41" s="123"/>
      <c r="G41" s="291" t="s">
        <v>599</v>
      </c>
    </row>
    <row r="42" spans="1:7" ht="15" customHeight="1">
      <c r="A42" s="123"/>
      <c r="B42" s="123"/>
      <c r="C42" s="123"/>
      <c r="D42" s="123"/>
      <c r="E42" s="123"/>
      <c r="F42" s="123"/>
    </row>
  </sheetData>
  <mergeCells count="20">
    <mergeCell ref="G8:G9"/>
    <mergeCell ref="E7:E8"/>
    <mergeCell ref="G6:G7"/>
    <mergeCell ref="F20:G20"/>
    <mergeCell ref="A1:G1"/>
    <mergeCell ref="A6:A9"/>
    <mergeCell ref="B6:D7"/>
    <mergeCell ref="B8:B9"/>
    <mergeCell ref="G25:G26"/>
    <mergeCell ref="E26:E27"/>
    <mergeCell ref="F26:F27"/>
    <mergeCell ref="B27:B28"/>
    <mergeCell ref="G27:G28"/>
    <mergeCell ref="C27:C28"/>
    <mergeCell ref="D27:D28"/>
    <mergeCell ref="A25:A28"/>
    <mergeCell ref="C8:C9"/>
    <mergeCell ref="D8:D9"/>
    <mergeCell ref="F7:F8"/>
    <mergeCell ref="B25:D26"/>
  </mergeCells>
  <phoneticPr fontId="2"/>
  <printOptions horizontalCentered="1"/>
  <pageMargins left="0.39370078740157483" right="0.39370078740157483" top="0.39370078740157483" bottom="0.59055118110236227" header="0.51181102362204722" footer="0"/>
  <pageSetup paperSize="9" orientation="portrait" r:id="rId1"/>
  <headerFooter alignWithMargins="0">
    <oddFooter>&amp;C&amp;12-&amp;A-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98"/>
  <sheetViews>
    <sheetView tabSelected="1" topLeftCell="A19" zoomScaleNormal="100" workbookViewId="0">
      <selection activeCell="B4" sqref="B4"/>
    </sheetView>
  </sheetViews>
  <sheetFormatPr defaultRowHeight="15" customHeight="1"/>
  <cols>
    <col min="1" max="1" width="4.625" style="30" customWidth="1"/>
    <col min="2" max="3" width="5.625" style="30" customWidth="1"/>
    <col min="4" max="4" width="1.125" style="30" customWidth="1"/>
    <col min="5" max="5" width="6.125" style="30" customWidth="1"/>
    <col min="6" max="6" width="1.625" style="30" customWidth="1"/>
    <col min="7" max="18" width="4.875" style="30" customWidth="1"/>
    <col min="19" max="19" width="4.625" style="30" customWidth="1"/>
    <col min="20" max="16384" width="9" style="30"/>
  </cols>
  <sheetData>
    <row r="1" spans="1:19" s="271" customFormat="1" ht="9" customHeight="1"/>
    <row r="2" spans="1:19" s="271" customFormat="1" ht="16.5" customHeight="1">
      <c r="A2" s="272" t="s">
        <v>324</v>
      </c>
      <c r="B2" s="31"/>
      <c r="C2" s="31"/>
      <c r="D2" s="31"/>
      <c r="E2" s="31"/>
      <c r="F2" s="31"/>
      <c r="G2" s="31"/>
      <c r="H2" s="31"/>
      <c r="I2" s="31"/>
      <c r="J2" s="31"/>
      <c r="K2" s="31"/>
    </row>
    <row r="3" spans="1:19" s="271" customFormat="1" ht="16.5" customHeight="1">
      <c r="A3" s="273" t="s">
        <v>597</v>
      </c>
      <c r="B3" s="94"/>
      <c r="C3" s="94"/>
      <c r="D3" s="94"/>
      <c r="E3" s="94"/>
      <c r="F3" s="94"/>
      <c r="G3" s="94"/>
      <c r="H3" s="94"/>
      <c r="I3" s="94"/>
      <c r="J3" s="94"/>
      <c r="K3" s="94"/>
    </row>
    <row r="4" spans="1:19" s="72" customFormat="1" ht="15" customHeight="1">
      <c r="A4" s="521" t="s">
        <v>251</v>
      </c>
      <c r="B4" s="573" t="s">
        <v>252</v>
      </c>
      <c r="C4" s="573" t="s">
        <v>614</v>
      </c>
      <c r="D4" s="520" t="s">
        <v>253</v>
      </c>
      <c r="E4" s="521"/>
      <c r="F4" s="573" t="s">
        <v>254</v>
      </c>
      <c r="G4" s="573"/>
      <c r="H4" s="564" t="s">
        <v>255</v>
      </c>
      <c r="I4" s="564"/>
      <c r="J4" s="564"/>
      <c r="K4" s="564"/>
      <c r="L4" s="564"/>
      <c r="M4" s="564"/>
      <c r="N4" s="564"/>
      <c r="O4" s="564"/>
      <c r="P4" s="564"/>
      <c r="Q4" s="564"/>
      <c r="R4" s="564"/>
      <c r="S4" s="565"/>
    </row>
    <row r="5" spans="1:19" s="72" customFormat="1" ht="15" customHeight="1">
      <c r="A5" s="523"/>
      <c r="B5" s="574"/>
      <c r="C5" s="574"/>
      <c r="D5" s="522"/>
      <c r="E5" s="523"/>
      <c r="F5" s="574" t="s">
        <v>256</v>
      </c>
      <c r="G5" s="574"/>
      <c r="H5" s="73">
        <v>1</v>
      </c>
      <c r="I5" s="73">
        <v>2</v>
      </c>
      <c r="J5" s="73">
        <v>3</v>
      </c>
      <c r="K5" s="73">
        <v>4</v>
      </c>
      <c r="L5" s="73">
        <v>5</v>
      </c>
      <c r="M5" s="73">
        <v>6</v>
      </c>
      <c r="N5" s="73">
        <v>7</v>
      </c>
      <c r="O5" s="73">
        <v>8</v>
      </c>
      <c r="P5" s="73">
        <v>9</v>
      </c>
      <c r="Q5" s="73">
        <v>10</v>
      </c>
      <c r="R5" s="73">
        <v>11</v>
      </c>
      <c r="S5" s="74">
        <v>12</v>
      </c>
    </row>
    <row r="6" spans="1:19" s="72" customFormat="1" ht="15" customHeight="1">
      <c r="A6" s="224"/>
      <c r="B6" s="75" t="s">
        <v>448</v>
      </c>
      <c r="C6" s="17">
        <v>14.4</v>
      </c>
      <c r="D6" s="524">
        <v>35.4</v>
      </c>
      <c r="E6" s="525"/>
      <c r="F6" s="524">
        <v>-7</v>
      </c>
      <c r="G6" s="525"/>
      <c r="H6" s="18">
        <v>5.2</v>
      </c>
      <c r="I6" s="18">
        <v>3.1</v>
      </c>
      <c r="J6" s="18">
        <v>7.2</v>
      </c>
      <c r="K6" s="18">
        <v>12.6</v>
      </c>
      <c r="L6" s="18">
        <v>17.2</v>
      </c>
      <c r="M6" s="18">
        <v>20</v>
      </c>
      <c r="N6" s="18">
        <v>25.3</v>
      </c>
      <c r="O6" s="18">
        <v>25.6</v>
      </c>
      <c r="P6" s="18">
        <v>23.2</v>
      </c>
      <c r="Q6" s="18">
        <v>16.7</v>
      </c>
      <c r="R6" s="18">
        <v>11.4</v>
      </c>
      <c r="S6" s="18">
        <v>5.7</v>
      </c>
    </row>
    <row r="7" spans="1:19" s="72" customFormat="1" ht="15" customHeight="1">
      <c r="A7" s="585" t="s">
        <v>257</v>
      </c>
      <c r="B7" s="75">
        <v>17</v>
      </c>
      <c r="C7" s="17">
        <v>14.1</v>
      </c>
      <c r="D7" s="526">
        <v>34.4</v>
      </c>
      <c r="E7" s="527"/>
      <c r="F7" s="526">
        <v>-7.8</v>
      </c>
      <c r="G7" s="527"/>
      <c r="H7" s="223">
        <v>4.3</v>
      </c>
      <c r="I7" s="18">
        <v>4.2</v>
      </c>
      <c r="J7" s="18">
        <v>7</v>
      </c>
      <c r="K7" s="18">
        <v>13.1</v>
      </c>
      <c r="L7" s="18">
        <v>15.1</v>
      </c>
      <c r="M7" s="18">
        <v>21</v>
      </c>
      <c r="N7" s="18">
        <v>23.6</v>
      </c>
      <c r="O7" s="18">
        <v>25.9</v>
      </c>
      <c r="P7" s="18">
        <v>22.9</v>
      </c>
      <c r="Q7" s="18">
        <v>17.8</v>
      </c>
      <c r="R7" s="18">
        <v>10.6</v>
      </c>
      <c r="S7" s="18">
        <v>3.5</v>
      </c>
    </row>
    <row r="8" spans="1:19" s="72" customFormat="1" ht="15" customHeight="1">
      <c r="A8" s="585"/>
      <c r="B8" s="75">
        <v>22</v>
      </c>
      <c r="C8" s="17">
        <v>15</v>
      </c>
      <c r="D8" s="526">
        <v>35.6</v>
      </c>
      <c r="E8" s="527"/>
      <c r="F8" s="526">
        <v>-7.2</v>
      </c>
      <c r="G8" s="527"/>
      <c r="H8" s="223">
        <v>4.2</v>
      </c>
      <c r="I8" s="18">
        <v>4.7</v>
      </c>
      <c r="J8" s="18">
        <v>7.7</v>
      </c>
      <c r="K8" s="18">
        <v>10.9</v>
      </c>
      <c r="L8" s="18">
        <v>17.100000000000001</v>
      </c>
      <c r="M8" s="18">
        <v>21.3</v>
      </c>
      <c r="N8" s="18">
        <v>26</v>
      </c>
      <c r="O8" s="18">
        <v>27.4</v>
      </c>
      <c r="P8" s="18">
        <v>23.4</v>
      </c>
      <c r="Q8" s="18">
        <v>17.600000000000001</v>
      </c>
      <c r="R8" s="18">
        <v>11.5</v>
      </c>
      <c r="S8" s="18">
        <v>7.9</v>
      </c>
    </row>
    <row r="9" spans="1:19" s="72" customFormat="1" ht="15" customHeight="1">
      <c r="A9" s="585"/>
      <c r="B9" s="75">
        <v>26</v>
      </c>
      <c r="C9" s="17">
        <v>14.6</v>
      </c>
      <c r="D9" s="526">
        <v>35.5</v>
      </c>
      <c r="E9" s="527"/>
      <c r="F9" s="526">
        <v>-8.1</v>
      </c>
      <c r="G9" s="527"/>
      <c r="H9" s="223">
        <v>3.8</v>
      </c>
      <c r="I9" s="18">
        <v>4.4000000000000004</v>
      </c>
      <c r="J9" s="18">
        <v>8.4</v>
      </c>
      <c r="K9" s="18">
        <v>12.8</v>
      </c>
      <c r="L9" s="18">
        <v>17.899999999999999</v>
      </c>
      <c r="M9" s="18">
        <v>21.5</v>
      </c>
      <c r="N9" s="18">
        <v>24.6</v>
      </c>
      <c r="O9" s="18">
        <v>25.9</v>
      </c>
      <c r="P9" s="18">
        <v>21.1</v>
      </c>
      <c r="Q9" s="18">
        <v>17.100000000000001</v>
      </c>
      <c r="R9" s="18">
        <v>12.4</v>
      </c>
      <c r="S9" s="18">
        <v>5.4</v>
      </c>
    </row>
    <row r="10" spans="1:19" s="72" customFormat="1" ht="15" customHeight="1">
      <c r="A10" s="585"/>
      <c r="B10" s="184">
        <v>27</v>
      </c>
      <c r="C10" s="185">
        <v>15.2</v>
      </c>
      <c r="D10" s="582">
        <v>36.799999999999997</v>
      </c>
      <c r="E10" s="583"/>
      <c r="F10" s="582">
        <v>-7.2</v>
      </c>
      <c r="G10" s="583"/>
      <c r="H10" s="221">
        <v>4.5</v>
      </c>
      <c r="I10" s="186">
        <v>4.4000000000000004</v>
      </c>
      <c r="J10" s="186">
        <v>8.9</v>
      </c>
      <c r="K10" s="186">
        <v>13.3</v>
      </c>
      <c r="L10" s="186">
        <v>19.2</v>
      </c>
      <c r="M10" s="186">
        <v>20.8</v>
      </c>
      <c r="N10" s="186">
        <v>25.3</v>
      </c>
      <c r="O10" s="186">
        <v>25.6</v>
      </c>
      <c r="P10" s="186">
        <v>22</v>
      </c>
      <c r="Q10" s="186">
        <v>17.399999999999999</v>
      </c>
      <c r="R10" s="186">
        <v>13.4</v>
      </c>
      <c r="S10" s="186">
        <v>8</v>
      </c>
    </row>
    <row r="11" spans="1:19" s="72" customFormat="1" ht="15" customHeight="1">
      <c r="A11" s="76" t="s">
        <v>39</v>
      </c>
      <c r="B11" s="184">
        <v>28</v>
      </c>
      <c r="C11" s="185">
        <v>15.3</v>
      </c>
      <c r="D11" s="582">
        <v>36</v>
      </c>
      <c r="E11" s="583"/>
      <c r="F11" s="582">
        <v>-6.5</v>
      </c>
      <c r="G11" s="583"/>
      <c r="H11" s="221">
        <v>4.5</v>
      </c>
      <c r="I11" s="186">
        <v>5.8</v>
      </c>
      <c r="J11" s="186">
        <v>8.8000000000000007</v>
      </c>
      <c r="K11" s="186">
        <v>14.4</v>
      </c>
      <c r="L11" s="186">
        <v>18.5</v>
      </c>
      <c r="M11" s="186">
        <v>21.4</v>
      </c>
      <c r="N11" s="186">
        <v>24.3</v>
      </c>
      <c r="O11" s="186">
        <v>25.9</v>
      </c>
      <c r="P11" s="186">
        <v>23.7</v>
      </c>
      <c r="Q11" s="186">
        <v>18</v>
      </c>
      <c r="R11" s="186">
        <v>10.6</v>
      </c>
      <c r="S11" s="186">
        <v>7.4</v>
      </c>
    </row>
    <row r="12" spans="1:19" s="72" customFormat="1" ht="15" customHeight="1">
      <c r="A12" s="222"/>
      <c r="B12" s="187">
        <v>29</v>
      </c>
      <c r="C12" s="274">
        <v>14.7</v>
      </c>
      <c r="D12" s="586">
        <v>35.1</v>
      </c>
      <c r="E12" s="587"/>
      <c r="F12" s="586">
        <v>-7.4</v>
      </c>
      <c r="G12" s="587"/>
      <c r="H12" s="275">
        <v>4.2</v>
      </c>
      <c r="I12" s="276">
        <v>5.5</v>
      </c>
      <c r="J12" s="276">
        <v>7.1</v>
      </c>
      <c r="K12" s="276">
        <v>13.6</v>
      </c>
      <c r="L12" s="276">
        <v>18.600000000000001</v>
      </c>
      <c r="M12" s="276">
        <v>20.8</v>
      </c>
      <c r="N12" s="276">
        <v>26.1</v>
      </c>
      <c r="O12" s="276">
        <v>25.4</v>
      </c>
      <c r="P12" s="276">
        <v>22</v>
      </c>
      <c r="Q12" s="276">
        <v>16.600000000000001</v>
      </c>
      <c r="R12" s="276">
        <v>11.2</v>
      </c>
      <c r="S12" s="276">
        <v>5.5</v>
      </c>
    </row>
    <row r="13" spans="1:19" s="72" customFormat="1" ht="15" customHeight="1">
      <c r="A13" s="225"/>
      <c r="B13" s="77"/>
      <c r="C13" s="78"/>
      <c r="D13" s="584"/>
      <c r="E13" s="584"/>
      <c r="F13" s="534" t="s">
        <v>432</v>
      </c>
      <c r="G13" s="534"/>
      <c r="H13" s="79"/>
      <c r="I13" s="79"/>
      <c r="J13" s="79"/>
      <c r="K13" s="79"/>
      <c r="L13" s="79"/>
      <c r="M13" s="79"/>
      <c r="N13" s="79"/>
      <c r="O13" s="79"/>
      <c r="P13" s="79"/>
      <c r="Q13" s="79"/>
      <c r="R13" s="79"/>
      <c r="S13" s="79"/>
    </row>
    <row r="14" spans="1:19" s="72" customFormat="1" ht="15" customHeight="1">
      <c r="A14" s="80"/>
      <c r="B14" s="75" t="s">
        <v>448</v>
      </c>
      <c r="C14" s="19">
        <v>76</v>
      </c>
      <c r="D14" s="546"/>
      <c r="E14" s="547"/>
      <c r="F14" s="532">
        <v>13</v>
      </c>
      <c r="G14" s="533"/>
      <c r="H14" s="24">
        <v>68</v>
      </c>
      <c r="I14" s="20">
        <v>56</v>
      </c>
      <c r="J14" s="20">
        <v>59</v>
      </c>
      <c r="K14" s="20">
        <v>71</v>
      </c>
      <c r="L14" s="20">
        <v>83</v>
      </c>
      <c r="M14" s="20">
        <v>88</v>
      </c>
      <c r="N14" s="20">
        <v>84</v>
      </c>
      <c r="O14" s="20">
        <v>86</v>
      </c>
      <c r="P14" s="20">
        <v>85</v>
      </c>
      <c r="Q14" s="20">
        <v>83</v>
      </c>
      <c r="R14" s="20">
        <v>81</v>
      </c>
      <c r="S14" s="20">
        <v>64</v>
      </c>
    </row>
    <row r="15" spans="1:19" s="72" customFormat="1" ht="15" customHeight="1">
      <c r="A15" s="585" t="s">
        <v>258</v>
      </c>
      <c r="B15" s="81">
        <v>17</v>
      </c>
      <c r="C15" s="19">
        <v>72</v>
      </c>
      <c r="D15" s="546"/>
      <c r="E15" s="547"/>
      <c r="F15" s="544">
        <v>13</v>
      </c>
      <c r="G15" s="545"/>
      <c r="H15" s="24">
        <v>62</v>
      </c>
      <c r="I15" s="20">
        <v>61</v>
      </c>
      <c r="J15" s="20">
        <v>65</v>
      </c>
      <c r="K15" s="20">
        <v>67</v>
      </c>
      <c r="L15" s="20">
        <v>73</v>
      </c>
      <c r="M15" s="20">
        <v>82</v>
      </c>
      <c r="N15" s="20">
        <v>83</v>
      </c>
      <c r="O15" s="20">
        <v>80</v>
      </c>
      <c r="P15" s="20">
        <v>80</v>
      </c>
      <c r="Q15" s="20">
        <v>82</v>
      </c>
      <c r="R15" s="20">
        <v>71</v>
      </c>
      <c r="S15" s="20">
        <v>56</v>
      </c>
    </row>
    <row r="16" spans="1:19" s="72" customFormat="1" ht="15" customHeight="1">
      <c r="A16" s="585"/>
      <c r="B16" s="75">
        <v>22</v>
      </c>
      <c r="C16" s="19">
        <v>76</v>
      </c>
      <c r="D16" s="546"/>
      <c r="E16" s="547"/>
      <c r="F16" s="544">
        <v>14</v>
      </c>
      <c r="G16" s="545"/>
      <c r="H16" s="24">
        <v>61</v>
      </c>
      <c r="I16" s="20">
        <v>77</v>
      </c>
      <c r="J16" s="20">
        <v>74</v>
      </c>
      <c r="K16" s="20">
        <v>77</v>
      </c>
      <c r="L16" s="20">
        <v>74</v>
      </c>
      <c r="M16" s="20">
        <v>82</v>
      </c>
      <c r="N16" s="20">
        <v>82</v>
      </c>
      <c r="O16" s="20">
        <v>79</v>
      </c>
      <c r="P16" s="20">
        <v>81</v>
      </c>
      <c r="Q16" s="20">
        <v>83</v>
      </c>
      <c r="R16" s="20">
        <v>76</v>
      </c>
      <c r="S16" s="20">
        <v>69</v>
      </c>
    </row>
    <row r="17" spans="1:19" s="72" customFormat="1" ht="15" customHeight="1">
      <c r="A17" s="585"/>
      <c r="B17" s="75">
        <v>26</v>
      </c>
      <c r="C17" s="19">
        <v>73</v>
      </c>
      <c r="D17" s="546"/>
      <c r="E17" s="547"/>
      <c r="F17" s="544">
        <v>12</v>
      </c>
      <c r="G17" s="545"/>
      <c r="H17" s="24">
        <v>60</v>
      </c>
      <c r="I17" s="20">
        <v>65</v>
      </c>
      <c r="J17" s="20">
        <v>64</v>
      </c>
      <c r="K17" s="20">
        <v>66</v>
      </c>
      <c r="L17" s="20">
        <v>73</v>
      </c>
      <c r="M17" s="20">
        <v>83</v>
      </c>
      <c r="N17" s="20">
        <v>82</v>
      </c>
      <c r="O17" s="20">
        <v>80</v>
      </c>
      <c r="P17" s="20">
        <v>78</v>
      </c>
      <c r="Q17" s="20">
        <v>78</v>
      </c>
      <c r="R17" s="20">
        <v>77</v>
      </c>
      <c r="S17" s="20">
        <v>67</v>
      </c>
    </row>
    <row r="18" spans="1:19" s="72" customFormat="1" ht="15" customHeight="1">
      <c r="A18" s="585"/>
      <c r="B18" s="75">
        <v>27</v>
      </c>
      <c r="C18" s="19">
        <v>75</v>
      </c>
      <c r="D18" s="546"/>
      <c r="E18" s="547"/>
      <c r="F18" s="544">
        <v>11</v>
      </c>
      <c r="G18" s="545"/>
      <c r="H18" s="24">
        <v>61</v>
      </c>
      <c r="I18" s="20">
        <v>68</v>
      </c>
      <c r="J18" s="20">
        <v>68</v>
      </c>
      <c r="K18" s="20">
        <v>77</v>
      </c>
      <c r="L18" s="20">
        <v>72</v>
      </c>
      <c r="M18" s="20">
        <v>81</v>
      </c>
      <c r="N18" s="20">
        <v>82</v>
      </c>
      <c r="O18" s="20">
        <v>83</v>
      </c>
      <c r="P18" s="20">
        <v>84</v>
      </c>
      <c r="Q18" s="20">
        <v>74</v>
      </c>
      <c r="R18" s="20">
        <v>81</v>
      </c>
      <c r="S18" s="20">
        <v>72</v>
      </c>
    </row>
    <row r="19" spans="1:19" s="72" customFormat="1" ht="15" customHeight="1">
      <c r="A19" s="82" t="s">
        <v>37</v>
      </c>
      <c r="B19" s="75">
        <v>28</v>
      </c>
      <c r="C19" s="19">
        <v>76</v>
      </c>
      <c r="D19" s="546"/>
      <c r="E19" s="547"/>
      <c r="F19" s="544">
        <v>11</v>
      </c>
      <c r="G19" s="545"/>
      <c r="H19" s="24">
        <v>67</v>
      </c>
      <c r="I19" s="20">
        <v>68</v>
      </c>
      <c r="J19" s="20">
        <v>71</v>
      </c>
      <c r="K19" s="20">
        <v>72</v>
      </c>
      <c r="L19" s="20">
        <v>75</v>
      </c>
      <c r="M19" s="20">
        <v>80</v>
      </c>
      <c r="N19" s="20">
        <v>83</v>
      </c>
      <c r="O19" s="20">
        <v>83</v>
      </c>
      <c r="P19" s="20">
        <v>88</v>
      </c>
      <c r="Q19" s="20">
        <v>77</v>
      </c>
      <c r="R19" s="20">
        <v>78</v>
      </c>
      <c r="S19" s="20">
        <v>68</v>
      </c>
    </row>
    <row r="20" spans="1:19" s="72" customFormat="1" ht="15" customHeight="1">
      <c r="A20" s="83"/>
      <c r="B20" s="117">
        <v>29</v>
      </c>
      <c r="C20" s="277">
        <v>74</v>
      </c>
      <c r="D20" s="548"/>
      <c r="E20" s="549"/>
      <c r="F20" s="542">
        <v>13</v>
      </c>
      <c r="G20" s="543"/>
      <c r="H20" s="278">
        <v>62</v>
      </c>
      <c r="I20" s="279">
        <v>56</v>
      </c>
      <c r="J20" s="279">
        <v>68</v>
      </c>
      <c r="K20" s="279">
        <v>70</v>
      </c>
      <c r="L20" s="279">
        <v>78</v>
      </c>
      <c r="M20" s="279">
        <v>78</v>
      </c>
      <c r="N20" s="279">
        <v>81</v>
      </c>
      <c r="O20" s="279">
        <v>86</v>
      </c>
      <c r="P20" s="279">
        <v>82</v>
      </c>
      <c r="Q20" s="279">
        <v>84</v>
      </c>
      <c r="R20" s="279">
        <v>75</v>
      </c>
      <c r="S20" s="279">
        <v>64</v>
      </c>
    </row>
    <row r="21" spans="1:19" s="72" customFormat="1" ht="15" customHeight="1">
      <c r="A21" s="84"/>
      <c r="B21" s="85"/>
      <c r="C21" s="86"/>
      <c r="D21" s="87"/>
      <c r="E21" s="87"/>
      <c r="F21" s="87"/>
      <c r="G21" s="87"/>
      <c r="H21" s="87"/>
      <c r="I21" s="87"/>
      <c r="J21" s="87"/>
      <c r="K21" s="87"/>
      <c r="L21" s="87"/>
      <c r="M21" s="87"/>
      <c r="N21" s="87"/>
      <c r="O21" s="87"/>
      <c r="P21" s="87"/>
      <c r="Q21" s="87"/>
      <c r="R21" s="87"/>
      <c r="S21" s="87"/>
    </row>
    <row r="22" spans="1:19" s="72" customFormat="1" ht="15" customHeight="1">
      <c r="A22" s="521" t="s">
        <v>329</v>
      </c>
      <c r="B22" s="573" t="s">
        <v>326</v>
      </c>
      <c r="C22" s="550"/>
      <c r="D22" s="551"/>
      <c r="E22" s="520" t="s">
        <v>430</v>
      </c>
      <c r="F22" s="521"/>
      <c r="G22" s="565" t="s">
        <v>431</v>
      </c>
      <c r="H22" s="578"/>
      <c r="I22" s="578"/>
      <c r="J22" s="578"/>
      <c r="K22" s="578"/>
      <c r="L22" s="578"/>
      <c r="M22" s="578"/>
      <c r="N22" s="578"/>
      <c r="O22" s="578"/>
      <c r="P22" s="578"/>
      <c r="Q22" s="578"/>
      <c r="R22" s="578"/>
      <c r="S22" s="87"/>
    </row>
    <row r="23" spans="1:19" s="72" customFormat="1" ht="15" customHeight="1">
      <c r="A23" s="523"/>
      <c r="B23" s="574"/>
      <c r="C23" s="552"/>
      <c r="D23" s="553"/>
      <c r="E23" s="522"/>
      <c r="F23" s="523"/>
      <c r="G23" s="73">
        <v>1</v>
      </c>
      <c r="H23" s="73">
        <v>2</v>
      </c>
      <c r="I23" s="73">
        <v>3</v>
      </c>
      <c r="J23" s="73">
        <v>4</v>
      </c>
      <c r="K23" s="73">
        <v>5</v>
      </c>
      <c r="L23" s="73">
        <v>6</v>
      </c>
      <c r="M23" s="73">
        <v>7</v>
      </c>
      <c r="N23" s="73">
        <v>8</v>
      </c>
      <c r="O23" s="73">
        <v>9</v>
      </c>
      <c r="P23" s="73">
        <v>10</v>
      </c>
      <c r="Q23" s="73">
        <v>11</v>
      </c>
      <c r="R23" s="74">
        <v>12</v>
      </c>
      <c r="S23" s="87"/>
    </row>
    <row r="24" spans="1:19" s="72" customFormat="1" ht="15" customHeight="1">
      <c r="A24" s="88"/>
      <c r="B24" s="75" t="s">
        <v>448</v>
      </c>
      <c r="C24" s="535"/>
      <c r="D24" s="536"/>
      <c r="E24" s="528" t="s">
        <v>449</v>
      </c>
      <c r="F24" s="529"/>
      <c r="G24" s="21">
        <v>11.3</v>
      </c>
      <c r="H24" s="22">
        <v>14.4</v>
      </c>
      <c r="I24" s="22">
        <v>17</v>
      </c>
      <c r="J24" s="22">
        <v>13.9</v>
      </c>
      <c r="K24" s="22">
        <v>11.3</v>
      </c>
      <c r="L24" s="22">
        <v>13.9</v>
      </c>
      <c r="M24" s="22">
        <v>12.3</v>
      </c>
      <c r="N24" s="22">
        <v>9.8000000000000007</v>
      </c>
      <c r="O24" s="22">
        <v>11.8</v>
      </c>
      <c r="P24" s="22">
        <v>9.3000000000000007</v>
      </c>
      <c r="Q24" s="22">
        <v>13.9</v>
      </c>
      <c r="R24" s="22">
        <v>12.9</v>
      </c>
    </row>
    <row r="25" spans="1:19" s="72" customFormat="1" ht="15" customHeight="1">
      <c r="A25" s="585" t="s">
        <v>327</v>
      </c>
      <c r="B25" s="81">
        <v>17</v>
      </c>
      <c r="C25" s="537"/>
      <c r="D25" s="538"/>
      <c r="E25" s="530" t="s">
        <v>450</v>
      </c>
      <c r="F25" s="531"/>
      <c r="G25" s="21">
        <v>13.4</v>
      </c>
      <c r="H25" s="22">
        <v>17</v>
      </c>
      <c r="I25" s="22">
        <v>13.4</v>
      </c>
      <c r="J25" s="22">
        <v>17</v>
      </c>
      <c r="K25" s="22">
        <v>12.9</v>
      </c>
      <c r="L25" s="22">
        <v>10.3</v>
      </c>
      <c r="M25" s="22">
        <v>11.8</v>
      </c>
      <c r="N25" s="22">
        <v>19.5</v>
      </c>
      <c r="O25" s="22">
        <v>19</v>
      </c>
      <c r="P25" s="22">
        <v>10.8</v>
      </c>
      <c r="Q25" s="22">
        <v>11.8</v>
      </c>
      <c r="R25" s="22">
        <v>17</v>
      </c>
    </row>
    <row r="26" spans="1:19" s="72" customFormat="1" ht="15" customHeight="1">
      <c r="A26" s="585"/>
      <c r="B26" s="75">
        <v>22</v>
      </c>
      <c r="C26" s="539"/>
      <c r="D26" s="538"/>
      <c r="E26" s="530" t="s">
        <v>535</v>
      </c>
      <c r="F26" s="531"/>
      <c r="G26" s="21">
        <v>11.8</v>
      </c>
      <c r="H26" s="22">
        <v>13.9</v>
      </c>
      <c r="I26" s="22">
        <v>18</v>
      </c>
      <c r="J26" s="22">
        <v>17</v>
      </c>
      <c r="K26" s="22">
        <v>10.3</v>
      </c>
      <c r="L26" s="22">
        <v>11.8</v>
      </c>
      <c r="M26" s="22">
        <v>12.3</v>
      </c>
      <c r="N26" s="22">
        <v>11.8</v>
      </c>
      <c r="O26" s="22">
        <v>20.100000000000001</v>
      </c>
      <c r="P26" s="22">
        <v>12.9</v>
      </c>
      <c r="Q26" s="22">
        <v>13.9</v>
      </c>
      <c r="R26" s="22">
        <v>19.5</v>
      </c>
    </row>
    <row r="27" spans="1:19" s="72" customFormat="1" ht="15" customHeight="1">
      <c r="A27" s="585"/>
      <c r="B27" s="75">
        <v>26</v>
      </c>
      <c r="C27" s="537"/>
      <c r="D27" s="538"/>
      <c r="E27" s="530" t="s">
        <v>709</v>
      </c>
      <c r="F27" s="531"/>
      <c r="G27" s="21">
        <v>13</v>
      </c>
      <c r="H27" s="22">
        <v>17.5</v>
      </c>
      <c r="I27" s="22">
        <v>15.4</v>
      </c>
      <c r="J27" s="22">
        <v>12.9</v>
      </c>
      <c r="K27" s="22">
        <v>15.4</v>
      </c>
      <c r="L27" s="22">
        <v>10.3</v>
      </c>
      <c r="M27" s="22">
        <v>10.3</v>
      </c>
      <c r="N27" s="22">
        <v>11.8</v>
      </c>
      <c r="O27" s="22">
        <v>11.3</v>
      </c>
      <c r="P27" s="22">
        <v>17</v>
      </c>
      <c r="Q27" s="22">
        <v>11.8</v>
      </c>
      <c r="R27" s="22">
        <v>10.3</v>
      </c>
    </row>
    <row r="28" spans="1:19" s="72" customFormat="1" ht="15" customHeight="1">
      <c r="A28" s="585"/>
      <c r="B28" s="75">
        <v>27</v>
      </c>
      <c r="C28" s="537"/>
      <c r="D28" s="538"/>
      <c r="E28" s="530" t="s">
        <v>710</v>
      </c>
      <c r="F28" s="531"/>
      <c r="G28" s="21">
        <v>14.9</v>
      </c>
      <c r="H28" s="22">
        <v>17</v>
      </c>
      <c r="I28" s="22">
        <v>11.8</v>
      </c>
      <c r="J28" s="22">
        <v>11.8</v>
      </c>
      <c r="K28" s="22">
        <v>14.9</v>
      </c>
      <c r="L28" s="22">
        <v>9.8000000000000007</v>
      </c>
      <c r="M28" s="22">
        <v>15.4</v>
      </c>
      <c r="N28" s="22">
        <v>13.4</v>
      </c>
      <c r="O28" s="22">
        <v>10.3</v>
      </c>
      <c r="P28" s="22">
        <v>14.9</v>
      </c>
      <c r="Q28" s="22">
        <v>12.9</v>
      </c>
      <c r="R28" s="22">
        <v>15.9</v>
      </c>
    </row>
    <row r="29" spans="1:19" s="87" customFormat="1" ht="15" customHeight="1">
      <c r="A29" s="82" t="s">
        <v>259</v>
      </c>
      <c r="B29" s="75">
        <v>28</v>
      </c>
      <c r="C29" s="537"/>
      <c r="D29" s="538"/>
      <c r="E29" s="530" t="s">
        <v>735</v>
      </c>
      <c r="F29" s="531"/>
      <c r="G29" s="21">
        <v>11.8</v>
      </c>
      <c r="H29" s="22">
        <v>12.3</v>
      </c>
      <c r="I29" s="22">
        <v>11.8</v>
      </c>
      <c r="J29" s="22">
        <v>17</v>
      </c>
      <c r="K29" s="22">
        <v>17</v>
      </c>
      <c r="L29" s="22">
        <v>12.9</v>
      </c>
      <c r="M29" s="22">
        <v>10.3</v>
      </c>
      <c r="N29" s="22">
        <v>27.8</v>
      </c>
      <c r="O29" s="22">
        <v>14.4</v>
      </c>
      <c r="P29" s="22">
        <v>11.3</v>
      </c>
      <c r="Q29" s="22">
        <v>13.4</v>
      </c>
      <c r="R29" s="22">
        <v>13.4</v>
      </c>
    </row>
    <row r="30" spans="1:19" s="87" customFormat="1" ht="15" customHeight="1">
      <c r="A30" s="83"/>
      <c r="B30" s="117">
        <v>29</v>
      </c>
      <c r="C30" s="540"/>
      <c r="D30" s="541"/>
      <c r="E30" s="530" t="s">
        <v>736</v>
      </c>
      <c r="F30" s="531"/>
      <c r="G30" s="280">
        <v>14.4</v>
      </c>
      <c r="H30" s="281">
        <v>18.5</v>
      </c>
      <c r="I30" s="281">
        <v>13.4</v>
      </c>
      <c r="J30" s="281">
        <v>13.4</v>
      </c>
      <c r="K30" s="281">
        <v>10.8</v>
      </c>
      <c r="L30" s="281">
        <v>13.4</v>
      </c>
      <c r="M30" s="281">
        <v>9.3000000000000007</v>
      </c>
      <c r="N30" s="281">
        <v>11.8</v>
      </c>
      <c r="O30" s="281">
        <v>13.4</v>
      </c>
      <c r="P30" s="281">
        <v>21.6</v>
      </c>
      <c r="Q30" s="281">
        <v>11.3</v>
      </c>
      <c r="R30" s="281">
        <v>11.3</v>
      </c>
      <c r="S30" s="22"/>
    </row>
    <row r="31" spans="1:19" s="72" customFormat="1" ht="15" customHeight="1">
      <c r="A31" s="84"/>
      <c r="B31" s="87"/>
      <c r="C31" s="575"/>
      <c r="D31" s="575"/>
      <c r="E31" s="575"/>
      <c r="F31" s="575"/>
      <c r="G31" s="87"/>
      <c r="H31" s="87"/>
      <c r="I31" s="87"/>
      <c r="J31" s="87"/>
      <c r="K31" s="87"/>
      <c r="L31" s="87"/>
      <c r="M31" s="87"/>
      <c r="N31" s="87"/>
      <c r="O31" s="87"/>
      <c r="P31" s="87"/>
      <c r="Q31" s="87"/>
      <c r="R31" s="87"/>
    </row>
    <row r="32" spans="1:19" s="72" customFormat="1" ht="15" customHeight="1">
      <c r="A32" s="521" t="s">
        <v>251</v>
      </c>
      <c r="B32" s="573" t="s">
        <v>252</v>
      </c>
      <c r="C32" s="520" t="s">
        <v>260</v>
      </c>
      <c r="D32" s="521"/>
      <c r="E32" s="588" t="s">
        <v>261</v>
      </c>
      <c r="F32" s="588"/>
      <c r="G32" s="564" t="s">
        <v>262</v>
      </c>
      <c r="H32" s="564"/>
      <c r="I32" s="564"/>
      <c r="J32" s="564"/>
      <c r="K32" s="564"/>
      <c r="L32" s="564"/>
      <c r="M32" s="564"/>
      <c r="N32" s="564"/>
      <c r="O32" s="564"/>
      <c r="P32" s="564"/>
      <c r="Q32" s="564"/>
      <c r="R32" s="565"/>
    </row>
    <row r="33" spans="1:23" s="72" customFormat="1" ht="15" customHeight="1">
      <c r="A33" s="523"/>
      <c r="B33" s="574"/>
      <c r="C33" s="522" t="s">
        <v>429</v>
      </c>
      <c r="D33" s="523"/>
      <c r="E33" s="589"/>
      <c r="F33" s="589"/>
      <c r="G33" s="73">
        <v>1</v>
      </c>
      <c r="H33" s="73">
        <v>2</v>
      </c>
      <c r="I33" s="73">
        <v>3</v>
      </c>
      <c r="J33" s="73">
        <v>4</v>
      </c>
      <c r="K33" s="73">
        <v>5</v>
      </c>
      <c r="L33" s="73">
        <v>6</v>
      </c>
      <c r="M33" s="73">
        <v>7</v>
      </c>
      <c r="N33" s="73">
        <v>8</v>
      </c>
      <c r="O33" s="73">
        <v>9</v>
      </c>
      <c r="P33" s="73">
        <v>10</v>
      </c>
      <c r="Q33" s="73">
        <v>11</v>
      </c>
      <c r="R33" s="74">
        <v>12</v>
      </c>
    </row>
    <row r="34" spans="1:23" s="72" customFormat="1" ht="15" customHeight="1">
      <c r="A34" s="224"/>
      <c r="B34" s="75" t="s">
        <v>448</v>
      </c>
      <c r="C34" s="576">
        <v>73.5</v>
      </c>
      <c r="D34" s="577"/>
      <c r="E34" s="569">
        <v>1368.5</v>
      </c>
      <c r="F34" s="570"/>
      <c r="G34" s="223">
        <v>65</v>
      </c>
      <c r="H34" s="18">
        <v>8.5</v>
      </c>
      <c r="I34" s="18">
        <v>68.5</v>
      </c>
      <c r="J34" s="18">
        <v>121.5</v>
      </c>
      <c r="K34" s="18">
        <v>186</v>
      </c>
      <c r="L34" s="18">
        <v>199.5</v>
      </c>
      <c r="M34" s="18">
        <v>167.5</v>
      </c>
      <c r="N34" s="18">
        <v>82</v>
      </c>
      <c r="O34" s="18">
        <v>232</v>
      </c>
      <c r="P34" s="18">
        <v>155</v>
      </c>
      <c r="Q34" s="18">
        <v>69.5</v>
      </c>
      <c r="R34" s="18">
        <v>13.5</v>
      </c>
    </row>
    <row r="35" spans="1:23" s="72" customFormat="1" ht="15" customHeight="1">
      <c r="A35" s="585" t="s">
        <v>33</v>
      </c>
      <c r="B35" s="81">
        <v>17</v>
      </c>
      <c r="C35" s="571">
        <v>79.5</v>
      </c>
      <c r="D35" s="572"/>
      <c r="E35" s="580">
        <v>1222</v>
      </c>
      <c r="F35" s="581"/>
      <c r="G35" s="223">
        <v>124</v>
      </c>
      <c r="H35" s="18">
        <v>53</v>
      </c>
      <c r="I35" s="18">
        <v>65.5</v>
      </c>
      <c r="J35" s="18">
        <v>81.5</v>
      </c>
      <c r="K35" s="18">
        <v>107</v>
      </c>
      <c r="L35" s="18">
        <v>140</v>
      </c>
      <c r="M35" s="18">
        <v>167.5</v>
      </c>
      <c r="N35" s="18">
        <v>195</v>
      </c>
      <c r="O35" s="18">
        <v>111.5</v>
      </c>
      <c r="P35" s="18">
        <v>147.5</v>
      </c>
      <c r="Q35" s="18">
        <v>25.5</v>
      </c>
      <c r="R35" s="18">
        <v>4</v>
      </c>
    </row>
    <row r="36" spans="1:23" s="72" customFormat="1" ht="15" customHeight="1">
      <c r="A36" s="592"/>
      <c r="B36" s="75">
        <v>22</v>
      </c>
      <c r="C36" s="571">
        <v>104</v>
      </c>
      <c r="D36" s="572"/>
      <c r="E36" s="580">
        <f>SUM(G36:R36)</f>
        <v>1694.53</v>
      </c>
      <c r="F36" s="581"/>
      <c r="G36" s="18">
        <v>14</v>
      </c>
      <c r="H36" s="18">
        <v>122.5</v>
      </c>
      <c r="I36" s="18">
        <v>162.5</v>
      </c>
      <c r="J36" s="18">
        <v>193.5</v>
      </c>
      <c r="K36" s="18">
        <v>102.5</v>
      </c>
      <c r="L36" s="18">
        <v>93</v>
      </c>
      <c r="M36" s="18">
        <v>56</v>
      </c>
      <c r="N36" s="18">
        <v>3.5</v>
      </c>
      <c r="O36" s="18">
        <v>416</v>
      </c>
      <c r="P36" s="18">
        <v>256</v>
      </c>
      <c r="Q36" s="18">
        <v>147.5</v>
      </c>
      <c r="R36" s="18">
        <v>127.53</v>
      </c>
    </row>
    <row r="37" spans="1:23" s="72" customFormat="1" ht="15" customHeight="1">
      <c r="A37" s="592"/>
      <c r="B37" s="75">
        <v>26</v>
      </c>
      <c r="C37" s="571">
        <v>124</v>
      </c>
      <c r="D37" s="572"/>
      <c r="E37" s="580">
        <v>1447.5</v>
      </c>
      <c r="F37" s="581"/>
      <c r="G37" s="18">
        <v>40</v>
      </c>
      <c r="H37" s="18">
        <v>201.5</v>
      </c>
      <c r="I37" s="18">
        <v>101.5</v>
      </c>
      <c r="J37" s="18">
        <v>108</v>
      </c>
      <c r="K37" s="18">
        <v>108.5</v>
      </c>
      <c r="L37" s="18">
        <v>263</v>
      </c>
      <c r="M37" s="18">
        <v>62.5</v>
      </c>
      <c r="N37" s="18">
        <v>89</v>
      </c>
      <c r="O37" s="18">
        <v>55</v>
      </c>
      <c r="P37" s="18">
        <v>242.5</v>
      </c>
      <c r="Q37" s="18">
        <v>96.5</v>
      </c>
      <c r="R37" s="18">
        <v>79.5</v>
      </c>
      <c r="S37" s="87"/>
      <c r="T37" s="87"/>
    </row>
    <row r="38" spans="1:23" s="87" customFormat="1" ht="15" customHeight="1">
      <c r="A38" s="592"/>
      <c r="B38" s="75">
        <v>27</v>
      </c>
      <c r="C38" s="571">
        <v>69</v>
      </c>
      <c r="D38" s="572"/>
      <c r="E38" s="580">
        <v>1327</v>
      </c>
      <c r="F38" s="581"/>
      <c r="G38" s="18">
        <v>90</v>
      </c>
      <c r="H38" s="18">
        <v>61.5</v>
      </c>
      <c r="I38" s="18">
        <v>102</v>
      </c>
      <c r="J38" s="18">
        <v>104</v>
      </c>
      <c r="K38" s="18">
        <v>58.5</v>
      </c>
      <c r="L38" s="18">
        <v>106</v>
      </c>
      <c r="M38" s="18">
        <v>205.5</v>
      </c>
      <c r="N38" s="18">
        <v>116.5</v>
      </c>
      <c r="O38" s="18">
        <v>246.5</v>
      </c>
      <c r="P38" s="18">
        <v>64</v>
      </c>
      <c r="Q38" s="18">
        <v>131</v>
      </c>
      <c r="R38" s="18">
        <v>41.5</v>
      </c>
    </row>
    <row r="39" spans="1:23" s="87" customFormat="1" ht="15" customHeight="1">
      <c r="A39" s="82" t="s">
        <v>38</v>
      </c>
      <c r="B39" s="75">
        <v>28</v>
      </c>
      <c r="C39" s="571">
        <v>80</v>
      </c>
      <c r="D39" s="572"/>
      <c r="E39" s="580">
        <v>1596</v>
      </c>
      <c r="F39" s="581"/>
      <c r="G39" s="18">
        <v>86</v>
      </c>
      <c r="H39" s="18">
        <v>49</v>
      </c>
      <c r="I39" s="18">
        <v>118</v>
      </c>
      <c r="J39" s="18">
        <v>107.5</v>
      </c>
      <c r="K39" s="18">
        <v>124</v>
      </c>
      <c r="L39" s="18">
        <v>132.5</v>
      </c>
      <c r="M39" s="18">
        <v>27</v>
      </c>
      <c r="N39" s="18">
        <v>380</v>
      </c>
      <c r="O39" s="18">
        <v>258.5</v>
      </c>
      <c r="P39" s="18">
        <v>85.5</v>
      </c>
      <c r="Q39" s="18">
        <v>168.5</v>
      </c>
      <c r="R39" s="18">
        <v>59.5</v>
      </c>
      <c r="W39" s="89"/>
    </row>
    <row r="40" spans="1:23" s="87" customFormat="1" ht="15" customHeight="1">
      <c r="A40" s="83"/>
      <c r="B40" s="117">
        <v>29</v>
      </c>
      <c r="C40" s="590">
        <v>110</v>
      </c>
      <c r="D40" s="591"/>
      <c r="E40" s="594">
        <v>1405.5</v>
      </c>
      <c r="F40" s="595"/>
      <c r="G40" s="282">
        <v>63.5</v>
      </c>
      <c r="H40" s="282">
        <v>33</v>
      </c>
      <c r="I40" s="282">
        <v>110</v>
      </c>
      <c r="J40" s="282">
        <v>125</v>
      </c>
      <c r="K40" s="282">
        <v>72.5</v>
      </c>
      <c r="L40" s="282">
        <v>54</v>
      </c>
      <c r="M40" s="282">
        <v>91</v>
      </c>
      <c r="N40" s="282">
        <v>141.5</v>
      </c>
      <c r="O40" s="282">
        <v>199.5</v>
      </c>
      <c r="P40" s="282">
        <v>428.5</v>
      </c>
      <c r="Q40" s="282">
        <v>68</v>
      </c>
      <c r="R40" s="282">
        <v>19</v>
      </c>
      <c r="W40" s="89"/>
    </row>
    <row r="41" spans="1:23" s="87" customFormat="1" ht="15" customHeight="1">
      <c r="A41" s="84"/>
    </row>
    <row r="42" spans="1:23" s="87" customFormat="1" ht="15" customHeight="1">
      <c r="A42" s="579" t="s">
        <v>251</v>
      </c>
      <c r="B42" s="564" t="s">
        <v>252</v>
      </c>
      <c r="C42" s="565" t="s">
        <v>322</v>
      </c>
      <c r="D42" s="578"/>
      <c r="E42" s="578"/>
      <c r="F42" s="578"/>
      <c r="G42" s="578"/>
      <c r="H42" s="578"/>
      <c r="I42" s="579"/>
      <c r="J42" s="564" t="s">
        <v>321</v>
      </c>
      <c r="K42" s="564"/>
      <c r="L42" s="564"/>
      <c r="M42" s="564" t="s">
        <v>320</v>
      </c>
      <c r="N42" s="564"/>
      <c r="O42" s="565"/>
      <c r="P42" s="560" t="s">
        <v>319</v>
      </c>
      <c r="Q42" s="561"/>
      <c r="R42" s="561"/>
    </row>
    <row r="43" spans="1:23" s="87" customFormat="1" ht="15" customHeight="1">
      <c r="A43" s="557"/>
      <c r="B43" s="566"/>
      <c r="C43" s="555" t="s">
        <v>615</v>
      </c>
      <c r="D43" s="556"/>
      <c r="E43" s="556"/>
      <c r="F43" s="557"/>
      <c r="G43" s="566" t="s">
        <v>616</v>
      </c>
      <c r="H43" s="566"/>
      <c r="I43" s="566"/>
      <c r="J43" s="566"/>
      <c r="K43" s="566"/>
      <c r="L43" s="566"/>
      <c r="M43" s="566"/>
      <c r="N43" s="566"/>
      <c r="O43" s="555"/>
      <c r="P43" s="562"/>
      <c r="Q43" s="563"/>
      <c r="R43" s="563"/>
    </row>
    <row r="44" spans="1:23" s="72" customFormat="1" ht="15" customHeight="1">
      <c r="A44" s="224"/>
      <c r="B44" s="75" t="s">
        <v>448</v>
      </c>
      <c r="C44" s="558">
        <v>105</v>
      </c>
      <c r="D44" s="559"/>
      <c r="E44" s="559"/>
      <c r="F44" s="559"/>
      <c r="G44" s="559">
        <v>47</v>
      </c>
      <c r="H44" s="559"/>
      <c r="I44" s="568"/>
      <c r="J44" s="558">
        <v>6</v>
      </c>
      <c r="K44" s="559"/>
      <c r="L44" s="568"/>
      <c r="M44" s="558">
        <v>50</v>
      </c>
      <c r="N44" s="559"/>
      <c r="O44" s="568"/>
      <c r="P44" s="558">
        <v>24</v>
      </c>
      <c r="Q44" s="559"/>
      <c r="R44" s="559"/>
    </row>
    <row r="45" spans="1:23" s="72" customFormat="1" ht="15" customHeight="1">
      <c r="A45" s="593" t="s">
        <v>480</v>
      </c>
      <c r="B45" s="81">
        <v>17</v>
      </c>
      <c r="C45" s="517">
        <v>99</v>
      </c>
      <c r="D45" s="518"/>
      <c r="E45" s="518"/>
      <c r="F45" s="518"/>
      <c r="G45" s="518">
        <v>45</v>
      </c>
      <c r="H45" s="518"/>
      <c r="I45" s="519"/>
      <c r="J45" s="517">
        <v>12</v>
      </c>
      <c r="K45" s="518"/>
      <c r="L45" s="519"/>
      <c r="M45" s="517">
        <v>61</v>
      </c>
      <c r="N45" s="518"/>
      <c r="O45" s="519"/>
      <c r="P45" s="517">
        <v>13</v>
      </c>
      <c r="Q45" s="518"/>
      <c r="R45" s="518"/>
    </row>
    <row r="46" spans="1:23" s="72" customFormat="1" ht="15" customHeight="1">
      <c r="A46" s="593"/>
      <c r="B46" s="75">
        <v>22</v>
      </c>
      <c r="C46" s="517">
        <v>109</v>
      </c>
      <c r="D46" s="518"/>
      <c r="E46" s="518"/>
      <c r="F46" s="518"/>
      <c r="G46" s="518">
        <v>47</v>
      </c>
      <c r="H46" s="518"/>
      <c r="I46" s="519"/>
      <c r="J46" s="517">
        <v>15</v>
      </c>
      <c r="K46" s="518"/>
      <c r="L46" s="519"/>
      <c r="M46" s="517">
        <v>65</v>
      </c>
      <c r="N46" s="518"/>
      <c r="O46" s="519"/>
      <c r="P46" s="517">
        <v>17</v>
      </c>
      <c r="Q46" s="518"/>
      <c r="R46" s="518"/>
    </row>
    <row r="47" spans="1:23" s="72" customFormat="1" ht="15" customHeight="1">
      <c r="A47" s="593"/>
      <c r="B47" s="75">
        <v>26</v>
      </c>
      <c r="C47" s="517">
        <v>96</v>
      </c>
      <c r="D47" s="518"/>
      <c r="E47" s="518"/>
      <c r="F47" s="518"/>
      <c r="G47" s="518">
        <v>40</v>
      </c>
      <c r="H47" s="518"/>
      <c r="I47" s="519"/>
      <c r="J47" s="517">
        <v>12</v>
      </c>
      <c r="K47" s="518"/>
      <c r="L47" s="519"/>
      <c r="M47" s="517">
        <v>53</v>
      </c>
      <c r="N47" s="518"/>
      <c r="O47" s="519"/>
      <c r="P47" s="517">
        <v>17</v>
      </c>
      <c r="Q47" s="518"/>
      <c r="R47" s="518"/>
    </row>
    <row r="48" spans="1:23" s="72" customFormat="1" ht="15" customHeight="1">
      <c r="A48" s="593"/>
      <c r="B48" s="75">
        <v>27</v>
      </c>
      <c r="C48" s="517">
        <v>115</v>
      </c>
      <c r="D48" s="518"/>
      <c r="E48" s="518"/>
      <c r="F48" s="518"/>
      <c r="G48" s="518">
        <v>46</v>
      </c>
      <c r="H48" s="518"/>
      <c r="I48" s="519"/>
      <c r="J48" s="567">
        <v>6</v>
      </c>
      <c r="K48" s="567"/>
      <c r="L48" s="567"/>
      <c r="M48" s="567">
        <v>71</v>
      </c>
      <c r="N48" s="567"/>
      <c r="O48" s="567"/>
      <c r="P48" s="567">
        <v>13</v>
      </c>
      <c r="Q48" s="567"/>
      <c r="R48" s="517"/>
      <c r="S48" s="87"/>
    </row>
    <row r="49" spans="1:19" s="87" customFormat="1" ht="15" customHeight="1">
      <c r="A49" s="90" t="s">
        <v>323</v>
      </c>
      <c r="B49" s="75">
        <v>28</v>
      </c>
      <c r="C49" s="517">
        <v>95</v>
      </c>
      <c r="D49" s="518"/>
      <c r="E49" s="518"/>
      <c r="F49" s="518"/>
      <c r="G49" s="518">
        <v>41</v>
      </c>
      <c r="H49" s="518"/>
      <c r="I49" s="519"/>
      <c r="J49" s="517">
        <v>8</v>
      </c>
      <c r="K49" s="518"/>
      <c r="L49" s="519"/>
      <c r="M49" s="517">
        <v>53</v>
      </c>
      <c r="N49" s="518"/>
      <c r="O49" s="519"/>
      <c r="P49" s="517">
        <v>9</v>
      </c>
      <c r="Q49" s="518"/>
      <c r="R49" s="518"/>
    </row>
    <row r="50" spans="1:19" s="87" customFormat="1" ht="15" customHeight="1">
      <c r="A50" s="83"/>
      <c r="B50" s="117">
        <v>29</v>
      </c>
      <c r="C50" s="515">
        <v>100</v>
      </c>
      <c r="D50" s="516"/>
      <c r="E50" s="516"/>
      <c r="F50" s="516"/>
      <c r="G50" s="516">
        <v>42</v>
      </c>
      <c r="H50" s="516"/>
      <c r="I50" s="554"/>
      <c r="J50" s="515">
        <v>9</v>
      </c>
      <c r="K50" s="516"/>
      <c r="L50" s="554"/>
      <c r="M50" s="515">
        <v>52</v>
      </c>
      <c r="N50" s="516"/>
      <c r="O50" s="554"/>
      <c r="P50" s="515">
        <v>10</v>
      </c>
      <c r="Q50" s="516"/>
      <c r="R50" s="516"/>
    </row>
    <row r="51" spans="1:19" s="72" customFormat="1" ht="16.5" customHeight="1">
      <c r="A51" s="51" t="s">
        <v>478</v>
      </c>
      <c r="B51" s="87"/>
      <c r="C51" s="87"/>
      <c r="D51" s="87"/>
      <c r="E51" s="87"/>
      <c r="F51" s="87"/>
      <c r="G51" s="87"/>
      <c r="H51" s="87"/>
      <c r="I51" s="87"/>
      <c r="J51" s="87"/>
      <c r="K51" s="31"/>
      <c r="L51" s="31"/>
      <c r="M51" s="91"/>
      <c r="O51" s="283"/>
      <c r="P51" s="283"/>
      <c r="Q51" s="283"/>
      <c r="R51" s="284" t="s">
        <v>494</v>
      </c>
      <c r="S51" s="91"/>
    </row>
    <row r="52" spans="1:19" s="72" customFormat="1" ht="16.5" customHeight="1">
      <c r="A52" s="51" t="s">
        <v>495</v>
      </c>
      <c r="B52" s="31"/>
      <c r="C52" s="31"/>
      <c r="D52" s="31"/>
      <c r="E52" s="31"/>
      <c r="F52" s="31"/>
      <c r="G52" s="31"/>
      <c r="H52" s="31"/>
      <c r="I52" s="31"/>
      <c r="J52" s="31"/>
      <c r="K52" s="31"/>
      <c r="L52" s="31"/>
      <c r="M52" s="31"/>
      <c r="N52" s="31"/>
      <c r="O52" s="31"/>
      <c r="P52" s="31"/>
    </row>
    <row r="53" spans="1:19" s="72" customFormat="1" ht="16.5" customHeight="1">
      <c r="A53" s="51" t="s">
        <v>496</v>
      </c>
      <c r="B53" s="31"/>
      <c r="C53" s="31"/>
      <c r="D53" s="31"/>
      <c r="E53" s="31"/>
      <c r="F53" s="31"/>
      <c r="G53" s="31"/>
      <c r="H53" s="31"/>
      <c r="I53" s="31"/>
      <c r="J53" s="31"/>
      <c r="K53" s="31"/>
      <c r="L53" s="31"/>
      <c r="M53" s="31"/>
      <c r="N53" s="31"/>
      <c r="O53" s="31"/>
      <c r="P53" s="31"/>
    </row>
    <row r="54" spans="1:19" s="72" customFormat="1" ht="16.5" customHeight="1">
      <c r="B54" s="31"/>
      <c r="C54" s="31"/>
      <c r="D54" s="31"/>
      <c r="E54" s="31"/>
      <c r="F54" s="31"/>
      <c r="G54" s="31"/>
      <c r="H54" s="31"/>
      <c r="I54" s="31"/>
      <c r="J54" s="31"/>
      <c r="K54" s="31"/>
      <c r="L54" s="31"/>
      <c r="M54" s="31"/>
      <c r="N54" s="31"/>
      <c r="O54" s="31"/>
      <c r="P54" s="31"/>
    </row>
    <row r="55" spans="1:19" s="72" customFormat="1" ht="15" customHeight="1">
      <c r="A55" s="92"/>
    </row>
    <row r="56" spans="1:19" s="72" customFormat="1" ht="15" customHeight="1">
      <c r="A56" s="92"/>
    </row>
    <row r="57" spans="1:19" s="72" customFormat="1" ht="15" customHeight="1">
      <c r="A57" s="92"/>
      <c r="I57" s="93"/>
    </row>
    <row r="58" spans="1:19" s="72" customFormat="1" ht="15" customHeight="1">
      <c r="A58" s="92"/>
    </row>
    <row r="59" spans="1:19" s="72" customFormat="1" ht="15" customHeight="1">
      <c r="A59" s="92"/>
    </row>
    <row r="60" spans="1:19" s="72" customFormat="1" ht="15" customHeight="1">
      <c r="A60" s="92"/>
    </row>
    <row r="61" spans="1:19" s="72" customFormat="1" ht="15" customHeight="1">
      <c r="A61" s="92"/>
    </row>
    <row r="62" spans="1:19" s="72" customFormat="1" ht="15" customHeight="1">
      <c r="A62" s="92"/>
    </row>
    <row r="63" spans="1:19" s="72" customFormat="1" ht="15" customHeight="1">
      <c r="A63" s="92"/>
    </row>
    <row r="64" spans="1:19" s="72" customFormat="1" ht="15" customHeight="1">
      <c r="A64" s="92"/>
    </row>
    <row r="65" spans="1:1" s="72" customFormat="1" ht="15" customHeight="1">
      <c r="A65" s="92"/>
    </row>
    <row r="66" spans="1:1" s="72" customFormat="1" ht="15" customHeight="1">
      <c r="A66" s="92"/>
    </row>
    <row r="67" spans="1:1" s="72" customFormat="1" ht="15" customHeight="1">
      <c r="A67" s="92"/>
    </row>
    <row r="68" spans="1:1" s="271" customFormat="1" ht="15" customHeight="1">
      <c r="A68" s="285"/>
    </row>
    <row r="69" spans="1:1" s="271" customFormat="1" ht="15" customHeight="1">
      <c r="A69" s="285"/>
    </row>
    <row r="70" spans="1:1" s="271" customFormat="1" ht="15" customHeight="1">
      <c r="A70" s="285"/>
    </row>
    <row r="71" spans="1:1" s="271" customFormat="1" ht="15" customHeight="1">
      <c r="A71" s="285"/>
    </row>
    <row r="72" spans="1:1" s="271" customFormat="1" ht="15" customHeight="1">
      <c r="A72" s="285"/>
    </row>
    <row r="73" spans="1:1" s="271" customFormat="1" ht="15" customHeight="1">
      <c r="A73" s="285"/>
    </row>
    <row r="74" spans="1:1" s="271" customFormat="1" ht="15" customHeight="1">
      <c r="A74" s="285"/>
    </row>
    <row r="75" spans="1:1" s="271" customFormat="1" ht="15" customHeight="1">
      <c r="A75" s="285"/>
    </row>
    <row r="76" spans="1:1" s="271" customFormat="1" ht="15" customHeight="1">
      <c r="A76" s="285"/>
    </row>
    <row r="77" spans="1:1" s="271" customFormat="1" ht="15" customHeight="1">
      <c r="A77" s="285"/>
    </row>
    <row r="78" spans="1:1" s="271" customFormat="1" ht="15" customHeight="1">
      <c r="A78" s="285"/>
    </row>
    <row r="79" spans="1:1" s="271" customFormat="1" ht="15" customHeight="1">
      <c r="A79" s="285"/>
    </row>
    <row r="80" spans="1:1" s="271" customFormat="1" ht="15" customHeight="1">
      <c r="A80" s="285"/>
    </row>
    <row r="81" spans="1:1" s="271" customFormat="1" ht="15" customHeight="1">
      <c r="A81" s="285"/>
    </row>
    <row r="82" spans="1:1" s="271" customFormat="1" ht="15" customHeight="1">
      <c r="A82" s="285"/>
    </row>
    <row r="83" spans="1:1" s="271" customFormat="1" ht="15" customHeight="1">
      <c r="A83" s="285"/>
    </row>
    <row r="84" spans="1:1" s="271" customFormat="1" ht="15" customHeight="1">
      <c r="A84" s="285"/>
    </row>
    <row r="85" spans="1:1" s="271" customFormat="1" ht="15" customHeight="1">
      <c r="A85" s="285"/>
    </row>
    <row r="86" spans="1:1" s="271" customFormat="1" ht="15" customHeight="1">
      <c r="A86" s="285"/>
    </row>
    <row r="87" spans="1:1" s="271" customFormat="1" ht="15" customHeight="1">
      <c r="A87" s="285"/>
    </row>
    <row r="88" spans="1:1" s="271" customFormat="1" ht="15" customHeight="1">
      <c r="A88" s="285"/>
    </row>
    <row r="89" spans="1:1" s="271" customFormat="1" ht="15" customHeight="1">
      <c r="A89" s="285"/>
    </row>
    <row r="90" spans="1:1" s="271" customFormat="1" ht="15" customHeight="1">
      <c r="A90" s="285"/>
    </row>
    <row r="91" spans="1:1" s="271" customFormat="1" ht="15" customHeight="1">
      <c r="A91" s="285"/>
    </row>
    <row r="92" spans="1:1" s="271" customFormat="1" ht="15" customHeight="1">
      <c r="A92" s="285"/>
    </row>
    <row r="93" spans="1:1" s="271" customFormat="1" ht="15" customHeight="1">
      <c r="A93" s="285"/>
    </row>
    <row r="94" spans="1:1" s="271" customFormat="1" ht="15" customHeight="1">
      <c r="A94" s="285"/>
    </row>
    <row r="95" spans="1:1" s="271" customFormat="1" ht="15" customHeight="1"/>
    <row r="96" spans="1:1" s="271" customFormat="1" ht="15" customHeight="1"/>
    <row r="97" s="271" customFormat="1" ht="15" customHeight="1"/>
    <row r="98" s="271" customFormat="1" ht="15" customHeight="1"/>
  </sheetData>
  <mergeCells count="114">
    <mergeCell ref="C4:C5"/>
    <mergeCell ref="D12:E12"/>
    <mergeCell ref="G22:R22"/>
    <mergeCell ref="D11:E11"/>
    <mergeCell ref="F11:G11"/>
    <mergeCell ref="H4:S4"/>
    <mergeCell ref="A45:A48"/>
    <mergeCell ref="C45:F45"/>
    <mergeCell ref="G45:I45"/>
    <mergeCell ref="G44:I44"/>
    <mergeCell ref="J46:L46"/>
    <mergeCell ref="P46:R46"/>
    <mergeCell ref="J48:L48"/>
    <mergeCell ref="M48:O48"/>
    <mergeCell ref="C46:F46"/>
    <mergeCell ref="G46:I46"/>
    <mergeCell ref="C44:F44"/>
    <mergeCell ref="E40:F40"/>
    <mergeCell ref="E38:F38"/>
    <mergeCell ref="A4:A5"/>
    <mergeCell ref="B4:B5"/>
    <mergeCell ref="F4:G4"/>
    <mergeCell ref="A22:A23"/>
    <mergeCell ref="D7:E7"/>
    <mergeCell ref="M44:O44"/>
    <mergeCell ref="F15:G15"/>
    <mergeCell ref="D10:E10"/>
    <mergeCell ref="D13:E13"/>
    <mergeCell ref="F5:G5"/>
    <mergeCell ref="D9:E9"/>
    <mergeCell ref="A7:A10"/>
    <mergeCell ref="A15:A18"/>
    <mergeCell ref="F10:G10"/>
    <mergeCell ref="B22:B23"/>
    <mergeCell ref="E29:F29"/>
    <mergeCell ref="F9:G9"/>
    <mergeCell ref="F8:G8"/>
    <mergeCell ref="A25:A28"/>
    <mergeCell ref="A42:A43"/>
    <mergeCell ref="B42:B43"/>
    <mergeCell ref="C38:D38"/>
    <mergeCell ref="A32:A33"/>
    <mergeCell ref="C35:D35"/>
    <mergeCell ref="F12:G12"/>
    <mergeCell ref="E32:F33"/>
    <mergeCell ref="C40:D40"/>
    <mergeCell ref="A35:A38"/>
    <mergeCell ref="E26:F26"/>
    <mergeCell ref="E34:F34"/>
    <mergeCell ref="E30:F30"/>
    <mergeCell ref="C37:D37"/>
    <mergeCell ref="G43:I43"/>
    <mergeCell ref="C39:D39"/>
    <mergeCell ref="C33:D33"/>
    <mergeCell ref="G32:R32"/>
    <mergeCell ref="B32:B33"/>
    <mergeCell ref="C32:D32"/>
    <mergeCell ref="E31:F31"/>
    <mergeCell ref="C34:D34"/>
    <mergeCell ref="C31:D31"/>
    <mergeCell ref="C42:I42"/>
    <mergeCell ref="E35:F35"/>
    <mergeCell ref="E37:F37"/>
    <mergeCell ref="E36:F36"/>
    <mergeCell ref="E39:F39"/>
    <mergeCell ref="C36:D36"/>
    <mergeCell ref="P49:R49"/>
    <mergeCell ref="G50:I50"/>
    <mergeCell ref="C43:F43"/>
    <mergeCell ref="C48:F48"/>
    <mergeCell ref="P44:R44"/>
    <mergeCell ref="P42:R43"/>
    <mergeCell ref="M42:O43"/>
    <mergeCell ref="P45:R45"/>
    <mergeCell ref="J42:L43"/>
    <mergeCell ref="P48:R48"/>
    <mergeCell ref="M47:O47"/>
    <mergeCell ref="P47:R47"/>
    <mergeCell ref="G47:I47"/>
    <mergeCell ref="J50:L50"/>
    <mergeCell ref="G48:I48"/>
    <mergeCell ref="C47:F47"/>
    <mergeCell ref="J49:L49"/>
    <mergeCell ref="J47:L47"/>
    <mergeCell ref="P50:R50"/>
    <mergeCell ref="M46:O46"/>
    <mergeCell ref="J45:L45"/>
    <mergeCell ref="J44:L44"/>
    <mergeCell ref="M45:O45"/>
    <mergeCell ref="M50:O50"/>
    <mergeCell ref="C50:F50"/>
    <mergeCell ref="C49:F49"/>
    <mergeCell ref="G49:I49"/>
    <mergeCell ref="D4:E5"/>
    <mergeCell ref="D6:E6"/>
    <mergeCell ref="F6:G6"/>
    <mergeCell ref="F7:G7"/>
    <mergeCell ref="M49:O49"/>
    <mergeCell ref="E24:F24"/>
    <mergeCell ref="E28:F28"/>
    <mergeCell ref="D8:E8"/>
    <mergeCell ref="F14:G14"/>
    <mergeCell ref="F13:G13"/>
    <mergeCell ref="E25:F25"/>
    <mergeCell ref="E22:F23"/>
    <mergeCell ref="C24:D30"/>
    <mergeCell ref="F20:G20"/>
    <mergeCell ref="F19:G19"/>
    <mergeCell ref="D14:E20"/>
    <mergeCell ref="F16:G16"/>
    <mergeCell ref="F17:G17"/>
    <mergeCell ref="F18:G18"/>
    <mergeCell ref="C22:D23"/>
    <mergeCell ref="E27:F27"/>
  </mergeCells>
  <phoneticPr fontId="5"/>
  <pageMargins left="0.59055118110236227" right="0.59055118110236227" top="0.59055118110236227" bottom="0.78740157480314965" header="0.51181102362204722" footer="0"/>
  <pageSetup paperSize="9" orientation="portrait" r:id="rId1"/>
  <headerFooter alignWithMargins="0">
    <oddFooter>&amp;C&amp;12-&amp;A-</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I72"/>
  <sheetViews>
    <sheetView tabSelected="1" zoomScaleNormal="100" workbookViewId="0">
      <selection activeCell="B4" sqref="B4"/>
    </sheetView>
  </sheetViews>
  <sheetFormatPr defaultRowHeight="14.25"/>
  <cols>
    <col min="1" max="1" width="8.875" style="68" customWidth="1"/>
    <col min="2" max="2" width="23.625" style="4" customWidth="1"/>
    <col min="3" max="7" width="7.625" style="4" customWidth="1"/>
    <col min="8" max="8" width="7.625" style="71" customWidth="1"/>
    <col min="9" max="9" width="7.625" style="4" customWidth="1"/>
    <col min="10" max="16384" width="9" style="4"/>
  </cols>
  <sheetData>
    <row r="1" spans="1:9" ht="22.5" customHeight="1">
      <c r="A1" s="605" t="s">
        <v>679</v>
      </c>
      <c r="B1" s="605"/>
      <c r="C1" s="605"/>
      <c r="D1" s="605"/>
      <c r="E1" s="605"/>
      <c r="F1" s="605"/>
      <c r="G1" s="605"/>
      <c r="H1" s="605"/>
      <c r="I1" s="605"/>
    </row>
    <row r="2" spans="1:9" ht="15" customHeight="1">
      <c r="A2" s="5"/>
      <c r="B2" s="5"/>
      <c r="C2" s="5"/>
      <c r="D2" s="5"/>
      <c r="E2" s="5"/>
      <c r="F2" s="5"/>
      <c r="G2" s="5"/>
      <c r="H2" s="70"/>
      <c r="I2" s="5"/>
    </row>
    <row r="3" spans="1:9" s="65" customFormat="1" ht="12" customHeight="1">
      <c r="A3" s="606" t="s">
        <v>493</v>
      </c>
      <c r="B3" s="609" t="s">
        <v>40</v>
      </c>
      <c r="C3" s="612" t="s">
        <v>41</v>
      </c>
      <c r="D3" s="612"/>
      <c r="E3" s="612"/>
      <c r="F3" s="612"/>
      <c r="G3" s="612"/>
      <c r="H3" s="612"/>
      <c r="I3" s="613"/>
    </row>
    <row r="4" spans="1:9" s="65" customFormat="1" ht="12">
      <c r="A4" s="607"/>
      <c r="B4" s="610"/>
      <c r="C4" s="614" t="s">
        <v>42</v>
      </c>
      <c r="D4" s="614"/>
      <c r="E4" s="614"/>
      <c r="F4" s="614"/>
      <c r="G4" s="614" t="s">
        <v>43</v>
      </c>
      <c r="H4" s="614"/>
      <c r="I4" s="615" t="s">
        <v>10</v>
      </c>
    </row>
    <row r="5" spans="1:9" s="65" customFormat="1" ht="12">
      <c r="A5" s="607"/>
      <c r="B5" s="610"/>
      <c r="C5" s="610" t="s">
        <v>44</v>
      </c>
      <c r="D5" s="610" t="s">
        <v>45</v>
      </c>
      <c r="E5" s="226" t="s">
        <v>46</v>
      </c>
      <c r="F5" s="226" t="s">
        <v>47</v>
      </c>
      <c r="G5" s="226" t="s">
        <v>48</v>
      </c>
      <c r="H5" s="617" t="s">
        <v>10</v>
      </c>
      <c r="I5" s="615"/>
    </row>
    <row r="6" spans="1:9" s="65" customFormat="1" ht="12">
      <c r="A6" s="608"/>
      <c r="B6" s="611"/>
      <c r="C6" s="611"/>
      <c r="D6" s="611"/>
      <c r="E6" s="227" t="s">
        <v>49</v>
      </c>
      <c r="F6" s="227" t="s">
        <v>49</v>
      </c>
      <c r="G6" s="227" t="s">
        <v>50</v>
      </c>
      <c r="H6" s="618"/>
      <c r="I6" s="616"/>
    </row>
    <row r="7" spans="1:9" s="12" customFormat="1" ht="9" customHeight="1">
      <c r="A7" s="6" t="s">
        <v>51</v>
      </c>
      <c r="B7" s="66"/>
      <c r="C7" s="67" t="s">
        <v>52</v>
      </c>
      <c r="D7" s="106" t="s">
        <v>52</v>
      </c>
      <c r="E7" s="106" t="s">
        <v>52</v>
      </c>
      <c r="F7" s="104" t="s">
        <v>52</v>
      </c>
      <c r="G7" s="67" t="s">
        <v>53</v>
      </c>
      <c r="H7" s="108" t="s">
        <v>53</v>
      </c>
      <c r="I7" s="67" t="s">
        <v>54</v>
      </c>
    </row>
    <row r="8" spans="1:9" s="11" customFormat="1" ht="11.45" customHeight="1">
      <c r="A8" s="8" t="s">
        <v>60</v>
      </c>
      <c r="B8" s="158" t="s">
        <v>61</v>
      </c>
      <c r="C8" s="233" t="s">
        <v>447</v>
      </c>
      <c r="D8" s="228" t="s">
        <v>447</v>
      </c>
      <c r="E8" s="229">
        <v>1</v>
      </c>
      <c r="F8" s="230">
        <v>3</v>
      </c>
      <c r="G8" s="233" t="s">
        <v>447</v>
      </c>
      <c r="H8" s="232" t="s">
        <v>447</v>
      </c>
      <c r="I8" s="233" t="s">
        <v>447</v>
      </c>
    </row>
    <row r="9" spans="1:9" s="11" customFormat="1" ht="11.45" customHeight="1">
      <c r="A9" s="7" t="s">
        <v>62</v>
      </c>
      <c r="B9" s="158" t="s">
        <v>61</v>
      </c>
      <c r="C9" s="233" t="s">
        <v>447</v>
      </c>
      <c r="D9" s="228" t="s">
        <v>447</v>
      </c>
      <c r="E9" s="228" t="s">
        <v>447</v>
      </c>
      <c r="F9" s="230">
        <v>3</v>
      </c>
      <c r="G9" s="233" t="s">
        <v>447</v>
      </c>
      <c r="H9" s="232" t="s">
        <v>447</v>
      </c>
      <c r="I9" s="233" t="s">
        <v>447</v>
      </c>
    </row>
    <row r="10" spans="1:9" s="11" customFormat="1" ht="11.45" customHeight="1">
      <c r="A10" s="7" t="s">
        <v>63</v>
      </c>
      <c r="B10" s="158" t="s">
        <v>64</v>
      </c>
      <c r="C10" s="233" t="s">
        <v>447</v>
      </c>
      <c r="D10" s="228" t="s">
        <v>447</v>
      </c>
      <c r="E10" s="228" t="s">
        <v>447</v>
      </c>
      <c r="F10" s="234" t="s">
        <v>447</v>
      </c>
      <c r="G10" s="233" t="s">
        <v>447</v>
      </c>
      <c r="H10" s="232" t="s">
        <v>447</v>
      </c>
      <c r="I10" s="231">
        <v>1</v>
      </c>
    </row>
    <row r="11" spans="1:9" s="11" customFormat="1" ht="11.45" customHeight="1">
      <c r="A11" s="7" t="s">
        <v>65</v>
      </c>
      <c r="B11" s="159" t="s">
        <v>58</v>
      </c>
      <c r="C11" s="597" t="s">
        <v>447</v>
      </c>
      <c r="D11" s="598" t="s">
        <v>447</v>
      </c>
      <c r="E11" s="604">
        <v>22</v>
      </c>
      <c r="F11" s="601">
        <v>89</v>
      </c>
      <c r="G11" s="596">
        <v>203</v>
      </c>
      <c r="H11" s="602" t="s">
        <v>447</v>
      </c>
      <c r="I11" s="596">
        <v>129</v>
      </c>
    </row>
    <row r="12" spans="1:9" s="11" customFormat="1" ht="11.45" customHeight="1">
      <c r="A12" s="7">
        <v>13</v>
      </c>
      <c r="B12" s="160"/>
      <c r="C12" s="597"/>
      <c r="D12" s="598"/>
      <c r="E12" s="604"/>
      <c r="F12" s="601"/>
      <c r="G12" s="596"/>
      <c r="H12" s="602"/>
      <c r="I12" s="596"/>
    </row>
    <row r="13" spans="1:9" s="11" customFormat="1" ht="11.45" customHeight="1">
      <c r="A13" s="7" t="s">
        <v>66</v>
      </c>
      <c r="B13" s="158" t="s">
        <v>67</v>
      </c>
      <c r="C13" s="233" t="s">
        <v>447</v>
      </c>
      <c r="D13" s="228" t="s">
        <v>447</v>
      </c>
      <c r="E13" s="228" t="s">
        <v>447</v>
      </c>
      <c r="F13" s="230">
        <v>10</v>
      </c>
      <c r="G13" s="233" t="s">
        <v>447</v>
      </c>
      <c r="H13" s="232" t="s">
        <v>447</v>
      </c>
      <c r="I13" s="231">
        <v>4</v>
      </c>
    </row>
    <row r="14" spans="1:9" s="11" customFormat="1" ht="11.45" customHeight="1">
      <c r="A14" s="7" t="s">
        <v>68</v>
      </c>
      <c r="B14" s="158" t="s">
        <v>61</v>
      </c>
      <c r="C14" s="233" t="s">
        <v>447</v>
      </c>
      <c r="D14" s="228" t="s">
        <v>447</v>
      </c>
      <c r="E14" s="229">
        <v>2</v>
      </c>
      <c r="F14" s="230">
        <v>23</v>
      </c>
      <c r="G14" s="233" t="s">
        <v>447</v>
      </c>
      <c r="H14" s="232" t="s">
        <v>447</v>
      </c>
      <c r="I14" s="233" t="s">
        <v>447</v>
      </c>
    </row>
    <row r="15" spans="1:9" s="11" customFormat="1" ht="11.45" customHeight="1">
      <c r="A15" s="7" t="s">
        <v>69</v>
      </c>
      <c r="B15" s="158" t="s">
        <v>70</v>
      </c>
      <c r="C15" s="597" t="s">
        <v>447</v>
      </c>
      <c r="D15" s="598" t="s">
        <v>447</v>
      </c>
      <c r="E15" s="598" t="s">
        <v>447</v>
      </c>
      <c r="F15" s="601">
        <v>1</v>
      </c>
      <c r="G15" s="597" t="s">
        <v>447</v>
      </c>
      <c r="H15" s="602" t="s">
        <v>447</v>
      </c>
      <c r="I15" s="597" t="s">
        <v>447</v>
      </c>
    </row>
    <row r="16" spans="1:9" s="11" customFormat="1" ht="11.45" customHeight="1">
      <c r="A16" s="7">
        <v>17</v>
      </c>
      <c r="B16" s="158"/>
      <c r="C16" s="597"/>
      <c r="D16" s="598"/>
      <c r="E16" s="598"/>
      <c r="F16" s="601"/>
      <c r="G16" s="597"/>
      <c r="H16" s="602"/>
      <c r="I16" s="597"/>
    </row>
    <row r="17" spans="1:9" s="11" customFormat="1" ht="11.45" customHeight="1">
      <c r="A17" s="7" t="s">
        <v>71</v>
      </c>
      <c r="B17" s="158" t="s">
        <v>64</v>
      </c>
      <c r="C17" s="231">
        <v>1</v>
      </c>
      <c r="D17" s="228" t="s">
        <v>447</v>
      </c>
      <c r="E17" s="228" t="s">
        <v>447</v>
      </c>
      <c r="F17" s="234" t="s">
        <v>447</v>
      </c>
      <c r="G17" s="233" t="s">
        <v>447</v>
      </c>
      <c r="H17" s="232" t="s">
        <v>447</v>
      </c>
      <c r="I17" s="231">
        <v>1</v>
      </c>
    </row>
    <row r="18" spans="1:9" s="11" customFormat="1" ht="11.45" customHeight="1">
      <c r="A18" s="7" t="s">
        <v>72</v>
      </c>
      <c r="B18" s="158" t="s">
        <v>61</v>
      </c>
      <c r="C18" s="233" t="s">
        <v>447</v>
      </c>
      <c r="D18" s="228" t="s">
        <v>447</v>
      </c>
      <c r="E18" s="228" t="s">
        <v>447</v>
      </c>
      <c r="F18" s="230">
        <v>4</v>
      </c>
      <c r="G18" s="233" t="s">
        <v>447</v>
      </c>
      <c r="H18" s="232" t="s">
        <v>447</v>
      </c>
      <c r="I18" s="233" t="s">
        <v>447</v>
      </c>
    </row>
    <row r="19" spans="1:9" s="11" customFormat="1" ht="11.45" customHeight="1">
      <c r="A19" s="7" t="s">
        <v>73</v>
      </c>
      <c r="B19" s="158" t="s">
        <v>74</v>
      </c>
      <c r="C19" s="233" t="s">
        <v>447</v>
      </c>
      <c r="D19" s="228" t="s">
        <v>447</v>
      </c>
      <c r="E19" s="228" t="s">
        <v>447</v>
      </c>
      <c r="F19" s="230">
        <v>4</v>
      </c>
      <c r="G19" s="231">
        <v>370</v>
      </c>
      <c r="H19" s="235">
        <v>209</v>
      </c>
      <c r="I19" s="231">
        <v>19</v>
      </c>
    </row>
    <row r="20" spans="1:9" s="11" customFormat="1" ht="11.45" customHeight="1">
      <c r="A20" s="7" t="s">
        <v>75</v>
      </c>
      <c r="B20" s="158" t="s">
        <v>64</v>
      </c>
      <c r="C20" s="233" t="s">
        <v>447</v>
      </c>
      <c r="D20" s="228" t="s">
        <v>447</v>
      </c>
      <c r="E20" s="229">
        <v>3</v>
      </c>
      <c r="F20" s="230">
        <v>18</v>
      </c>
      <c r="G20" s="231">
        <v>400</v>
      </c>
      <c r="H20" s="109">
        <v>4.5</v>
      </c>
      <c r="I20" s="231">
        <v>80</v>
      </c>
    </row>
    <row r="21" spans="1:9" s="11" customFormat="1" ht="11.45" customHeight="1">
      <c r="A21" s="7" t="s">
        <v>76</v>
      </c>
      <c r="B21" s="158" t="s">
        <v>61</v>
      </c>
      <c r="C21" s="233" t="s">
        <v>447</v>
      </c>
      <c r="D21" s="228" t="s">
        <v>447</v>
      </c>
      <c r="E21" s="229">
        <v>2</v>
      </c>
      <c r="F21" s="230">
        <v>51</v>
      </c>
      <c r="G21" s="233" t="s">
        <v>447</v>
      </c>
      <c r="H21" s="232" t="s">
        <v>447</v>
      </c>
      <c r="I21" s="233" t="s">
        <v>447</v>
      </c>
    </row>
    <row r="22" spans="1:9" s="11" customFormat="1" ht="11.45" customHeight="1">
      <c r="A22" s="7" t="s">
        <v>77</v>
      </c>
      <c r="B22" s="158" t="s">
        <v>56</v>
      </c>
      <c r="C22" s="233" t="s">
        <v>447</v>
      </c>
      <c r="D22" s="228" t="s">
        <v>447</v>
      </c>
      <c r="E22" s="228" t="s">
        <v>447</v>
      </c>
      <c r="F22" s="230">
        <v>1</v>
      </c>
      <c r="G22" s="233" t="s">
        <v>447</v>
      </c>
      <c r="H22" s="232" t="s">
        <v>447</v>
      </c>
      <c r="I22" s="233" t="s">
        <v>447</v>
      </c>
    </row>
    <row r="23" spans="1:9" s="11" customFormat="1" ht="11.45" customHeight="1">
      <c r="A23" s="7" t="s">
        <v>617</v>
      </c>
      <c r="B23" s="158" t="s">
        <v>78</v>
      </c>
      <c r="C23" s="237" t="s">
        <v>447</v>
      </c>
      <c r="D23" s="228" t="s">
        <v>447</v>
      </c>
      <c r="E23" s="228" t="s">
        <v>447</v>
      </c>
      <c r="F23" s="234" t="s">
        <v>447</v>
      </c>
      <c r="G23" s="233" t="s">
        <v>447</v>
      </c>
      <c r="H23" s="232" t="s">
        <v>447</v>
      </c>
      <c r="I23" s="231">
        <v>1085</v>
      </c>
    </row>
    <row r="24" spans="1:9" s="11" customFormat="1" ht="11.45" customHeight="1">
      <c r="A24" s="7" t="s">
        <v>79</v>
      </c>
      <c r="B24" s="158" t="s">
        <v>61</v>
      </c>
      <c r="C24" s="233" t="s">
        <v>447</v>
      </c>
      <c r="D24" s="228" t="s">
        <v>447</v>
      </c>
      <c r="E24" s="228" t="s">
        <v>447</v>
      </c>
      <c r="F24" s="234" t="s">
        <v>447</v>
      </c>
      <c r="G24" s="233" t="s">
        <v>447</v>
      </c>
      <c r="H24" s="232" t="s">
        <v>447</v>
      </c>
      <c r="I24" s="231">
        <v>1</v>
      </c>
    </row>
    <row r="25" spans="1:9" s="11" customFormat="1" ht="9" customHeight="1">
      <c r="A25" s="9" t="s">
        <v>80</v>
      </c>
      <c r="B25" s="158"/>
      <c r="C25" s="233"/>
      <c r="D25" s="228" t="s">
        <v>28</v>
      </c>
      <c r="E25" s="107"/>
      <c r="F25" s="105"/>
      <c r="G25" s="69"/>
      <c r="H25" s="110"/>
      <c r="I25" s="69"/>
    </row>
    <row r="26" spans="1:9" s="11" customFormat="1" ht="11.45" customHeight="1">
      <c r="A26" s="7" t="s">
        <v>737</v>
      </c>
      <c r="B26" s="158" t="s">
        <v>81</v>
      </c>
      <c r="C26" s="233" t="s">
        <v>447</v>
      </c>
      <c r="D26" s="228" t="s">
        <v>447</v>
      </c>
      <c r="E26" s="229">
        <v>7</v>
      </c>
      <c r="F26" s="230">
        <v>31</v>
      </c>
      <c r="G26" s="233" t="s">
        <v>447</v>
      </c>
      <c r="H26" s="232" t="s">
        <v>447</v>
      </c>
      <c r="I26" s="233" t="s">
        <v>447</v>
      </c>
    </row>
    <row r="27" spans="1:9" s="11" customFormat="1" ht="11.45" customHeight="1">
      <c r="A27" s="7" t="s">
        <v>82</v>
      </c>
      <c r="B27" s="158" t="s">
        <v>61</v>
      </c>
      <c r="C27" s="231">
        <v>1</v>
      </c>
      <c r="D27" s="229">
        <v>1</v>
      </c>
      <c r="E27" s="228" t="s">
        <v>447</v>
      </c>
      <c r="F27" s="230">
        <v>30</v>
      </c>
      <c r="G27" s="233" t="s">
        <v>447</v>
      </c>
      <c r="H27" s="232" t="s">
        <v>447</v>
      </c>
      <c r="I27" s="231">
        <v>14</v>
      </c>
    </row>
    <row r="28" spans="1:9" s="11" customFormat="1" ht="11.45" customHeight="1">
      <c r="A28" s="7" t="s">
        <v>83</v>
      </c>
      <c r="B28" s="158" t="s">
        <v>59</v>
      </c>
      <c r="C28" s="233" t="s">
        <v>447</v>
      </c>
      <c r="D28" s="229">
        <v>1</v>
      </c>
      <c r="E28" s="229">
        <v>194</v>
      </c>
      <c r="F28" s="230">
        <v>42</v>
      </c>
      <c r="G28" s="231">
        <v>338</v>
      </c>
      <c r="H28" s="235">
        <v>32</v>
      </c>
      <c r="I28" s="231">
        <v>85</v>
      </c>
    </row>
    <row r="29" spans="1:9" s="11" customFormat="1" ht="11.45" customHeight="1">
      <c r="A29" s="7" t="s">
        <v>84</v>
      </c>
      <c r="B29" s="158" t="s">
        <v>58</v>
      </c>
      <c r="C29" s="231">
        <v>1</v>
      </c>
      <c r="D29" s="229">
        <v>1</v>
      </c>
      <c r="E29" s="229">
        <v>1</v>
      </c>
      <c r="F29" s="230">
        <v>28</v>
      </c>
      <c r="G29" s="231">
        <v>105</v>
      </c>
      <c r="H29" s="235">
        <v>107</v>
      </c>
      <c r="I29" s="231">
        <v>162</v>
      </c>
    </row>
    <row r="30" spans="1:9" s="11" customFormat="1" ht="11.45" customHeight="1">
      <c r="A30" s="7" t="s">
        <v>618</v>
      </c>
      <c r="B30" s="158" t="s">
        <v>85</v>
      </c>
      <c r="C30" s="231">
        <v>1</v>
      </c>
      <c r="D30" s="229">
        <v>2</v>
      </c>
      <c r="E30" s="228" t="s">
        <v>447</v>
      </c>
      <c r="F30" s="234" t="s">
        <v>447</v>
      </c>
      <c r="G30" s="233" t="s">
        <v>447</v>
      </c>
      <c r="H30" s="232" t="s">
        <v>447</v>
      </c>
      <c r="I30" s="231">
        <v>23</v>
      </c>
    </row>
    <row r="31" spans="1:9" s="11" customFormat="1" ht="11.45" customHeight="1">
      <c r="A31" s="7" t="s">
        <v>86</v>
      </c>
      <c r="B31" s="158" t="s">
        <v>57</v>
      </c>
      <c r="C31" s="597" t="s">
        <v>447</v>
      </c>
      <c r="D31" s="598" t="s">
        <v>447</v>
      </c>
      <c r="E31" s="598" t="s">
        <v>447</v>
      </c>
      <c r="F31" s="601">
        <v>6</v>
      </c>
      <c r="G31" s="597" t="s">
        <v>447</v>
      </c>
      <c r="H31" s="603">
        <v>0.04</v>
      </c>
      <c r="I31" s="596">
        <v>7</v>
      </c>
    </row>
    <row r="32" spans="1:9" s="11" customFormat="1" ht="11.45" customHeight="1">
      <c r="A32" s="7">
        <v>27</v>
      </c>
      <c r="B32" s="158"/>
      <c r="C32" s="597"/>
      <c r="D32" s="598"/>
      <c r="E32" s="598"/>
      <c r="F32" s="601"/>
      <c r="G32" s="597"/>
      <c r="H32" s="603"/>
      <c r="I32" s="596"/>
    </row>
    <row r="33" spans="1:9" s="11" customFormat="1" ht="11.45" customHeight="1">
      <c r="A33" s="7" t="s">
        <v>619</v>
      </c>
      <c r="B33" s="158" t="s">
        <v>61</v>
      </c>
      <c r="C33" s="597" t="s">
        <v>447</v>
      </c>
      <c r="D33" s="598" t="s">
        <v>447</v>
      </c>
      <c r="E33" s="598" t="s">
        <v>447</v>
      </c>
      <c r="F33" s="601">
        <v>1</v>
      </c>
      <c r="G33" s="597" t="s">
        <v>447</v>
      </c>
      <c r="H33" s="602" t="s">
        <v>447</v>
      </c>
      <c r="I33" s="596">
        <v>7</v>
      </c>
    </row>
    <row r="34" spans="1:9" s="11" customFormat="1" ht="11.45" customHeight="1">
      <c r="A34" s="7">
        <v>14</v>
      </c>
      <c r="B34" s="158"/>
      <c r="C34" s="597"/>
      <c r="D34" s="598"/>
      <c r="E34" s="598"/>
      <c r="F34" s="601"/>
      <c r="G34" s="597"/>
      <c r="H34" s="602"/>
      <c r="I34" s="596"/>
    </row>
    <row r="35" spans="1:9" s="11" customFormat="1" ht="11.45" customHeight="1">
      <c r="A35" s="7" t="s">
        <v>87</v>
      </c>
      <c r="B35" s="158" t="s">
        <v>88</v>
      </c>
      <c r="C35" s="233" t="s">
        <v>447</v>
      </c>
      <c r="D35" s="228" t="s">
        <v>447</v>
      </c>
      <c r="E35" s="228" t="s">
        <v>447</v>
      </c>
      <c r="F35" s="234" t="s">
        <v>447</v>
      </c>
      <c r="G35" s="233" t="s">
        <v>447</v>
      </c>
      <c r="H35" s="235">
        <v>4</v>
      </c>
      <c r="I35" s="233" t="s">
        <v>447</v>
      </c>
    </row>
    <row r="36" spans="1:9" s="11" customFormat="1" ht="11.45" customHeight="1">
      <c r="A36" s="7" t="s">
        <v>89</v>
      </c>
      <c r="B36" s="158"/>
      <c r="C36" s="597" t="s">
        <v>447</v>
      </c>
      <c r="D36" s="598" t="s">
        <v>447</v>
      </c>
      <c r="E36" s="598" t="s">
        <v>447</v>
      </c>
      <c r="F36" s="599" t="s">
        <v>447</v>
      </c>
      <c r="G36" s="597" t="s">
        <v>447</v>
      </c>
      <c r="H36" s="600">
        <v>242</v>
      </c>
      <c r="I36" s="597" t="s">
        <v>447</v>
      </c>
    </row>
    <row r="37" spans="1:9" s="11" customFormat="1" ht="11.45" customHeight="1">
      <c r="A37" s="10" t="s">
        <v>90</v>
      </c>
      <c r="B37" s="158" t="s">
        <v>55</v>
      </c>
      <c r="C37" s="597"/>
      <c r="D37" s="598"/>
      <c r="E37" s="598"/>
      <c r="F37" s="599"/>
      <c r="G37" s="597"/>
      <c r="H37" s="600"/>
      <c r="I37" s="597"/>
    </row>
    <row r="38" spans="1:9" s="11" customFormat="1" ht="11.45" customHeight="1">
      <c r="A38" s="7">
        <v>9.19</v>
      </c>
      <c r="B38" s="158"/>
      <c r="C38" s="597"/>
      <c r="D38" s="598"/>
      <c r="E38" s="598"/>
      <c r="F38" s="599"/>
      <c r="G38" s="597"/>
      <c r="H38" s="600"/>
      <c r="I38" s="597"/>
    </row>
    <row r="39" spans="1:9" s="11" customFormat="1" ht="11.45" customHeight="1">
      <c r="A39" s="7" t="s">
        <v>91</v>
      </c>
      <c r="B39" s="158" t="s">
        <v>61</v>
      </c>
      <c r="C39" s="233" t="s">
        <v>447</v>
      </c>
      <c r="D39" s="228" t="s">
        <v>447</v>
      </c>
      <c r="E39" s="228" t="s">
        <v>447</v>
      </c>
      <c r="F39" s="230">
        <v>1</v>
      </c>
      <c r="G39" s="233" t="s">
        <v>447</v>
      </c>
      <c r="H39" s="232" t="s">
        <v>447</v>
      </c>
      <c r="I39" s="233" t="s">
        <v>447</v>
      </c>
    </row>
    <row r="40" spans="1:9" s="11" customFormat="1" ht="11.45" customHeight="1">
      <c r="A40" s="7" t="s">
        <v>92</v>
      </c>
      <c r="B40" s="158" t="s">
        <v>93</v>
      </c>
      <c r="C40" s="233" t="s">
        <v>447</v>
      </c>
      <c r="D40" s="228" t="s">
        <v>447</v>
      </c>
      <c r="E40" s="228" t="s">
        <v>447</v>
      </c>
      <c r="F40" s="230">
        <v>1</v>
      </c>
      <c r="G40" s="233" t="s">
        <v>447</v>
      </c>
      <c r="H40" s="232" t="s">
        <v>447</v>
      </c>
      <c r="I40" s="233" t="s">
        <v>447</v>
      </c>
    </row>
    <row r="41" spans="1:9" s="11" customFormat="1" ht="11.45" customHeight="1">
      <c r="A41" s="7" t="s">
        <v>94</v>
      </c>
      <c r="B41" s="158" t="s">
        <v>81</v>
      </c>
      <c r="C41" s="233" t="s">
        <v>447</v>
      </c>
      <c r="D41" s="228" t="s">
        <v>447</v>
      </c>
      <c r="E41" s="229">
        <v>1</v>
      </c>
      <c r="F41" s="230">
        <v>15</v>
      </c>
      <c r="G41" s="233" t="s">
        <v>447</v>
      </c>
      <c r="H41" s="232" t="s">
        <v>447</v>
      </c>
      <c r="I41" s="233" t="s">
        <v>447</v>
      </c>
    </row>
    <row r="42" spans="1:9" s="12" customFormat="1" ht="11.45" customHeight="1">
      <c r="A42" s="7" t="s">
        <v>95</v>
      </c>
      <c r="B42" s="158" t="s">
        <v>96</v>
      </c>
      <c r="C42" s="233" t="s">
        <v>447</v>
      </c>
      <c r="D42" s="228" t="s">
        <v>447</v>
      </c>
      <c r="E42" s="229">
        <v>3</v>
      </c>
      <c r="F42" s="230">
        <v>6</v>
      </c>
      <c r="G42" s="233" t="s">
        <v>447</v>
      </c>
      <c r="H42" s="235">
        <v>397</v>
      </c>
      <c r="I42" s="233" t="s">
        <v>447</v>
      </c>
    </row>
    <row r="43" spans="1:9" s="15" customFormat="1" ht="11.45" customHeight="1">
      <c r="A43" s="13" t="s">
        <v>620</v>
      </c>
      <c r="B43" s="158" t="s">
        <v>57</v>
      </c>
      <c r="C43" s="233" t="s">
        <v>447</v>
      </c>
      <c r="D43" s="228" t="s">
        <v>447</v>
      </c>
      <c r="E43" s="228" t="s">
        <v>447</v>
      </c>
      <c r="F43" s="234" t="s">
        <v>447</v>
      </c>
      <c r="G43" s="233" t="s">
        <v>447</v>
      </c>
      <c r="H43" s="232" t="s">
        <v>447</v>
      </c>
      <c r="I43" s="231">
        <v>5</v>
      </c>
    </row>
    <row r="44" spans="1:9" s="15" customFormat="1" ht="11.45" customHeight="1">
      <c r="A44" s="7" t="s">
        <v>621</v>
      </c>
      <c r="B44" s="158" t="s">
        <v>59</v>
      </c>
      <c r="C44" s="233" t="s">
        <v>447</v>
      </c>
      <c r="D44" s="228" t="s">
        <v>447</v>
      </c>
      <c r="E44" s="228" t="s">
        <v>447</v>
      </c>
      <c r="F44" s="234" t="s">
        <v>447</v>
      </c>
      <c r="G44" s="233" t="s">
        <v>447</v>
      </c>
      <c r="H44" s="232" t="s">
        <v>447</v>
      </c>
      <c r="I44" s="231">
        <v>5</v>
      </c>
    </row>
    <row r="45" spans="1:9" s="15" customFormat="1" ht="11.45" customHeight="1">
      <c r="A45" s="7" t="s">
        <v>622</v>
      </c>
      <c r="B45" s="158" t="s">
        <v>61</v>
      </c>
      <c r="C45" s="233" t="s">
        <v>447</v>
      </c>
      <c r="D45" s="228" t="s">
        <v>447</v>
      </c>
      <c r="E45" s="229">
        <v>1</v>
      </c>
      <c r="F45" s="230">
        <v>3</v>
      </c>
      <c r="G45" s="233" t="s">
        <v>447</v>
      </c>
      <c r="H45" s="232" t="s">
        <v>447</v>
      </c>
      <c r="I45" s="231">
        <v>35</v>
      </c>
    </row>
    <row r="46" spans="1:9" s="15" customFormat="1" ht="11.45" customHeight="1">
      <c r="A46" s="7" t="s">
        <v>623</v>
      </c>
      <c r="B46" s="158" t="s">
        <v>74</v>
      </c>
      <c r="C46" s="233" t="s">
        <v>447</v>
      </c>
      <c r="D46" s="228" t="s">
        <v>447</v>
      </c>
      <c r="E46" s="228" t="s">
        <v>447</v>
      </c>
      <c r="F46" s="234" t="s">
        <v>447</v>
      </c>
      <c r="G46" s="233" t="s">
        <v>447</v>
      </c>
      <c r="H46" s="232" t="s">
        <v>447</v>
      </c>
      <c r="I46" s="231">
        <v>1</v>
      </c>
    </row>
    <row r="47" spans="1:9" s="15" customFormat="1" ht="11.45" customHeight="1">
      <c r="A47" s="7" t="s">
        <v>624</v>
      </c>
      <c r="B47" s="158" t="s">
        <v>85</v>
      </c>
      <c r="C47" s="233" t="s">
        <v>447</v>
      </c>
      <c r="D47" s="228" t="s">
        <v>447</v>
      </c>
      <c r="E47" s="228" t="s">
        <v>447</v>
      </c>
      <c r="F47" s="234" t="s">
        <v>447</v>
      </c>
      <c r="G47" s="233" t="s">
        <v>447</v>
      </c>
      <c r="H47" s="232" t="s">
        <v>447</v>
      </c>
      <c r="I47" s="231">
        <v>7</v>
      </c>
    </row>
    <row r="48" spans="1:9" s="15" customFormat="1" ht="11.45" customHeight="1">
      <c r="A48" s="7" t="s">
        <v>625</v>
      </c>
      <c r="B48" s="158" t="s">
        <v>626</v>
      </c>
      <c r="C48" s="233" t="s">
        <v>447</v>
      </c>
      <c r="D48" s="229">
        <v>4</v>
      </c>
      <c r="E48" s="228" t="s">
        <v>447</v>
      </c>
      <c r="F48" s="234" t="s">
        <v>447</v>
      </c>
      <c r="G48" s="233" t="s">
        <v>447</v>
      </c>
      <c r="H48" s="232" t="s">
        <v>447</v>
      </c>
      <c r="I48" s="233" t="s">
        <v>447</v>
      </c>
    </row>
    <row r="49" spans="1:9" s="15" customFormat="1" ht="11.45" customHeight="1">
      <c r="A49" s="23" t="s">
        <v>627</v>
      </c>
      <c r="B49" s="153" t="s">
        <v>628</v>
      </c>
      <c r="C49" s="233" t="s">
        <v>447</v>
      </c>
      <c r="D49" s="228" t="s">
        <v>447</v>
      </c>
      <c r="E49" s="228" t="s">
        <v>447</v>
      </c>
      <c r="F49" s="234" t="s">
        <v>447</v>
      </c>
      <c r="G49" s="233" t="s">
        <v>447</v>
      </c>
      <c r="H49" s="232" t="s">
        <v>447</v>
      </c>
      <c r="I49" s="231">
        <v>9</v>
      </c>
    </row>
    <row r="50" spans="1:9" s="15" customFormat="1" ht="11.45" customHeight="1">
      <c r="A50" s="14" t="s">
        <v>629</v>
      </c>
      <c r="B50" s="158" t="s">
        <v>630</v>
      </c>
      <c r="C50" s="233" t="s">
        <v>447</v>
      </c>
      <c r="D50" s="228" t="s">
        <v>447</v>
      </c>
      <c r="E50" s="228" t="s">
        <v>447</v>
      </c>
      <c r="F50" s="234" t="s">
        <v>447</v>
      </c>
      <c r="G50" s="233" t="s">
        <v>447</v>
      </c>
      <c r="H50" s="232" t="s">
        <v>447</v>
      </c>
      <c r="I50" s="229">
        <v>1</v>
      </c>
    </row>
    <row r="51" spans="1:9" s="15" customFormat="1" ht="11.45" customHeight="1">
      <c r="A51" s="14" t="s">
        <v>631</v>
      </c>
      <c r="B51" s="158" t="s">
        <v>61</v>
      </c>
      <c r="C51" s="233" t="s">
        <v>447</v>
      </c>
      <c r="D51" s="228" t="s">
        <v>447</v>
      </c>
      <c r="E51" s="228" t="s">
        <v>447</v>
      </c>
      <c r="F51" s="234" t="s">
        <v>447</v>
      </c>
      <c r="G51" s="233" t="s">
        <v>447</v>
      </c>
      <c r="H51" s="232" t="s">
        <v>447</v>
      </c>
      <c r="I51" s="229">
        <v>2</v>
      </c>
    </row>
    <row r="52" spans="1:9" s="15" customFormat="1" ht="11.45" customHeight="1">
      <c r="A52" s="14" t="s">
        <v>632</v>
      </c>
      <c r="B52" s="158" t="s">
        <v>61</v>
      </c>
      <c r="C52" s="233" t="s">
        <v>447</v>
      </c>
      <c r="D52" s="228" t="s">
        <v>447</v>
      </c>
      <c r="E52" s="228" t="s">
        <v>447</v>
      </c>
      <c r="F52" s="234" t="s">
        <v>447</v>
      </c>
      <c r="G52" s="233" t="s">
        <v>447</v>
      </c>
      <c r="H52" s="232" t="s">
        <v>447</v>
      </c>
      <c r="I52" s="229">
        <v>4</v>
      </c>
    </row>
    <row r="53" spans="1:9" s="15" customFormat="1" ht="11.45" customHeight="1">
      <c r="A53" s="13" t="s">
        <v>633</v>
      </c>
      <c r="B53" s="158" t="s">
        <v>634</v>
      </c>
      <c r="C53" s="233" t="s">
        <v>447</v>
      </c>
      <c r="D53" s="228" t="s">
        <v>447</v>
      </c>
      <c r="E53" s="228" t="s">
        <v>447</v>
      </c>
      <c r="F53" s="234" t="s">
        <v>447</v>
      </c>
      <c r="G53" s="233" t="s">
        <v>447</v>
      </c>
      <c r="H53" s="232" t="s">
        <v>447</v>
      </c>
      <c r="I53" s="229">
        <v>2</v>
      </c>
    </row>
    <row r="54" spans="1:9" s="15" customFormat="1" ht="11.45" customHeight="1">
      <c r="A54" s="13" t="s">
        <v>635</v>
      </c>
      <c r="B54" s="158" t="s">
        <v>61</v>
      </c>
      <c r="C54" s="233" t="s">
        <v>447</v>
      </c>
      <c r="D54" s="228" t="s">
        <v>447</v>
      </c>
      <c r="E54" s="228" t="s">
        <v>447</v>
      </c>
      <c r="F54" s="228">
        <v>1</v>
      </c>
      <c r="G54" s="233" t="s">
        <v>447</v>
      </c>
      <c r="H54" s="232" t="s">
        <v>447</v>
      </c>
      <c r="I54" s="229">
        <v>1</v>
      </c>
    </row>
    <row r="55" spans="1:9" s="15" customFormat="1" ht="11.45" customHeight="1">
      <c r="A55" s="13" t="s">
        <v>636</v>
      </c>
      <c r="B55" s="158" t="s">
        <v>61</v>
      </c>
      <c r="C55" s="233" t="s">
        <v>447</v>
      </c>
      <c r="D55" s="228" t="s">
        <v>447</v>
      </c>
      <c r="E55" s="228" t="s">
        <v>447</v>
      </c>
      <c r="F55" s="228">
        <v>5</v>
      </c>
      <c r="G55" s="233" t="s">
        <v>447</v>
      </c>
      <c r="H55" s="232" t="s">
        <v>447</v>
      </c>
      <c r="I55" s="233" t="s">
        <v>447</v>
      </c>
    </row>
    <row r="56" spans="1:9" s="15" customFormat="1" ht="11.45" customHeight="1">
      <c r="A56" s="13" t="s">
        <v>483</v>
      </c>
      <c r="B56" s="158" t="s">
        <v>57</v>
      </c>
      <c r="C56" s="233" t="s">
        <v>447</v>
      </c>
      <c r="D56" s="228" t="s">
        <v>447</v>
      </c>
      <c r="E56" s="228" t="s">
        <v>447</v>
      </c>
      <c r="F56" s="228" t="s">
        <v>447</v>
      </c>
      <c r="G56" s="233" t="s">
        <v>447</v>
      </c>
      <c r="H56" s="232" t="s">
        <v>447</v>
      </c>
      <c r="I56" s="228">
        <v>1</v>
      </c>
    </row>
    <row r="57" spans="1:9" s="15" customFormat="1" ht="11.45" customHeight="1">
      <c r="A57" s="13" t="s">
        <v>637</v>
      </c>
      <c r="B57" s="158" t="s">
        <v>61</v>
      </c>
      <c r="C57" s="233" t="s">
        <v>447</v>
      </c>
      <c r="D57" s="228" t="s">
        <v>447</v>
      </c>
      <c r="E57" s="228" t="s">
        <v>447</v>
      </c>
      <c r="F57" s="228" t="s">
        <v>447</v>
      </c>
      <c r="G57" s="233" t="s">
        <v>447</v>
      </c>
      <c r="H57" s="232" t="s">
        <v>447</v>
      </c>
      <c r="I57" s="228">
        <v>1</v>
      </c>
    </row>
    <row r="58" spans="1:9" s="15" customFormat="1" ht="11.45" customHeight="1">
      <c r="A58" s="13" t="s">
        <v>638</v>
      </c>
      <c r="B58" s="158" t="s">
        <v>639</v>
      </c>
      <c r="C58" s="233" t="s">
        <v>447</v>
      </c>
      <c r="D58" s="228" t="s">
        <v>447</v>
      </c>
      <c r="E58" s="228" t="s">
        <v>447</v>
      </c>
      <c r="F58" s="228" t="s">
        <v>447</v>
      </c>
      <c r="G58" s="233" t="s">
        <v>447</v>
      </c>
      <c r="H58" s="232" t="s">
        <v>447</v>
      </c>
      <c r="I58" s="228">
        <v>1</v>
      </c>
    </row>
    <row r="59" spans="1:9" s="15" customFormat="1" ht="11.45" customHeight="1">
      <c r="A59" s="13" t="s">
        <v>640</v>
      </c>
      <c r="B59" s="161" t="s">
        <v>641</v>
      </c>
      <c r="C59" s="233">
        <v>4</v>
      </c>
      <c r="D59" s="228">
        <v>64</v>
      </c>
      <c r="E59" s="228" t="s">
        <v>447</v>
      </c>
      <c r="F59" s="228" t="s">
        <v>447</v>
      </c>
      <c r="G59" s="233" t="s">
        <v>447</v>
      </c>
      <c r="H59" s="232" t="s">
        <v>447</v>
      </c>
      <c r="I59" s="228">
        <v>1643</v>
      </c>
    </row>
    <row r="60" spans="1:9" s="15" customFormat="1" ht="11.45" customHeight="1">
      <c r="A60" s="13" t="s">
        <v>642</v>
      </c>
      <c r="B60" s="161" t="s">
        <v>59</v>
      </c>
      <c r="C60" s="233" t="s">
        <v>447</v>
      </c>
      <c r="D60" s="228" t="s">
        <v>447</v>
      </c>
      <c r="E60" s="228" t="s">
        <v>447</v>
      </c>
      <c r="F60" s="234" t="s">
        <v>447</v>
      </c>
      <c r="G60" s="233" t="s">
        <v>447</v>
      </c>
      <c r="H60" s="232" t="s">
        <v>447</v>
      </c>
      <c r="I60" s="231">
        <v>11</v>
      </c>
    </row>
    <row r="61" spans="1:9" ht="11.45" customHeight="1">
      <c r="A61" s="13" t="s">
        <v>643</v>
      </c>
      <c r="B61" s="161" t="s">
        <v>626</v>
      </c>
      <c r="C61" s="233" t="s">
        <v>447</v>
      </c>
      <c r="D61" s="228" t="s">
        <v>447</v>
      </c>
      <c r="E61" s="228" t="s">
        <v>447</v>
      </c>
      <c r="F61" s="234" t="s">
        <v>447</v>
      </c>
      <c r="G61" s="233" t="s">
        <v>447</v>
      </c>
      <c r="H61" s="232" t="s">
        <v>447</v>
      </c>
      <c r="I61" s="231">
        <v>1</v>
      </c>
    </row>
    <row r="62" spans="1:9" ht="11.45" customHeight="1">
      <c r="A62" s="155" t="s">
        <v>644</v>
      </c>
      <c r="B62" s="162" t="s">
        <v>645</v>
      </c>
      <c r="C62" s="156" t="s">
        <v>447</v>
      </c>
      <c r="D62" s="154" t="s">
        <v>447</v>
      </c>
      <c r="E62" s="154" t="s">
        <v>447</v>
      </c>
      <c r="F62" s="232" t="s">
        <v>447</v>
      </c>
      <c r="G62" s="156" t="s">
        <v>447</v>
      </c>
      <c r="H62" s="232">
        <v>2.4</v>
      </c>
      <c r="I62" s="154" t="s">
        <v>447</v>
      </c>
    </row>
    <row r="63" spans="1:9" ht="11.45" customHeight="1">
      <c r="A63" s="155" t="s">
        <v>646</v>
      </c>
      <c r="B63" s="162" t="s">
        <v>81</v>
      </c>
      <c r="C63" s="156" t="s">
        <v>447</v>
      </c>
      <c r="D63" s="154" t="s">
        <v>447</v>
      </c>
      <c r="E63" s="154" t="s">
        <v>447</v>
      </c>
      <c r="F63" s="232" t="s">
        <v>447</v>
      </c>
      <c r="G63" s="156" t="s">
        <v>447</v>
      </c>
      <c r="H63" s="157">
        <v>0.13</v>
      </c>
      <c r="I63" s="154" t="s">
        <v>447</v>
      </c>
    </row>
    <row r="64" spans="1:9" ht="11.45" customHeight="1">
      <c r="A64" s="155" t="s">
        <v>647</v>
      </c>
      <c r="B64" s="162" t="s">
        <v>648</v>
      </c>
      <c r="C64" s="156">
        <v>3</v>
      </c>
      <c r="D64" s="154">
        <v>14</v>
      </c>
      <c r="E64" s="154">
        <v>16</v>
      </c>
      <c r="F64" s="232">
        <v>36</v>
      </c>
      <c r="G64" s="156" t="s">
        <v>447</v>
      </c>
      <c r="H64" s="232">
        <v>51.3</v>
      </c>
      <c r="I64" s="154" t="s">
        <v>447</v>
      </c>
    </row>
    <row r="65" spans="1:9" ht="11.45" customHeight="1">
      <c r="A65" s="155" t="s">
        <v>649</v>
      </c>
      <c r="B65" s="162" t="s">
        <v>88</v>
      </c>
      <c r="C65" s="156" t="s">
        <v>447</v>
      </c>
      <c r="D65" s="154" t="s">
        <v>447</v>
      </c>
      <c r="E65" s="154" t="s">
        <v>447</v>
      </c>
      <c r="F65" s="232" t="s">
        <v>447</v>
      </c>
      <c r="G65" s="156" t="s">
        <v>447</v>
      </c>
      <c r="H65" s="157">
        <v>2.5</v>
      </c>
      <c r="I65" s="154" t="s">
        <v>447</v>
      </c>
    </row>
    <row r="66" spans="1:9" ht="11.45" customHeight="1">
      <c r="A66" s="155" t="s">
        <v>650</v>
      </c>
      <c r="B66" s="162" t="s">
        <v>61</v>
      </c>
      <c r="C66" s="156" t="s">
        <v>447</v>
      </c>
      <c r="D66" s="154" t="s">
        <v>447</v>
      </c>
      <c r="E66" s="154" t="s">
        <v>447</v>
      </c>
      <c r="F66" s="232" t="s">
        <v>447</v>
      </c>
      <c r="G66" s="156" t="s">
        <v>447</v>
      </c>
      <c r="H66" s="232" t="s">
        <v>447</v>
      </c>
      <c r="I66" s="154">
        <v>1</v>
      </c>
    </row>
    <row r="67" spans="1:9" ht="11.45" customHeight="1">
      <c r="A67" s="155" t="s">
        <v>651</v>
      </c>
      <c r="B67" s="162" t="s">
        <v>652</v>
      </c>
      <c r="C67" s="156" t="s">
        <v>447</v>
      </c>
      <c r="D67" s="154" t="s">
        <v>447</v>
      </c>
      <c r="E67" s="154" t="s">
        <v>447</v>
      </c>
      <c r="F67" s="232" t="s">
        <v>447</v>
      </c>
      <c r="G67" s="156" t="s">
        <v>447</v>
      </c>
      <c r="H67" s="232" t="s">
        <v>447</v>
      </c>
      <c r="I67" s="154">
        <v>9</v>
      </c>
    </row>
    <row r="68" spans="1:9" ht="11.25" customHeight="1">
      <c r="A68" s="155" t="s">
        <v>682</v>
      </c>
      <c r="B68" s="175" t="s">
        <v>683</v>
      </c>
      <c r="C68" s="154" t="s">
        <v>684</v>
      </c>
      <c r="D68" s="154" t="s">
        <v>684</v>
      </c>
      <c r="E68" s="154" t="s">
        <v>684</v>
      </c>
      <c r="F68" s="232" t="s">
        <v>684</v>
      </c>
      <c r="G68" s="154" t="s">
        <v>447</v>
      </c>
      <c r="H68" s="232" t="s">
        <v>447</v>
      </c>
      <c r="I68" s="154">
        <v>1</v>
      </c>
    </row>
    <row r="69" spans="1:9" ht="11.25" customHeight="1">
      <c r="A69" s="155" t="s">
        <v>685</v>
      </c>
      <c r="B69" s="175" t="s">
        <v>686</v>
      </c>
      <c r="C69" s="154" t="s">
        <v>684</v>
      </c>
      <c r="D69" s="154" t="s">
        <v>684</v>
      </c>
      <c r="E69" s="154" t="s">
        <v>684</v>
      </c>
      <c r="F69" s="232" t="s">
        <v>684</v>
      </c>
      <c r="G69" s="154" t="s">
        <v>447</v>
      </c>
      <c r="H69" s="232">
        <v>33</v>
      </c>
      <c r="I69" s="154">
        <v>6</v>
      </c>
    </row>
    <row r="70" spans="1:9" ht="11.25" customHeight="1">
      <c r="A70" s="176" t="s">
        <v>734</v>
      </c>
      <c r="B70" s="177" t="s">
        <v>723</v>
      </c>
      <c r="C70" s="178" t="s">
        <v>447</v>
      </c>
      <c r="D70" s="178">
        <v>1</v>
      </c>
      <c r="E70" s="178" t="s">
        <v>447</v>
      </c>
      <c r="F70" s="179" t="s">
        <v>447</v>
      </c>
      <c r="G70" s="178" t="s">
        <v>447</v>
      </c>
      <c r="H70" s="378">
        <v>0.2</v>
      </c>
      <c r="I70" s="178">
        <v>2</v>
      </c>
    </row>
    <row r="71" spans="1:9" ht="12.75" customHeight="1">
      <c r="A71" s="51" t="s">
        <v>602</v>
      </c>
      <c r="I71" s="173" t="s">
        <v>545</v>
      </c>
    </row>
    <row r="72" spans="1:9" ht="12.75" customHeight="1">
      <c r="I72" s="174" t="s">
        <v>596</v>
      </c>
    </row>
  </sheetData>
  <mergeCells count="45">
    <mergeCell ref="A1:I1"/>
    <mergeCell ref="A3:A6"/>
    <mergeCell ref="B3:B6"/>
    <mergeCell ref="C3:I3"/>
    <mergeCell ref="C4:F4"/>
    <mergeCell ref="G4:H4"/>
    <mergeCell ref="I4:I6"/>
    <mergeCell ref="C5:C6"/>
    <mergeCell ref="D5:D6"/>
    <mergeCell ref="H5:H6"/>
    <mergeCell ref="D11:D12"/>
    <mergeCell ref="E11:E12"/>
    <mergeCell ref="F11:F12"/>
    <mergeCell ref="G11:G12"/>
    <mergeCell ref="H11:H12"/>
    <mergeCell ref="I11:I12"/>
    <mergeCell ref="I15:I16"/>
    <mergeCell ref="C31:C32"/>
    <mergeCell ref="D31:D32"/>
    <mergeCell ref="E31:E32"/>
    <mergeCell ref="F31:F32"/>
    <mergeCell ref="G31:G32"/>
    <mergeCell ref="H31:H32"/>
    <mergeCell ref="C15:C16"/>
    <mergeCell ref="I31:I32"/>
    <mergeCell ref="E15:E16"/>
    <mergeCell ref="F15:F16"/>
    <mergeCell ref="G15:G16"/>
    <mergeCell ref="H15:H16"/>
    <mergeCell ref="D15:D16"/>
    <mergeCell ref="C11:C12"/>
    <mergeCell ref="I33:I34"/>
    <mergeCell ref="C36:C38"/>
    <mergeCell ref="D36:D38"/>
    <mergeCell ref="E36:E38"/>
    <mergeCell ref="F36:F38"/>
    <mergeCell ref="G36:G38"/>
    <mergeCell ref="H36:H38"/>
    <mergeCell ref="I36:I38"/>
    <mergeCell ref="C33:C34"/>
    <mergeCell ref="D33:D34"/>
    <mergeCell ref="E33:E34"/>
    <mergeCell ref="F33:F34"/>
    <mergeCell ref="G33:G34"/>
    <mergeCell ref="H33:H34"/>
  </mergeCells>
  <phoneticPr fontId="4"/>
  <pageMargins left="0.78740157480314965" right="0.78740157480314965" top="0.59055118110236227" bottom="0.19685039370078741" header="0.51181102362204722" footer="0"/>
  <pageSetup paperSize="9" orientation="portrait" r:id="rId1"/>
  <headerFooter alignWithMargins="0">
    <oddFooter>&amp;C&amp;12-&amp;A-</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C26"/>
  <sheetViews>
    <sheetView tabSelected="1" zoomScaleNormal="100" workbookViewId="0">
      <selection activeCell="B4" sqref="B4"/>
    </sheetView>
  </sheetViews>
  <sheetFormatPr defaultRowHeight="14.25"/>
  <cols>
    <col min="1" max="16384" width="9" style="16"/>
  </cols>
  <sheetData>
    <row r="26" spans="3:3">
      <c r="C26" s="236"/>
    </row>
  </sheetData>
  <phoneticPr fontId="2"/>
  <pageMargins left="0.59055118110236227" right="0.59055118110236227" top="0.78740157480314965" bottom="0.78740157480314965" header="0.51181102362204722" footer="0"/>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tabSelected="1" zoomScaleNormal="100" zoomScaleSheetLayoutView="85" workbookViewId="0">
      <selection activeCell="B4" sqref="B4"/>
    </sheetView>
  </sheetViews>
  <sheetFormatPr defaultRowHeight="13.5"/>
  <cols>
    <col min="1" max="1" width="8.75" style="330" customWidth="1"/>
    <col min="2" max="2" width="6" style="330" customWidth="1"/>
    <col min="3" max="4" width="3" style="330" customWidth="1"/>
    <col min="5" max="6" width="6" style="330" customWidth="1"/>
    <col min="7" max="8" width="3" style="330" customWidth="1"/>
    <col min="9" max="10" width="6" style="330" customWidth="1"/>
    <col min="11" max="12" width="3" style="330" customWidth="1"/>
    <col min="13" max="14" width="6" style="330" customWidth="1"/>
    <col min="15" max="16" width="3" style="330" customWidth="1"/>
    <col min="17" max="17" width="6" style="330" customWidth="1"/>
    <col min="18" max="18" width="8.375" style="330" customWidth="1"/>
    <col min="19" max="19" width="2.25" style="330" customWidth="1"/>
    <col min="20" max="20" width="9.125" style="330" hidden="1" customWidth="1"/>
    <col min="21" max="29" width="8.125" style="330" hidden="1" customWidth="1"/>
    <col min="30" max="30" width="6.75" style="330" hidden="1" customWidth="1"/>
    <col min="31" max="38" width="8.125" style="330" hidden="1" customWidth="1"/>
    <col min="39" max="39" width="9" style="330" customWidth="1"/>
    <col min="40" max="16384" width="9" style="330"/>
  </cols>
  <sheetData>
    <row r="1" spans="1:39" s="263" customFormat="1" ht="24">
      <c r="A1" s="385" t="s">
        <v>705</v>
      </c>
      <c r="B1" s="385"/>
      <c r="C1" s="385"/>
      <c r="D1" s="385"/>
      <c r="E1" s="385"/>
      <c r="F1" s="385"/>
      <c r="G1" s="385"/>
      <c r="H1" s="385"/>
      <c r="I1" s="385"/>
      <c r="J1" s="385"/>
      <c r="K1" s="385"/>
      <c r="L1" s="385"/>
      <c r="M1" s="385"/>
      <c r="N1" s="385"/>
      <c r="O1" s="385"/>
      <c r="P1" s="385"/>
      <c r="Q1" s="385"/>
      <c r="R1" s="385"/>
      <c r="S1" s="330"/>
    </row>
    <row r="2" spans="1:39" s="334" customFormat="1" ht="16.5" customHeight="1">
      <c r="AM2" s="334" t="s">
        <v>724</v>
      </c>
    </row>
    <row r="3" spans="1:39">
      <c r="T3" s="335"/>
      <c r="U3" s="336">
        <v>1</v>
      </c>
      <c r="V3" s="336">
        <v>2</v>
      </c>
      <c r="W3" s="336">
        <v>3</v>
      </c>
      <c r="X3" s="336">
        <v>4</v>
      </c>
      <c r="Y3" s="336">
        <v>5</v>
      </c>
      <c r="Z3" s="336">
        <v>6</v>
      </c>
      <c r="AA3" s="336">
        <v>7</v>
      </c>
      <c r="AB3" s="336">
        <v>8</v>
      </c>
      <c r="AC3" s="336">
        <v>9</v>
      </c>
      <c r="AD3" s="336">
        <v>10</v>
      </c>
      <c r="AE3" s="336">
        <v>11</v>
      </c>
      <c r="AF3" s="336">
        <v>12</v>
      </c>
    </row>
    <row r="4" spans="1:39">
      <c r="T4" s="335" t="s">
        <v>391</v>
      </c>
      <c r="U4" s="337">
        <v>4.2</v>
      </c>
      <c r="V4" s="337">
        <v>5.5</v>
      </c>
      <c r="W4" s="337">
        <v>7.1</v>
      </c>
      <c r="X4" s="337">
        <v>13.6</v>
      </c>
      <c r="Y4" s="337">
        <v>18.600000000000001</v>
      </c>
      <c r="Z4" s="337">
        <v>20.8</v>
      </c>
      <c r="AA4" s="337">
        <v>26.1</v>
      </c>
      <c r="AB4" s="337">
        <v>25.4</v>
      </c>
      <c r="AC4" s="337">
        <v>22</v>
      </c>
      <c r="AD4" s="337">
        <v>16.600000000000001</v>
      </c>
      <c r="AE4" s="337">
        <v>11.2</v>
      </c>
      <c r="AF4" s="337">
        <v>5.5</v>
      </c>
    </row>
    <row r="5" spans="1:39">
      <c r="T5" s="335" t="s">
        <v>392</v>
      </c>
      <c r="U5" s="337">
        <v>63.5</v>
      </c>
      <c r="V5" s="337">
        <v>33</v>
      </c>
      <c r="W5" s="337">
        <v>110</v>
      </c>
      <c r="X5" s="337">
        <v>125</v>
      </c>
      <c r="Y5" s="337">
        <v>72.5</v>
      </c>
      <c r="Z5" s="337">
        <v>54</v>
      </c>
      <c r="AA5" s="337">
        <v>91</v>
      </c>
      <c r="AB5" s="337">
        <v>141.5</v>
      </c>
      <c r="AC5" s="337">
        <v>199.5</v>
      </c>
      <c r="AD5" s="337">
        <v>428.5</v>
      </c>
      <c r="AE5" s="337">
        <v>68</v>
      </c>
      <c r="AF5" s="337">
        <v>19</v>
      </c>
    </row>
    <row r="20" spans="1:35" s="263" customFormat="1" ht="15.75" customHeight="1">
      <c r="A20" s="338"/>
      <c r="B20" s="339" t="s">
        <v>393</v>
      </c>
      <c r="C20" s="386" t="s">
        <v>452</v>
      </c>
      <c r="D20" s="388"/>
      <c r="E20" s="340" t="s">
        <v>453</v>
      </c>
      <c r="F20" s="340" t="s">
        <v>454</v>
      </c>
      <c r="G20" s="382" t="s">
        <v>455</v>
      </c>
      <c r="H20" s="382"/>
      <c r="I20" s="340" t="s">
        <v>456</v>
      </c>
      <c r="J20" s="340" t="s">
        <v>457</v>
      </c>
      <c r="K20" s="382" t="s">
        <v>458</v>
      </c>
      <c r="L20" s="382"/>
      <c r="M20" s="340" t="s">
        <v>459</v>
      </c>
      <c r="N20" s="340" t="s">
        <v>460</v>
      </c>
      <c r="O20" s="382" t="s">
        <v>461</v>
      </c>
      <c r="P20" s="382"/>
      <c r="Q20" s="341" t="s">
        <v>462</v>
      </c>
      <c r="S20" s="330"/>
      <c r="AG20" s="342"/>
      <c r="AH20" s="342"/>
      <c r="AI20" s="342"/>
    </row>
    <row r="21" spans="1:35" s="263" customFormat="1" ht="15.75" customHeight="1">
      <c r="A21" s="343" t="s">
        <v>391</v>
      </c>
      <c r="B21" s="344">
        <f>U4</f>
        <v>4.2</v>
      </c>
      <c r="C21" s="397">
        <f>V4</f>
        <v>5.5</v>
      </c>
      <c r="D21" s="398"/>
      <c r="E21" s="345">
        <f t="shared" ref="E21:G22" si="0">W4</f>
        <v>7.1</v>
      </c>
      <c r="F21" s="345">
        <f t="shared" si="0"/>
        <v>13.6</v>
      </c>
      <c r="G21" s="395">
        <f t="shared" si="0"/>
        <v>18.600000000000001</v>
      </c>
      <c r="H21" s="395"/>
      <c r="I21" s="345">
        <f t="shared" ref="I21:K22" si="1">Z4</f>
        <v>20.8</v>
      </c>
      <c r="J21" s="345">
        <f t="shared" si="1"/>
        <v>26.1</v>
      </c>
      <c r="K21" s="395">
        <f t="shared" si="1"/>
        <v>25.4</v>
      </c>
      <c r="L21" s="395"/>
      <c r="M21" s="345">
        <f t="shared" ref="M21:O22" si="2">AC4</f>
        <v>22</v>
      </c>
      <c r="N21" s="345">
        <f t="shared" si="2"/>
        <v>16.600000000000001</v>
      </c>
      <c r="O21" s="395">
        <f t="shared" si="2"/>
        <v>11.2</v>
      </c>
      <c r="P21" s="395"/>
      <c r="Q21" s="346">
        <f>AF4</f>
        <v>5.5</v>
      </c>
      <c r="S21" s="330"/>
      <c r="AG21" s="342"/>
      <c r="AH21" s="342"/>
      <c r="AI21" s="342"/>
    </row>
    <row r="22" spans="1:35" s="263" customFormat="1" ht="15.75" customHeight="1">
      <c r="A22" s="347" t="s">
        <v>392</v>
      </c>
      <c r="B22" s="348">
        <f>U5</f>
        <v>63.5</v>
      </c>
      <c r="C22" s="399">
        <f>V5</f>
        <v>33</v>
      </c>
      <c r="D22" s="400"/>
      <c r="E22" s="349">
        <f t="shared" si="0"/>
        <v>110</v>
      </c>
      <c r="F22" s="349">
        <f t="shared" si="0"/>
        <v>125</v>
      </c>
      <c r="G22" s="396">
        <f t="shared" si="0"/>
        <v>72.5</v>
      </c>
      <c r="H22" s="396"/>
      <c r="I22" s="349">
        <f t="shared" si="1"/>
        <v>54</v>
      </c>
      <c r="J22" s="349">
        <f t="shared" si="1"/>
        <v>91</v>
      </c>
      <c r="K22" s="396">
        <f t="shared" si="1"/>
        <v>141.5</v>
      </c>
      <c r="L22" s="396"/>
      <c r="M22" s="349">
        <f t="shared" si="2"/>
        <v>199.5</v>
      </c>
      <c r="N22" s="349">
        <f t="shared" si="2"/>
        <v>428.5</v>
      </c>
      <c r="O22" s="396">
        <f t="shared" si="2"/>
        <v>68</v>
      </c>
      <c r="P22" s="396"/>
      <c r="Q22" s="350">
        <f>AF5</f>
        <v>19</v>
      </c>
      <c r="S22" s="330"/>
      <c r="AG22" s="342"/>
      <c r="AH22" s="342"/>
      <c r="AI22" s="342"/>
    </row>
    <row r="23" spans="1:35" s="263" customFormat="1" ht="16.5" customHeight="1">
      <c r="A23" s="351"/>
      <c r="B23" s="352"/>
      <c r="C23" s="352"/>
      <c r="D23" s="352"/>
      <c r="E23" s="352"/>
      <c r="F23" s="352"/>
      <c r="G23" s="352"/>
      <c r="H23" s="352"/>
      <c r="I23" s="352"/>
      <c r="J23" s="352"/>
      <c r="K23" s="352"/>
      <c r="L23" s="352"/>
      <c r="M23" s="352"/>
      <c r="N23" s="352"/>
      <c r="O23" s="352"/>
      <c r="P23" s="352"/>
      <c r="Q23" s="352"/>
      <c r="S23" s="330"/>
      <c r="AG23" s="342"/>
      <c r="AH23" s="342"/>
      <c r="AI23" s="342"/>
    </row>
    <row r="24" spans="1:35" s="263" customFormat="1" ht="39" customHeight="1">
      <c r="S24" s="330"/>
      <c r="U24" s="353"/>
      <c r="V24" s="353"/>
      <c r="W24" s="353"/>
      <c r="X24" s="353"/>
      <c r="Y24" s="353"/>
      <c r="Z24" s="353"/>
      <c r="AA24" s="353"/>
      <c r="AB24" s="353"/>
      <c r="AC24" s="353"/>
      <c r="AD24" s="353"/>
      <c r="AE24" s="353"/>
      <c r="AF24" s="342"/>
      <c r="AG24" s="342"/>
      <c r="AH24" s="342"/>
      <c r="AI24" s="342"/>
    </row>
    <row r="25" spans="1:35" s="263" customFormat="1" ht="24">
      <c r="A25" s="385" t="s">
        <v>463</v>
      </c>
      <c r="B25" s="385"/>
      <c r="C25" s="385"/>
      <c r="D25" s="385"/>
      <c r="E25" s="385"/>
      <c r="F25" s="385"/>
      <c r="G25" s="385"/>
      <c r="H25" s="385"/>
      <c r="I25" s="385"/>
      <c r="J25" s="385"/>
      <c r="K25" s="385"/>
      <c r="L25" s="385"/>
      <c r="M25" s="385"/>
      <c r="N25" s="385"/>
      <c r="O25" s="385"/>
      <c r="P25" s="385"/>
      <c r="Q25" s="385"/>
      <c r="R25" s="385"/>
      <c r="S25" s="330"/>
      <c r="T25" s="354"/>
      <c r="U25" s="353"/>
      <c r="V25" s="353"/>
      <c r="W25" s="353"/>
      <c r="X25" s="353"/>
      <c r="Y25" s="353"/>
      <c r="Z25" s="353"/>
      <c r="AA25" s="353"/>
      <c r="AB25" s="353"/>
      <c r="AC25" s="353"/>
      <c r="AD25" s="353"/>
      <c r="AE25" s="353"/>
      <c r="AF25" s="342"/>
      <c r="AG25" s="342"/>
      <c r="AH25" s="342"/>
      <c r="AI25" s="342"/>
    </row>
    <row r="26" spans="1:35" s="334" customFormat="1" ht="16.5" customHeight="1">
      <c r="C26" s="55"/>
    </row>
    <row r="27" spans="1:35">
      <c r="U27" s="330" t="s">
        <v>402</v>
      </c>
      <c r="V27" s="330" t="s">
        <v>394</v>
      </c>
      <c r="W27" s="330" t="s">
        <v>395</v>
      </c>
      <c r="X27" s="330" t="s">
        <v>396</v>
      </c>
      <c r="Y27" s="330" t="s">
        <v>397</v>
      </c>
      <c r="Z27" s="330" t="s">
        <v>398</v>
      </c>
      <c r="AA27" s="330" t="s">
        <v>399</v>
      </c>
      <c r="AB27" s="330" t="s">
        <v>400</v>
      </c>
      <c r="AC27" s="330" t="s">
        <v>401</v>
      </c>
    </row>
    <row r="28" spans="1:35">
      <c r="T28" s="355" t="s">
        <v>731</v>
      </c>
      <c r="U28" s="356">
        <f t="shared" ref="U28:U32" si="3">SUM(V28:AC28)</f>
        <v>130.51000000000002</v>
      </c>
      <c r="V28" s="357">
        <v>26.21</v>
      </c>
      <c r="W28" s="357">
        <v>21.18</v>
      </c>
      <c r="X28" s="357">
        <v>3.88</v>
      </c>
      <c r="Y28" s="357">
        <v>33.880000000000003</v>
      </c>
      <c r="Z28" s="357">
        <v>5.05</v>
      </c>
      <c r="AA28" s="357">
        <v>2.0099999999999998</v>
      </c>
      <c r="AB28" s="357">
        <v>1.04</v>
      </c>
      <c r="AC28" s="357">
        <v>37.26</v>
      </c>
    </row>
    <row r="29" spans="1:35">
      <c r="T29" s="355" t="s">
        <v>519</v>
      </c>
      <c r="U29" s="356">
        <f t="shared" si="3"/>
        <v>130.5</v>
      </c>
      <c r="V29" s="357">
        <v>28.85</v>
      </c>
      <c r="W29" s="357">
        <v>20.82</v>
      </c>
      <c r="X29" s="357">
        <v>7.07</v>
      </c>
      <c r="Y29" s="357">
        <v>32.35</v>
      </c>
      <c r="Z29" s="357">
        <v>6.92</v>
      </c>
      <c r="AA29" s="357">
        <v>16.579999999999998</v>
      </c>
      <c r="AB29" s="357">
        <v>1.0900000000000001</v>
      </c>
      <c r="AC29" s="357">
        <v>16.82</v>
      </c>
    </row>
    <row r="30" spans="1:35">
      <c r="T30" s="355" t="s">
        <v>520</v>
      </c>
      <c r="U30" s="356">
        <f t="shared" si="3"/>
        <v>130.5</v>
      </c>
      <c r="V30" s="357">
        <v>30.69</v>
      </c>
      <c r="W30" s="357">
        <v>18.559999999999999</v>
      </c>
      <c r="X30" s="357">
        <v>12.38</v>
      </c>
      <c r="Y30" s="357">
        <v>28.85</v>
      </c>
      <c r="Z30" s="357">
        <v>6.33</v>
      </c>
      <c r="AA30" s="357">
        <v>31.15</v>
      </c>
      <c r="AB30" s="357">
        <v>0.82</v>
      </c>
      <c r="AC30" s="357">
        <v>1.72</v>
      </c>
    </row>
    <row r="31" spans="1:35">
      <c r="T31" s="355" t="s">
        <v>451</v>
      </c>
      <c r="U31" s="356">
        <f t="shared" si="3"/>
        <v>131.27000000000001</v>
      </c>
      <c r="V31" s="357">
        <v>28.18</v>
      </c>
      <c r="W31" s="357">
        <v>16.88</v>
      </c>
      <c r="X31" s="357">
        <v>15.01</v>
      </c>
      <c r="Y31" s="357">
        <v>24.49</v>
      </c>
      <c r="Z31" s="357">
        <v>4.41</v>
      </c>
      <c r="AA31" s="357">
        <v>31.59</v>
      </c>
      <c r="AB31" s="357">
        <v>0.43</v>
      </c>
      <c r="AC31" s="357">
        <v>10.28</v>
      </c>
    </row>
    <row r="32" spans="1:35">
      <c r="T32" s="355" t="s">
        <v>521</v>
      </c>
      <c r="U32" s="356">
        <f t="shared" si="3"/>
        <v>131.27000000000001</v>
      </c>
      <c r="V32" s="357">
        <v>27.1</v>
      </c>
      <c r="W32" s="357">
        <v>14.67</v>
      </c>
      <c r="X32" s="357">
        <v>16.61</v>
      </c>
      <c r="Y32" s="357">
        <v>21.13</v>
      </c>
      <c r="Z32" s="357">
        <v>3.71</v>
      </c>
      <c r="AA32" s="357">
        <v>38.549999999999997</v>
      </c>
      <c r="AB32" s="357">
        <v>0.51</v>
      </c>
      <c r="AC32" s="357">
        <v>8.99</v>
      </c>
    </row>
    <row r="33" spans="1:38">
      <c r="T33" s="355" t="s">
        <v>692</v>
      </c>
      <c r="U33" s="356">
        <f>SUM(V33:AC33)</f>
        <v>213.84</v>
      </c>
      <c r="V33" s="357">
        <v>43.98</v>
      </c>
      <c r="W33" s="357">
        <v>34.409999999999997</v>
      </c>
      <c r="X33" s="357">
        <v>25.62</v>
      </c>
      <c r="Y33" s="357">
        <v>40.24</v>
      </c>
      <c r="Z33" s="357">
        <v>5.24</v>
      </c>
      <c r="AA33" s="357">
        <v>45.82</v>
      </c>
      <c r="AB33" s="357">
        <v>0.53</v>
      </c>
      <c r="AC33" s="357">
        <v>18</v>
      </c>
    </row>
    <row r="34" spans="1:38">
      <c r="T34" s="355" t="s">
        <v>704</v>
      </c>
      <c r="U34" s="356">
        <f>SUM(V34:AC34)</f>
        <v>213.83999999999997</v>
      </c>
      <c r="V34" s="357">
        <v>43.95</v>
      </c>
      <c r="W34" s="357">
        <v>33.74</v>
      </c>
      <c r="X34" s="357">
        <v>25.73</v>
      </c>
      <c r="Y34" s="357">
        <v>40.159999999999997</v>
      </c>
      <c r="Z34" s="357">
        <v>5.21</v>
      </c>
      <c r="AA34" s="357">
        <v>44.26</v>
      </c>
      <c r="AB34" s="357">
        <v>0.46</v>
      </c>
      <c r="AC34" s="357">
        <v>20.329999999999998</v>
      </c>
    </row>
    <row r="35" spans="1:38">
      <c r="T35" s="355" t="s">
        <v>703</v>
      </c>
      <c r="U35" s="356">
        <f>SUM(V35:AC35)</f>
        <v>213.83999999999997</v>
      </c>
      <c r="V35" s="357">
        <v>43.91</v>
      </c>
      <c r="W35" s="358">
        <v>33.700000000000003</v>
      </c>
      <c r="X35" s="358">
        <v>25.9</v>
      </c>
      <c r="Y35" s="357">
        <v>40.020000000000003</v>
      </c>
      <c r="Z35" s="357">
        <v>5.22</v>
      </c>
      <c r="AA35" s="357">
        <v>44.29</v>
      </c>
      <c r="AB35" s="357">
        <v>0.44</v>
      </c>
      <c r="AC35" s="357">
        <v>20.36</v>
      </c>
    </row>
    <row r="43" spans="1:38">
      <c r="A43" s="359"/>
      <c r="B43" s="359"/>
      <c r="C43" s="359"/>
      <c r="D43" s="359"/>
      <c r="E43" s="359"/>
      <c r="F43" s="359"/>
      <c r="G43" s="359"/>
      <c r="H43" s="359"/>
      <c r="I43" s="359"/>
      <c r="J43" s="359"/>
      <c r="K43" s="359"/>
      <c r="L43" s="359"/>
      <c r="M43" s="359"/>
      <c r="N43" s="359"/>
      <c r="O43" s="359"/>
      <c r="P43" s="359"/>
      <c r="Q43" s="359"/>
    </row>
    <row r="44" spans="1:38" s="263" customFormat="1" ht="15.75" customHeight="1">
      <c r="A44" s="360"/>
      <c r="B44" s="401" t="s">
        <v>394</v>
      </c>
      <c r="C44" s="388"/>
      <c r="D44" s="386" t="s">
        <v>403</v>
      </c>
      <c r="E44" s="388"/>
      <c r="F44" s="386" t="s">
        <v>404</v>
      </c>
      <c r="G44" s="388"/>
      <c r="H44" s="386" t="s">
        <v>405</v>
      </c>
      <c r="I44" s="388"/>
      <c r="J44" s="386" t="s">
        <v>406</v>
      </c>
      <c r="K44" s="388"/>
      <c r="L44" s="386" t="s">
        <v>407</v>
      </c>
      <c r="M44" s="388"/>
      <c r="N44" s="386" t="s">
        <v>408</v>
      </c>
      <c r="O44" s="388"/>
      <c r="P44" s="386" t="s">
        <v>409</v>
      </c>
      <c r="Q44" s="387"/>
      <c r="S44" s="330"/>
      <c r="T44" s="361"/>
      <c r="U44" s="361" t="s">
        <v>394</v>
      </c>
      <c r="V44" s="361" t="s">
        <v>395</v>
      </c>
      <c r="W44" s="361" t="s">
        <v>396</v>
      </c>
      <c r="X44" s="361" t="s">
        <v>397</v>
      </c>
      <c r="Y44" s="361" t="s">
        <v>398</v>
      </c>
      <c r="Z44" s="361" t="s">
        <v>399</v>
      </c>
      <c r="AA44" s="361" t="s">
        <v>400</v>
      </c>
      <c r="AB44" s="361" t="s">
        <v>401</v>
      </c>
      <c r="AC44" s="361" t="s">
        <v>402</v>
      </c>
      <c r="AE44" s="361" t="s">
        <v>394</v>
      </c>
      <c r="AF44" s="361" t="s">
        <v>395</v>
      </c>
      <c r="AG44" s="361" t="s">
        <v>396</v>
      </c>
      <c r="AH44" s="361" t="s">
        <v>397</v>
      </c>
      <c r="AI44" s="361" t="s">
        <v>398</v>
      </c>
      <c r="AJ44" s="361" t="s">
        <v>399</v>
      </c>
      <c r="AK44" s="361" t="s">
        <v>400</v>
      </c>
      <c r="AL44" s="361" t="s">
        <v>401</v>
      </c>
    </row>
    <row r="45" spans="1:38" s="263" customFormat="1" ht="15.75" customHeight="1">
      <c r="A45" s="362" t="str">
        <f t="shared" ref="A45:B52" si="4">T45</f>
        <v>昭和40年</v>
      </c>
      <c r="B45" s="391">
        <f>U45</f>
        <v>20.100000000000001</v>
      </c>
      <c r="C45" s="392"/>
      <c r="D45" s="393">
        <f t="shared" ref="D45:D52" si="5">V45</f>
        <v>16.2</v>
      </c>
      <c r="E45" s="392"/>
      <c r="F45" s="393">
        <f t="shared" ref="F45:F52" si="6">W45</f>
        <v>3</v>
      </c>
      <c r="G45" s="392"/>
      <c r="H45" s="393">
        <f t="shared" ref="H45:H52" si="7">X45</f>
        <v>26</v>
      </c>
      <c r="I45" s="392"/>
      <c r="J45" s="393">
        <f t="shared" ref="J45:J52" si="8">Y45</f>
        <v>3.9</v>
      </c>
      <c r="K45" s="392"/>
      <c r="L45" s="393">
        <f t="shared" ref="L45:L52" si="9">Z45</f>
        <v>1.5</v>
      </c>
      <c r="M45" s="392"/>
      <c r="N45" s="393">
        <f t="shared" ref="N45:N52" si="10">AA45</f>
        <v>0.8</v>
      </c>
      <c r="O45" s="392"/>
      <c r="P45" s="393">
        <f t="shared" ref="P45:P52" si="11">AB45</f>
        <v>28.5</v>
      </c>
      <c r="Q45" s="394"/>
      <c r="S45" s="330"/>
      <c r="T45" s="363" t="str">
        <f t="shared" ref="T45:T52" si="12">T28</f>
        <v>昭和40年</v>
      </c>
      <c r="U45" s="364">
        <f t="shared" ref="U45:AB47" si="13">ROUND(V28/$U28*100,1)</f>
        <v>20.100000000000001</v>
      </c>
      <c r="V45" s="364">
        <f t="shared" si="13"/>
        <v>16.2</v>
      </c>
      <c r="W45" s="364">
        <f t="shared" si="13"/>
        <v>3</v>
      </c>
      <c r="X45" s="364">
        <f t="shared" si="13"/>
        <v>26</v>
      </c>
      <c r="Y45" s="364">
        <f t="shared" si="13"/>
        <v>3.9</v>
      </c>
      <c r="Z45" s="364">
        <f t="shared" si="13"/>
        <v>1.5</v>
      </c>
      <c r="AA45" s="364">
        <f t="shared" si="13"/>
        <v>0.8</v>
      </c>
      <c r="AB45" s="364">
        <f t="shared" si="13"/>
        <v>28.5</v>
      </c>
      <c r="AC45" s="364">
        <f>SUM(U45:AB45)</f>
        <v>100</v>
      </c>
      <c r="AD45" s="342"/>
      <c r="AE45" s="365">
        <f t="shared" ref="AE45:AL51" si="14">ROUND(V28/$U28*100,3)</f>
        <v>20.082999999999998</v>
      </c>
      <c r="AF45" s="365">
        <f t="shared" si="14"/>
        <v>16.228999999999999</v>
      </c>
      <c r="AG45" s="365">
        <f t="shared" si="14"/>
        <v>2.9729999999999999</v>
      </c>
      <c r="AH45" s="365">
        <f t="shared" si="14"/>
        <v>25.96</v>
      </c>
      <c r="AI45" s="365">
        <f t="shared" si="14"/>
        <v>3.8690000000000002</v>
      </c>
      <c r="AJ45" s="365">
        <f t="shared" si="14"/>
        <v>1.54</v>
      </c>
      <c r="AK45" s="365">
        <f t="shared" si="14"/>
        <v>0.79700000000000004</v>
      </c>
      <c r="AL45" s="365">
        <f t="shared" si="14"/>
        <v>28.55</v>
      </c>
    </row>
    <row r="46" spans="1:38" s="263" customFormat="1" ht="15.75" customHeight="1">
      <c r="A46" s="366" t="str">
        <f t="shared" si="4"/>
        <v xml:space="preserve">50　 </v>
      </c>
      <c r="B46" s="390">
        <f t="shared" si="4"/>
        <v>22.1</v>
      </c>
      <c r="C46" s="384"/>
      <c r="D46" s="383">
        <f t="shared" si="5"/>
        <v>16</v>
      </c>
      <c r="E46" s="384"/>
      <c r="F46" s="383">
        <f t="shared" si="6"/>
        <v>5.4</v>
      </c>
      <c r="G46" s="384"/>
      <c r="H46" s="383">
        <f t="shared" si="7"/>
        <v>24.8</v>
      </c>
      <c r="I46" s="384"/>
      <c r="J46" s="383">
        <f t="shared" si="8"/>
        <v>5.3</v>
      </c>
      <c r="K46" s="384"/>
      <c r="L46" s="383">
        <f t="shared" si="9"/>
        <v>12.7</v>
      </c>
      <c r="M46" s="384"/>
      <c r="N46" s="383">
        <f t="shared" si="10"/>
        <v>0.8</v>
      </c>
      <c r="O46" s="384"/>
      <c r="P46" s="383">
        <f t="shared" si="11"/>
        <v>12.9</v>
      </c>
      <c r="Q46" s="389"/>
      <c r="S46" s="330"/>
      <c r="T46" s="367" t="str">
        <f t="shared" si="12"/>
        <v xml:space="preserve">50　 </v>
      </c>
      <c r="U46" s="364">
        <f t="shared" si="13"/>
        <v>22.1</v>
      </c>
      <c r="V46" s="364">
        <f t="shared" si="13"/>
        <v>16</v>
      </c>
      <c r="W46" s="364">
        <f t="shared" si="13"/>
        <v>5.4</v>
      </c>
      <c r="X46" s="364">
        <f t="shared" si="13"/>
        <v>24.8</v>
      </c>
      <c r="Y46" s="364">
        <f t="shared" si="13"/>
        <v>5.3</v>
      </c>
      <c r="Z46" s="364">
        <f t="shared" si="13"/>
        <v>12.7</v>
      </c>
      <c r="AA46" s="364">
        <f t="shared" si="13"/>
        <v>0.8</v>
      </c>
      <c r="AB46" s="364">
        <f t="shared" si="13"/>
        <v>12.9</v>
      </c>
      <c r="AC46" s="364">
        <f>SUM(U46:AB46)</f>
        <v>100</v>
      </c>
      <c r="AD46" s="342"/>
      <c r="AE46" s="365">
        <f t="shared" si="14"/>
        <v>22.106999999999999</v>
      </c>
      <c r="AF46" s="365">
        <f t="shared" si="14"/>
        <v>15.954000000000001</v>
      </c>
      <c r="AG46" s="365">
        <f t="shared" si="14"/>
        <v>5.4180000000000001</v>
      </c>
      <c r="AH46" s="365">
        <f t="shared" si="14"/>
        <v>24.789000000000001</v>
      </c>
      <c r="AI46" s="365">
        <f t="shared" si="14"/>
        <v>5.3029999999999999</v>
      </c>
      <c r="AJ46" s="365">
        <f t="shared" si="14"/>
        <v>12.705</v>
      </c>
      <c r="AK46" s="365">
        <f t="shared" si="14"/>
        <v>0.83499999999999996</v>
      </c>
      <c r="AL46" s="365">
        <f t="shared" si="14"/>
        <v>12.888999999999999</v>
      </c>
    </row>
    <row r="47" spans="1:38" s="263" customFormat="1" ht="15.75" customHeight="1">
      <c r="A47" s="366" t="str">
        <f>T47</f>
        <v xml:space="preserve">60　 </v>
      </c>
      <c r="B47" s="390">
        <f t="shared" si="4"/>
        <v>23.5</v>
      </c>
      <c r="C47" s="384"/>
      <c r="D47" s="383">
        <f t="shared" si="5"/>
        <v>14.2</v>
      </c>
      <c r="E47" s="384"/>
      <c r="F47" s="383">
        <f t="shared" si="6"/>
        <v>9.5</v>
      </c>
      <c r="G47" s="384"/>
      <c r="H47" s="383">
        <f t="shared" si="7"/>
        <v>22.1</v>
      </c>
      <c r="I47" s="384"/>
      <c r="J47" s="383">
        <f t="shared" si="8"/>
        <v>4.9000000000000004</v>
      </c>
      <c r="K47" s="384"/>
      <c r="L47" s="383">
        <f t="shared" si="9"/>
        <v>23.9</v>
      </c>
      <c r="M47" s="384"/>
      <c r="N47" s="383">
        <f t="shared" si="10"/>
        <v>0.6</v>
      </c>
      <c r="O47" s="384"/>
      <c r="P47" s="383">
        <f t="shared" si="11"/>
        <v>1.3</v>
      </c>
      <c r="Q47" s="389"/>
      <c r="S47" s="330"/>
      <c r="T47" s="363" t="str">
        <f t="shared" si="12"/>
        <v xml:space="preserve">60　 </v>
      </c>
      <c r="U47" s="364">
        <f t="shared" si="13"/>
        <v>23.5</v>
      </c>
      <c r="V47" s="364">
        <f t="shared" si="13"/>
        <v>14.2</v>
      </c>
      <c r="W47" s="364">
        <f t="shared" si="13"/>
        <v>9.5</v>
      </c>
      <c r="X47" s="364">
        <f t="shared" si="13"/>
        <v>22.1</v>
      </c>
      <c r="Y47" s="364">
        <f t="shared" si="13"/>
        <v>4.9000000000000004</v>
      </c>
      <c r="Z47" s="364">
        <f t="shared" si="13"/>
        <v>23.9</v>
      </c>
      <c r="AA47" s="364">
        <f t="shared" si="13"/>
        <v>0.6</v>
      </c>
      <c r="AB47" s="364">
        <f t="shared" si="13"/>
        <v>1.3</v>
      </c>
      <c r="AC47" s="364">
        <f t="shared" ref="AC47:AC50" si="15">SUM(U47:AB47)</f>
        <v>100.00000000000001</v>
      </c>
      <c r="AE47" s="365">
        <f t="shared" si="14"/>
        <v>23.516999999999999</v>
      </c>
      <c r="AF47" s="365">
        <f t="shared" si="14"/>
        <v>14.222</v>
      </c>
      <c r="AG47" s="365">
        <f t="shared" si="14"/>
        <v>9.4870000000000001</v>
      </c>
      <c r="AH47" s="365">
        <f t="shared" si="14"/>
        <v>22.106999999999999</v>
      </c>
      <c r="AI47" s="365">
        <f t="shared" si="14"/>
        <v>4.851</v>
      </c>
      <c r="AJ47" s="365">
        <f t="shared" si="14"/>
        <v>23.87</v>
      </c>
      <c r="AK47" s="365">
        <f t="shared" si="14"/>
        <v>0.628</v>
      </c>
      <c r="AL47" s="365">
        <f t="shared" si="14"/>
        <v>1.3180000000000001</v>
      </c>
    </row>
    <row r="48" spans="1:38" s="263" customFormat="1" ht="15.75" customHeight="1">
      <c r="A48" s="368" t="str">
        <f t="shared" si="4"/>
        <v>平成 ７年</v>
      </c>
      <c r="B48" s="390">
        <f t="shared" si="4"/>
        <v>21.5</v>
      </c>
      <c r="C48" s="384"/>
      <c r="D48" s="383">
        <f t="shared" si="5"/>
        <v>12.9</v>
      </c>
      <c r="E48" s="384"/>
      <c r="F48" s="383">
        <f t="shared" si="6"/>
        <v>11.4</v>
      </c>
      <c r="G48" s="384"/>
      <c r="H48" s="383">
        <f t="shared" si="7"/>
        <v>18.599999999999998</v>
      </c>
      <c r="I48" s="384"/>
      <c r="J48" s="383">
        <f t="shared" si="8"/>
        <v>3.4</v>
      </c>
      <c r="K48" s="384"/>
      <c r="L48" s="383">
        <f t="shared" si="9"/>
        <v>24.1</v>
      </c>
      <c r="M48" s="384"/>
      <c r="N48" s="383">
        <f t="shared" si="10"/>
        <v>0.3</v>
      </c>
      <c r="O48" s="384"/>
      <c r="P48" s="383">
        <f t="shared" si="11"/>
        <v>7.8</v>
      </c>
      <c r="Q48" s="389"/>
      <c r="S48" s="330"/>
      <c r="T48" s="363" t="str">
        <f t="shared" si="12"/>
        <v>平成 ７年</v>
      </c>
      <c r="U48" s="146">
        <f t="shared" ref="U48:W50" si="16">ROUND(V31/$U31*100,1)</f>
        <v>21.5</v>
      </c>
      <c r="V48" s="364">
        <f t="shared" si="16"/>
        <v>12.9</v>
      </c>
      <c r="W48" s="364">
        <f t="shared" si="16"/>
        <v>11.4</v>
      </c>
      <c r="X48" s="120">
        <f>ROUND(Y31/$U31*100,1)-0.1</f>
        <v>18.599999999999998</v>
      </c>
      <c r="Y48" s="364">
        <f t="shared" ref="Y48:AB50" si="17">ROUND(Z31/$U31*100,1)</f>
        <v>3.4</v>
      </c>
      <c r="Z48" s="364">
        <f t="shared" si="17"/>
        <v>24.1</v>
      </c>
      <c r="AA48" s="364">
        <f t="shared" si="17"/>
        <v>0.3</v>
      </c>
      <c r="AB48" s="364">
        <f t="shared" si="17"/>
        <v>7.8</v>
      </c>
      <c r="AC48" s="364">
        <f t="shared" si="15"/>
        <v>100</v>
      </c>
      <c r="AD48" s="361"/>
      <c r="AE48" s="365">
        <f t="shared" si="14"/>
        <v>21.466999999999999</v>
      </c>
      <c r="AF48" s="365">
        <f t="shared" si="14"/>
        <v>12.859</v>
      </c>
      <c r="AG48" s="365">
        <f t="shared" si="14"/>
        <v>11.433999999999999</v>
      </c>
      <c r="AH48" s="365">
        <f t="shared" si="14"/>
        <v>18.655999999999999</v>
      </c>
      <c r="AI48" s="365">
        <f t="shared" si="14"/>
        <v>3.359</v>
      </c>
      <c r="AJ48" s="365">
        <f t="shared" si="14"/>
        <v>24.065000000000001</v>
      </c>
      <c r="AK48" s="365">
        <f t="shared" si="14"/>
        <v>0.32800000000000001</v>
      </c>
      <c r="AL48" s="365">
        <f t="shared" si="14"/>
        <v>7.8310000000000004</v>
      </c>
    </row>
    <row r="49" spans="1:38" s="263" customFormat="1" ht="15.75" customHeight="1">
      <c r="A49" s="369" t="str">
        <f>T49</f>
        <v xml:space="preserve">17　 </v>
      </c>
      <c r="B49" s="390">
        <f t="shared" si="4"/>
        <v>20.6</v>
      </c>
      <c r="C49" s="384"/>
      <c r="D49" s="383">
        <f t="shared" si="5"/>
        <v>11.2</v>
      </c>
      <c r="E49" s="384"/>
      <c r="F49" s="383">
        <f t="shared" si="6"/>
        <v>12.7</v>
      </c>
      <c r="G49" s="384"/>
      <c r="H49" s="383">
        <f t="shared" si="7"/>
        <v>16.100000000000001</v>
      </c>
      <c r="I49" s="384"/>
      <c r="J49" s="383">
        <f t="shared" si="8"/>
        <v>2.8</v>
      </c>
      <c r="K49" s="384"/>
      <c r="L49" s="383">
        <f t="shared" si="9"/>
        <v>29.4</v>
      </c>
      <c r="M49" s="384"/>
      <c r="N49" s="383">
        <f t="shared" si="10"/>
        <v>0.4</v>
      </c>
      <c r="O49" s="384"/>
      <c r="P49" s="383">
        <f t="shared" si="11"/>
        <v>6.8</v>
      </c>
      <c r="Q49" s="389"/>
      <c r="S49" s="330"/>
      <c r="T49" s="367" t="str">
        <f t="shared" si="12"/>
        <v xml:space="preserve">17　 </v>
      </c>
      <c r="U49" s="364">
        <f t="shared" si="16"/>
        <v>20.6</v>
      </c>
      <c r="V49" s="364">
        <f t="shared" si="16"/>
        <v>11.2</v>
      </c>
      <c r="W49" s="364">
        <f t="shared" si="16"/>
        <v>12.7</v>
      </c>
      <c r="X49" s="364">
        <f>ROUND(Y32/$U32*100,1)</f>
        <v>16.100000000000001</v>
      </c>
      <c r="Y49" s="364">
        <f t="shared" si="17"/>
        <v>2.8</v>
      </c>
      <c r="Z49" s="364">
        <f t="shared" si="17"/>
        <v>29.4</v>
      </c>
      <c r="AA49" s="364">
        <f t="shared" si="17"/>
        <v>0.4</v>
      </c>
      <c r="AB49" s="364">
        <f t="shared" si="17"/>
        <v>6.8</v>
      </c>
      <c r="AC49" s="364">
        <f t="shared" si="15"/>
        <v>100</v>
      </c>
      <c r="AD49" s="370"/>
      <c r="AE49" s="365">
        <f t="shared" si="14"/>
        <v>20.643999999999998</v>
      </c>
      <c r="AF49" s="365">
        <f t="shared" si="14"/>
        <v>11.175000000000001</v>
      </c>
      <c r="AG49" s="365">
        <f t="shared" si="14"/>
        <v>12.653</v>
      </c>
      <c r="AH49" s="365">
        <f t="shared" si="14"/>
        <v>16.097000000000001</v>
      </c>
      <c r="AI49" s="365">
        <f t="shared" si="14"/>
        <v>2.8260000000000001</v>
      </c>
      <c r="AJ49" s="365">
        <f t="shared" si="14"/>
        <v>29.367000000000001</v>
      </c>
      <c r="AK49" s="365">
        <f t="shared" si="14"/>
        <v>0.38900000000000001</v>
      </c>
      <c r="AL49" s="365">
        <f t="shared" si="14"/>
        <v>6.8479999999999999</v>
      </c>
    </row>
    <row r="50" spans="1:38" s="263" customFormat="1" ht="15.75" customHeight="1">
      <c r="A50" s="369" t="str">
        <f>T50</f>
        <v xml:space="preserve">28　 </v>
      </c>
      <c r="B50" s="390">
        <f>U50</f>
        <v>20.6</v>
      </c>
      <c r="C50" s="384"/>
      <c r="D50" s="383">
        <f>V50</f>
        <v>16.100000000000001</v>
      </c>
      <c r="E50" s="384"/>
      <c r="F50" s="383">
        <f>W50</f>
        <v>12</v>
      </c>
      <c r="G50" s="384"/>
      <c r="H50" s="383">
        <f>X50</f>
        <v>18.8</v>
      </c>
      <c r="I50" s="384"/>
      <c r="J50" s="383">
        <f>Y50</f>
        <v>2.5</v>
      </c>
      <c r="K50" s="384"/>
      <c r="L50" s="383">
        <f>Z50</f>
        <v>21.4</v>
      </c>
      <c r="M50" s="384"/>
      <c r="N50" s="383">
        <f>AA50</f>
        <v>0.2</v>
      </c>
      <c r="O50" s="384"/>
      <c r="P50" s="383">
        <f>AB50</f>
        <v>8.4</v>
      </c>
      <c r="Q50" s="389"/>
      <c r="S50" s="330"/>
      <c r="T50" s="367" t="str">
        <f t="shared" si="12"/>
        <v xml:space="preserve">28　 </v>
      </c>
      <c r="U50" s="146">
        <f>ROUND(V33/$U33*100,1)</f>
        <v>20.6</v>
      </c>
      <c r="V50" s="146">
        <f>ROUND(W33/$U33*100,1)</f>
        <v>16.100000000000001</v>
      </c>
      <c r="W50" s="146">
        <f t="shared" si="16"/>
        <v>12</v>
      </c>
      <c r="X50" s="146">
        <f>ROUND(Y33/$U33*100,1)</f>
        <v>18.8</v>
      </c>
      <c r="Y50" s="146">
        <f t="shared" si="17"/>
        <v>2.5</v>
      </c>
      <c r="Z50" s="146">
        <f>ROUND(AA33/$U33*100,1)</f>
        <v>21.4</v>
      </c>
      <c r="AA50" s="364">
        <f t="shared" si="17"/>
        <v>0.2</v>
      </c>
      <c r="AB50" s="364">
        <f t="shared" si="17"/>
        <v>8.4</v>
      </c>
      <c r="AC50" s="364">
        <f t="shared" si="15"/>
        <v>100.00000000000001</v>
      </c>
      <c r="AD50" s="370"/>
      <c r="AE50" s="365">
        <f>ROUND(V33/$U33*100,3)</f>
        <v>20.567</v>
      </c>
      <c r="AF50" s="365">
        <f t="shared" si="14"/>
        <v>16.091000000000001</v>
      </c>
      <c r="AG50" s="365">
        <f t="shared" si="14"/>
        <v>11.981</v>
      </c>
      <c r="AH50" s="365">
        <f t="shared" si="14"/>
        <v>18.818000000000001</v>
      </c>
      <c r="AI50" s="365">
        <f t="shared" si="14"/>
        <v>2.4500000000000002</v>
      </c>
      <c r="AJ50" s="365">
        <f t="shared" si="14"/>
        <v>21.427</v>
      </c>
      <c r="AK50" s="365">
        <f t="shared" si="14"/>
        <v>0.248</v>
      </c>
      <c r="AL50" s="365">
        <f t="shared" si="14"/>
        <v>8.4179999999999993</v>
      </c>
    </row>
    <row r="51" spans="1:38" s="263" customFormat="1" ht="15.75" customHeight="1">
      <c r="A51" s="369" t="str">
        <f t="shared" si="4"/>
        <v xml:space="preserve">29　 </v>
      </c>
      <c r="B51" s="390">
        <f>U51</f>
        <v>20.6</v>
      </c>
      <c r="C51" s="384"/>
      <c r="D51" s="383">
        <f t="shared" si="5"/>
        <v>15.8</v>
      </c>
      <c r="E51" s="384"/>
      <c r="F51" s="383">
        <f t="shared" si="6"/>
        <v>12</v>
      </c>
      <c r="G51" s="384"/>
      <c r="H51" s="383">
        <f t="shared" si="7"/>
        <v>18.8</v>
      </c>
      <c r="I51" s="384"/>
      <c r="J51" s="383">
        <f t="shared" si="8"/>
        <v>2.4</v>
      </c>
      <c r="K51" s="384"/>
      <c r="L51" s="383">
        <f t="shared" si="9"/>
        <v>20.7</v>
      </c>
      <c r="M51" s="384"/>
      <c r="N51" s="383">
        <f t="shared" si="10"/>
        <v>0.2</v>
      </c>
      <c r="O51" s="384"/>
      <c r="P51" s="383">
        <f t="shared" si="11"/>
        <v>9.5</v>
      </c>
      <c r="Q51" s="389"/>
      <c r="S51" s="330"/>
      <c r="T51" s="367" t="str">
        <f t="shared" si="12"/>
        <v xml:space="preserve">29　 </v>
      </c>
      <c r="U51" s="146">
        <f>ROUND(V34/$U34*100,1)</f>
        <v>20.6</v>
      </c>
      <c r="V51" s="364">
        <f t="shared" ref="V51:W51" si="18">ROUND(W34/$U34*100,1)</f>
        <v>15.8</v>
      </c>
      <c r="W51" s="364">
        <f t="shared" si="18"/>
        <v>12</v>
      </c>
      <c r="X51" s="146">
        <f>ROUND(Y34/$U34*100,1)</f>
        <v>18.8</v>
      </c>
      <c r="Y51" s="364">
        <f t="shared" ref="Y51:AB51" si="19">ROUND(Z34/$U34*100,1)</f>
        <v>2.4</v>
      </c>
      <c r="Z51" s="146">
        <f t="shared" si="19"/>
        <v>20.7</v>
      </c>
      <c r="AA51" s="364">
        <f t="shared" si="19"/>
        <v>0.2</v>
      </c>
      <c r="AB51" s="364">
        <f t="shared" si="19"/>
        <v>9.5</v>
      </c>
      <c r="AC51" s="364">
        <f>SUM(U51:AB51)</f>
        <v>100.00000000000001</v>
      </c>
      <c r="AD51" s="370"/>
      <c r="AE51" s="365">
        <f t="shared" si="14"/>
        <v>20.553000000000001</v>
      </c>
      <c r="AF51" s="365">
        <f t="shared" si="14"/>
        <v>15.778</v>
      </c>
      <c r="AG51" s="365">
        <f t="shared" si="14"/>
        <v>12.032</v>
      </c>
      <c r="AH51" s="365">
        <f t="shared" si="14"/>
        <v>18.78</v>
      </c>
      <c r="AI51" s="365">
        <f t="shared" si="14"/>
        <v>2.4359999999999999</v>
      </c>
      <c r="AJ51" s="365">
        <f t="shared" si="14"/>
        <v>20.698</v>
      </c>
      <c r="AK51" s="365">
        <f t="shared" si="14"/>
        <v>0.215</v>
      </c>
      <c r="AL51" s="365">
        <f t="shared" si="14"/>
        <v>9.5069999999999997</v>
      </c>
    </row>
    <row r="52" spans="1:38" s="263" customFormat="1" ht="15.75" customHeight="1">
      <c r="A52" s="371" t="str">
        <f t="shared" si="4"/>
        <v xml:space="preserve">30　 </v>
      </c>
      <c r="B52" s="406">
        <f t="shared" si="4"/>
        <v>20.6</v>
      </c>
      <c r="C52" s="404"/>
      <c r="D52" s="402">
        <f t="shared" si="5"/>
        <v>15.8</v>
      </c>
      <c r="E52" s="403"/>
      <c r="F52" s="402">
        <f t="shared" si="6"/>
        <v>12.1</v>
      </c>
      <c r="G52" s="403"/>
      <c r="H52" s="402">
        <f t="shared" si="7"/>
        <v>18.7</v>
      </c>
      <c r="I52" s="403"/>
      <c r="J52" s="402">
        <f t="shared" si="8"/>
        <v>2.4</v>
      </c>
      <c r="K52" s="403"/>
      <c r="L52" s="402">
        <f t="shared" si="9"/>
        <v>20.7</v>
      </c>
      <c r="M52" s="403"/>
      <c r="N52" s="402">
        <f t="shared" si="10"/>
        <v>0.2</v>
      </c>
      <c r="O52" s="403"/>
      <c r="P52" s="404">
        <f t="shared" si="11"/>
        <v>9.5</v>
      </c>
      <c r="Q52" s="405"/>
      <c r="S52" s="330"/>
      <c r="T52" s="367" t="str">
        <f t="shared" si="12"/>
        <v xml:space="preserve">30　 </v>
      </c>
      <c r="U52" s="120">
        <f>ROUND(V35/$U35*100,1)+0.1</f>
        <v>20.6</v>
      </c>
      <c r="V52" s="146">
        <f>ROUND(W35/$U35*100,1)</f>
        <v>15.8</v>
      </c>
      <c r="W52" s="146">
        <f>ROUND(X35/$U35*100,1)</f>
        <v>12.1</v>
      </c>
      <c r="X52" s="146">
        <f>ROUND(Y35/$U35*100,1)</f>
        <v>18.7</v>
      </c>
      <c r="Y52" s="146">
        <f>ROUND(Z35/$U35*100,1)</f>
        <v>2.4</v>
      </c>
      <c r="Z52" s="146">
        <f>ROUND(AA35/$U35*100,1)</f>
        <v>20.7</v>
      </c>
      <c r="AA52" s="146">
        <f>ROUND(AB35/$U35*100,1)</f>
        <v>0.2</v>
      </c>
      <c r="AB52" s="146">
        <f>ROUND(AC35/$U35*100,1)</f>
        <v>9.5</v>
      </c>
      <c r="AC52" s="146">
        <f>SUM(U52:AB52)</f>
        <v>100.00000000000001</v>
      </c>
      <c r="AD52" s="370"/>
      <c r="AE52" s="365">
        <f t="shared" ref="AE52:AL52" si="20">ROUND(V35/$U35*100,3)</f>
        <v>20.533999999999999</v>
      </c>
      <c r="AF52" s="365">
        <f t="shared" si="20"/>
        <v>15.759</v>
      </c>
      <c r="AG52" s="365">
        <f t="shared" si="20"/>
        <v>12.112</v>
      </c>
      <c r="AH52" s="365">
        <f t="shared" si="20"/>
        <v>18.715</v>
      </c>
      <c r="AI52" s="365">
        <f t="shared" si="20"/>
        <v>2.4409999999999998</v>
      </c>
      <c r="AJ52" s="365">
        <f t="shared" si="20"/>
        <v>20.712</v>
      </c>
      <c r="AK52" s="365">
        <f t="shared" si="20"/>
        <v>0.20599999999999999</v>
      </c>
      <c r="AL52" s="365">
        <f t="shared" si="20"/>
        <v>9.5210000000000008</v>
      </c>
    </row>
  </sheetData>
  <mergeCells count="86">
    <mergeCell ref="N52:O52"/>
    <mergeCell ref="P52:Q52"/>
    <mergeCell ref="B52:C52"/>
    <mergeCell ref="D52:E52"/>
    <mergeCell ref="F52:G52"/>
    <mergeCell ref="H52:I52"/>
    <mergeCell ref="J52:K52"/>
    <mergeCell ref="L52:M52"/>
    <mergeCell ref="F45:G45"/>
    <mergeCell ref="F47:G47"/>
    <mergeCell ref="L49:M49"/>
    <mergeCell ref="B44:C44"/>
    <mergeCell ref="D44:E44"/>
    <mergeCell ref="B46:C46"/>
    <mergeCell ref="D46:E46"/>
    <mergeCell ref="P50:Q50"/>
    <mergeCell ref="J49:K49"/>
    <mergeCell ref="O21:P21"/>
    <mergeCell ref="O22:P22"/>
    <mergeCell ref="C21:D21"/>
    <mergeCell ref="C22:D22"/>
    <mergeCell ref="G21:H21"/>
    <mergeCell ref="G22:H22"/>
    <mergeCell ref="K21:L21"/>
    <mergeCell ref="K22:L22"/>
    <mergeCell ref="J50:K50"/>
    <mergeCell ref="L50:M50"/>
    <mergeCell ref="B50:C50"/>
    <mergeCell ref="D50:E50"/>
    <mergeCell ref="F50:G50"/>
    <mergeCell ref="H50:I50"/>
    <mergeCell ref="N50:O50"/>
    <mergeCell ref="B51:C51"/>
    <mergeCell ref="D51:E51"/>
    <mergeCell ref="F51:G51"/>
    <mergeCell ref="H51:I51"/>
    <mergeCell ref="J51:K51"/>
    <mergeCell ref="L51:M51"/>
    <mergeCell ref="P51:Q51"/>
    <mergeCell ref="N49:O49"/>
    <mergeCell ref="P47:Q47"/>
    <mergeCell ref="L45:M45"/>
    <mergeCell ref="H45:I45"/>
    <mergeCell ref="J45:K45"/>
    <mergeCell ref="N47:O47"/>
    <mergeCell ref="L47:M47"/>
    <mergeCell ref="N45:O45"/>
    <mergeCell ref="J47:K47"/>
    <mergeCell ref="J48:K48"/>
    <mergeCell ref="L48:M48"/>
    <mergeCell ref="N48:O48"/>
    <mergeCell ref="H47:I47"/>
    <mergeCell ref="P45:Q45"/>
    <mergeCell ref="N51:O51"/>
    <mergeCell ref="A1:R1"/>
    <mergeCell ref="P48:Q48"/>
    <mergeCell ref="P49:Q49"/>
    <mergeCell ref="B48:C48"/>
    <mergeCell ref="B49:C49"/>
    <mergeCell ref="B45:C45"/>
    <mergeCell ref="B47:C47"/>
    <mergeCell ref="D45:E45"/>
    <mergeCell ref="D47:E47"/>
    <mergeCell ref="D49:E49"/>
    <mergeCell ref="H48:I48"/>
    <mergeCell ref="H49:I49"/>
    <mergeCell ref="F48:G48"/>
    <mergeCell ref="F49:G49"/>
    <mergeCell ref="P46:Q46"/>
    <mergeCell ref="D48:E48"/>
    <mergeCell ref="O20:P20"/>
    <mergeCell ref="F46:G46"/>
    <mergeCell ref="H46:I46"/>
    <mergeCell ref="J46:K46"/>
    <mergeCell ref="L46:M46"/>
    <mergeCell ref="N46:O46"/>
    <mergeCell ref="A25:R25"/>
    <mergeCell ref="P44:Q44"/>
    <mergeCell ref="F44:G44"/>
    <mergeCell ref="H44:I44"/>
    <mergeCell ref="J44:K44"/>
    <mergeCell ref="L44:M44"/>
    <mergeCell ref="N44:O44"/>
    <mergeCell ref="C20:D20"/>
    <mergeCell ref="G20:H20"/>
    <mergeCell ref="K20:L20"/>
  </mergeCells>
  <phoneticPr fontId="3"/>
  <pageMargins left="0.70866141732283472" right="0.70866141732283472" top="0.78740157480314965" bottom="0.78740157480314965" header="0.51181102362204722" footer="0"/>
  <pageSetup paperSize="9" orientation="portrait" r:id="rId1"/>
  <headerFooter alignWithMargins="0">
    <oddFooter>&amp;C&amp;12-&amp;A-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abSelected="1" topLeftCell="A7" zoomScaleNormal="100" workbookViewId="0">
      <selection activeCell="B4" sqref="B4"/>
    </sheetView>
  </sheetViews>
  <sheetFormatPr defaultRowHeight="14.25"/>
  <cols>
    <col min="1" max="1" width="11.25" style="32" customWidth="1"/>
    <col min="2" max="2" width="4.5" style="32" customWidth="1"/>
    <col min="3" max="3" width="8" style="32" customWidth="1"/>
    <col min="4" max="4" width="7.25" style="32" customWidth="1"/>
    <col min="5" max="5" width="18.625" style="32" customWidth="1"/>
    <col min="6" max="6" width="1.625" style="32" customWidth="1"/>
    <col min="7" max="7" width="7.375" style="32" customWidth="1"/>
    <col min="8" max="8" width="10" style="32" customWidth="1"/>
    <col min="9" max="9" width="18.375" style="32" customWidth="1"/>
    <col min="10" max="16384" width="9" style="32"/>
  </cols>
  <sheetData>
    <row r="1" spans="1:9" ht="24" customHeight="1">
      <c r="A1" s="407" t="s">
        <v>668</v>
      </c>
      <c r="B1" s="407"/>
      <c r="C1" s="407"/>
      <c r="D1" s="407"/>
      <c r="E1" s="407"/>
      <c r="F1" s="407"/>
      <c r="G1" s="407"/>
      <c r="H1" s="407"/>
      <c r="I1" s="407"/>
    </row>
    <row r="2" spans="1:9" s="330" customFormat="1" ht="9" customHeight="1"/>
    <row r="3" spans="1:9" ht="16.5" customHeight="1">
      <c r="B3" s="29"/>
      <c r="C3" s="29"/>
      <c r="D3" s="29"/>
      <c r="E3" s="29"/>
      <c r="F3" s="29"/>
      <c r="G3" s="29"/>
      <c r="H3" s="29"/>
      <c r="I3" s="39" t="s">
        <v>738</v>
      </c>
    </row>
    <row r="4" spans="1:9" ht="16.5" customHeight="1"/>
    <row r="5" spans="1:9">
      <c r="I5" s="331"/>
    </row>
    <row r="26" spans="3:3">
      <c r="C26" s="241"/>
    </row>
    <row r="37" spans="1:9" ht="8.25" customHeight="1"/>
    <row r="38" spans="1:9" ht="3.75" customHeight="1"/>
    <row r="39" spans="1:9" s="332" customFormat="1" ht="24" customHeight="1">
      <c r="A39" s="408" t="s">
        <v>474</v>
      </c>
      <c r="B39" s="408"/>
      <c r="C39" s="408"/>
      <c r="D39" s="408"/>
      <c r="E39" s="408"/>
      <c r="F39" s="408"/>
      <c r="G39" s="408"/>
      <c r="H39" s="408"/>
      <c r="I39" s="408"/>
    </row>
    <row r="40" spans="1:9" s="332" customFormat="1" ht="24" customHeight="1">
      <c r="A40" s="408" t="s">
        <v>653</v>
      </c>
      <c r="B40" s="408"/>
      <c r="C40" s="408"/>
      <c r="D40" s="408"/>
      <c r="E40" s="408"/>
      <c r="F40" s="408"/>
      <c r="G40" s="408"/>
      <c r="H40" s="408"/>
      <c r="I40" s="408"/>
    </row>
    <row r="41" spans="1:9" s="332" customFormat="1" ht="24" customHeight="1">
      <c r="A41" s="409" t="s">
        <v>654</v>
      </c>
      <c r="B41" s="409"/>
      <c r="C41" s="409"/>
      <c r="D41" s="409"/>
      <c r="E41" s="409"/>
      <c r="F41" s="409"/>
      <c r="G41" s="409"/>
      <c r="H41" s="409"/>
      <c r="I41" s="409"/>
    </row>
    <row r="42" spans="1:9" s="332" customFormat="1" ht="8.25" customHeight="1">
      <c r="A42" s="25"/>
      <c r="B42" s="333"/>
      <c r="C42" s="333"/>
      <c r="D42" s="333"/>
      <c r="E42" s="333"/>
      <c r="F42" s="333"/>
      <c r="G42" s="333"/>
      <c r="H42" s="333"/>
      <c r="I42" s="333"/>
    </row>
    <row r="43" spans="1:9" ht="4.5" customHeight="1">
      <c r="A43" s="33"/>
      <c r="B43" s="33"/>
      <c r="C43" s="33"/>
      <c r="D43" s="33"/>
      <c r="E43" s="33"/>
      <c r="F43" s="33"/>
      <c r="G43" s="33"/>
      <c r="H43" s="33"/>
      <c r="I43" s="33"/>
    </row>
    <row r="44" spans="1:9" ht="7.5" customHeight="1">
      <c r="A44" s="34"/>
      <c r="B44" s="35"/>
      <c r="C44" s="35"/>
      <c r="D44" s="35"/>
      <c r="E44" s="35"/>
      <c r="F44" s="35"/>
      <c r="G44" s="35"/>
      <c r="H44" s="35"/>
      <c r="I44" s="35"/>
    </row>
    <row r="45" spans="1:9" ht="18" customHeight="1">
      <c r="A45" s="34"/>
      <c r="B45" s="34"/>
      <c r="C45" s="26" t="s">
        <v>410</v>
      </c>
      <c r="D45" s="26" t="s">
        <v>411</v>
      </c>
      <c r="E45" s="26" t="s">
        <v>412</v>
      </c>
      <c r="F45" s="26"/>
      <c r="G45" s="26" t="s">
        <v>413</v>
      </c>
      <c r="H45" s="26" t="s">
        <v>655</v>
      </c>
      <c r="I45" s="34"/>
    </row>
    <row r="46" spans="1:9" ht="18" customHeight="1">
      <c r="A46" s="34"/>
      <c r="B46" s="34"/>
      <c r="C46" s="26"/>
      <c r="D46" s="26" t="s">
        <v>415</v>
      </c>
      <c r="E46" s="26" t="s">
        <v>416</v>
      </c>
      <c r="F46" s="26"/>
      <c r="G46" s="26" t="s">
        <v>413</v>
      </c>
      <c r="H46" s="26" t="s">
        <v>656</v>
      </c>
      <c r="I46" s="34"/>
    </row>
    <row r="47" spans="1:9" ht="18" customHeight="1">
      <c r="A47" s="34"/>
      <c r="B47" s="34"/>
      <c r="C47" s="26"/>
      <c r="D47" s="26" t="s">
        <v>418</v>
      </c>
      <c r="E47" s="26" t="s">
        <v>419</v>
      </c>
      <c r="F47" s="26"/>
      <c r="G47" s="26" t="s">
        <v>420</v>
      </c>
      <c r="H47" s="26" t="s">
        <v>657</v>
      </c>
      <c r="I47" s="34"/>
    </row>
    <row r="48" spans="1:9" ht="18" customHeight="1">
      <c r="A48" s="34"/>
      <c r="B48" s="34"/>
      <c r="C48" s="26"/>
      <c r="D48" s="26" t="s">
        <v>422</v>
      </c>
      <c r="E48" s="26" t="s">
        <v>423</v>
      </c>
      <c r="F48" s="26"/>
      <c r="G48" s="26" t="s">
        <v>420</v>
      </c>
      <c r="H48" s="26" t="s">
        <v>658</v>
      </c>
      <c r="I48" s="34"/>
    </row>
    <row r="49" spans="1:9" ht="18" customHeight="1">
      <c r="A49" s="34"/>
      <c r="B49" s="34"/>
      <c r="C49" s="26" t="s">
        <v>424</v>
      </c>
      <c r="D49" s="26" t="s">
        <v>659</v>
      </c>
      <c r="E49" s="26"/>
      <c r="F49" s="26"/>
      <c r="G49" s="26"/>
      <c r="H49" s="26"/>
      <c r="I49" s="34"/>
    </row>
    <row r="50" spans="1:9" ht="18" customHeight="1">
      <c r="A50" s="34"/>
      <c r="B50" s="34"/>
      <c r="C50" s="26" t="s">
        <v>425</v>
      </c>
      <c r="D50" s="26" t="s">
        <v>426</v>
      </c>
      <c r="E50" s="26" t="s">
        <v>660</v>
      </c>
      <c r="F50" s="26"/>
      <c r="G50" s="26" t="s">
        <v>427</v>
      </c>
      <c r="H50" s="26" t="s">
        <v>661</v>
      </c>
      <c r="I50" s="34"/>
    </row>
    <row r="51" spans="1:9" ht="18" customHeight="1">
      <c r="A51" s="34"/>
      <c r="B51" s="34"/>
      <c r="C51" s="26" t="s">
        <v>428</v>
      </c>
      <c r="D51" s="26" t="s">
        <v>413</v>
      </c>
      <c r="E51" s="26" t="s">
        <v>662</v>
      </c>
      <c r="F51" s="26"/>
      <c r="G51" s="26" t="s">
        <v>420</v>
      </c>
      <c r="H51" s="26" t="s">
        <v>663</v>
      </c>
      <c r="I51" s="34"/>
    </row>
    <row r="52" spans="1:9" ht="7.5" customHeight="1">
      <c r="A52" s="34"/>
      <c r="B52" s="33"/>
      <c r="C52" s="33"/>
      <c r="D52" s="33"/>
      <c r="E52" s="33"/>
      <c r="F52" s="33"/>
      <c r="G52" s="33"/>
      <c r="H52" s="33"/>
      <c r="I52" s="33"/>
    </row>
    <row r="53" spans="1:9" ht="7.5" customHeight="1">
      <c r="A53" s="36"/>
      <c r="B53" s="36"/>
      <c r="C53" s="36"/>
      <c r="D53" s="36"/>
      <c r="E53" s="36"/>
      <c r="F53" s="36"/>
      <c r="G53" s="36"/>
      <c r="H53" s="36"/>
      <c r="I53" s="36"/>
    </row>
    <row r="54" spans="1:9">
      <c r="I54" s="331" t="s">
        <v>438</v>
      </c>
    </row>
  </sheetData>
  <mergeCells count="4">
    <mergeCell ref="A1:I1"/>
    <mergeCell ref="A39:I39"/>
    <mergeCell ref="A40:I40"/>
    <mergeCell ref="A41:I41"/>
  </mergeCells>
  <phoneticPr fontId="2"/>
  <pageMargins left="0.78740157480314965" right="0.78740157480314965" top="0.78740157480314965" bottom="0.78740157480314965" header="0.51181102362204722" footer="0"/>
  <pageSetup paperSize="9" orientation="portrait" r:id="rId1"/>
  <headerFooter alignWithMargins="0">
    <oddFooter>&amp;C&amp;12-&amp;A-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Normal="100" workbookViewId="0">
      <selection activeCell="M26" sqref="M26"/>
    </sheetView>
  </sheetViews>
  <sheetFormatPr defaultRowHeight="14.25"/>
  <cols>
    <col min="1" max="1" width="11.25" style="32" customWidth="1"/>
    <col min="2" max="2" width="4.5" style="32" customWidth="1"/>
    <col min="3" max="3" width="8" style="32" customWidth="1"/>
    <col min="4" max="4" width="7.25" style="32" customWidth="1"/>
    <col min="5" max="5" width="18.625" style="32" customWidth="1"/>
    <col min="6" max="6" width="1.625" style="32" customWidth="1"/>
    <col min="7" max="7" width="7.375" style="32" customWidth="1"/>
    <col min="8" max="8" width="10" style="32" customWidth="1"/>
    <col min="9" max="9" width="18.375" style="32" customWidth="1"/>
    <col min="10" max="16384" width="9" style="32"/>
  </cols>
  <sheetData>
    <row r="1" spans="1:9" ht="24" customHeight="1">
      <c r="A1" s="407" t="s">
        <v>464</v>
      </c>
      <c r="B1" s="407"/>
      <c r="C1" s="407"/>
      <c r="D1" s="407"/>
      <c r="E1" s="407"/>
      <c r="F1" s="407"/>
      <c r="G1" s="407"/>
      <c r="H1" s="407"/>
      <c r="I1" s="407"/>
    </row>
    <row r="2" spans="1:9" s="113" customFormat="1" ht="9" customHeight="1"/>
    <row r="3" spans="1:9" ht="16.5" customHeight="1">
      <c r="B3" s="29"/>
      <c r="C3" s="29"/>
      <c r="D3" s="29"/>
      <c r="E3" s="29"/>
      <c r="F3" s="29"/>
      <c r="G3" s="29"/>
      <c r="H3" s="29"/>
      <c r="I3" s="39" t="s">
        <v>610</v>
      </c>
    </row>
    <row r="4" spans="1:9" ht="16.5" customHeight="1"/>
    <row r="5" spans="1:9">
      <c r="I5" s="39"/>
    </row>
    <row r="39" spans="1:9" s="118" customFormat="1" ht="24" customHeight="1">
      <c r="A39" s="408" t="s">
        <v>474</v>
      </c>
      <c r="B39" s="408"/>
      <c r="C39" s="408"/>
      <c r="D39" s="408"/>
      <c r="E39" s="408"/>
      <c r="F39" s="408"/>
      <c r="G39" s="408"/>
      <c r="H39" s="408"/>
      <c r="I39" s="408"/>
    </row>
    <row r="40" spans="1:9" s="118" customFormat="1" ht="24" customHeight="1">
      <c r="A40" s="408" t="s">
        <v>475</v>
      </c>
      <c r="B40" s="408"/>
      <c r="C40" s="408"/>
      <c r="D40" s="408"/>
      <c r="E40" s="408"/>
      <c r="F40" s="408"/>
      <c r="G40" s="408"/>
      <c r="H40" s="408"/>
      <c r="I40" s="408"/>
    </row>
    <row r="41" spans="1:9" s="118" customFormat="1" ht="24" customHeight="1">
      <c r="A41" s="409" t="s">
        <v>488</v>
      </c>
      <c r="B41" s="409"/>
      <c r="C41" s="409"/>
      <c r="D41" s="409"/>
      <c r="E41" s="409"/>
      <c r="F41" s="409"/>
      <c r="G41" s="409"/>
      <c r="H41" s="409"/>
      <c r="I41" s="409"/>
    </row>
    <row r="42" spans="1:9" s="118" customFormat="1" ht="12.75" customHeight="1">
      <c r="A42" s="25"/>
      <c r="B42" s="119"/>
      <c r="C42" s="119"/>
      <c r="D42" s="119"/>
      <c r="E42" s="119"/>
      <c r="F42" s="119"/>
      <c r="G42" s="119"/>
      <c r="H42" s="119"/>
      <c r="I42" s="119"/>
    </row>
    <row r="43" spans="1:9" ht="7.5" customHeight="1">
      <c r="A43" s="33"/>
      <c r="B43" s="33"/>
      <c r="C43" s="33"/>
      <c r="D43" s="33"/>
      <c r="E43" s="33"/>
      <c r="F43" s="33"/>
      <c r="G43" s="33"/>
      <c r="H43" s="33"/>
      <c r="I43" s="33"/>
    </row>
    <row r="44" spans="1:9" ht="7.5" customHeight="1">
      <c r="A44" s="34"/>
      <c r="B44" s="35"/>
      <c r="C44" s="35"/>
      <c r="D44" s="35"/>
      <c r="E44" s="35"/>
      <c r="F44" s="35"/>
      <c r="G44" s="35"/>
      <c r="H44" s="35"/>
      <c r="I44" s="35"/>
    </row>
    <row r="45" spans="1:9" ht="18" customHeight="1">
      <c r="A45" s="34"/>
      <c r="B45" s="34"/>
      <c r="C45" s="26" t="s">
        <v>410</v>
      </c>
      <c r="D45" s="26" t="s">
        <v>411</v>
      </c>
      <c r="E45" s="26" t="s">
        <v>412</v>
      </c>
      <c r="F45" s="26"/>
      <c r="G45" s="26" t="s">
        <v>413</v>
      </c>
      <c r="H45" s="26" t="s">
        <v>414</v>
      </c>
      <c r="I45" s="34"/>
    </row>
    <row r="46" spans="1:9" ht="18" customHeight="1">
      <c r="A46" s="34"/>
      <c r="B46" s="34"/>
      <c r="C46" s="26"/>
      <c r="D46" s="26" t="s">
        <v>415</v>
      </c>
      <c r="E46" s="26" t="s">
        <v>416</v>
      </c>
      <c r="F46" s="26"/>
      <c r="G46" s="26" t="s">
        <v>413</v>
      </c>
      <c r="H46" s="26" t="s">
        <v>417</v>
      </c>
      <c r="I46" s="34"/>
    </row>
    <row r="47" spans="1:9" ht="18" customHeight="1">
      <c r="A47" s="34"/>
      <c r="B47" s="34"/>
      <c r="C47" s="26"/>
      <c r="D47" s="26" t="s">
        <v>418</v>
      </c>
      <c r="E47" s="26" t="s">
        <v>419</v>
      </c>
      <c r="F47" s="26"/>
      <c r="G47" s="26" t="s">
        <v>420</v>
      </c>
      <c r="H47" s="26" t="s">
        <v>421</v>
      </c>
      <c r="I47" s="34"/>
    </row>
    <row r="48" spans="1:9" ht="18" customHeight="1">
      <c r="A48" s="34"/>
      <c r="B48" s="34"/>
      <c r="C48" s="26"/>
      <c r="D48" s="26" t="s">
        <v>422</v>
      </c>
      <c r="E48" s="26" t="s">
        <v>423</v>
      </c>
      <c r="F48" s="26"/>
      <c r="G48" s="26" t="s">
        <v>420</v>
      </c>
      <c r="H48" s="26" t="s">
        <v>433</v>
      </c>
      <c r="I48" s="34"/>
    </row>
    <row r="49" spans="1:9" ht="18" customHeight="1">
      <c r="A49" s="34"/>
      <c r="B49" s="34"/>
      <c r="C49" s="26" t="s">
        <v>424</v>
      </c>
      <c r="D49" s="26" t="s">
        <v>434</v>
      </c>
      <c r="E49" s="26"/>
      <c r="F49" s="26"/>
      <c r="G49" s="26"/>
      <c r="H49" s="26"/>
      <c r="I49" s="34"/>
    </row>
    <row r="50" spans="1:9" ht="18" customHeight="1">
      <c r="A50" s="34"/>
      <c r="B50" s="34"/>
      <c r="C50" s="26" t="s">
        <v>425</v>
      </c>
      <c r="D50" s="26" t="s">
        <v>426</v>
      </c>
      <c r="E50" s="26" t="s">
        <v>515</v>
      </c>
      <c r="F50" s="26"/>
      <c r="G50" s="26" t="s">
        <v>427</v>
      </c>
      <c r="H50" s="26" t="s">
        <v>516</v>
      </c>
      <c r="I50" s="34"/>
    </row>
    <row r="51" spans="1:9" ht="18" customHeight="1">
      <c r="A51" s="34"/>
      <c r="B51" s="34"/>
      <c r="C51" s="26" t="s">
        <v>428</v>
      </c>
      <c r="D51" s="26" t="s">
        <v>413</v>
      </c>
      <c r="E51" s="26" t="s">
        <v>517</v>
      </c>
      <c r="F51" s="26"/>
      <c r="G51" s="26" t="s">
        <v>420</v>
      </c>
      <c r="H51" s="26" t="s">
        <v>518</v>
      </c>
      <c r="I51" s="34"/>
    </row>
    <row r="52" spans="1:9" ht="7.5" customHeight="1">
      <c r="A52" s="34"/>
      <c r="B52" s="33"/>
      <c r="C52" s="33"/>
      <c r="D52" s="33"/>
      <c r="E52" s="33"/>
      <c r="F52" s="33"/>
      <c r="G52" s="33"/>
      <c r="H52" s="33"/>
      <c r="I52" s="33"/>
    </row>
    <row r="53" spans="1:9" ht="7.5" customHeight="1">
      <c r="A53" s="36"/>
      <c r="B53" s="36"/>
      <c r="C53" s="36"/>
      <c r="D53" s="36"/>
      <c r="E53" s="36"/>
      <c r="F53" s="36"/>
      <c r="G53" s="36"/>
      <c r="H53" s="36"/>
      <c r="I53" s="36"/>
    </row>
    <row r="54" spans="1:9">
      <c r="I54" s="39" t="s">
        <v>438</v>
      </c>
    </row>
  </sheetData>
  <mergeCells count="4">
    <mergeCell ref="A1:I1"/>
    <mergeCell ref="A39:I39"/>
    <mergeCell ref="A40:I40"/>
    <mergeCell ref="A41:I41"/>
  </mergeCells>
  <phoneticPr fontId="2"/>
  <pageMargins left="0.78740157480314965" right="0.78740157480314965" top="0.78740157480314965" bottom="0.78740157480314965" header="0.51181102362204722" footer="0"/>
  <pageSetup paperSize="9" orientation="portrait" horizontalDpi="4294967293" verticalDpi="300" r:id="rId1"/>
  <headerFooter alignWithMargins="0">
    <oddFooter>&amp;C&amp;12-&amp;A-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47"/>
  <sheetViews>
    <sheetView tabSelected="1" topLeftCell="A7" zoomScaleNormal="100" workbookViewId="0">
      <selection activeCell="B4" sqref="B4"/>
    </sheetView>
  </sheetViews>
  <sheetFormatPr defaultRowHeight="13.5"/>
  <cols>
    <col min="1" max="1" width="87.125" style="56" customWidth="1"/>
    <col min="2" max="16384" width="9" style="56"/>
  </cols>
  <sheetData>
    <row r="1" spans="1:1" ht="24">
      <c r="A1" s="1" t="s">
        <v>669</v>
      </c>
    </row>
    <row r="2" spans="1:1" s="55" customFormat="1" ht="9" customHeight="1"/>
    <row r="3" spans="1:1" ht="16.5" customHeight="1">
      <c r="A3" s="2" t="s">
        <v>97</v>
      </c>
    </row>
    <row r="4" spans="1:1" ht="14.25" customHeight="1">
      <c r="A4" s="3"/>
    </row>
    <row r="5" spans="1:1" ht="14.25" customHeight="1">
      <c r="A5" s="3"/>
    </row>
    <row r="6" spans="1:1" ht="14.25" customHeight="1">
      <c r="A6" s="3"/>
    </row>
    <row r="7" spans="1:1" ht="14.25" customHeight="1">
      <c r="A7" s="3"/>
    </row>
    <row r="8" spans="1:1" ht="14.25" customHeight="1">
      <c r="A8" s="3"/>
    </row>
    <row r="9" spans="1:1" ht="14.25" customHeight="1">
      <c r="A9" s="3"/>
    </row>
    <row r="10" spans="1:1" ht="14.25" customHeight="1">
      <c r="A10" s="3"/>
    </row>
    <row r="11" spans="1:1" ht="14.25" customHeight="1">
      <c r="A11" s="3"/>
    </row>
    <row r="12" spans="1:1" ht="14.25" customHeight="1">
      <c r="A12" s="3"/>
    </row>
    <row r="13" spans="1:1" ht="14.25" customHeight="1">
      <c r="A13" s="3"/>
    </row>
    <row r="14" spans="1:1" ht="14.25" customHeight="1">
      <c r="A14" s="3"/>
    </row>
    <row r="15" spans="1:1" ht="14.25" customHeight="1">
      <c r="A15" s="3"/>
    </row>
    <row r="16" spans="1:1" ht="14.25" customHeight="1">
      <c r="A16" s="3"/>
    </row>
    <row r="17" spans="1:1" ht="14.25" customHeight="1">
      <c r="A17" s="3"/>
    </row>
    <row r="18" spans="1:1" ht="14.25" customHeight="1">
      <c r="A18" s="3"/>
    </row>
    <row r="19" spans="1:1" ht="14.25" customHeight="1">
      <c r="A19" s="3"/>
    </row>
    <row r="20" spans="1:1" ht="14.25" customHeight="1">
      <c r="A20" s="3"/>
    </row>
    <row r="21" spans="1:1" ht="14.25" customHeight="1">
      <c r="A21" s="3"/>
    </row>
    <row r="22" spans="1:1" ht="14.25" customHeight="1">
      <c r="A22" s="3"/>
    </row>
    <row r="23" spans="1:1" ht="14.25" customHeight="1">
      <c r="A23" s="3"/>
    </row>
    <row r="24" spans="1:1" ht="14.25" customHeight="1">
      <c r="A24" s="3"/>
    </row>
    <row r="25" spans="1:1" ht="14.25" customHeight="1">
      <c r="A25" s="3"/>
    </row>
    <row r="39" spans="1:1" ht="16.5" customHeight="1"/>
    <row r="40" spans="1:1" s="38" customFormat="1" ht="24" customHeight="1">
      <c r="A40" s="37" t="s">
        <v>523</v>
      </c>
    </row>
    <row r="41" spans="1:1" s="38" customFormat="1" ht="24" customHeight="1">
      <c r="A41" s="38" t="s">
        <v>524</v>
      </c>
    </row>
    <row r="42" spans="1:1" s="38" customFormat="1" ht="24" customHeight="1">
      <c r="A42" s="37" t="s">
        <v>525</v>
      </c>
    </row>
    <row r="43" spans="1:1" s="38" customFormat="1" ht="24" customHeight="1">
      <c r="A43" s="37" t="s">
        <v>526</v>
      </c>
    </row>
    <row r="44" spans="1:1" s="38" customFormat="1" ht="24" customHeight="1">
      <c r="A44" s="38" t="s">
        <v>527</v>
      </c>
    </row>
    <row r="45" spans="1:1" s="38" customFormat="1" ht="24" customHeight="1">
      <c r="A45" s="37" t="s">
        <v>528</v>
      </c>
    </row>
    <row r="46" spans="1:1" s="38" customFormat="1" ht="24" customHeight="1">
      <c r="A46" s="37" t="s">
        <v>529</v>
      </c>
    </row>
    <row r="47" spans="1:1" ht="24" customHeight="1">
      <c r="A47" s="38" t="s">
        <v>530</v>
      </c>
    </row>
  </sheetData>
  <phoneticPr fontId="2"/>
  <pageMargins left="0.78740157480314965" right="0.78740157480314965" top="0.78740157480314965" bottom="0.78740157480314965" header="0.51181102362204722" footer="0"/>
  <pageSetup paperSize="9" orientation="portrait" r:id="rId1"/>
  <headerFooter alignWithMargins="0">
    <oddFooter>&amp;C&amp;12-&amp;A-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abSelected="1" zoomScaleNormal="100" workbookViewId="0">
      <selection activeCell="B4" sqref="B4"/>
    </sheetView>
  </sheetViews>
  <sheetFormatPr defaultRowHeight="13.5"/>
  <cols>
    <col min="1" max="1" width="87.125" style="58" customWidth="1"/>
    <col min="2" max="16384" width="9" style="58"/>
  </cols>
  <sheetData>
    <row r="1" spans="1:1" ht="24" customHeight="1">
      <c r="A1" s="27" t="s">
        <v>670</v>
      </c>
    </row>
    <row r="2" spans="1:1" ht="37.5" customHeight="1">
      <c r="A2" s="57"/>
    </row>
    <row r="3" spans="1:1" ht="28.5" customHeight="1">
      <c r="A3" s="61" t="s">
        <v>466</v>
      </c>
    </row>
    <row r="4" spans="1:1" ht="28.5" customHeight="1">
      <c r="A4" s="61" t="s">
        <v>505</v>
      </c>
    </row>
    <row r="5" spans="1:1" ht="28.5" customHeight="1">
      <c r="A5" s="59" t="s">
        <v>506</v>
      </c>
    </row>
    <row r="6" spans="1:1" ht="28.5" customHeight="1">
      <c r="A6" s="61" t="s">
        <v>467</v>
      </c>
    </row>
    <row r="7" spans="1:1" ht="28.5" customHeight="1">
      <c r="A7" s="62" t="s">
        <v>507</v>
      </c>
    </row>
    <row r="8" spans="1:1" ht="28.5" customHeight="1">
      <c r="A8" s="60" t="s">
        <v>508</v>
      </c>
    </row>
    <row r="9" spans="1:1" ht="28.5" customHeight="1">
      <c r="A9" s="62" t="s">
        <v>468</v>
      </c>
    </row>
    <row r="10" spans="1:1" ht="28.5" customHeight="1">
      <c r="A10" s="60" t="s">
        <v>509</v>
      </c>
    </row>
    <row r="11" spans="1:1" ht="28.5" customHeight="1">
      <c r="A11" s="62" t="s">
        <v>469</v>
      </c>
    </row>
    <row r="12" spans="1:1" ht="28.5" customHeight="1">
      <c r="A12" s="62" t="s">
        <v>510</v>
      </c>
    </row>
    <row r="13" spans="1:1" ht="28.5" customHeight="1">
      <c r="A13" s="62" t="s">
        <v>511</v>
      </c>
    </row>
    <row r="14" spans="1:1" ht="28.5" customHeight="1">
      <c r="A14" s="60" t="s">
        <v>512</v>
      </c>
    </row>
    <row r="15" spans="1:1" ht="28.5" customHeight="1">
      <c r="A15" s="62" t="s">
        <v>470</v>
      </c>
    </row>
    <row r="16" spans="1:1" ht="28.5" customHeight="1">
      <c r="A16" s="60" t="s">
        <v>513</v>
      </c>
    </row>
    <row r="17" spans="1:2" ht="28.5" customHeight="1">
      <c r="A17" s="62" t="s">
        <v>471</v>
      </c>
    </row>
    <row r="18" spans="1:2" ht="28.5" customHeight="1">
      <c r="A18" s="62" t="s">
        <v>600</v>
      </c>
    </row>
    <row r="19" spans="1:2" ht="28.5" customHeight="1">
      <c r="A19" s="62" t="s">
        <v>472</v>
      </c>
    </row>
    <row r="20" spans="1:2" ht="28.5" customHeight="1">
      <c r="A20" s="60" t="s">
        <v>514</v>
      </c>
    </row>
    <row r="21" spans="1:2" ht="28.5" customHeight="1">
      <c r="A21" s="62" t="s">
        <v>473</v>
      </c>
    </row>
    <row r="22" spans="1:2" ht="28.5" customHeight="1">
      <c r="A22" s="62" t="s">
        <v>739</v>
      </c>
    </row>
    <row r="23" spans="1:2" ht="28.5" customHeight="1">
      <c r="A23" s="62" t="s">
        <v>740</v>
      </c>
    </row>
    <row r="24" spans="1:2" ht="28.5" customHeight="1">
      <c r="A24" s="62" t="s">
        <v>741</v>
      </c>
      <c r="B24" s="28"/>
    </row>
    <row r="25" spans="1:2" ht="28.5" customHeight="1">
      <c r="A25" s="62" t="s">
        <v>742</v>
      </c>
    </row>
    <row r="26" spans="1:2" ht="28.5" customHeight="1">
      <c r="A26" s="62" t="s">
        <v>547</v>
      </c>
    </row>
    <row r="27" spans="1:2" ht="28.5" customHeight="1">
      <c r="A27" s="60" t="s">
        <v>546</v>
      </c>
    </row>
  </sheetData>
  <phoneticPr fontId="2"/>
  <printOptions horizontalCentered="1"/>
  <pageMargins left="0.78740157480314965" right="0.78740157480314965" top="0.78740157480314965" bottom="0.78740157480314965" header="0.51181102362204722" footer="0"/>
  <pageSetup paperSize="9" orientation="portrait" r:id="rId1"/>
  <headerFooter alignWithMargins="0">
    <oddFooter>&amp;C&amp;12-&amp;A-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38"/>
  <sheetViews>
    <sheetView tabSelected="1" zoomScaleNormal="100" workbookViewId="0">
      <selection activeCell="B4" sqref="B4"/>
    </sheetView>
  </sheetViews>
  <sheetFormatPr defaultRowHeight="13.5"/>
  <cols>
    <col min="1" max="1" width="2.125" style="243" customWidth="1"/>
    <col min="2" max="2" width="13" style="243" customWidth="1"/>
    <col min="3" max="3" width="2.125" style="243" customWidth="1"/>
    <col min="4" max="5" width="9" style="243" bestFit="1" customWidth="1"/>
    <col min="6" max="6" width="19.375" style="243" bestFit="1" customWidth="1"/>
    <col min="7" max="7" width="24" style="243" bestFit="1" customWidth="1"/>
    <col min="8" max="8" width="8.375" style="243" customWidth="1"/>
    <col min="9" max="16384" width="9" style="243"/>
  </cols>
  <sheetData>
    <row r="1" spans="1:8" ht="24">
      <c r="A1" s="385" t="s">
        <v>671</v>
      </c>
      <c r="B1" s="385"/>
      <c r="C1" s="385"/>
      <c r="D1" s="385"/>
      <c r="E1" s="385"/>
      <c r="F1" s="385"/>
      <c r="G1" s="385"/>
      <c r="H1" s="385"/>
    </row>
    <row r="2" spans="1:8" ht="9" customHeight="1"/>
    <row r="3" spans="1:8" ht="16.5" customHeight="1">
      <c r="H3" s="376" t="s">
        <v>732</v>
      </c>
    </row>
    <row r="4" spans="1:8" ht="30" customHeight="1">
      <c r="A4" s="245"/>
      <c r="B4" s="246" t="s">
        <v>98</v>
      </c>
      <c r="C4" s="247"/>
      <c r="D4" s="248" t="s">
        <v>99</v>
      </c>
      <c r="E4" s="248" t="s">
        <v>100</v>
      </c>
      <c r="F4" s="249" t="s">
        <v>490</v>
      </c>
      <c r="G4" s="250" t="s">
        <v>491</v>
      </c>
      <c r="H4" s="251" t="s">
        <v>101</v>
      </c>
    </row>
    <row r="5" spans="1:8" ht="18" customHeight="1">
      <c r="B5" s="252" t="s">
        <v>102</v>
      </c>
      <c r="C5" s="253"/>
      <c r="D5" s="254">
        <v>9.4</v>
      </c>
      <c r="E5" s="254" t="s">
        <v>446</v>
      </c>
      <c r="F5" s="255" t="s">
        <v>442</v>
      </c>
      <c r="G5" s="255" t="s">
        <v>103</v>
      </c>
      <c r="H5" s="256" t="s">
        <v>446</v>
      </c>
    </row>
    <row r="6" spans="1:8" ht="18" customHeight="1">
      <c r="B6" s="252"/>
      <c r="C6" s="253"/>
      <c r="D6" s="254"/>
      <c r="E6" s="254"/>
      <c r="F6" s="255" t="s">
        <v>104</v>
      </c>
      <c r="G6" s="255"/>
      <c r="H6" s="256"/>
    </row>
    <row r="7" spans="1:8" ht="18" customHeight="1">
      <c r="B7" s="252" t="s">
        <v>105</v>
      </c>
      <c r="C7" s="253"/>
      <c r="D7" s="254">
        <v>16.2</v>
      </c>
      <c r="E7" s="254">
        <v>86.8</v>
      </c>
      <c r="F7" s="255" t="s">
        <v>435</v>
      </c>
      <c r="G7" s="255" t="s">
        <v>612</v>
      </c>
      <c r="H7" s="256">
        <v>1091</v>
      </c>
    </row>
    <row r="8" spans="1:8" ht="18" customHeight="1">
      <c r="B8" s="252"/>
      <c r="C8" s="253"/>
      <c r="D8" s="254"/>
      <c r="E8" s="254"/>
      <c r="F8" s="255"/>
      <c r="G8" s="255" t="s">
        <v>611</v>
      </c>
      <c r="H8" s="256"/>
    </row>
    <row r="9" spans="1:8" ht="18" customHeight="1">
      <c r="B9" s="252" t="s">
        <v>106</v>
      </c>
      <c r="C9" s="253"/>
      <c r="D9" s="254">
        <v>3.3</v>
      </c>
      <c r="E9" s="254">
        <v>33.1</v>
      </c>
      <c r="F9" s="255" t="s">
        <v>489</v>
      </c>
      <c r="G9" s="255" t="s">
        <v>330</v>
      </c>
      <c r="H9" s="256">
        <v>231</v>
      </c>
    </row>
    <row r="10" spans="1:8" ht="18" customHeight="1">
      <c r="B10" s="252"/>
      <c r="C10" s="253"/>
      <c r="D10" s="254"/>
      <c r="E10" s="254"/>
      <c r="F10" s="255"/>
      <c r="G10" s="255" t="s">
        <v>107</v>
      </c>
      <c r="H10" s="256"/>
    </row>
    <row r="11" spans="1:8" ht="18" customHeight="1">
      <c r="B11" s="252" t="s">
        <v>332</v>
      </c>
      <c r="C11" s="253"/>
      <c r="D11" s="254">
        <v>2.2000000000000002</v>
      </c>
      <c r="E11" s="254">
        <v>63.2</v>
      </c>
      <c r="F11" s="255" t="s">
        <v>333</v>
      </c>
      <c r="G11" s="255" t="s">
        <v>334</v>
      </c>
      <c r="H11" s="256" t="s">
        <v>446</v>
      </c>
    </row>
    <row r="12" spans="1:8" ht="18" customHeight="1">
      <c r="B12" s="252"/>
      <c r="C12" s="253"/>
      <c r="D12" s="254"/>
      <c r="E12" s="254"/>
      <c r="F12" s="255"/>
      <c r="G12" s="255" t="s">
        <v>335</v>
      </c>
      <c r="H12" s="256"/>
    </row>
    <row r="13" spans="1:8" ht="18" customHeight="1">
      <c r="B13" s="252" t="s">
        <v>108</v>
      </c>
      <c r="C13" s="253"/>
      <c r="D13" s="254">
        <v>3.5</v>
      </c>
      <c r="E13" s="254">
        <v>27.2</v>
      </c>
      <c r="F13" s="255" t="s">
        <v>331</v>
      </c>
      <c r="G13" s="255" t="s">
        <v>109</v>
      </c>
      <c r="H13" s="256">
        <v>70</v>
      </c>
    </row>
    <row r="14" spans="1:8" ht="18" customHeight="1">
      <c r="B14" s="252"/>
      <c r="C14" s="253"/>
      <c r="D14" s="254"/>
      <c r="E14" s="254"/>
      <c r="F14" s="255"/>
      <c r="G14" s="255" t="s">
        <v>110</v>
      </c>
      <c r="H14" s="256"/>
    </row>
    <row r="15" spans="1:8" ht="18" customHeight="1">
      <c r="B15" s="252" t="s">
        <v>111</v>
      </c>
      <c r="C15" s="253"/>
      <c r="D15" s="254">
        <v>4.5999999999999996</v>
      </c>
      <c r="E15" s="254">
        <v>11</v>
      </c>
      <c r="F15" s="255" t="s">
        <v>112</v>
      </c>
      <c r="G15" s="255" t="s">
        <v>113</v>
      </c>
      <c r="H15" s="256">
        <v>315</v>
      </c>
    </row>
    <row r="16" spans="1:8" ht="18" customHeight="1">
      <c r="B16" s="252"/>
      <c r="C16" s="253"/>
      <c r="D16" s="254"/>
      <c r="E16" s="254"/>
      <c r="F16" s="255"/>
      <c r="G16" s="255" t="s">
        <v>114</v>
      </c>
      <c r="H16" s="256"/>
    </row>
    <row r="17" spans="1:8" ht="18" customHeight="1">
      <c r="B17" s="252" t="s">
        <v>115</v>
      </c>
      <c r="C17" s="253"/>
      <c r="D17" s="254">
        <v>4.8</v>
      </c>
      <c r="E17" s="254">
        <v>10.4</v>
      </c>
      <c r="F17" s="255" t="s">
        <v>116</v>
      </c>
      <c r="G17" s="255" t="s">
        <v>117</v>
      </c>
      <c r="H17" s="256">
        <v>226</v>
      </c>
    </row>
    <row r="18" spans="1:8" ht="18" customHeight="1">
      <c r="B18" s="252"/>
      <c r="C18" s="253"/>
      <c r="D18" s="254"/>
      <c r="E18" s="254"/>
      <c r="F18" s="255"/>
      <c r="G18" s="255" t="s">
        <v>114</v>
      </c>
      <c r="H18" s="256"/>
    </row>
    <row r="19" spans="1:8" ht="18" customHeight="1">
      <c r="B19" s="252" t="s">
        <v>118</v>
      </c>
      <c r="C19" s="253"/>
      <c r="D19" s="254">
        <v>4.9000000000000004</v>
      </c>
      <c r="E19" s="254">
        <v>25.3</v>
      </c>
      <c r="F19" s="255" t="s">
        <v>119</v>
      </c>
      <c r="G19" s="255" t="s">
        <v>120</v>
      </c>
      <c r="H19" s="256">
        <v>296</v>
      </c>
    </row>
    <row r="20" spans="1:8" ht="18" customHeight="1">
      <c r="B20" s="252"/>
      <c r="C20" s="253"/>
      <c r="D20" s="254"/>
      <c r="E20" s="254"/>
      <c r="F20" s="255"/>
      <c r="G20" s="255" t="s">
        <v>114</v>
      </c>
      <c r="H20" s="256"/>
    </row>
    <row r="21" spans="1:8" ht="18" customHeight="1">
      <c r="B21" s="252" t="s">
        <v>121</v>
      </c>
      <c r="C21" s="253"/>
      <c r="D21" s="254">
        <v>5</v>
      </c>
      <c r="E21" s="254">
        <v>15.3</v>
      </c>
      <c r="F21" s="255" t="s">
        <v>122</v>
      </c>
      <c r="G21" s="255" t="s">
        <v>0</v>
      </c>
      <c r="H21" s="256">
        <v>162</v>
      </c>
    </row>
    <row r="22" spans="1:8" ht="18" customHeight="1">
      <c r="B22" s="252"/>
      <c r="C22" s="253"/>
      <c r="D22" s="254"/>
      <c r="E22" s="254"/>
      <c r="F22" s="255"/>
      <c r="G22" s="255" t="s">
        <v>1</v>
      </c>
      <c r="H22" s="256"/>
    </row>
    <row r="23" spans="1:8" ht="18" customHeight="1">
      <c r="B23" s="252" t="s">
        <v>123</v>
      </c>
      <c r="C23" s="253"/>
      <c r="D23" s="254">
        <v>1.7</v>
      </c>
      <c r="E23" s="254" t="s">
        <v>446</v>
      </c>
      <c r="F23" s="255" t="s">
        <v>124</v>
      </c>
      <c r="G23" s="255" t="s">
        <v>613</v>
      </c>
      <c r="H23" s="256">
        <v>51</v>
      </c>
    </row>
    <row r="24" spans="1:8" ht="18" customHeight="1">
      <c r="B24" s="252"/>
      <c r="C24" s="253"/>
      <c r="D24" s="254"/>
      <c r="E24" s="254"/>
      <c r="F24" s="255"/>
      <c r="G24" s="255" t="s">
        <v>114</v>
      </c>
      <c r="H24" s="256"/>
    </row>
    <row r="25" spans="1:8" ht="18" customHeight="1">
      <c r="B25" s="252" t="s">
        <v>125</v>
      </c>
      <c r="C25" s="253"/>
      <c r="D25" s="254">
        <v>1.9</v>
      </c>
      <c r="E25" s="254">
        <v>6.3</v>
      </c>
      <c r="F25" s="255" t="s">
        <v>126</v>
      </c>
      <c r="G25" s="255" t="s">
        <v>127</v>
      </c>
      <c r="H25" s="256">
        <v>46</v>
      </c>
    </row>
    <row r="26" spans="1:8" ht="18" customHeight="1">
      <c r="A26" s="257"/>
      <c r="B26" s="258"/>
      <c r="C26" s="240"/>
      <c r="D26" s="259"/>
      <c r="E26" s="259"/>
      <c r="F26" s="260"/>
      <c r="G26" s="260" t="s">
        <v>107</v>
      </c>
      <c r="H26" s="261"/>
    </row>
    <row r="27" spans="1:8" ht="16.5" customHeight="1">
      <c r="H27" s="244" t="s">
        <v>482</v>
      </c>
    </row>
    <row r="28" spans="1:8" ht="39" customHeight="1"/>
    <row r="29" spans="1:8" ht="24">
      <c r="A29" s="385" t="s">
        <v>672</v>
      </c>
      <c r="B29" s="385"/>
      <c r="C29" s="385"/>
      <c r="D29" s="385"/>
      <c r="E29" s="385"/>
      <c r="F29" s="385"/>
      <c r="G29" s="385"/>
      <c r="H29" s="262"/>
    </row>
    <row r="30" spans="1:8" ht="9" customHeight="1">
      <c r="A30" s="262"/>
      <c r="B30" s="262"/>
      <c r="C30" s="262"/>
      <c r="D30" s="262"/>
      <c r="E30" s="262"/>
      <c r="F30" s="262"/>
      <c r="G30" s="262"/>
      <c r="H30" s="262"/>
    </row>
    <row r="31" spans="1:8" ht="16.5" customHeight="1">
      <c r="A31" s="263" t="s">
        <v>502</v>
      </c>
      <c r="B31" s="263"/>
      <c r="C31" s="263"/>
      <c r="D31" s="263"/>
      <c r="E31" s="263"/>
      <c r="F31" s="263"/>
      <c r="G31" s="376" t="s">
        <v>732</v>
      </c>
    </row>
    <row r="32" spans="1:8" ht="26.25" customHeight="1">
      <c r="A32" s="416" t="s">
        <v>128</v>
      </c>
      <c r="B32" s="416"/>
      <c r="C32" s="417"/>
      <c r="D32" s="418" t="s">
        <v>503</v>
      </c>
      <c r="E32" s="419"/>
      <c r="F32" s="420"/>
      <c r="G32" s="264" t="s">
        <v>504</v>
      </c>
      <c r="H32" s="263"/>
    </row>
    <row r="33" spans="1:8" ht="26.25" customHeight="1">
      <c r="A33" s="263"/>
      <c r="B33" s="252" t="s">
        <v>129</v>
      </c>
      <c r="C33" s="265"/>
      <c r="D33" s="414" t="s">
        <v>443</v>
      </c>
      <c r="E33" s="415"/>
      <c r="F33" s="415"/>
      <c r="G33" s="266">
        <v>6260</v>
      </c>
      <c r="H33" s="263"/>
    </row>
    <row r="34" spans="1:8" ht="26.25" customHeight="1">
      <c r="A34" s="263"/>
      <c r="B34" s="252" t="s">
        <v>130</v>
      </c>
      <c r="C34" s="265"/>
      <c r="D34" s="410" t="s">
        <v>131</v>
      </c>
      <c r="E34" s="411"/>
      <c r="F34" s="411"/>
      <c r="G34" s="267">
        <v>37</v>
      </c>
      <c r="H34" s="263"/>
    </row>
    <row r="35" spans="1:8" ht="26.25" customHeight="1">
      <c r="A35" s="263"/>
      <c r="B35" s="252" t="s">
        <v>132</v>
      </c>
      <c r="C35" s="265"/>
      <c r="D35" s="410" t="s">
        <v>133</v>
      </c>
      <c r="E35" s="411"/>
      <c r="F35" s="411"/>
      <c r="G35" s="267">
        <v>3</v>
      </c>
      <c r="H35" s="263"/>
    </row>
    <row r="36" spans="1:8" ht="26.25" customHeight="1">
      <c r="A36" s="263"/>
      <c r="B36" s="252" t="s">
        <v>134</v>
      </c>
      <c r="C36" s="265"/>
      <c r="D36" s="410" t="s">
        <v>135</v>
      </c>
      <c r="E36" s="411"/>
      <c r="F36" s="411"/>
      <c r="G36" s="267">
        <v>5</v>
      </c>
      <c r="H36" s="263"/>
    </row>
    <row r="37" spans="1:8" ht="26.25" customHeight="1">
      <c r="A37" s="268"/>
      <c r="B37" s="258" t="s">
        <v>136</v>
      </c>
      <c r="C37" s="269"/>
      <c r="D37" s="412" t="s">
        <v>137</v>
      </c>
      <c r="E37" s="413"/>
      <c r="F37" s="413"/>
      <c r="G37" s="270">
        <v>12</v>
      </c>
      <c r="H37" s="263"/>
    </row>
    <row r="38" spans="1:8" ht="16.5" customHeight="1">
      <c r="A38" s="263"/>
      <c r="B38" s="263"/>
      <c r="C38" s="263"/>
      <c r="D38" s="263"/>
      <c r="E38" s="263"/>
      <c r="F38" s="263"/>
      <c r="G38" s="244" t="s">
        <v>441</v>
      </c>
      <c r="H38" s="263"/>
    </row>
  </sheetData>
  <mergeCells count="9">
    <mergeCell ref="D36:F36"/>
    <mergeCell ref="D37:F37"/>
    <mergeCell ref="A1:H1"/>
    <mergeCell ref="A29:G29"/>
    <mergeCell ref="D33:F33"/>
    <mergeCell ref="D34:F34"/>
    <mergeCell ref="D35:F35"/>
    <mergeCell ref="A32:C32"/>
    <mergeCell ref="D32:F32"/>
  </mergeCells>
  <phoneticPr fontId="2"/>
  <pageMargins left="0.78740157480314965" right="0.78740157480314965" top="0.78740157480314965" bottom="0.78740157480314965" header="0.51181102362204722" footer="0"/>
  <pageSetup paperSize="9" orientation="portrait" r:id="rId1"/>
  <headerFooter alignWithMargins="0">
    <oddFooter>&amp;C&amp;12-&amp;A-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231"/>
  <sheetViews>
    <sheetView tabSelected="1" zoomScaleNormal="100" workbookViewId="0">
      <selection activeCell="B4" sqref="B4"/>
    </sheetView>
  </sheetViews>
  <sheetFormatPr defaultRowHeight="13.5"/>
  <cols>
    <col min="1" max="1" width="7.25" style="292" customWidth="1"/>
    <col min="2" max="2" width="4.125" style="292" customWidth="1"/>
    <col min="3" max="3" width="4.625" style="292" customWidth="1"/>
    <col min="4" max="4" width="4.125" style="292" customWidth="1"/>
    <col min="5" max="7" width="8.125" style="292" customWidth="1"/>
    <col min="8" max="8" width="4.125" style="292" customWidth="1"/>
    <col min="9" max="9" width="4.625" style="292" customWidth="1"/>
    <col min="10" max="11" width="8.125" style="292" customWidth="1"/>
    <col min="12" max="12" width="4.625" style="292" customWidth="1"/>
    <col min="13" max="13" width="4.125" style="292" customWidth="1"/>
    <col min="14" max="14" width="8.125" style="292" customWidth="1"/>
    <col min="15" max="16384" width="9" style="292"/>
  </cols>
  <sheetData>
    <row r="1" spans="1:15" ht="24">
      <c r="A1" s="453" t="s">
        <v>673</v>
      </c>
      <c r="B1" s="453"/>
      <c r="C1" s="453"/>
      <c r="D1" s="453"/>
      <c r="E1" s="453"/>
      <c r="F1" s="453"/>
      <c r="G1" s="453"/>
      <c r="H1" s="453"/>
      <c r="I1" s="453"/>
      <c r="J1" s="453"/>
      <c r="K1" s="453"/>
      <c r="L1" s="453"/>
      <c r="M1" s="453"/>
      <c r="N1" s="453"/>
    </row>
    <row r="2" spans="1:15" ht="9" customHeight="1"/>
    <row r="3" spans="1:15" ht="16.5" customHeight="1">
      <c r="A3" s="293" t="s">
        <v>487</v>
      </c>
      <c r="B3" s="293"/>
      <c r="C3" s="293"/>
      <c r="D3" s="294"/>
      <c r="E3" s="294"/>
      <c r="F3" s="294"/>
      <c r="G3" s="294"/>
      <c r="H3" s="295"/>
      <c r="I3" s="295"/>
      <c r="J3" s="294"/>
      <c r="K3" s="294"/>
      <c r="M3" s="293"/>
      <c r="N3" s="296" t="s">
        <v>465</v>
      </c>
      <c r="O3" s="297"/>
    </row>
    <row r="4" spans="1:15" ht="13.5" customHeight="1">
      <c r="A4" s="464" t="s">
        <v>729</v>
      </c>
      <c r="B4" s="465"/>
      <c r="C4" s="468" t="s">
        <v>2</v>
      </c>
      <c r="D4" s="468"/>
      <c r="E4" s="436" t="s">
        <v>3</v>
      </c>
      <c r="F4" s="436" t="s">
        <v>4</v>
      </c>
      <c r="G4" s="436" t="s">
        <v>5</v>
      </c>
      <c r="H4" s="436" t="s">
        <v>6</v>
      </c>
      <c r="I4" s="436"/>
      <c r="J4" s="436" t="s">
        <v>7</v>
      </c>
      <c r="K4" s="436" t="s">
        <v>8</v>
      </c>
      <c r="L4" s="436" t="s">
        <v>9</v>
      </c>
      <c r="M4" s="436"/>
      <c r="N4" s="438" t="s">
        <v>10</v>
      </c>
    </row>
    <row r="5" spans="1:15" ht="13.5" customHeight="1">
      <c r="A5" s="466"/>
      <c r="B5" s="467"/>
      <c r="C5" s="469"/>
      <c r="D5" s="469"/>
      <c r="E5" s="437"/>
      <c r="F5" s="437"/>
      <c r="G5" s="437"/>
      <c r="H5" s="437"/>
      <c r="I5" s="437"/>
      <c r="J5" s="437"/>
      <c r="K5" s="437"/>
      <c r="L5" s="437"/>
      <c r="M5" s="437"/>
      <c r="N5" s="439"/>
    </row>
    <row r="6" spans="1:15" ht="18" customHeight="1">
      <c r="A6" s="297" t="s">
        <v>11</v>
      </c>
      <c r="B6" s="298">
        <v>40</v>
      </c>
      <c r="C6" s="426">
        <f>SUM(E6:N6)</f>
        <v>130.51000000000002</v>
      </c>
      <c r="D6" s="427"/>
      <c r="E6" s="299">
        <v>26.21</v>
      </c>
      <c r="F6" s="299">
        <v>21.18</v>
      </c>
      <c r="G6" s="299">
        <v>3.88</v>
      </c>
      <c r="H6" s="435">
        <v>33.880000000000003</v>
      </c>
      <c r="I6" s="435"/>
      <c r="J6" s="299">
        <v>5.05</v>
      </c>
      <c r="K6" s="299">
        <v>2.0099999999999998</v>
      </c>
      <c r="L6" s="435">
        <v>1.04</v>
      </c>
      <c r="M6" s="435"/>
      <c r="N6" s="299">
        <v>37.26</v>
      </c>
    </row>
    <row r="7" spans="1:15" ht="18" customHeight="1">
      <c r="A7" s="297"/>
      <c r="B7" s="298">
        <v>50</v>
      </c>
      <c r="C7" s="426">
        <f t="shared" ref="C7:C13" si="0">SUM(E7:N7)</f>
        <v>130.5</v>
      </c>
      <c r="D7" s="427"/>
      <c r="E7" s="299">
        <v>28.85</v>
      </c>
      <c r="F7" s="299">
        <v>20.82</v>
      </c>
      <c r="G7" s="299">
        <v>7.07</v>
      </c>
      <c r="H7" s="435">
        <v>32.35</v>
      </c>
      <c r="I7" s="435"/>
      <c r="J7" s="299">
        <v>6.92</v>
      </c>
      <c r="K7" s="299">
        <v>16.579999999999998</v>
      </c>
      <c r="L7" s="435">
        <v>1.0900000000000001</v>
      </c>
      <c r="M7" s="435"/>
      <c r="N7" s="299">
        <v>16.82</v>
      </c>
    </row>
    <row r="8" spans="1:15" ht="18" customHeight="1">
      <c r="A8" s="297"/>
      <c r="B8" s="298">
        <v>55</v>
      </c>
      <c r="C8" s="426">
        <f t="shared" si="0"/>
        <v>130.5</v>
      </c>
      <c r="D8" s="427"/>
      <c r="E8" s="299">
        <v>31.33</v>
      </c>
      <c r="F8" s="299">
        <v>20.16</v>
      </c>
      <c r="G8" s="299">
        <v>11.35</v>
      </c>
      <c r="H8" s="435">
        <v>30.46</v>
      </c>
      <c r="I8" s="435"/>
      <c r="J8" s="299">
        <v>6.95</v>
      </c>
      <c r="K8" s="299">
        <v>27.13</v>
      </c>
      <c r="L8" s="435">
        <v>0.82</v>
      </c>
      <c r="M8" s="435"/>
      <c r="N8" s="299">
        <v>2.2999999999999998</v>
      </c>
    </row>
    <row r="9" spans="1:15" ht="18" customHeight="1">
      <c r="A9" s="297"/>
      <c r="B9" s="300">
        <v>60</v>
      </c>
      <c r="C9" s="426">
        <f t="shared" si="0"/>
        <v>130.5</v>
      </c>
      <c r="D9" s="427"/>
      <c r="E9" s="183">
        <v>30.69</v>
      </c>
      <c r="F9" s="183">
        <v>18.559999999999999</v>
      </c>
      <c r="G9" s="183">
        <v>12.38</v>
      </c>
      <c r="H9" s="425">
        <v>28.85</v>
      </c>
      <c r="I9" s="425"/>
      <c r="J9" s="183">
        <v>6.33</v>
      </c>
      <c r="K9" s="183">
        <v>31.15</v>
      </c>
      <c r="L9" s="425">
        <v>0.82</v>
      </c>
      <c r="M9" s="425"/>
      <c r="N9" s="183">
        <v>1.72</v>
      </c>
    </row>
    <row r="10" spans="1:15" ht="18" customHeight="1">
      <c r="A10" s="297" t="s">
        <v>12</v>
      </c>
      <c r="B10" s="300">
        <v>2</v>
      </c>
      <c r="C10" s="426">
        <f t="shared" si="0"/>
        <v>131.28</v>
      </c>
      <c r="D10" s="427"/>
      <c r="E10" s="183">
        <v>29.61</v>
      </c>
      <c r="F10" s="183">
        <v>18.82</v>
      </c>
      <c r="G10" s="183">
        <v>13.54</v>
      </c>
      <c r="H10" s="425">
        <v>26.87</v>
      </c>
      <c r="I10" s="425"/>
      <c r="J10" s="183">
        <v>5.28</v>
      </c>
      <c r="K10" s="183">
        <v>26.76</v>
      </c>
      <c r="L10" s="425">
        <v>0.45</v>
      </c>
      <c r="M10" s="425"/>
      <c r="N10" s="183">
        <v>9.9499999999999993</v>
      </c>
    </row>
    <row r="11" spans="1:15" ht="18" customHeight="1">
      <c r="A11" s="301"/>
      <c r="B11" s="300">
        <v>7</v>
      </c>
      <c r="C11" s="426">
        <f t="shared" si="0"/>
        <v>131.27000000000001</v>
      </c>
      <c r="D11" s="427"/>
      <c r="E11" s="183">
        <v>28.18</v>
      </c>
      <c r="F11" s="183">
        <v>16.88</v>
      </c>
      <c r="G11" s="183">
        <v>15.01</v>
      </c>
      <c r="H11" s="425">
        <v>24.49</v>
      </c>
      <c r="I11" s="425"/>
      <c r="J11" s="183">
        <v>4.41</v>
      </c>
      <c r="K11" s="183">
        <v>31.59</v>
      </c>
      <c r="L11" s="425">
        <v>0.43</v>
      </c>
      <c r="M11" s="425"/>
      <c r="N11" s="183">
        <v>10.28</v>
      </c>
    </row>
    <row r="12" spans="1:15" ht="18" customHeight="1">
      <c r="A12" s="297" t="s">
        <v>534</v>
      </c>
      <c r="B12" s="300">
        <v>12</v>
      </c>
      <c r="C12" s="426">
        <f t="shared" si="0"/>
        <v>131.27000000000001</v>
      </c>
      <c r="D12" s="427"/>
      <c r="E12" s="183">
        <v>27.59</v>
      </c>
      <c r="F12" s="183">
        <v>15.17</v>
      </c>
      <c r="G12" s="183">
        <v>15.52</v>
      </c>
      <c r="H12" s="425">
        <v>21.77</v>
      </c>
      <c r="I12" s="425"/>
      <c r="J12" s="183">
        <v>3.86</v>
      </c>
      <c r="K12" s="183">
        <v>35.49</v>
      </c>
      <c r="L12" s="425">
        <v>0.44</v>
      </c>
      <c r="M12" s="425"/>
      <c r="N12" s="183">
        <v>11.43</v>
      </c>
    </row>
    <row r="13" spans="1:15" ht="18" customHeight="1">
      <c r="A13" s="297"/>
      <c r="B13" s="300">
        <v>17</v>
      </c>
      <c r="C13" s="426">
        <f t="shared" si="0"/>
        <v>131.27000000000001</v>
      </c>
      <c r="D13" s="427"/>
      <c r="E13" s="183">
        <v>27.1</v>
      </c>
      <c r="F13" s="183">
        <v>14.67</v>
      </c>
      <c r="G13" s="183">
        <v>16.61</v>
      </c>
      <c r="H13" s="428">
        <v>21.13</v>
      </c>
      <c r="I13" s="428"/>
      <c r="J13" s="183">
        <v>3.71</v>
      </c>
      <c r="K13" s="183">
        <v>38.549999999999997</v>
      </c>
      <c r="L13" s="425">
        <v>0.51</v>
      </c>
      <c r="M13" s="425"/>
      <c r="N13" s="183">
        <v>8.99</v>
      </c>
    </row>
    <row r="14" spans="1:15" s="302" customFormat="1" ht="18" customHeight="1">
      <c r="A14" s="294"/>
      <c r="B14" s="300">
        <v>22</v>
      </c>
      <c r="C14" s="426">
        <f>SUM(E14:N14)</f>
        <v>213.84</v>
      </c>
      <c r="D14" s="427"/>
      <c r="E14" s="183">
        <v>43.94</v>
      </c>
      <c r="F14" s="183">
        <v>34.68</v>
      </c>
      <c r="G14" s="183">
        <v>25.1</v>
      </c>
      <c r="H14" s="428">
        <v>41.25</v>
      </c>
      <c r="I14" s="428"/>
      <c r="J14" s="183">
        <v>5.43</v>
      </c>
      <c r="K14" s="183">
        <v>44.37</v>
      </c>
      <c r="L14" s="425">
        <v>0.59</v>
      </c>
      <c r="M14" s="425"/>
      <c r="N14" s="183">
        <v>18.48</v>
      </c>
    </row>
    <row r="15" spans="1:15" s="302" customFormat="1" ht="18" customHeight="1">
      <c r="A15" s="294"/>
      <c r="B15" s="300">
        <v>27</v>
      </c>
      <c r="C15" s="426">
        <f>SUM(E14:N14)</f>
        <v>213.84</v>
      </c>
      <c r="D15" s="427"/>
      <c r="E15" s="183">
        <v>43.96</v>
      </c>
      <c r="F15" s="183">
        <v>34.450000000000003</v>
      </c>
      <c r="G15" s="183">
        <v>25.55</v>
      </c>
      <c r="H15" s="428">
        <v>40.43</v>
      </c>
      <c r="I15" s="428"/>
      <c r="J15" s="183">
        <v>5.3</v>
      </c>
      <c r="K15" s="183">
        <v>45.51</v>
      </c>
      <c r="L15" s="425">
        <v>0.59</v>
      </c>
      <c r="M15" s="425"/>
      <c r="N15" s="183">
        <v>18.05</v>
      </c>
    </row>
    <row r="16" spans="1:15" s="302" customFormat="1" ht="18" customHeight="1">
      <c r="A16" s="294"/>
      <c r="B16" s="300">
        <v>28</v>
      </c>
      <c r="C16" s="426">
        <f>SUM(E15:N15)</f>
        <v>213.84</v>
      </c>
      <c r="D16" s="427"/>
      <c r="E16" s="183">
        <v>43.98</v>
      </c>
      <c r="F16" s="183">
        <v>34.409999999999997</v>
      </c>
      <c r="G16" s="183">
        <v>25.62</v>
      </c>
      <c r="H16" s="428">
        <v>40.24</v>
      </c>
      <c r="I16" s="428"/>
      <c r="J16" s="183">
        <v>5.24</v>
      </c>
      <c r="K16" s="183">
        <v>45.82</v>
      </c>
      <c r="L16" s="425">
        <v>0.53</v>
      </c>
      <c r="M16" s="425"/>
      <c r="N16" s="183">
        <v>18</v>
      </c>
      <c r="O16" s="303"/>
    </row>
    <row r="17" spans="1:14" s="302" customFormat="1" ht="18" customHeight="1">
      <c r="A17" s="294"/>
      <c r="B17" s="300">
        <v>29</v>
      </c>
      <c r="C17" s="426">
        <v>213.84</v>
      </c>
      <c r="D17" s="427"/>
      <c r="E17" s="183">
        <v>43.95</v>
      </c>
      <c r="F17" s="183">
        <v>33.74</v>
      </c>
      <c r="G17" s="183">
        <v>25.73</v>
      </c>
      <c r="H17" s="428">
        <v>40.159999999999997</v>
      </c>
      <c r="I17" s="428"/>
      <c r="J17" s="183">
        <v>5.21</v>
      </c>
      <c r="K17" s="183">
        <v>44.26</v>
      </c>
      <c r="L17" s="425">
        <v>0.46</v>
      </c>
      <c r="M17" s="425"/>
      <c r="N17" s="183">
        <v>20.329999999999998</v>
      </c>
    </row>
    <row r="18" spans="1:14" s="302" customFormat="1" ht="18" customHeight="1">
      <c r="A18" s="304"/>
      <c r="B18" s="190">
        <v>30</v>
      </c>
      <c r="C18" s="445">
        <f>SUM(E18:N18)</f>
        <v>213.83999999999997</v>
      </c>
      <c r="D18" s="446"/>
      <c r="E18" s="305">
        <v>43.91</v>
      </c>
      <c r="F18" s="305">
        <v>33.700000000000003</v>
      </c>
      <c r="G18" s="305">
        <v>25.9</v>
      </c>
      <c r="H18" s="447">
        <v>40.020000000000003</v>
      </c>
      <c r="I18" s="447"/>
      <c r="J18" s="305">
        <v>5.22</v>
      </c>
      <c r="K18" s="305">
        <v>44.29</v>
      </c>
      <c r="L18" s="448">
        <v>0.44</v>
      </c>
      <c r="M18" s="448"/>
      <c r="N18" s="305">
        <v>20.36</v>
      </c>
    </row>
    <row r="19" spans="1:14" ht="16.5" customHeight="1">
      <c r="A19" s="112"/>
      <c r="B19" s="306"/>
      <c r="C19" s="306"/>
      <c r="D19" s="306"/>
      <c r="E19" s="306"/>
      <c r="F19" s="306"/>
      <c r="G19" s="306"/>
      <c r="H19" s="306"/>
      <c r="I19" s="306"/>
      <c r="J19" s="306"/>
      <c r="K19" s="306"/>
      <c r="M19" s="307"/>
      <c r="N19" s="307" t="s">
        <v>497</v>
      </c>
    </row>
    <row r="20" spans="1:14" ht="30.75" customHeight="1"/>
    <row r="21" spans="1:14" ht="24" customHeight="1">
      <c r="A21" s="454" t="s">
        <v>674</v>
      </c>
      <c r="B21" s="454"/>
      <c r="C21" s="454"/>
      <c r="D21" s="454"/>
      <c r="E21" s="454"/>
      <c r="F21" s="454"/>
      <c r="G21" s="454"/>
      <c r="H21" s="454"/>
      <c r="I21" s="454"/>
      <c r="J21" s="454"/>
      <c r="K21" s="454"/>
      <c r="L21" s="454"/>
      <c r="M21" s="454"/>
      <c r="N21" s="454"/>
    </row>
    <row r="22" spans="1:14" ht="9" customHeight="1">
      <c r="A22" s="308"/>
      <c r="B22" s="308"/>
      <c r="C22" s="308"/>
      <c r="D22" s="308"/>
      <c r="E22" s="308"/>
      <c r="F22" s="308"/>
      <c r="G22" s="308"/>
      <c r="H22" s="308"/>
      <c r="I22" s="308"/>
      <c r="J22" s="308"/>
      <c r="K22" s="308"/>
      <c r="L22" s="308"/>
      <c r="M22" s="308"/>
      <c r="N22" s="308"/>
    </row>
    <row r="23" spans="1:14" ht="16.5" customHeight="1">
      <c r="A23" s="309" t="s">
        <v>485</v>
      </c>
      <c r="B23" s="309"/>
      <c r="C23" s="309"/>
      <c r="D23" s="310"/>
      <c r="E23" s="310"/>
      <c r="F23" s="310"/>
      <c r="G23" s="310"/>
      <c r="H23" s="310"/>
      <c r="I23" s="310"/>
      <c r="J23" s="311"/>
      <c r="K23" s="311"/>
      <c r="L23" s="311"/>
      <c r="M23" s="311"/>
      <c r="N23" s="311"/>
    </row>
    <row r="24" spans="1:14" ht="12.75" customHeight="1">
      <c r="A24" s="456" t="s">
        <v>730</v>
      </c>
      <c r="B24" s="457"/>
      <c r="C24" s="457"/>
      <c r="D24" s="457"/>
      <c r="E24" s="457"/>
      <c r="F24" s="457"/>
      <c r="G24" s="457"/>
      <c r="H24" s="457"/>
      <c r="I24" s="458"/>
      <c r="J24" s="433" t="s">
        <v>706</v>
      </c>
      <c r="K24" s="433"/>
      <c r="L24" s="433"/>
      <c r="M24" s="433"/>
      <c r="N24" s="433"/>
    </row>
    <row r="25" spans="1:14" ht="14.25" customHeight="1">
      <c r="A25" s="459"/>
      <c r="B25" s="459"/>
      <c r="C25" s="459"/>
      <c r="D25" s="459"/>
      <c r="E25" s="459"/>
      <c r="F25" s="459"/>
      <c r="G25" s="459"/>
      <c r="H25" s="459"/>
      <c r="I25" s="460"/>
      <c r="J25" s="434"/>
      <c r="K25" s="434"/>
      <c r="L25" s="434"/>
      <c r="M25" s="434"/>
      <c r="N25" s="434"/>
    </row>
    <row r="26" spans="1:14" ht="17.25" customHeight="1">
      <c r="A26" s="429" t="s">
        <v>522</v>
      </c>
      <c r="B26" s="95"/>
      <c r="C26" s="461" t="s">
        <v>13</v>
      </c>
      <c r="D26" s="462"/>
      <c r="E26" s="462"/>
      <c r="F26" s="462"/>
      <c r="G26" s="462"/>
      <c r="H26" s="462"/>
      <c r="I26" s="96"/>
      <c r="J26" s="98"/>
      <c r="K26" s="432">
        <v>21384</v>
      </c>
      <c r="L26" s="432"/>
      <c r="M26" s="97"/>
      <c r="N26" s="98"/>
    </row>
    <row r="27" spans="1:14" ht="17.25" customHeight="1">
      <c r="A27" s="430"/>
      <c r="B27" s="312"/>
      <c r="C27" s="422" t="s">
        <v>14</v>
      </c>
      <c r="D27" s="422"/>
      <c r="E27" s="422"/>
      <c r="F27" s="422"/>
      <c r="G27" s="422"/>
      <c r="H27" s="422"/>
      <c r="I27" s="313"/>
      <c r="J27" s="310"/>
      <c r="K27" s="424">
        <v>2057</v>
      </c>
      <c r="L27" s="424"/>
      <c r="M27" s="310"/>
      <c r="N27" s="310"/>
    </row>
    <row r="28" spans="1:14" ht="17.25" customHeight="1">
      <c r="A28" s="430"/>
      <c r="B28" s="314"/>
      <c r="C28" s="449" t="s">
        <v>27</v>
      </c>
      <c r="D28" s="449"/>
      <c r="E28" s="449"/>
      <c r="F28" s="449"/>
      <c r="G28" s="449"/>
      <c r="H28" s="449"/>
      <c r="I28" s="315"/>
      <c r="J28" s="310"/>
      <c r="K28" s="424">
        <v>11070</v>
      </c>
      <c r="L28" s="424"/>
      <c r="M28" s="310"/>
      <c r="N28" s="310"/>
    </row>
    <row r="29" spans="1:14" ht="17.25" customHeight="1">
      <c r="A29" s="430"/>
      <c r="B29" s="316"/>
      <c r="C29" s="449" t="s">
        <v>336</v>
      </c>
      <c r="D29" s="449"/>
      <c r="E29" s="449"/>
      <c r="F29" s="449"/>
      <c r="G29" s="449"/>
      <c r="H29" s="449"/>
      <c r="I29" s="315"/>
      <c r="J29" s="317"/>
      <c r="K29" s="463">
        <v>8257</v>
      </c>
      <c r="L29" s="463"/>
      <c r="M29" s="317"/>
      <c r="N29" s="317"/>
    </row>
    <row r="30" spans="1:14" ht="17.25" customHeight="1">
      <c r="A30" s="430"/>
      <c r="B30" s="318"/>
      <c r="C30" s="312"/>
      <c r="D30" s="422" t="s">
        <v>15</v>
      </c>
      <c r="E30" s="422"/>
      <c r="F30" s="422"/>
      <c r="G30" s="422"/>
      <c r="H30" s="422"/>
      <c r="I30" s="313"/>
      <c r="J30" s="310"/>
      <c r="K30" s="424">
        <v>917</v>
      </c>
      <c r="L30" s="424"/>
      <c r="M30" s="310"/>
      <c r="N30" s="310"/>
    </row>
    <row r="31" spans="1:14" ht="17.25" customHeight="1">
      <c r="A31" s="430"/>
      <c r="B31" s="318"/>
      <c r="C31" s="312"/>
      <c r="D31" s="422" t="s">
        <v>16</v>
      </c>
      <c r="E31" s="422"/>
      <c r="F31" s="422"/>
      <c r="G31" s="422"/>
      <c r="H31" s="422"/>
      <c r="I31" s="319"/>
      <c r="J31" s="310"/>
      <c r="K31" s="424">
        <v>296</v>
      </c>
      <c r="L31" s="424"/>
      <c r="M31" s="310"/>
      <c r="N31" s="310"/>
    </row>
    <row r="32" spans="1:14" ht="17.25" customHeight="1">
      <c r="A32" s="430"/>
      <c r="B32" s="455" t="s">
        <v>17</v>
      </c>
      <c r="C32" s="312"/>
      <c r="D32" s="422" t="s">
        <v>18</v>
      </c>
      <c r="E32" s="422"/>
      <c r="F32" s="422"/>
      <c r="G32" s="422"/>
      <c r="H32" s="422"/>
      <c r="I32" s="313"/>
      <c r="J32" s="310"/>
      <c r="K32" s="424">
        <v>12</v>
      </c>
      <c r="L32" s="424"/>
      <c r="M32" s="310"/>
      <c r="N32" s="310"/>
    </row>
    <row r="33" spans="1:14" ht="17.25" customHeight="1">
      <c r="A33" s="430"/>
      <c r="B33" s="455"/>
      <c r="C33" s="312"/>
      <c r="D33" s="422" t="s">
        <v>19</v>
      </c>
      <c r="E33" s="422"/>
      <c r="F33" s="422"/>
      <c r="G33" s="422"/>
      <c r="H33" s="422"/>
      <c r="I33" s="313"/>
      <c r="J33" s="310"/>
      <c r="K33" s="424">
        <v>661</v>
      </c>
      <c r="L33" s="424"/>
      <c r="M33" s="310"/>
      <c r="N33" s="310"/>
    </row>
    <row r="34" spans="1:14" ht="17.25" customHeight="1">
      <c r="A34" s="430"/>
      <c r="B34" s="455"/>
      <c r="C34" s="312"/>
      <c r="D34" s="422" t="s">
        <v>20</v>
      </c>
      <c r="E34" s="422"/>
      <c r="F34" s="422"/>
      <c r="G34" s="422"/>
      <c r="H34" s="422"/>
      <c r="I34" s="313"/>
      <c r="J34" s="310"/>
      <c r="K34" s="424">
        <v>56</v>
      </c>
      <c r="L34" s="424"/>
      <c r="M34" s="310"/>
      <c r="N34" s="310"/>
    </row>
    <row r="35" spans="1:14" ht="17.25" customHeight="1">
      <c r="A35" s="430"/>
      <c r="B35" s="455"/>
      <c r="C35" s="312"/>
      <c r="D35" s="422" t="s">
        <v>21</v>
      </c>
      <c r="E35" s="422"/>
      <c r="F35" s="422"/>
      <c r="G35" s="422"/>
      <c r="H35" s="422"/>
      <c r="I35" s="313"/>
      <c r="J35" s="310"/>
      <c r="K35" s="424">
        <v>28</v>
      </c>
      <c r="L35" s="424"/>
      <c r="M35" s="310"/>
      <c r="N35" s="310"/>
    </row>
    <row r="36" spans="1:14" ht="17.25" customHeight="1">
      <c r="A36" s="430"/>
      <c r="B36" s="455"/>
      <c r="C36" s="312"/>
      <c r="D36" s="422" t="s">
        <v>22</v>
      </c>
      <c r="E36" s="422"/>
      <c r="F36" s="422"/>
      <c r="G36" s="422"/>
      <c r="H36" s="422"/>
      <c r="I36" s="313"/>
      <c r="J36" s="310"/>
      <c r="K36" s="424">
        <v>51</v>
      </c>
      <c r="L36" s="424"/>
      <c r="M36" s="310"/>
      <c r="N36" s="310"/>
    </row>
    <row r="37" spans="1:14" ht="17.25" customHeight="1">
      <c r="A37" s="430"/>
      <c r="B37" s="455"/>
      <c r="C37" s="312"/>
      <c r="D37" s="422" t="s">
        <v>23</v>
      </c>
      <c r="E37" s="422"/>
      <c r="F37" s="422"/>
      <c r="G37" s="422"/>
      <c r="H37" s="422"/>
      <c r="I37" s="313"/>
      <c r="J37" s="310"/>
      <c r="K37" s="424">
        <v>73</v>
      </c>
      <c r="L37" s="424"/>
      <c r="M37" s="310"/>
      <c r="N37" s="310"/>
    </row>
    <row r="38" spans="1:14" ht="17.25" customHeight="1">
      <c r="A38" s="430"/>
      <c r="B38" s="455"/>
      <c r="C38" s="312"/>
      <c r="D38" s="422" t="s">
        <v>24</v>
      </c>
      <c r="E38" s="422"/>
      <c r="F38" s="422"/>
      <c r="G38" s="422"/>
      <c r="H38" s="422"/>
      <c r="I38" s="313"/>
      <c r="J38" s="310"/>
      <c r="K38" s="424">
        <v>58</v>
      </c>
      <c r="L38" s="424"/>
      <c r="M38" s="310"/>
      <c r="N38" s="310"/>
    </row>
    <row r="39" spans="1:14" ht="17.25" customHeight="1">
      <c r="A39" s="430"/>
      <c r="B39" s="318"/>
      <c r="C39" s="312"/>
      <c r="D39" s="422" t="s">
        <v>25</v>
      </c>
      <c r="E39" s="422"/>
      <c r="F39" s="422"/>
      <c r="G39" s="422"/>
      <c r="H39" s="422"/>
      <c r="I39" s="313"/>
      <c r="J39" s="310"/>
      <c r="K39" s="424">
        <v>33</v>
      </c>
      <c r="L39" s="424"/>
      <c r="M39" s="310"/>
      <c r="N39" s="320"/>
    </row>
    <row r="40" spans="1:14" ht="17.25" customHeight="1">
      <c r="A40" s="431"/>
      <c r="B40" s="321"/>
      <c r="C40" s="322"/>
      <c r="D40" s="450" t="s">
        <v>26</v>
      </c>
      <c r="E40" s="450"/>
      <c r="F40" s="450"/>
      <c r="G40" s="450"/>
      <c r="H40" s="450"/>
      <c r="I40" s="323"/>
      <c r="J40" s="310"/>
      <c r="K40" s="424">
        <v>141</v>
      </c>
      <c r="L40" s="424"/>
      <c r="M40" s="310"/>
      <c r="N40" s="310"/>
    </row>
    <row r="41" spans="1:14" ht="5.25" customHeight="1">
      <c r="A41" s="324"/>
      <c r="B41" s="324"/>
      <c r="C41" s="324"/>
      <c r="D41" s="324"/>
      <c r="E41" s="324"/>
      <c r="F41" s="324"/>
      <c r="G41" s="324"/>
      <c r="H41" s="324"/>
      <c r="I41" s="323"/>
      <c r="J41" s="325"/>
      <c r="K41" s="188"/>
      <c r="L41" s="188"/>
      <c r="M41" s="325"/>
      <c r="N41" s="325"/>
    </row>
    <row r="42" spans="1:14" ht="16.5" customHeight="1">
      <c r="A42" s="452" t="s">
        <v>498</v>
      </c>
      <c r="B42" s="452"/>
      <c r="C42" s="452"/>
      <c r="D42" s="452"/>
      <c r="E42" s="452"/>
      <c r="F42" s="452"/>
      <c r="G42" s="452"/>
      <c r="H42" s="452"/>
      <c r="I42" s="326"/>
      <c r="J42" s="310"/>
      <c r="K42" s="424">
        <v>2262</v>
      </c>
      <c r="L42" s="424"/>
      <c r="M42" s="451" t="s">
        <v>680</v>
      </c>
      <c r="N42" s="451"/>
    </row>
    <row r="43" spans="1:14" ht="5.25" customHeight="1">
      <c r="A43" s="316"/>
      <c r="B43" s="316"/>
      <c r="C43" s="316"/>
      <c r="D43" s="316"/>
      <c r="E43" s="316"/>
      <c r="F43" s="316"/>
      <c r="G43" s="316"/>
      <c r="H43" s="316"/>
      <c r="I43" s="315"/>
      <c r="J43" s="317"/>
      <c r="K43" s="189"/>
      <c r="L43" s="189"/>
      <c r="M43" s="317"/>
      <c r="N43" s="317"/>
    </row>
    <row r="44" spans="1:14" ht="17.25" customHeight="1">
      <c r="A44" s="440" t="s">
        <v>499</v>
      </c>
      <c r="B44" s="99"/>
      <c r="C44" s="443" t="s">
        <v>13</v>
      </c>
      <c r="D44" s="443"/>
      <c r="E44" s="443"/>
      <c r="F44" s="443"/>
      <c r="G44" s="443"/>
      <c r="H44" s="443"/>
      <c r="I44" s="111"/>
      <c r="J44" s="100"/>
      <c r="K44" s="421">
        <f>SUM(K45:L46)</f>
        <v>17973.099999999999</v>
      </c>
      <c r="L44" s="421"/>
      <c r="M44" s="100"/>
      <c r="N44" s="100"/>
    </row>
    <row r="45" spans="1:14" ht="17.25" customHeight="1">
      <c r="A45" s="441"/>
      <c r="B45" s="311"/>
      <c r="C45" s="312"/>
      <c r="D45" s="422" t="s">
        <v>500</v>
      </c>
      <c r="E45" s="422"/>
      <c r="F45" s="422"/>
      <c r="G45" s="422"/>
      <c r="H45" s="422"/>
      <c r="I45" s="313"/>
      <c r="J45" s="310"/>
      <c r="K45" s="423">
        <v>6337.7</v>
      </c>
      <c r="L45" s="423"/>
      <c r="M45" s="310"/>
      <c r="N45" s="310"/>
    </row>
    <row r="46" spans="1:14" ht="17.25" customHeight="1">
      <c r="A46" s="442"/>
      <c r="B46" s="316"/>
      <c r="C46" s="312"/>
      <c r="D46" s="422" t="s">
        <v>10</v>
      </c>
      <c r="E46" s="422"/>
      <c r="F46" s="422"/>
      <c r="G46" s="422"/>
      <c r="H46" s="422"/>
      <c r="I46" s="313"/>
      <c r="J46" s="317"/>
      <c r="K46" s="444">
        <v>11635.4</v>
      </c>
      <c r="L46" s="444"/>
      <c r="M46" s="317"/>
      <c r="N46" s="189"/>
    </row>
    <row r="47" spans="1:14" ht="16.5" customHeight="1">
      <c r="A47" s="327"/>
      <c r="B47" s="325"/>
      <c r="C47" s="325"/>
      <c r="D47" s="325"/>
      <c r="E47" s="325"/>
      <c r="F47" s="325"/>
      <c r="G47" s="308"/>
      <c r="H47" s="308"/>
      <c r="I47" s="308"/>
      <c r="K47" s="327"/>
      <c r="L47" s="327"/>
      <c r="M47" s="327"/>
      <c r="N47" s="328" t="s">
        <v>501</v>
      </c>
    </row>
    <row r="48" spans="1:14" ht="21" customHeight="1">
      <c r="J48" s="329"/>
      <c r="K48" s="329"/>
      <c r="L48" s="329"/>
      <c r="M48" s="329"/>
      <c r="N48" s="329"/>
    </row>
    <row r="49" spans="10:14" ht="21" customHeight="1">
      <c r="J49" s="329"/>
      <c r="K49" s="329"/>
      <c r="L49" s="329"/>
      <c r="M49" s="329"/>
      <c r="N49" s="329"/>
    </row>
    <row r="50" spans="10:14">
      <c r="J50" s="329"/>
      <c r="K50" s="329"/>
      <c r="L50" s="329"/>
      <c r="M50" s="329"/>
      <c r="N50" s="329"/>
    </row>
    <row r="51" spans="10:14">
      <c r="J51" s="329"/>
      <c r="K51" s="329"/>
      <c r="L51" s="329"/>
      <c r="M51" s="329"/>
      <c r="N51" s="329"/>
    </row>
    <row r="52" spans="10:14">
      <c r="J52" s="329"/>
      <c r="K52" s="329"/>
      <c r="L52" s="329"/>
      <c r="M52" s="329"/>
      <c r="N52" s="329"/>
    </row>
    <row r="53" spans="10:14">
      <c r="J53" s="329"/>
      <c r="K53" s="329"/>
      <c r="L53" s="329"/>
      <c r="M53" s="329"/>
      <c r="N53" s="329"/>
    </row>
    <row r="54" spans="10:14">
      <c r="J54" s="329"/>
      <c r="K54" s="329"/>
      <c r="L54" s="329"/>
      <c r="M54" s="329"/>
      <c r="N54" s="329"/>
    </row>
    <row r="55" spans="10:14">
      <c r="J55" s="329"/>
      <c r="K55" s="329"/>
      <c r="L55" s="329"/>
      <c r="M55" s="329"/>
      <c r="N55" s="329"/>
    </row>
    <row r="56" spans="10:14">
      <c r="J56" s="329"/>
      <c r="K56" s="329"/>
      <c r="L56" s="329"/>
      <c r="M56" s="329"/>
      <c r="N56" s="329"/>
    </row>
    <row r="57" spans="10:14">
      <c r="J57" s="329"/>
      <c r="K57" s="329"/>
      <c r="L57" s="329"/>
      <c r="M57" s="329"/>
      <c r="N57" s="329"/>
    </row>
    <row r="58" spans="10:14">
      <c r="J58" s="329"/>
      <c r="K58" s="329"/>
      <c r="L58" s="329"/>
      <c r="M58" s="329"/>
      <c r="N58" s="329"/>
    </row>
    <row r="59" spans="10:14">
      <c r="J59" s="329"/>
      <c r="K59" s="329"/>
      <c r="L59" s="329"/>
      <c r="M59" s="329"/>
      <c r="N59" s="329"/>
    </row>
    <row r="60" spans="10:14">
      <c r="J60" s="329"/>
      <c r="K60" s="329"/>
      <c r="L60" s="329"/>
      <c r="M60" s="329"/>
      <c r="N60" s="329"/>
    </row>
    <row r="61" spans="10:14">
      <c r="J61" s="329"/>
      <c r="K61" s="329"/>
      <c r="L61" s="329"/>
      <c r="M61" s="329"/>
      <c r="N61" s="329"/>
    </row>
    <row r="62" spans="10:14">
      <c r="J62" s="329"/>
      <c r="K62" s="329"/>
      <c r="L62" s="329"/>
      <c r="M62" s="329"/>
      <c r="N62" s="329"/>
    </row>
    <row r="63" spans="10:14">
      <c r="J63" s="329"/>
      <c r="K63" s="329"/>
      <c r="L63" s="329"/>
      <c r="M63" s="329"/>
      <c r="N63" s="329"/>
    </row>
    <row r="64" spans="10:14">
      <c r="J64" s="329"/>
      <c r="K64" s="329"/>
      <c r="L64" s="329"/>
      <c r="M64" s="329"/>
      <c r="N64" s="329"/>
    </row>
    <row r="65" spans="10:14">
      <c r="J65" s="329"/>
      <c r="K65" s="329"/>
      <c r="L65" s="329"/>
      <c r="M65" s="329"/>
      <c r="N65" s="329"/>
    </row>
    <row r="66" spans="10:14">
      <c r="J66" s="329"/>
      <c r="K66" s="329"/>
      <c r="L66" s="329"/>
      <c r="M66" s="329"/>
      <c r="N66" s="329"/>
    </row>
    <row r="67" spans="10:14">
      <c r="J67" s="329"/>
      <c r="K67" s="329"/>
      <c r="L67" s="329"/>
      <c r="M67" s="329"/>
      <c r="N67" s="329"/>
    </row>
    <row r="68" spans="10:14">
      <c r="J68" s="329"/>
      <c r="K68" s="329"/>
      <c r="L68" s="329"/>
      <c r="M68" s="329"/>
      <c r="N68" s="329"/>
    </row>
    <row r="69" spans="10:14">
      <c r="J69" s="329"/>
      <c r="K69" s="329"/>
      <c r="L69" s="329"/>
      <c r="M69" s="329"/>
      <c r="N69" s="329"/>
    </row>
    <row r="70" spans="10:14">
      <c r="J70" s="329"/>
      <c r="K70" s="329"/>
      <c r="L70" s="329"/>
      <c r="M70" s="329"/>
      <c r="N70" s="329"/>
    </row>
    <row r="71" spans="10:14">
      <c r="J71" s="329"/>
      <c r="K71" s="329"/>
      <c r="L71" s="329"/>
      <c r="M71" s="329"/>
      <c r="N71" s="329"/>
    </row>
    <row r="72" spans="10:14">
      <c r="J72" s="329"/>
      <c r="K72" s="329"/>
      <c r="L72" s="329"/>
      <c r="M72" s="329"/>
      <c r="N72" s="329"/>
    </row>
    <row r="73" spans="10:14">
      <c r="J73" s="329"/>
      <c r="K73" s="329"/>
      <c r="L73" s="329"/>
      <c r="M73" s="329"/>
      <c r="N73" s="329"/>
    </row>
    <row r="74" spans="10:14">
      <c r="J74" s="329"/>
      <c r="K74" s="329"/>
      <c r="L74" s="329"/>
      <c r="M74" s="329"/>
      <c r="N74" s="329"/>
    </row>
    <row r="75" spans="10:14">
      <c r="J75" s="329"/>
      <c r="K75" s="329"/>
      <c r="L75" s="329"/>
      <c r="M75" s="329"/>
      <c r="N75" s="329"/>
    </row>
    <row r="76" spans="10:14">
      <c r="J76" s="329"/>
      <c r="K76" s="329"/>
      <c r="L76" s="329"/>
      <c r="M76" s="329"/>
      <c r="N76" s="329"/>
    </row>
    <row r="77" spans="10:14">
      <c r="J77" s="329"/>
      <c r="K77" s="329"/>
      <c r="L77" s="329"/>
      <c r="M77" s="329"/>
      <c r="N77" s="329"/>
    </row>
    <row r="78" spans="10:14">
      <c r="J78" s="329"/>
      <c r="K78" s="329"/>
      <c r="L78" s="329"/>
      <c r="M78" s="329"/>
      <c r="N78" s="329"/>
    </row>
    <row r="79" spans="10:14">
      <c r="J79" s="329"/>
      <c r="K79" s="329"/>
      <c r="L79" s="329"/>
      <c r="M79" s="329"/>
      <c r="N79" s="329"/>
    </row>
    <row r="80" spans="10:14">
      <c r="J80" s="329"/>
      <c r="K80" s="329"/>
      <c r="L80" s="329"/>
      <c r="M80" s="329"/>
      <c r="N80" s="329"/>
    </row>
    <row r="81" spans="10:14">
      <c r="J81" s="329"/>
      <c r="K81" s="329"/>
      <c r="L81" s="329"/>
      <c r="M81" s="329"/>
      <c r="N81" s="329"/>
    </row>
    <row r="82" spans="10:14">
      <c r="J82" s="329"/>
      <c r="K82" s="329"/>
      <c r="L82" s="329"/>
      <c r="M82" s="329"/>
      <c r="N82" s="329"/>
    </row>
    <row r="83" spans="10:14">
      <c r="J83" s="329"/>
      <c r="K83" s="329"/>
      <c r="L83" s="329"/>
      <c r="M83" s="329"/>
      <c r="N83" s="329"/>
    </row>
    <row r="84" spans="10:14">
      <c r="J84" s="329"/>
      <c r="K84" s="329"/>
      <c r="L84" s="329"/>
      <c r="M84" s="329"/>
      <c r="N84" s="329"/>
    </row>
    <row r="85" spans="10:14">
      <c r="J85" s="329"/>
      <c r="K85" s="329"/>
      <c r="L85" s="329"/>
      <c r="M85" s="329"/>
      <c r="N85" s="329"/>
    </row>
    <row r="86" spans="10:14">
      <c r="J86" s="329"/>
      <c r="K86" s="329"/>
      <c r="L86" s="329"/>
      <c r="M86" s="329"/>
      <c r="N86" s="329"/>
    </row>
    <row r="87" spans="10:14">
      <c r="J87" s="329"/>
      <c r="K87" s="329"/>
      <c r="L87" s="329"/>
      <c r="M87" s="329"/>
      <c r="N87" s="329"/>
    </row>
    <row r="88" spans="10:14">
      <c r="J88" s="329"/>
      <c r="K88" s="329"/>
      <c r="L88" s="329"/>
      <c r="M88" s="329"/>
      <c r="N88" s="329"/>
    </row>
    <row r="89" spans="10:14">
      <c r="J89" s="329"/>
      <c r="K89" s="329"/>
      <c r="L89" s="329"/>
      <c r="M89" s="329"/>
      <c r="N89" s="329"/>
    </row>
    <row r="90" spans="10:14">
      <c r="J90" s="329"/>
      <c r="K90" s="329"/>
      <c r="L90" s="329"/>
      <c r="M90" s="329"/>
      <c r="N90" s="329"/>
    </row>
    <row r="91" spans="10:14">
      <c r="J91" s="329"/>
      <c r="K91" s="329"/>
      <c r="L91" s="329"/>
      <c r="M91" s="329"/>
      <c r="N91" s="329"/>
    </row>
    <row r="92" spans="10:14">
      <c r="J92" s="329"/>
      <c r="K92" s="329"/>
      <c r="L92" s="329"/>
      <c r="M92" s="329"/>
      <c r="N92" s="329"/>
    </row>
    <row r="93" spans="10:14">
      <c r="J93" s="329"/>
      <c r="K93" s="329"/>
      <c r="L93" s="329"/>
      <c r="M93" s="329"/>
      <c r="N93" s="329"/>
    </row>
    <row r="94" spans="10:14">
      <c r="J94" s="329"/>
      <c r="K94" s="329"/>
      <c r="L94" s="329"/>
      <c r="M94" s="329"/>
      <c r="N94" s="329"/>
    </row>
    <row r="95" spans="10:14">
      <c r="J95" s="329"/>
      <c r="K95" s="329"/>
      <c r="L95" s="329"/>
      <c r="M95" s="329"/>
      <c r="N95" s="329"/>
    </row>
    <row r="96" spans="10:14">
      <c r="J96" s="329"/>
      <c r="K96" s="329"/>
      <c r="L96" s="329"/>
      <c r="M96" s="329"/>
      <c r="N96" s="329"/>
    </row>
    <row r="97" spans="10:14">
      <c r="J97" s="329"/>
      <c r="K97" s="329"/>
      <c r="L97" s="329"/>
      <c r="M97" s="329"/>
      <c r="N97" s="329"/>
    </row>
    <row r="98" spans="10:14">
      <c r="J98" s="329"/>
      <c r="K98" s="329"/>
      <c r="L98" s="329"/>
      <c r="M98" s="329"/>
      <c r="N98" s="329"/>
    </row>
    <row r="99" spans="10:14">
      <c r="J99" s="329"/>
      <c r="K99" s="329"/>
      <c r="L99" s="329"/>
      <c r="M99" s="329"/>
      <c r="N99" s="329"/>
    </row>
    <row r="100" spans="10:14">
      <c r="J100" s="329"/>
      <c r="K100" s="329"/>
      <c r="L100" s="329"/>
      <c r="M100" s="329"/>
      <c r="N100" s="329"/>
    </row>
    <row r="101" spans="10:14">
      <c r="J101" s="329"/>
      <c r="K101" s="329"/>
      <c r="L101" s="329"/>
      <c r="M101" s="329"/>
      <c r="N101" s="329"/>
    </row>
    <row r="102" spans="10:14">
      <c r="J102" s="329"/>
      <c r="K102" s="329"/>
      <c r="L102" s="329"/>
      <c r="M102" s="329"/>
      <c r="N102" s="329"/>
    </row>
    <row r="103" spans="10:14">
      <c r="J103" s="329"/>
      <c r="K103" s="329"/>
      <c r="L103" s="329"/>
      <c r="M103" s="329"/>
      <c r="N103" s="329"/>
    </row>
    <row r="104" spans="10:14">
      <c r="J104" s="329"/>
      <c r="K104" s="329"/>
      <c r="L104" s="329"/>
      <c r="M104" s="329"/>
      <c r="N104" s="329"/>
    </row>
    <row r="105" spans="10:14">
      <c r="J105" s="329"/>
      <c r="K105" s="329"/>
      <c r="L105" s="329"/>
      <c r="M105" s="329"/>
      <c r="N105" s="329"/>
    </row>
    <row r="106" spans="10:14">
      <c r="J106" s="329"/>
      <c r="K106" s="329"/>
      <c r="L106" s="329"/>
      <c r="M106" s="329"/>
      <c r="N106" s="329"/>
    </row>
    <row r="107" spans="10:14">
      <c r="J107" s="329"/>
      <c r="K107" s="329"/>
      <c r="L107" s="329"/>
      <c r="M107" s="329"/>
      <c r="N107" s="329"/>
    </row>
    <row r="108" spans="10:14">
      <c r="J108" s="329"/>
      <c r="K108" s="329"/>
      <c r="L108" s="329"/>
      <c r="M108" s="329"/>
      <c r="N108" s="329"/>
    </row>
    <row r="109" spans="10:14">
      <c r="J109" s="329"/>
      <c r="K109" s="329"/>
      <c r="L109" s="329"/>
      <c r="M109" s="329"/>
      <c r="N109" s="329"/>
    </row>
    <row r="110" spans="10:14">
      <c r="J110" s="329"/>
      <c r="K110" s="329"/>
      <c r="L110" s="329"/>
      <c r="M110" s="329"/>
      <c r="N110" s="329"/>
    </row>
    <row r="111" spans="10:14">
      <c r="J111" s="329"/>
      <c r="K111" s="329"/>
      <c r="L111" s="329"/>
      <c r="M111" s="329"/>
      <c r="N111" s="329"/>
    </row>
    <row r="112" spans="10:14">
      <c r="J112" s="329"/>
      <c r="K112" s="329"/>
      <c r="L112" s="329"/>
      <c r="M112" s="329"/>
      <c r="N112" s="329"/>
    </row>
    <row r="113" spans="10:14">
      <c r="J113" s="329"/>
      <c r="K113" s="329"/>
      <c r="L113" s="329"/>
      <c r="M113" s="329"/>
      <c r="N113" s="329"/>
    </row>
    <row r="114" spans="10:14">
      <c r="J114" s="329"/>
      <c r="K114" s="329"/>
      <c r="L114" s="329"/>
      <c r="M114" s="329"/>
      <c r="N114" s="329"/>
    </row>
    <row r="115" spans="10:14">
      <c r="J115" s="329"/>
      <c r="K115" s="329"/>
      <c r="L115" s="329"/>
      <c r="M115" s="329"/>
      <c r="N115" s="329"/>
    </row>
    <row r="116" spans="10:14">
      <c r="J116" s="329"/>
      <c r="K116" s="329"/>
      <c r="L116" s="329"/>
      <c r="M116" s="329"/>
      <c r="N116" s="329"/>
    </row>
    <row r="117" spans="10:14">
      <c r="J117" s="329"/>
      <c r="K117" s="329"/>
      <c r="L117" s="329"/>
      <c r="M117" s="329"/>
      <c r="N117" s="329"/>
    </row>
    <row r="118" spans="10:14">
      <c r="J118" s="329"/>
      <c r="K118" s="329"/>
      <c r="L118" s="329"/>
      <c r="M118" s="329"/>
      <c r="N118" s="329"/>
    </row>
    <row r="119" spans="10:14">
      <c r="J119" s="329"/>
      <c r="K119" s="329"/>
      <c r="L119" s="329"/>
      <c r="M119" s="329"/>
      <c r="N119" s="329"/>
    </row>
    <row r="120" spans="10:14">
      <c r="J120" s="329"/>
      <c r="K120" s="329"/>
      <c r="L120" s="329"/>
      <c r="M120" s="329"/>
      <c r="N120" s="329"/>
    </row>
    <row r="121" spans="10:14">
      <c r="J121" s="329"/>
      <c r="K121" s="329"/>
      <c r="L121" s="329"/>
      <c r="M121" s="329"/>
      <c r="N121" s="329"/>
    </row>
    <row r="122" spans="10:14">
      <c r="J122" s="329"/>
      <c r="K122" s="329"/>
      <c r="L122" s="329"/>
      <c r="M122" s="329"/>
      <c r="N122" s="329"/>
    </row>
    <row r="123" spans="10:14">
      <c r="J123" s="329"/>
      <c r="K123" s="329"/>
      <c r="L123" s="329"/>
      <c r="M123" s="329"/>
      <c r="N123" s="329"/>
    </row>
    <row r="124" spans="10:14">
      <c r="J124" s="329"/>
      <c r="K124" s="329"/>
      <c r="L124" s="329"/>
      <c r="M124" s="329"/>
      <c r="N124" s="329"/>
    </row>
    <row r="125" spans="10:14">
      <c r="J125" s="329"/>
      <c r="K125" s="329"/>
      <c r="L125" s="329"/>
      <c r="M125" s="329"/>
      <c r="N125" s="329"/>
    </row>
    <row r="126" spans="10:14">
      <c r="J126" s="329"/>
      <c r="K126" s="329"/>
      <c r="L126" s="329"/>
      <c r="M126" s="329"/>
      <c r="N126" s="329"/>
    </row>
    <row r="127" spans="10:14">
      <c r="J127" s="329"/>
      <c r="K127" s="329"/>
      <c r="L127" s="329"/>
      <c r="M127" s="329"/>
      <c r="N127" s="329"/>
    </row>
    <row r="128" spans="10:14">
      <c r="J128" s="329"/>
      <c r="K128" s="329"/>
      <c r="L128" s="329"/>
      <c r="M128" s="329"/>
      <c r="N128" s="329"/>
    </row>
    <row r="129" spans="10:14">
      <c r="J129" s="329"/>
      <c r="K129" s="329"/>
      <c r="L129" s="329"/>
      <c r="M129" s="329"/>
      <c r="N129" s="329"/>
    </row>
    <row r="130" spans="10:14">
      <c r="J130" s="329"/>
      <c r="K130" s="329"/>
      <c r="L130" s="329"/>
      <c r="M130" s="329"/>
      <c r="N130" s="329"/>
    </row>
    <row r="131" spans="10:14">
      <c r="J131" s="329"/>
      <c r="K131" s="329"/>
      <c r="L131" s="329"/>
      <c r="M131" s="329"/>
      <c r="N131" s="329"/>
    </row>
    <row r="132" spans="10:14">
      <c r="J132" s="329"/>
      <c r="K132" s="329"/>
      <c r="L132" s="329"/>
      <c r="M132" s="329"/>
      <c r="N132" s="329"/>
    </row>
    <row r="133" spans="10:14">
      <c r="J133" s="329"/>
      <c r="K133" s="329"/>
      <c r="L133" s="329"/>
      <c r="M133" s="329"/>
      <c r="N133" s="329"/>
    </row>
    <row r="134" spans="10:14">
      <c r="J134" s="329"/>
      <c r="K134" s="329"/>
      <c r="L134" s="329"/>
      <c r="M134" s="329"/>
      <c r="N134" s="329"/>
    </row>
    <row r="135" spans="10:14">
      <c r="J135" s="329"/>
      <c r="K135" s="329"/>
      <c r="L135" s="329"/>
      <c r="M135" s="329"/>
      <c r="N135" s="329"/>
    </row>
    <row r="136" spans="10:14">
      <c r="J136" s="329"/>
      <c r="K136" s="329"/>
      <c r="L136" s="329"/>
      <c r="M136" s="329"/>
      <c r="N136" s="329"/>
    </row>
    <row r="137" spans="10:14">
      <c r="J137" s="329"/>
      <c r="K137" s="329"/>
      <c r="L137" s="329"/>
      <c r="M137" s="329"/>
      <c r="N137" s="329"/>
    </row>
    <row r="138" spans="10:14">
      <c r="J138" s="329"/>
      <c r="K138" s="329"/>
      <c r="L138" s="329"/>
      <c r="M138" s="329"/>
      <c r="N138" s="329"/>
    </row>
    <row r="139" spans="10:14">
      <c r="J139" s="329"/>
      <c r="K139" s="329"/>
      <c r="L139" s="329"/>
      <c r="M139" s="329"/>
      <c r="N139" s="329"/>
    </row>
    <row r="140" spans="10:14">
      <c r="J140" s="329"/>
      <c r="K140" s="329"/>
      <c r="L140" s="329"/>
      <c r="M140" s="329"/>
      <c r="N140" s="329"/>
    </row>
    <row r="141" spans="10:14">
      <c r="J141" s="329"/>
      <c r="K141" s="329"/>
      <c r="L141" s="329"/>
      <c r="M141" s="329"/>
      <c r="N141" s="329"/>
    </row>
    <row r="142" spans="10:14">
      <c r="J142" s="329"/>
      <c r="K142" s="329"/>
      <c r="L142" s="329"/>
      <c r="M142" s="329"/>
      <c r="N142" s="329"/>
    </row>
    <row r="143" spans="10:14">
      <c r="J143" s="329"/>
      <c r="K143" s="329"/>
      <c r="L143" s="329"/>
      <c r="M143" s="329"/>
      <c r="N143" s="329"/>
    </row>
    <row r="144" spans="10:14">
      <c r="J144" s="329"/>
      <c r="K144" s="329"/>
      <c r="L144" s="329"/>
      <c r="M144" s="329"/>
      <c r="N144" s="329"/>
    </row>
    <row r="145" spans="10:14">
      <c r="J145" s="329"/>
      <c r="K145" s="329"/>
      <c r="L145" s="329"/>
      <c r="M145" s="329"/>
      <c r="N145" s="329"/>
    </row>
    <row r="146" spans="10:14">
      <c r="J146" s="329"/>
      <c r="K146" s="329"/>
      <c r="L146" s="329"/>
      <c r="M146" s="329"/>
      <c r="N146" s="329"/>
    </row>
    <row r="147" spans="10:14">
      <c r="J147" s="329"/>
      <c r="K147" s="329"/>
      <c r="L147" s="329"/>
      <c r="M147" s="329"/>
      <c r="N147" s="329"/>
    </row>
    <row r="148" spans="10:14">
      <c r="J148" s="329"/>
      <c r="K148" s="329"/>
      <c r="L148" s="329"/>
      <c r="M148" s="329"/>
      <c r="N148" s="329"/>
    </row>
    <row r="149" spans="10:14">
      <c r="J149" s="329"/>
      <c r="K149" s="329"/>
      <c r="L149" s="329"/>
      <c r="M149" s="329"/>
      <c r="N149" s="329"/>
    </row>
    <row r="150" spans="10:14">
      <c r="J150" s="329"/>
      <c r="K150" s="329"/>
      <c r="L150" s="329"/>
      <c r="M150" s="329"/>
      <c r="N150" s="329"/>
    </row>
    <row r="151" spans="10:14">
      <c r="J151" s="329"/>
      <c r="K151" s="329"/>
      <c r="L151" s="329"/>
      <c r="M151" s="329"/>
      <c r="N151" s="329"/>
    </row>
    <row r="152" spans="10:14">
      <c r="J152" s="329"/>
      <c r="K152" s="329"/>
      <c r="L152" s="329"/>
      <c r="M152" s="329"/>
      <c r="N152" s="329"/>
    </row>
    <row r="153" spans="10:14">
      <c r="J153" s="329"/>
      <c r="K153" s="329"/>
      <c r="L153" s="329"/>
      <c r="M153" s="329"/>
      <c r="N153" s="329"/>
    </row>
    <row r="154" spans="10:14">
      <c r="J154" s="329"/>
      <c r="K154" s="329"/>
      <c r="L154" s="329"/>
      <c r="M154" s="329"/>
      <c r="N154" s="329"/>
    </row>
    <row r="155" spans="10:14">
      <c r="J155" s="329"/>
      <c r="K155" s="329"/>
      <c r="L155" s="329"/>
      <c r="M155" s="329"/>
      <c r="N155" s="329"/>
    </row>
    <row r="156" spans="10:14">
      <c r="J156" s="329"/>
      <c r="K156" s="329"/>
      <c r="L156" s="329"/>
      <c r="M156" s="329"/>
      <c r="N156" s="329"/>
    </row>
    <row r="157" spans="10:14">
      <c r="J157" s="329"/>
      <c r="K157" s="329"/>
      <c r="L157" s="329"/>
      <c r="M157" s="329"/>
      <c r="N157" s="329"/>
    </row>
    <row r="158" spans="10:14">
      <c r="J158" s="329"/>
      <c r="K158" s="329"/>
      <c r="L158" s="329"/>
      <c r="M158" s="329"/>
      <c r="N158" s="329"/>
    </row>
    <row r="159" spans="10:14">
      <c r="J159" s="329"/>
      <c r="K159" s="329"/>
      <c r="L159" s="329"/>
      <c r="M159" s="329"/>
      <c r="N159" s="329"/>
    </row>
    <row r="160" spans="10:14">
      <c r="J160" s="329"/>
      <c r="K160" s="329"/>
      <c r="L160" s="329"/>
      <c r="M160" s="329"/>
      <c r="N160" s="329"/>
    </row>
    <row r="161" spans="10:14">
      <c r="J161" s="329"/>
      <c r="K161" s="329"/>
      <c r="L161" s="329"/>
      <c r="M161" s="329"/>
      <c r="N161" s="329"/>
    </row>
    <row r="162" spans="10:14">
      <c r="J162" s="329"/>
      <c r="K162" s="329"/>
      <c r="L162" s="329"/>
      <c r="M162" s="329"/>
      <c r="N162" s="329"/>
    </row>
    <row r="163" spans="10:14">
      <c r="J163" s="329"/>
      <c r="K163" s="329"/>
      <c r="L163" s="329"/>
      <c r="M163" s="329"/>
      <c r="N163" s="329"/>
    </row>
    <row r="164" spans="10:14">
      <c r="J164" s="329"/>
      <c r="K164" s="329"/>
      <c r="L164" s="329"/>
      <c r="M164" s="329"/>
      <c r="N164" s="329"/>
    </row>
    <row r="165" spans="10:14">
      <c r="J165" s="329"/>
      <c r="K165" s="329"/>
      <c r="L165" s="329"/>
      <c r="M165" s="329"/>
      <c r="N165" s="329"/>
    </row>
    <row r="166" spans="10:14">
      <c r="J166" s="329"/>
      <c r="K166" s="329"/>
      <c r="L166" s="329"/>
      <c r="M166" s="329"/>
      <c r="N166" s="329"/>
    </row>
    <row r="167" spans="10:14">
      <c r="J167" s="329"/>
      <c r="K167" s="329"/>
      <c r="L167" s="329"/>
      <c r="M167" s="329"/>
      <c r="N167" s="329"/>
    </row>
    <row r="168" spans="10:14">
      <c r="J168" s="329"/>
      <c r="K168" s="329"/>
      <c r="L168" s="329"/>
      <c r="M168" s="329"/>
      <c r="N168" s="329"/>
    </row>
    <row r="169" spans="10:14">
      <c r="J169" s="329"/>
      <c r="K169" s="329"/>
      <c r="L169" s="329"/>
      <c r="M169" s="329"/>
      <c r="N169" s="329"/>
    </row>
    <row r="170" spans="10:14">
      <c r="J170" s="329"/>
      <c r="K170" s="329"/>
      <c r="L170" s="329"/>
      <c r="M170" s="329"/>
      <c r="N170" s="329"/>
    </row>
    <row r="171" spans="10:14">
      <c r="J171" s="329"/>
      <c r="K171" s="329"/>
      <c r="L171" s="329"/>
      <c r="M171" s="329"/>
      <c r="N171" s="329"/>
    </row>
    <row r="172" spans="10:14">
      <c r="J172" s="329"/>
      <c r="K172" s="329"/>
      <c r="L172" s="329"/>
      <c r="M172" s="329"/>
      <c r="N172" s="329"/>
    </row>
    <row r="173" spans="10:14">
      <c r="J173" s="329"/>
      <c r="K173" s="329"/>
      <c r="L173" s="329"/>
      <c r="M173" s="329"/>
      <c r="N173" s="329"/>
    </row>
    <row r="174" spans="10:14">
      <c r="J174" s="329"/>
      <c r="K174" s="329"/>
      <c r="L174" s="329"/>
      <c r="M174" s="329"/>
      <c r="N174" s="329"/>
    </row>
    <row r="175" spans="10:14">
      <c r="J175" s="329"/>
      <c r="K175" s="329"/>
      <c r="L175" s="329"/>
      <c r="M175" s="329"/>
      <c r="N175" s="329"/>
    </row>
    <row r="176" spans="10:14">
      <c r="J176" s="329"/>
      <c r="K176" s="329"/>
      <c r="L176" s="329"/>
      <c r="M176" s="329"/>
      <c r="N176" s="329"/>
    </row>
    <row r="177" spans="10:14">
      <c r="J177" s="329"/>
      <c r="K177" s="329"/>
      <c r="L177" s="329"/>
      <c r="M177" s="329"/>
      <c r="N177" s="329"/>
    </row>
    <row r="178" spans="10:14">
      <c r="J178" s="329"/>
      <c r="K178" s="329"/>
      <c r="L178" s="329"/>
      <c r="M178" s="329"/>
      <c r="N178" s="329"/>
    </row>
    <row r="179" spans="10:14">
      <c r="J179" s="329"/>
      <c r="K179" s="329"/>
      <c r="L179" s="329"/>
      <c r="M179" s="329"/>
      <c r="N179" s="329"/>
    </row>
    <row r="180" spans="10:14">
      <c r="J180" s="329"/>
      <c r="K180" s="329"/>
      <c r="L180" s="329"/>
      <c r="M180" s="329"/>
      <c r="N180" s="329"/>
    </row>
    <row r="181" spans="10:14">
      <c r="J181" s="329"/>
      <c r="K181" s="329"/>
      <c r="L181" s="329"/>
      <c r="M181" s="329"/>
      <c r="N181" s="329"/>
    </row>
    <row r="182" spans="10:14">
      <c r="J182" s="329"/>
      <c r="K182" s="329"/>
      <c r="L182" s="329"/>
      <c r="M182" s="329"/>
      <c r="N182" s="329"/>
    </row>
    <row r="183" spans="10:14">
      <c r="J183" s="329"/>
      <c r="K183" s="329"/>
      <c r="L183" s="329"/>
      <c r="M183" s="329"/>
      <c r="N183" s="329"/>
    </row>
    <row r="184" spans="10:14">
      <c r="J184" s="329"/>
      <c r="K184" s="329"/>
      <c r="L184" s="329"/>
      <c r="M184" s="329"/>
      <c r="N184" s="329"/>
    </row>
    <row r="185" spans="10:14">
      <c r="J185" s="329"/>
      <c r="K185" s="329"/>
      <c r="L185" s="329"/>
      <c r="M185" s="329"/>
      <c r="N185" s="329"/>
    </row>
    <row r="186" spans="10:14">
      <c r="J186" s="329"/>
      <c r="K186" s="329"/>
      <c r="L186" s="329"/>
      <c r="M186" s="329"/>
      <c r="N186" s="329"/>
    </row>
    <row r="187" spans="10:14">
      <c r="J187" s="329"/>
      <c r="K187" s="329"/>
      <c r="L187" s="329"/>
      <c r="M187" s="329"/>
      <c r="N187" s="329"/>
    </row>
    <row r="188" spans="10:14">
      <c r="J188" s="329"/>
      <c r="K188" s="329"/>
      <c r="L188" s="329"/>
      <c r="M188" s="329"/>
      <c r="N188" s="329"/>
    </row>
    <row r="189" spans="10:14">
      <c r="J189" s="329"/>
      <c r="K189" s="329"/>
      <c r="L189" s="329"/>
      <c r="M189" s="329"/>
      <c r="N189" s="329"/>
    </row>
    <row r="190" spans="10:14">
      <c r="J190" s="329"/>
      <c r="K190" s="329"/>
      <c r="L190" s="329"/>
      <c r="M190" s="329"/>
      <c r="N190" s="329"/>
    </row>
    <row r="191" spans="10:14">
      <c r="J191" s="329"/>
      <c r="K191" s="329"/>
      <c r="L191" s="329"/>
      <c r="M191" s="329"/>
      <c r="N191" s="329"/>
    </row>
    <row r="192" spans="10:14">
      <c r="J192" s="329"/>
      <c r="K192" s="329"/>
      <c r="L192" s="329"/>
      <c r="M192" s="329"/>
      <c r="N192" s="329"/>
    </row>
    <row r="193" spans="10:14">
      <c r="J193" s="329"/>
      <c r="K193" s="329"/>
      <c r="L193" s="329"/>
      <c r="M193" s="329"/>
      <c r="N193" s="329"/>
    </row>
    <row r="194" spans="10:14">
      <c r="J194" s="329"/>
      <c r="K194" s="329"/>
      <c r="L194" s="329"/>
      <c r="M194" s="329"/>
      <c r="N194" s="329"/>
    </row>
    <row r="195" spans="10:14">
      <c r="J195" s="329"/>
      <c r="K195" s="329"/>
      <c r="L195" s="329"/>
      <c r="M195" s="329"/>
      <c r="N195" s="329"/>
    </row>
    <row r="196" spans="10:14">
      <c r="J196" s="329"/>
      <c r="K196" s="329"/>
      <c r="L196" s="329"/>
      <c r="M196" s="329"/>
      <c r="N196" s="329"/>
    </row>
    <row r="197" spans="10:14">
      <c r="J197" s="329"/>
      <c r="K197" s="329"/>
      <c r="L197" s="329"/>
      <c r="M197" s="329"/>
      <c r="N197" s="329"/>
    </row>
    <row r="198" spans="10:14">
      <c r="J198" s="329"/>
      <c r="K198" s="329"/>
      <c r="L198" s="329"/>
      <c r="M198" s="329"/>
      <c r="N198" s="329"/>
    </row>
    <row r="199" spans="10:14">
      <c r="J199" s="329"/>
      <c r="K199" s="329"/>
      <c r="L199" s="329"/>
      <c r="M199" s="329"/>
      <c r="N199" s="329"/>
    </row>
    <row r="200" spans="10:14">
      <c r="J200" s="329"/>
      <c r="K200" s="329"/>
      <c r="L200" s="329"/>
      <c r="M200" s="329"/>
      <c r="N200" s="329"/>
    </row>
    <row r="201" spans="10:14">
      <c r="J201" s="329"/>
      <c r="K201" s="329"/>
      <c r="L201" s="329"/>
      <c r="M201" s="329"/>
      <c r="N201" s="329"/>
    </row>
    <row r="202" spans="10:14">
      <c r="J202" s="329"/>
      <c r="K202" s="329"/>
      <c r="L202" s="329"/>
      <c r="M202" s="329"/>
      <c r="N202" s="329"/>
    </row>
    <row r="203" spans="10:14">
      <c r="J203" s="329"/>
      <c r="K203" s="329"/>
      <c r="L203" s="329"/>
      <c r="M203" s="329"/>
      <c r="N203" s="329"/>
    </row>
    <row r="204" spans="10:14">
      <c r="J204" s="329"/>
      <c r="K204" s="329"/>
      <c r="L204" s="329"/>
      <c r="M204" s="329"/>
      <c r="N204" s="329"/>
    </row>
    <row r="205" spans="10:14">
      <c r="J205" s="329"/>
      <c r="K205" s="329"/>
      <c r="L205" s="329"/>
      <c r="M205" s="329"/>
      <c r="N205" s="329"/>
    </row>
    <row r="206" spans="10:14">
      <c r="J206" s="329"/>
      <c r="K206" s="329"/>
      <c r="L206" s="329"/>
      <c r="M206" s="329"/>
      <c r="N206" s="329"/>
    </row>
    <row r="207" spans="10:14">
      <c r="J207" s="329"/>
      <c r="K207" s="329"/>
      <c r="L207" s="329"/>
      <c r="M207" s="329"/>
      <c r="N207" s="329"/>
    </row>
    <row r="208" spans="10:14">
      <c r="J208" s="329"/>
      <c r="K208" s="329"/>
      <c r="L208" s="329"/>
      <c r="M208" s="329"/>
      <c r="N208" s="329"/>
    </row>
    <row r="209" spans="10:14">
      <c r="J209" s="329"/>
      <c r="K209" s="329"/>
      <c r="L209" s="329"/>
      <c r="M209" s="329"/>
      <c r="N209" s="329"/>
    </row>
    <row r="210" spans="10:14">
      <c r="J210" s="329"/>
      <c r="K210" s="329"/>
      <c r="L210" s="329"/>
      <c r="M210" s="329"/>
      <c r="N210" s="329"/>
    </row>
    <row r="211" spans="10:14">
      <c r="J211" s="329"/>
      <c r="K211" s="329"/>
      <c r="L211" s="329"/>
      <c r="M211" s="329"/>
      <c r="N211" s="329"/>
    </row>
    <row r="212" spans="10:14">
      <c r="J212" s="329"/>
      <c r="K212" s="329"/>
      <c r="L212" s="329"/>
      <c r="M212" s="329"/>
      <c r="N212" s="329"/>
    </row>
    <row r="213" spans="10:14">
      <c r="J213" s="329"/>
      <c r="K213" s="329"/>
      <c r="L213" s="329"/>
      <c r="M213" s="329"/>
      <c r="N213" s="329"/>
    </row>
    <row r="214" spans="10:14">
      <c r="J214" s="329"/>
      <c r="K214" s="329"/>
      <c r="L214" s="329"/>
      <c r="M214" s="329"/>
      <c r="N214" s="329"/>
    </row>
    <row r="215" spans="10:14">
      <c r="J215" s="329"/>
      <c r="K215" s="329"/>
      <c r="L215" s="329"/>
      <c r="M215" s="329"/>
      <c r="N215" s="329"/>
    </row>
    <row r="216" spans="10:14">
      <c r="J216" s="329"/>
      <c r="K216" s="329"/>
      <c r="L216" s="329"/>
      <c r="M216" s="329"/>
      <c r="N216" s="329"/>
    </row>
    <row r="217" spans="10:14">
      <c r="J217" s="329"/>
      <c r="K217" s="329"/>
      <c r="L217" s="329"/>
      <c r="M217" s="329"/>
      <c r="N217" s="329"/>
    </row>
    <row r="218" spans="10:14">
      <c r="J218" s="329"/>
      <c r="K218" s="329"/>
      <c r="L218" s="329"/>
      <c r="M218" s="329"/>
      <c r="N218" s="329"/>
    </row>
    <row r="219" spans="10:14">
      <c r="J219" s="329"/>
      <c r="K219" s="329"/>
      <c r="L219" s="329"/>
      <c r="M219" s="329"/>
      <c r="N219" s="329"/>
    </row>
    <row r="220" spans="10:14">
      <c r="J220" s="329"/>
      <c r="K220" s="329"/>
      <c r="L220" s="329"/>
      <c r="M220" s="329"/>
      <c r="N220" s="329"/>
    </row>
    <row r="221" spans="10:14">
      <c r="J221" s="329"/>
      <c r="K221" s="329"/>
      <c r="L221" s="329"/>
      <c r="M221" s="329"/>
      <c r="N221" s="329"/>
    </row>
    <row r="222" spans="10:14">
      <c r="J222" s="329"/>
      <c r="K222" s="329"/>
      <c r="L222" s="329"/>
      <c r="M222" s="329"/>
      <c r="N222" s="329"/>
    </row>
    <row r="223" spans="10:14">
      <c r="J223" s="329"/>
      <c r="K223" s="329"/>
      <c r="L223" s="329"/>
      <c r="M223" s="329"/>
      <c r="N223" s="329"/>
    </row>
    <row r="224" spans="10:14">
      <c r="J224" s="329"/>
      <c r="K224" s="329"/>
      <c r="L224" s="329"/>
      <c r="M224" s="329"/>
      <c r="N224" s="329"/>
    </row>
    <row r="225" spans="10:14">
      <c r="J225" s="329"/>
      <c r="K225" s="329"/>
      <c r="L225" s="329"/>
      <c r="M225" s="329"/>
      <c r="N225" s="329"/>
    </row>
    <row r="226" spans="10:14">
      <c r="J226" s="329"/>
      <c r="K226" s="329"/>
      <c r="L226" s="329"/>
      <c r="M226" s="329"/>
      <c r="N226" s="329"/>
    </row>
    <row r="227" spans="10:14">
      <c r="J227" s="329"/>
      <c r="K227" s="329"/>
      <c r="L227" s="329"/>
      <c r="M227" s="329"/>
      <c r="N227" s="329"/>
    </row>
    <row r="228" spans="10:14">
      <c r="J228" s="329"/>
      <c r="K228" s="329"/>
      <c r="L228" s="329"/>
      <c r="M228" s="329"/>
      <c r="N228" s="329"/>
    </row>
    <row r="229" spans="10:14">
      <c r="J229" s="329"/>
      <c r="K229" s="329"/>
      <c r="L229" s="329"/>
      <c r="M229" s="329"/>
      <c r="N229" s="329"/>
    </row>
    <row r="230" spans="10:14">
      <c r="J230" s="329"/>
      <c r="K230" s="329"/>
      <c r="L230" s="329"/>
      <c r="M230" s="329"/>
      <c r="N230" s="329"/>
    </row>
    <row r="231" spans="10:14">
      <c r="J231" s="329"/>
      <c r="K231" s="329"/>
      <c r="L231" s="329"/>
      <c r="M231" s="329"/>
      <c r="N231" s="329"/>
    </row>
  </sheetData>
  <mergeCells count="95">
    <mergeCell ref="A1:N1"/>
    <mergeCell ref="A21:N21"/>
    <mergeCell ref="C29:H29"/>
    <mergeCell ref="B32:B38"/>
    <mergeCell ref="A24:I25"/>
    <mergeCell ref="C27:H27"/>
    <mergeCell ref="C26:H26"/>
    <mergeCell ref="C14:D14"/>
    <mergeCell ref="H14:I14"/>
    <mergeCell ref="K29:L29"/>
    <mergeCell ref="A4:B5"/>
    <mergeCell ref="C4:D5"/>
    <mergeCell ref="E4:E5"/>
    <mergeCell ref="L4:M5"/>
    <mergeCell ref="F4:F5"/>
    <mergeCell ref="G4:G5"/>
    <mergeCell ref="A44:A46"/>
    <mergeCell ref="C44:H44"/>
    <mergeCell ref="D46:H46"/>
    <mergeCell ref="K46:L46"/>
    <mergeCell ref="L13:M13"/>
    <mergeCell ref="C18:D18"/>
    <mergeCell ref="H18:I18"/>
    <mergeCell ref="L18:M18"/>
    <mergeCell ref="C28:H28"/>
    <mergeCell ref="K28:L28"/>
    <mergeCell ref="D40:H40"/>
    <mergeCell ref="K40:L40"/>
    <mergeCell ref="K42:L42"/>
    <mergeCell ref="M42:N42"/>
    <mergeCell ref="D33:H33"/>
    <mergeCell ref="A42:H42"/>
    <mergeCell ref="H4:I5"/>
    <mergeCell ref="L6:M6"/>
    <mergeCell ref="C6:D6"/>
    <mergeCell ref="N4:N5"/>
    <mergeCell ref="J4:J5"/>
    <mergeCell ref="K4:K5"/>
    <mergeCell ref="H6:I6"/>
    <mergeCell ref="C7:D7"/>
    <mergeCell ref="H11:I11"/>
    <mergeCell ref="L8:M8"/>
    <mergeCell ref="H8:I8"/>
    <mergeCell ref="L7:M7"/>
    <mergeCell ref="H7:I7"/>
    <mergeCell ref="C8:D8"/>
    <mergeCell ref="L9:M9"/>
    <mergeCell ref="C9:D9"/>
    <mergeCell ref="C11:D11"/>
    <mergeCell ref="H9:I9"/>
    <mergeCell ref="A26:A40"/>
    <mergeCell ref="L14:M14"/>
    <mergeCell ref="K27:L27"/>
    <mergeCell ref="K26:L26"/>
    <mergeCell ref="J24:N25"/>
    <mergeCell ref="H16:I16"/>
    <mergeCell ref="C15:D15"/>
    <mergeCell ref="H15:I15"/>
    <mergeCell ref="L15:M15"/>
    <mergeCell ref="C16:D16"/>
    <mergeCell ref="D39:H39"/>
    <mergeCell ref="D34:H34"/>
    <mergeCell ref="L16:M16"/>
    <mergeCell ref="D30:H30"/>
    <mergeCell ref="C17:D17"/>
    <mergeCell ref="D32:H32"/>
    <mergeCell ref="L12:M12"/>
    <mergeCell ref="L11:M11"/>
    <mergeCell ref="C10:D10"/>
    <mergeCell ref="H10:I10"/>
    <mergeCell ref="D31:H31"/>
    <mergeCell ref="K31:L31"/>
    <mergeCell ref="L10:M10"/>
    <mergeCell ref="H13:I13"/>
    <mergeCell ref="C13:D13"/>
    <mergeCell ref="H17:I17"/>
    <mergeCell ref="L17:M17"/>
    <mergeCell ref="C12:D12"/>
    <mergeCell ref="H12:I12"/>
    <mergeCell ref="K44:L44"/>
    <mergeCell ref="D45:H45"/>
    <mergeCell ref="K45:L45"/>
    <mergeCell ref="K30:L30"/>
    <mergeCell ref="D35:H35"/>
    <mergeCell ref="D37:H37"/>
    <mergeCell ref="K37:L37"/>
    <mergeCell ref="D36:H36"/>
    <mergeCell ref="K39:L39"/>
    <mergeCell ref="K33:L33"/>
    <mergeCell ref="K35:L35"/>
    <mergeCell ref="K34:L34"/>
    <mergeCell ref="D38:H38"/>
    <mergeCell ref="K38:L38"/>
    <mergeCell ref="K36:L36"/>
    <mergeCell ref="K32:L32"/>
  </mergeCells>
  <phoneticPr fontId="8"/>
  <pageMargins left="0.70866141732283472" right="0.70866141732283472" top="0.78740157480314965" bottom="0.78740157480314965" header="0.51181102362204722" footer="0"/>
  <pageSetup paperSize="9" orientation="portrait" r:id="rId1"/>
  <headerFooter alignWithMargins="0">
    <oddFooter>&amp;C&amp;12-&amp;A-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tabSelected="1" zoomScale="85" zoomScaleNormal="85" workbookViewId="0">
      <selection activeCell="B4" sqref="B4"/>
    </sheetView>
  </sheetViews>
  <sheetFormatPr defaultRowHeight="13.5"/>
  <cols>
    <col min="1" max="1" width="2.25" style="192" customWidth="1"/>
    <col min="2" max="2" width="10.625" style="191" customWidth="1"/>
    <col min="3" max="3" width="2.25" style="191" customWidth="1"/>
    <col min="4" max="4" width="7.375" style="191" customWidth="1"/>
    <col min="5" max="5" width="2.25" style="191" customWidth="1"/>
    <col min="6" max="6" width="10.625" style="191" customWidth="1"/>
    <col min="7" max="7" width="2.25" style="191" customWidth="1"/>
    <col min="8" max="8" width="7.375" style="191" customWidth="1"/>
    <col min="9" max="9" width="2.25" style="191" customWidth="1"/>
    <col min="10" max="10" width="10.625" style="191" customWidth="1"/>
    <col min="11" max="11" width="2.25" style="191" customWidth="1"/>
    <col min="12" max="12" width="7.375" style="191" customWidth="1"/>
    <col min="13" max="13" width="2.25" style="191" customWidth="1"/>
    <col min="14" max="14" width="10.625" style="191" customWidth="1"/>
    <col min="15" max="15" width="2.25" style="191" customWidth="1"/>
    <col min="16" max="16" width="7.375" style="191" customWidth="1"/>
    <col min="17" max="16384" width="9" style="191"/>
  </cols>
  <sheetData>
    <row r="1" spans="1:16" ht="24">
      <c r="A1" s="490" t="s">
        <v>675</v>
      </c>
      <c r="B1" s="490"/>
      <c r="C1" s="490"/>
      <c r="D1" s="490"/>
      <c r="E1" s="490"/>
      <c r="F1" s="490"/>
      <c r="G1" s="490"/>
      <c r="H1" s="490"/>
      <c r="I1" s="490"/>
      <c r="J1" s="490"/>
      <c r="K1" s="490"/>
      <c r="L1" s="490"/>
      <c r="M1" s="490"/>
      <c r="N1" s="490"/>
      <c r="O1" s="490"/>
      <c r="P1" s="490"/>
    </row>
    <row r="2" spans="1:16" ht="4.5" customHeight="1"/>
    <row r="3" spans="1:16">
      <c r="A3" s="193" t="s">
        <v>486</v>
      </c>
      <c r="B3" s="193"/>
      <c r="C3" s="193"/>
      <c r="D3" s="192"/>
      <c r="E3" s="192"/>
      <c r="F3" s="192"/>
      <c r="G3" s="192"/>
      <c r="H3" s="192"/>
      <c r="I3" s="192"/>
      <c r="J3" s="192"/>
      <c r="K3" s="192"/>
      <c r="L3" s="192"/>
      <c r="M3" s="494"/>
      <c r="N3" s="494"/>
      <c r="O3" s="494"/>
      <c r="P3" s="494"/>
    </row>
    <row r="4" spans="1:16" ht="21" customHeight="1">
      <c r="A4" s="486" t="s">
        <v>138</v>
      </c>
      <c r="B4" s="474"/>
      <c r="C4" s="474"/>
      <c r="D4" s="216" t="s">
        <v>139</v>
      </c>
      <c r="E4" s="474" t="s">
        <v>138</v>
      </c>
      <c r="F4" s="474"/>
      <c r="G4" s="474"/>
      <c r="H4" s="216" t="s">
        <v>139</v>
      </c>
      <c r="I4" s="474" t="s">
        <v>138</v>
      </c>
      <c r="J4" s="474"/>
      <c r="K4" s="474"/>
      <c r="L4" s="216" t="s">
        <v>139</v>
      </c>
      <c r="M4" s="474" t="s">
        <v>138</v>
      </c>
      <c r="N4" s="474"/>
      <c r="O4" s="474"/>
      <c r="P4" s="194" t="s">
        <v>139</v>
      </c>
    </row>
    <row r="5" spans="1:16" ht="3" customHeight="1">
      <c r="A5" s="195"/>
      <c r="B5" s="196"/>
      <c r="C5" s="195"/>
      <c r="D5" s="195"/>
      <c r="E5" s="197"/>
      <c r="F5" s="195"/>
      <c r="G5" s="195"/>
      <c r="H5" s="198"/>
      <c r="I5" s="195"/>
      <c r="J5" s="195"/>
      <c r="K5" s="195"/>
      <c r="L5" s="198"/>
      <c r="M5" s="195"/>
      <c r="N5" s="195"/>
      <c r="O5" s="195"/>
      <c r="P5" s="195"/>
    </row>
    <row r="6" spans="1:16" ht="14.25" customHeight="1">
      <c r="B6" s="199"/>
      <c r="C6" s="192"/>
      <c r="D6" s="192"/>
      <c r="E6" s="493" t="s">
        <v>177</v>
      </c>
      <c r="F6" s="481"/>
      <c r="G6" s="479">
        <f>SUM(H8:H17)</f>
        <v>1277.8999999999999</v>
      </c>
      <c r="H6" s="480"/>
      <c r="I6" s="200" t="s">
        <v>439</v>
      </c>
      <c r="J6" s="199" t="s">
        <v>201</v>
      </c>
      <c r="K6" s="192"/>
      <c r="L6" s="201">
        <v>222.5</v>
      </c>
      <c r="M6" s="200"/>
      <c r="N6" s="199" t="s">
        <v>390</v>
      </c>
      <c r="O6" s="192"/>
      <c r="P6" s="192">
        <v>29</v>
      </c>
    </row>
    <row r="7" spans="1:16" ht="14.25" customHeight="1">
      <c r="A7" s="481" t="s">
        <v>338</v>
      </c>
      <c r="B7" s="481"/>
      <c r="C7" s="479">
        <f>C9+C31+G6+G20+G37+C47+G49+K33+K43+O18</f>
        <v>21384</v>
      </c>
      <c r="D7" s="479"/>
      <c r="E7" s="477"/>
      <c r="F7" s="478"/>
      <c r="G7" s="472"/>
      <c r="H7" s="473"/>
      <c r="I7" s="200" t="s">
        <v>439</v>
      </c>
      <c r="J7" s="199" t="s">
        <v>203</v>
      </c>
      <c r="K7" s="192"/>
      <c r="L7" s="201">
        <v>114.7</v>
      </c>
      <c r="M7" s="200"/>
      <c r="N7" s="199" t="s">
        <v>337</v>
      </c>
      <c r="O7" s="192"/>
      <c r="P7" s="192">
        <v>94.1</v>
      </c>
    </row>
    <row r="8" spans="1:16" ht="14.25" customHeight="1">
      <c r="A8" s="192" t="s">
        <v>440</v>
      </c>
      <c r="B8" s="199" t="s">
        <v>440</v>
      </c>
      <c r="C8" s="192" t="s">
        <v>440</v>
      </c>
      <c r="D8" s="192" t="s">
        <v>440</v>
      </c>
      <c r="E8" s="200"/>
      <c r="F8" s="199" t="s">
        <v>182</v>
      </c>
      <c r="G8" s="192"/>
      <c r="H8" s="201">
        <v>146.19999999999999</v>
      </c>
      <c r="I8" s="200"/>
      <c r="J8" s="199" t="s">
        <v>205</v>
      </c>
      <c r="K8" s="192"/>
      <c r="L8" s="192">
        <v>127.8</v>
      </c>
      <c r="M8" s="200"/>
      <c r="N8" s="199" t="s">
        <v>339</v>
      </c>
      <c r="O8" s="192"/>
      <c r="P8" s="192">
        <v>90.8</v>
      </c>
    </row>
    <row r="9" spans="1:16" ht="14.25" customHeight="1">
      <c r="A9" s="476" t="s">
        <v>148</v>
      </c>
      <c r="B9" s="476"/>
      <c r="C9" s="470">
        <f>SUM(D11:D28)</f>
        <v>623.5</v>
      </c>
      <c r="D9" s="482"/>
      <c r="E9" s="200"/>
      <c r="F9" s="199" t="s">
        <v>185</v>
      </c>
      <c r="G9" s="192"/>
      <c r="H9" s="201">
        <v>50.7</v>
      </c>
      <c r="I9" s="200"/>
      <c r="J9" s="199" t="s">
        <v>207</v>
      </c>
      <c r="K9" s="192"/>
      <c r="L9" s="192">
        <v>172.5</v>
      </c>
      <c r="M9" s="200"/>
      <c r="N9" s="199" t="s">
        <v>340</v>
      </c>
      <c r="O9" s="192"/>
      <c r="P9" s="192">
        <v>121.4</v>
      </c>
    </row>
    <row r="10" spans="1:16" ht="14.25" customHeight="1">
      <c r="A10" s="478"/>
      <c r="B10" s="478"/>
      <c r="C10" s="472"/>
      <c r="D10" s="472"/>
      <c r="E10" s="200"/>
      <c r="F10" s="199" t="s">
        <v>188</v>
      </c>
      <c r="G10" s="192"/>
      <c r="H10" s="201">
        <v>45.1</v>
      </c>
      <c r="I10" s="200" t="s">
        <v>439</v>
      </c>
      <c r="J10" s="199" t="s">
        <v>209</v>
      </c>
      <c r="K10" s="192"/>
      <c r="L10" s="192">
        <v>79.5</v>
      </c>
      <c r="M10" s="200"/>
      <c r="N10" s="199" t="s">
        <v>341</v>
      </c>
      <c r="O10" s="192"/>
      <c r="P10" s="192">
        <v>141.30000000000001</v>
      </c>
    </row>
    <row r="11" spans="1:16" ht="14.25" customHeight="1">
      <c r="A11" s="192" t="s">
        <v>479</v>
      </c>
      <c r="B11" s="199" t="s">
        <v>153</v>
      </c>
      <c r="C11" s="192"/>
      <c r="D11" s="192">
        <v>26.2</v>
      </c>
      <c r="E11" s="200"/>
      <c r="F11" s="199" t="s">
        <v>191</v>
      </c>
      <c r="G11" s="192"/>
      <c r="H11" s="201">
        <v>52.3</v>
      </c>
      <c r="I11" s="200" t="s">
        <v>439</v>
      </c>
      <c r="J11" s="199" t="s">
        <v>210</v>
      </c>
      <c r="K11" s="192"/>
      <c r="L11" s="192">
        <v>349.3</v>
      </c>
      <c r="M11" s="200"/>
      <c r="N11" s="199" t="s">
        <v>342</v>
      </c>
      <c r="O11" s="192"/>
      <c r="P11" s="192">
        <v>167.2</v>
      </c>
    </row>
    <row r="12" spans="1:16" ht="14.25" customHeight="1">
      <c r="A12" s="192" t="s">
        <v>479</v>
      </c>
      <c r="B12" s="199" t="s">
        <v>156</v>
      </c>
      <c r="C12" s="192"/>
      <c r="D12" s="192">
        <v>7.2</v>
      </c>
      <c r="E12" s="202"/>
      <c r="F12" s="199" t="s">
        <v>194</v>
      </c>
      <c r="G12" s="192"/>
      <c r="H12" s="201">
        <v>82.5</v>
      </c>
      <c r="I12" s="200" t="s">
        <v>439</v>
      </c>
      <c r="J12" s="199" t="s">
        <v>212</v>
      </c>
      <c r="K12" s="192"/>
      <c r="L12" s="192">
        <v>86.7</v>
      </c>
      <c r="M12" s="200"/>
      <c r="N12" s="199" t="s">
        <v>343</v>
      </c>
      <c r="O12" s="192"/>
      <c r="P12" s="192">
        <v>120.1</v>
      </c>
    </row>
    <row r="13" spans="1:16" ht="14.25" customHeight="1">
      <c r="A13" s="192" t="s">
        <v>479</v>
      </c>
      <c r="B13" s="199" t="s">
        <v>159</v>
      </c>
      <c r="C13" s="192"/>
      <c r="D13" s="192">
        <v>26.2</v>
      </c>
      <c r="E13" s="200"/>
      <c r="F13" s="199" t="s">
        <v>197</v>
      </c>
      <c r="G13" s="192"/>
      <c r="H13" s="201">
        <v>115.6</v>
      </c>
      <c r="I13" s="200" t="s">
        <v>439</v>
      </c>
      <c r="J13" s="199" t="s">
        <v>215</v>
      </c>
      <c r="K13" s="192"/>
      <c r="L13" s="192">
        <v>94.5</v>
      </c>
      <c r="M13" s="200"/>
      <c r="N13" s="199" t="s">
        <v>344</v>
      </c>
      <c r="O13" s="192"/>
      <c r="P13" s="192">
        <v>152.30000000000001</v>
      </c>
    </row>
    <row r="14" spans="1:16" ht="14.25" customHeight="1">
      <c r="A14" s="192" t="s">
        <v>479</v>
      </c>
      <c r="B14" s="199" t="s">
        <v>162</v>
      </c>
      <c r="C14" s="192"/>
      <c r="D14" s="192">
        <v>5.2</v>
      </c>
      <c r="E14" s="200"/>
      <c r="F14" s="199" t="s">
        <v>200</v>
      </c>
      <c r="G14" s="192"/>
      <c r="H14" s="201">
        <v>285.89999999999998</v>
      </c>
      <c r="I14" s="200"/>
      <c r="J14" s="199" t="s">
        <v>217</v>
      </c>
      <c r="K14" s="192"/>
      <c r="L14" s="192">
        <v>123.2</v>
      </c>
      <c r="M14" s="200"/>
      <c r="N14" s="199" t="s">
        <v>345</v>
      </c>
      <c r="O14" s="192"/>
      <c r="P14" s="192">
        <v>38.5</v>
      </c>
    </row>
    <row r="15" spans="1:16" ht="14.25" customHeight="1">
      <c r="A15" s="192" t="s">
        <v>479</v>
      </c>
      <c r="B15" s="199" t="s">
        <v>166</v>
      </c>
      <c r="C15" s="192"/>
      <c r="D15" s="192">
        <v>2.4</v>
      </c>
      <c r="E15" s="200" t="s">
        <v>439</v>
      </c>
      <c r="F15" s="199" t="s">
        <v>202</v>
      </c>
      <c r="G15" s="192"/>
      <c r="H15" s="201">
        <v>145.69999999999999</v>
      </c>
      <c r="I15" s="200"/>
      <c r="J15" s="199" t="s">
        <v>220</v>
      </c>
      <c r="K15" s="192"/>
      <c r="L15" s="192">
        <v>83.5</v>
      </c>
      <c r="M15" s="200"/>
      <c r="N15" s="199" t="s">
        <v>346</v>
      </c>
      <c r="O15" s="192"/>
      <c r="P15" s="192">
        <v>6.3</v>
      </c>
    </row>
    <row r="16" spans="1:16" ht="14.25" customHeight="1">
      <c r="A16" s="192" t="s">
        <v>479</v>
      </c>
      <c r="B16" s="199" t="s">
        <v>170</v>
      </c>
      <c r="C16" s="192"/>
      <c r="D16" s="192">
        <v>23</v>
      </c>
      <c r="E16" s="200" t="s">
        <v>439</v>
      </c>
      <c r="F16" s="199" t="s">
        <v>204</v>
      </c>
      <c r="G16" s="192"/>
      <c r="H16" s="201">
        <v>126.8</v>
      </c>
      <c r="I16" s="200"/>
      <c r="J16" s="199" t="s">
        <v>223</v>
      </c>
      <c r="K16" s="192"/>
      <c r="L16" s="192">
        <v>275.8</v>
      </c>
      <c r="M16" s="200"/>
      <c r="N16" s="199" t="s">
        <v>533</v>
      </c>
      <c r="O16" s="192"/>
      <c r="P16" s="203">
        <v>132</v>
      </c>
    </row>
    <row r="17" spans="1:16" ht="14.25" customHeight="1">
      <c r="A17" s="192" t="s">
        <v>479</v>
      </c>
      <c r="B17" s="199" t="s">
        <v>172</v>
      </c>
      <c r="C17" s="192"/>
      <c r="D17" s="192">
        <v>13.3</v>
      </c>
      <c r="E17" s="200"/>
      <c r="F17" s="199" t="s">
        <v>206</v>
      </c>
      <c r="G17" s="192"/>
      <c r="H17" s="201">
        <v>227.1</v>
      </c>
      <c r="I17" s="200"/>
      <c r="J17" s="199" t="s">
        <v>226</v>
      </c>
      <c r="K17" s="192"/>
      <c r="L17" s="192">
        <v>219.4</v>
      </c>
      <c r="M17" s="200"/>
      <c r="N17" s="199"/>
    </row>
    <row r="18" spans="1:16" ht="14.25" customHeight="1">
      <c r="A18" s="192" t="s">
        <v>479</v>
      </c>
      <c r="B18" s="199" t="s">
        <v>174</v>
      </c>
      <c r="C18" s="192"/>
      <c r="D18" s="192">
        <v>42.3</v>
      </c>
      <c r="E18" s="200"/>
      <c r="F18" s="199"/>
      <c r="G18" s="192"/>
      <c r="H18" s="201"/>
      <c r="I18" s="200"/>
      <c r="J18" s="199" t="s">
        <v>229</v>
      </c>
      <c r="K18" s="192"/>
      <c r="L18" s="192">
        <v>179.2</v>
      </c>
      <c r="M18" s="483" t="s">
        <v>347</v>
      </c>
      <c r="N18" s="484"/>
      <c r="O18" s="470">
        <f>SUM(P20:P48)</f>
        <v>5057.0000000000018</v>
      </c>
      <c r="P18" s="470"/>
    </row>
    <row r="19" spans="1:16" ht="14.25" customHeight="1">
      <c r="A19" s="192" t="s">
        <v>479</v>
      </c>
      <c r="B19" s="199" t="s">
        <v>176</v>
      </c>
      <c r="C19" s="192"/>
      <c r="D19" s="192">
        <v>4.0999999999999996</v>
      </c>
      <c r="E19" s="200"/>
      <c r="F19" s="192"/>
      <c r="G19" s="192"/>
      <c r="H19" s="201"/>
      <c r="I19" s="200" t="s">
        <v>439</v>
      </c>
      <c r="J19" s="199" t="s">
        <v>232</v>
      </c>
      <c r="K19" s="192"/>
      <c r="L19" s="192">
        <v>13.3</v>
      </c>
      <c r="M19" s="477"/>
      <c r="N19" s="478"/>
      <c r="O19" s="485"/>
      <c r="P19" s="485"/>
    </row>
    <row r="20" spans="1:16" ht="14.25" customHeight="1">
      <c r="A20" s="192" t="s">
        <v>479</v>
      </c>
      <c r="B20" s="199" t="s">
        <v>180</v>
      </c>
      <c r="C20" s="192"/>
      <c r="D20" s="192">
        <v>6.5</v>
      </c>
      <c r="E20" s="475" t="s">
        <v>214</v>
      </c>
      <c r="F20" s="476"/>
      <c r="G20" s="470">
        <f>SUM(H22:H34)</f>
        <v>2150.9999999999995</v>
      </c>
      <c r="H20" s="471"/>
      <c r="I20" s="200"/>
      <c r="J20" s="199" t="s">
        <v>235</v>
      </c>
      <c r="K20" s="192"/>
      <c r="L20" s="192">
        <v>130.9</v>
      </c>
      <c r="M20" s="200"/>
      <c r="N20" s="199" t="s">
        <v>348</v>
      </c>
      <c r="O20" s="192"/>
      <c r="P20" s="192">
        <v>447.2</v>
      </c>
    </row>
    <row r="21" spans="1:16" ht="14.25" customHeight="1">
      <c r="A21" s="192" t="s">
        <v>479</v>
      </c>
      <c r="B21" s="199" t="s">
        <v>181</v>
      </c>
      <c r="C21" s="192"/>
      <c r="D21" s="192">
        <v>12.9</v>
      </c>
      <c r="E21" s="477"/>
      <c r="F21" s="478"/>
      <c r="G21" s="472"/>
      <c r="H21" s="473"/>
      <c r="I21" s="200"/>
      <c r="J21" s="199" t="s">
        <v>238</v>
      </c>
      <c r="K21" s="192"/>
      <c r="L21" s="192">
        <v>414.7</v>
      </c>
      <c r="M21" s="200"/>
      <c r="N21" s="199" t="s">
        <v>349</v>
      </c>
      <c r="O21" s="192"/>
      <c r="P21" s="192">
        <v>265</v>
      </c>
    </row>
    <row r="22" spans="1:16" ht="14.25" customHeight="1">
      <c r="A22" s="192" t="s">
        <v>479</v>
      </c>
      <c r="B22" s="199" t="s">
        <v>184</v>
      </c>
      <c r="C22" s="192"/>
      <c r="D22" s="192">
        <v>50.8</v>
      </c>
      <c r="E22" s="200"/>
      <c r="F22" s="199" t="s">
        <v>219</v>
      </c>
      <c r="G22" s="192"/>
      <c r="H22" s="201">
        <v>310.89999999999998</v>
      </c>
      <c r="I22" s="200"/>
      <c r="J22" s="199" t="s">
        <v>241</v>
      </c>
      <c r="K22" s="192"/>
      <c r="L22" s="192">
        <v>133.9</v>
      </c>
      <c r="M22" s="200"/>
      <c r="N22" s="199" t="s">
        <v>350</v>
      </c>
      <c r="O22" s="192"/>
      <c r="P22" s="192">
        <v>69.400000000000006</v>
      </c>
    </row>
    <row r="23" spans="1:16" ht="14.25" customHeight="1">
      <c r="A23" s="192" t="s">
        <v>439</v>
      </c>
      <c r="B23" s="199" t="s">
        <v>187</v>
      </c>
      <c r="C23" s="192"/>
      <c r="D23" s="192">
        <v>102.6</v>
      </c>
      <c r="E23" s="200"/>
      <c r="F23" s="199" t="s">
        <v>222</v>
      </c>
      <c r="G23" s="192"/>
      <c r="H23" s="201">
        <v>364</v>
      </c>
      <c r="I23" s="200"/>
      <c r="J23" s="199" t="s">
        <v>244</v>
      </c>
      <c r="K23" s="192"/>
      <c r="L23" s="192">
        <v>111.7</v>
      </c>
      <c r="M23" s="200"/>
      <c r="N23" s="199" t="s">
        <v>351</v>
      </c>
      <c r="O23" s="192"/>
      <c r="P23" s="192">
        <v>90.9</v>
      </c>
    </row>
    <row r="24" spans="1:16" ht="14.25" customHeight="1">
      <c r="A24" s="192" t="s">
        <v>439</v>
      </c>
      <c r="B24" s="199" t="s">
        <v>190</v>
      </c>
      <c r="C24" s="192"/>
      <c r="D24" s="192">
        <v>61.4</v>
      </c>
      <c r="E24" s="200"/>
      <c r="F24" s="199" t="s">
        <v>225</v>
      </c>
      <c r="G24" s="192"/>
      <c r="H24" s="201">
        <v>245.4</v>
      </c>
      <c r="I24" s="200"/>
      <c r="J24" s="199" t="s">
        <v>246</v>
      </c>
      <c r="K24" s="192"/>
      <c r="L24" s="192">
        <v>118.8</v>
      </c>
      <c r="M24" s="200"/>
      <c r="N24" s="199" t="s">
        <v>352</v>
      </c>
      <c r="O24" s="192"/>
      <c r="P24" s="192">
        <v>146.1</v>
      </c>
    </row>
    <row r="25" spans="1:16" ht="14.25" customHeight="1">
      <c r="A25" s="192" t="s">
        <v>439</v>
      </c>
      <c r="B25" s="199" t="s">
        <v>193</v>
      </c>
      <c r="C25" s="192"/>
      <c r="D25" s="192">
        <v>50.9</v>
      </c>
      <c r="E25" s="200"/>
      <c r="F25" s="199" t="s">
        <v>228</v>
      </c>
      <c r="G25" s="192"/>
      <c r="H25" s="201">
        <v>251.8</v>
      </c>
      <c r="I25" s="200"/>
      <c r="J25" s="199" t="s">
        <v>248</v>
      </c>
      <c r="K25" s="192"/>
      <c r="L25" s="192">
        <v>95.6</v>
      </c>
      <c r="M25" s="200"/>
      <c r="N25" s="199" t="s">
        <v>353</v>
      </c>
      <c r="O25" s="192"/>
      <c r="P25" s="192">
        <v>305.89999999999998</v>
      </c>
    </row>
    <row r="26" spans="1:16" ht="14.25" customHeight="1">
      <c r="A26" s="192" t="s">
        <v>479</v>
      </c>
      <c r="B26" s="199" t="s">
        <v>196</v>
      </c>
      <c r="C26" s="239"/>
      <c r="D26" s="192">
        <v>105.9</v>
      </c>
      <c r="E26" s="200"/>
      <c r="F26" s="199" t="s">
        <v>231</v>
      </c>
      <c r="G26" s="192"/>
      <c r="H26" s="201">
        <v>144.80000000000001</v>
      </c>
      <c r="I26" s="200"/>
      <c r="J26" s="199" t="s">
        <v>250</v>
      </c>
      <c r="K26" s="192"/>
      <c r="L26" s="215">
        <v>111.7</v>
      </c>
      <c r="M26" s="200"/>
      <c r="N26" s="199" t="s">
        <v>354</v>
      </c>
      <c r="O26" s="192"/>
      <c r="P26" s="192">
        <v>156.6</v>
      </c>
    </row>
    <row r="27" spans="1:16" ht="14.25" customHeight="1">
      <c r="A27" s="192" t="s">
        <v>479</v>
      </c>
      <c r="B27" s="102" t="s">
        <v>325</v>
      </c>
      <c r="C27" s="192"/>
      <c r="D27" s="192">
        <v>37</v>
      </c>
      <c r="E27" s="200"/>
      <c r="F27" s="199" t="s">
        <v>234</v>
      </c>
      <c r="G27" s="192"/>
      <c r="H27" s="201">
        <v>49.5</v>
      </c>
      <c r="I27" s="192" t="s">
        <v>479</v>
      </c>
      <c r="J27" s="101" t="s">
        <v>140</v>
      </c>
      <c r="K27" s="204"/>
      <c r="L27" s="192">
        <v>32.200000000000003</v>
      </c>
      <c r="M27" s="200"/>
      <c r="N27" s="199" t="s">
        <v>355</v>
      </c>
      <c r="O27" s="192"/>
      <c r="P27" s="192">
        <v>110.7</v>
      </c>
    </row>
    <row r="28" spans="1:16" ht="14.25" customHeight="1">
      <c r="A28" s="192" t="s">
        <v>479</v>
      </c>
      <c r="B28" s="199" t="s">
        <v>199</v>
      </c>
      <c r="C28" s="204"/>
      <c r="D28" s="192">
        <v>45.6</v>
      </c>
      <c r="E28" s="200"/>
      <c r="F28" s="199" t="s">
        <v>237</v>
      </c>
      <c r="G28" s="192"/>
      <c r="H28" s="201">
        <v>193.1</v>
      </c>
      <c r="I28" s="192" t="s">
        <v>479</v>
      </c>
      <c r="J28" s="102" t="s">
        <v>143</v>
      </c>
      <c r="K28" s="204"/>
      <c r="L28" s="192">
        <v>29.9</v>
      </c>
      <c r="M28" s="200"/>
      <c r="N28" s="199" t="s">
        <v>356</v>
      </c>
      <c r="O28" s="192"/>
      <c r="P28" s="192">
        <v>105.7</v>
      </c>
    </row>
    <row r="29" spans="1:16" ht="14.25" customHeight="1">
      <c r="B29" s="199"/>
      <c r="C29" s="204"/>
      <c r="D29" s="192"/>
      <c r="E29" s="200"/>
      <c r="F29" s="199" t="s">
        <v>240</v>
      </c>
      <c r="G29" s="192"/>
      <c r="H29" s="201">
        <v>67.8</v>
      </c>
      <c r="I29" s="192" t="s">
        <v>479</v>
      </c>
      <c r="J29" s="199" t="s">
        <v>144</v>
      </c>
      <c r="K29" s="192"/>
      <c r="L29" s="192">
        <v>51</v>
      </c>
      <c r="M29" s="200"/>
      <c r="N29" s="199" t="s">
        <v>357</v>
      </c>
      <c r="O29" s="192"/>
      <c r="P29" s="192">
        <v>232.9</v>
      </c>
    </row>
    <row r="30" spans="1:16" ht="14.25" customHeight="1">
      <c r="B30" s="199"/>
      <c r="C30" s="192"/>
      <c r="D30" s="192"/>
      <c r="E30" s="200"/>
      <c r="F30" s="199" t="s">
        <v>243</v>
      </c>
      <c r="G30" s="192"/>
      <c r="H30" s="201">
        <v>172.8</v>
      </c>
      <c r="I30" s="192" t="s">
        <v>479</v>
      </c>
      <c r="J30" s="199" t="s">
        <v>147</v>
      </c>
      <c r="K30" s="192"/>
      <c r="L30" s="192">
        <v>6.1</v>
      </c>
      <c r="M30" s="200"/>
      <c r="N30" s="199" t="s">
        <v>358</v>
      </c>
      <c r="O30" s="192"/>
      <c r="P30" s="192">
        <v>20.9</v>
      </c>
    </row>
    <row r="31" spans="1:16" ht="14.25" customHeight="1">
      <c r="A31" s="476" t="s">
        <v>208</v>
      </c>
      <c r="B31" s="476"/>
      <c r="C31" s="470">
        <f>SUM(D33:D45)</f>
        <v>1737.7</v>
      </c>
      <c r="D31" s="470"/>
      <c r="E31" s="200"/>
      <c r="F31" s="199" t="s">
        <v>245</v>
      </c>
      <c r="G31" s="192"/>
      <c r="H31" s="201">
        <v>188.7</v>
      </c>
      <c r="I31" s="200"/>
      <c r="J31" s="199"/>
      <c r="K31" s="192"/>
      <c r="L31" s="192"/>
      <c r="M31" s="200"/>
      <c r="N31" s="199" t="s">
        <v>359</v>
      </c>
      <c r="O31" s="192"/>
      <c r="P31" s="192">
        <v>107.1</v>
      </c>
    </row>
    <row r="32" spans="1:16" ht="14.25" customHeight="1">
      <c r="A32" s="478"/>
      <c r="B32" s="478"/>
      <c r="C32" s="472"/>
      <c r="D32" s="472"/>
      <c r="E32" s="200"/>
      <c r="F32" s="199" t="s">
        <v>247</v>
      </c>
      <c r="G32" s="192"/>
      <c r="H32" s="201">
        <v>34.299999999999997</v>
      </c>
      <c r="I32" s="205"/>
      <c r="J32" s="206"/>
      <c r="K32" s="206"/>
      <c r="L32" s="207"/>
      <c r="M32" s="200"/>
      <c r="N32" s="199" t="s">
        <v>360</v>
      </c>
      <c r="O32" s="192"/>
      <c r="P32" s="192">
        <v>64.3</v>
      </c>
    </row>
    <row r="33" spans="1:16" ht="14.25" customHeight="1">
      <c r="B33" s="199" t="s">
        <v>211</v>
      </c>
      <c r="C33" s="192"/>
      <c r="D33" s="192">
        <v>141.30000000000001</v>
      </c>
      <c r="E33" s="200" t="s">
        <v>479</v>
      </c>
      <c r="F33" s="199" t="s">
        <v>249</v>
      </c>
      <c r="G33" s="192"/>
      <c r="H33" s="201">
        <v>74.3</v>
      </c>
      <c r="I33" s="475" t="s">
        <v>437</v>
      </c>
      <c r="J33" s="491"/>
      <c r="K33" s="470">
        <f>SUM(L35:L40)</f>
        <v>479.2</v>
      </c>
      <c r="L33" s="471"/>
      <c r="M33" s="200"/>
      <c r="N33" s="199" t="s">
        <v>361</v>
      </c>
      <c r="O33" s="192"/>
      <c r="P33" s="192">
        <v>81.8</v>
      </c>
    </row>
    <row r="34" spans="1:16" ht="14.25" customHeight="1">
      <c r="B34" s="199" t="s">
        <v>213</v>
      </c>
      <c r="C34" s="192"/>
      <c r="D34" s="192">
        <v>218.6</v>
      </c>
      <c r="E34" s="200" t="s">
        <v>479</v>
      </c>
      <c r="F34" s="199" t="s">
        <v>436</v>
      </c>
      <c r="G34" s="192"/>
      <c r="H34" s="201">
        <v>53.6</v>
      </c>
      <c r="I34" s="487" t="s">
        <v>476</v>
      </c>
      <c r="J34" s="492"/>
      <c r="K34" s="485"/>
      <c r="L34" s="489"/>
      <c r="M34" s="200"/>
      <c r="N34" s="199" t="s">
        <v>362</v>
      </c>
      <c r="O34" s="192"/>
      <c r="P34" s="192">
        <v>102.4</v>
      </c>
    </row>
    <row r="35" spans="1:16" ht="14.25" customHeight="1">
      <c r="B35" s="199" t="s">
        <v>216</v>
      </c>
      <c r="C35" s="192"/>
      <c r="D35" s="192">
        <v>286.10000000000002</v>
      </c>
      <c r="E35" s="200"/>
      <c r="F35" s="199"/>
      <c r="G35" s="192"/>
      <c r="H35" s="201"/>
      <c r="I35" s="192" t="s">
        <v>479</v>
      </c>
      <c r="J35" s="199" t="s">
        <v>165</v>
      </c>
      <c r="K35" s="192"/>
      <c r="L35" s="192">
        <v>27.3</v>
      </c>
      <c r="M35" s="200"/>
      <c r="N35" s="199" t="s">
        <v>363</v>
      </c>
      <c r="O35" s="192"/>
      <c r="P35" s="192">
        <v>91.4</v>
      </c>
    </row>
    <row r="36" spans="1:16" ht="14.25" customHeight="1">
      <c r="A36" s="192" t="s">
        <v>439</v>
      </c>
      <c r="B36" s="199" t="s">
        <v>218</v>
      </c>
      <c r="C36" s="192"/>
      <c r="D36" s="192">
        <v>270.39999999999998</v>
      </c>
      <c r="E36" s="205"/>
      <c r="F36" s="206"/>
      <c r="G36" s="206"/>
      <c r="H36" s="207"/>
      <c r="I36" s="192" t="s">
        <v>479</v>
      </c>
      <c r="J36" s="199" t="s">
        <v>169</v>
      </c>
      <c r="K36" s="192"/>
      <c r="L36" s="192">
        <v>66</v>
      </c>
      <c r="M36" s="200"/>
      <c r="N36" s="199" t="s">
        <v>364</v>
      </c>
      <c r="O36" s="192"/>
      <c r="P36" s="192">
        <v>303.89999999999998</v>
      </c>
    </row>
    <row r="37" spans="1:16" ht="14.25" customHeight="1">
      <c r="B37" s="199" t="s">
        <v>221</v>
      </c>
      <c r="C37" s="192"/>
      <c r="D37" s="192">
        <v>224.5</v>
      </c>
      <c r="E37" s="483" t="s">
        <v>142</v>
      </c>
      <c r="F37" s="484"/>
      <c r="G37" s="470">
        <f>SUM(H39:H46)</f>
        <v>1402.5</v>
      </c>
      <c r="H37" s="471"/>
      <c r="I37" s="192" t="s">
        <v>479</v>
      </c>
      <c r="J37" s="199" t="s">
        <v>171</v>
      </c>
      <c r="K37" s="192"/>
      <c r="L37" s="192">
        <v>92.5</v>
      </c>
      <c r="M37" s="200"/>
      <c r="N37" s="199" t="s">
        <v>365</v>
      </c>
      <c r="O37" s="192"/>
      <c r="P37" s="192">
        <v>123.6</v>
      </c>
    </row>
    <row r="38" spans="1:16" ht="14.25" customHeight="1">
      <c r="A38" s="192" t="s">
        <v>439</v>
      </c>
      <c r="B38" s="199" t="s">
        <v>224</v>
      </c>
      <c r="C38" s="199"/>
      <c r="D38" s="192">
        <v>66.400000000000006</v>
      </c>
      <c r="E38" s="477"/>
      <c r="F38" s="478"/>
      <c r="G38" s="472"/>
      <c r="H38" s="473"/>
      <c r="I38" s="192" t="s">
        <v>479</v>
      </c>
      <c r="J38" s="199" t="s">
        <v>173</v>
      </c>
      <c r="K38" s="192"/>
      <c r="L38" s="192">
        <v>61.5</v>
      </c>
      <c r="M38" s="200"/>
      <c r="N38" s="199" t="s">
        <v>366</v>
      </c>
      <c r="O38" s="192"/>
      <c r="P38" s="192">
        <v>99.1</v>
      </c>
    </row>
    <row r="39" spans="1:16" ht="14.25" customHeight="1">
      <c r="A39" s="192" t="s">
        <v>439</v>
      </c>
      <c r="B39" s="199" t="s">
        <v>227</v>
      </c>
      <c r="C39" s="192"/>
      <c r="D39" s="192">
        <v>55.9</v>
      </c>
      <c r="E39" s="200"/>
      <c r="F39" s="199" t="s">
        <v>146</v>
      </c>
      <c r="G39" s="192"/>
      <c r="H39" s="201">
        <v>192</v>
      </c>
      <c r="I39" s="192" t="s">
        <v>479</v>
      </c>
      <c r="J39" s="199" t="s">
        <v>175</v>
      </c>
      <c r="K39" s="192"/>
      <c r="L39" s="192">
        <v>119.6</v>
      </c>
      <c r="M39" s="200"/>
      <c r="N39" s="199" t="s">
        <v>367</v>
      </c>
      <c r="O39" s="192"/>
      <c r="P39" s="192">
        <v>489</v>
      </c>
    </row>
    <row r="40" spans="1:16" ht="14.25" customHeight="1">
      <c r="A40" s="192" t="s">
        <v>439</v>
      </c>
      <c r="B40" s="199" t="s">
        <v>230</v>
      </c>
      <c r="C40" s="192"/>
      <c r="D40" s="192">
        <v>74.099999999999994</v>
      </c>
      <c r="E40" s="200"/>
      <c r="F40" s="199" t="s">
        <v>150</v>
      </c>
      <c r="G40" s="192"/>
      <c r="H40" s="201">
        <v>368.2</v>
      </c>
      <c r="I40" s="192" t="s">
        <v>479</v>
      </c>
      <c r="J40" s="199" t="s">
        <v>179</v>
      </c>
      <c r="K40" s="192"/>
      <c r="L40" s="192">
        <v>112.3</v>
      </c>
      <c r="M40" s="200"/>
      <c r="N40" s="199" t="s">
        <v>368</v>
      </c>
      <c r="O40" s="192"/>
      <c r="P40" s="192">
        <v>121.3</v>
      </c>
    </row>
    <row r="41" spans="1:16" ht="14.25" customHeight="1">
      <c r="A41" s="192" t="s">
        <v>439</v>
      </c>
      <c r="B41" s="199" t="s">
        <v>233</v>
      </c>
      <c r="C41" s="192"/>
      <c r="D41" s="192">
        <v>62.3</v>
      </c>
      <c r="E41" s="200" t="s">
        <v>439</v>
      </c>
      <c r="F41" s="199" t="s">
        <v>152</v>
      </c>
      <c r="G41" s="192"/>
      <c r="H41" s="201">
        <v>279</v>
      </c>
      <c r="I41" s="200"/>
      <c r="J41" s="199"/>
      <c r="K41" s="192"/>
      <c r="L41" s="215"/>
      <c r="M41" s="200"/>
      <c r="N41" s="199" t="s">
        <v>369</v>
      </c>
      <c r="O41" s="192"/>
      <c r="P41" s="192">
        <v>252.4</v>
      </c>
    </row>
    <row r="42" spans="1:16" ht="14.25" customHeight="1">
      <c r="A42" s="192" t="s">
        <v>479</v>
      </c>
      <c r="B42" s="199" t="s">
        <v>236</v>
      </c>
      <c r="C42" s="192"/>
      <c r="D42" s="192">
        <v>134.1</v>
      </c>
      <c r="E42" s="200"/>
      <c r="F42" s="199" t="s">
        <v>155</v>
      </c>
      <c r="G42" s="192"/>
      <c r="H42" s="201">
        <v>30.2</v>
      </c>
      <c r="I42" s="205"/>
      <c r="J42" s="208"/>
      <c r="K42" s="206"/>
      <c r="L42" s="209"/>
      <c r="M42" s="200"/>
      <c r="N42" s="199" t="s">
        <v>370</v>
      </c>
      <c r="O42" s="192"/>
      <c r="P42" s="192">
        <v>536.4</v>
      </c>
    </row>
    <row r="43" spans="1:16" ht="14.25" customHeight="1">
      <c r="A43" s="192" t="s">
        <v>439</v>
      </c>
      <c r="B43" s="199" t="s">
        <v>239</v>
      </c>
      <c r="C43" s="192"/>
      <c r="D43" s="192">
        <v>50.4</v>
      </c>
      <c r="E43" s="200"/>
      <c r="F43" s="199" t="s">
        <v>158</v>
      </c>
      <c r="G43" s="192"/>
      <c r="H43" s="201">
        <v>201.3</v>
      </c>
      <c r="I43" s="475" t="s">
        <v>372</v>
      </c>
      <c r="J43" s="476"/>
      <c r="K43" s="470">
        <f>SUM(L45:L56,P6:P16)</f>
        <v>3200.0000000000005</v>
      </c>
      <c r="L43" s="471"/>
      <c r="M43" s="200"/>
      <c r="N43" s="199" t="s">
        <v>371</v>
      </c>
      <c r="O43" s="192"/>
      <c r="P43" s="192">
        <v>55.4</v>
      </c>
    </row>
    <row r="44" spans="1:16" ht="14.25" customHeight="1">
      <c r="A44" s="192" t="s">
        <v>479</v>
      </c>
      <c r="B44" s="199" t="s">
        <v>242</v>
      </c>
      <c r="C44" s="204"/>
      <c r="D44" s="192">
        <v>117.3</v>
      </c>
      <c r="E44" s="200"/>
      <c r="F44" s="199" t="s">
        <v>161</v>
      </c>
      <c r="G44" s="192"/>
      <c r="H44" s="201">
        <v>124.8</v>
      </c>
      <c r="I44" s="487"/>
      <c r="J44" s="488"/>
      <c r="K44" s="485"/>
      <c r="L44" s="489"/>
      <c r="M44" s="200"/>
      <c r="N44" s="199" t="s">
        <v>373</v>
      </c>
      <c r="O44" s="192"/>
      <c r="P44" s="192">
        <v>116.8</v>
      </c>
    </row>
    <row r="45" spans="1:16" ht="14.25" customHeight="1">
      <c r="A45" s="192" t="s">
        <v>479</v>
      </c>
      <c r="B45" s="199" t="s">
        <v>492</v>
      </c>
      <c r="C45" s="204"/>
      <c r="D45" s="192">
        <v>36.299999999999997</v>
      </c>
      <c r="E45" s="200"/>
      <c r="F45" s="199" t="s">
        <v>164</v>
      </c>
      <c r="G45" s="192"/>
      <c r="H45" s="201">
        <v>106.3</v>
      </c>
      <c r="I45" s="192"/>
      <c r="J45" s="199" t="s">
        <v>375</v>
      </c>
      <c r="K45" s="192"/>
      <c r="L45" s="192">
        <v>208.8</v>
      </c>
      <c r="M45" s="200"/>
      <c r="N45" s="199" t="s">
        <v>374</v>
      </c>
      <c r="O45" s="192"/>
      <c r="P45" s="192">
        <v>213.8</v>
      </c>
    </row>
    <row r="46" spans="1:16" ht="14.25" customHeight="1">
      <c r="B46" s="192"/>
      <c r="C46" s="192"/>
      <c r="D46" s="192"/>
      <c r="E46" s="200"/>
      <c r="F46" s="199" t="s">
        <v>168</v>
      </c>
      <c r="G46" s="192"/>
      <c r="H46" s="201">
        <v>100.7</v>
      </c>
      <c r="I46" s="192"/>
      <c r="J46" s="199" t="s">
        <v>377</v>
      </c>
      <c r="K46" s="192"/>
      <c r="L46" s="192">
        <v>92.2</v>
      </c>
      <c r="M46" s="200"/>
      <c r="N46" s="102" t="s">
        <v>376</v>
      </c>
      <c r="O46" s="192"/>
      <c r="P46" s="192">
        <v>177.3</v>
      </c>
    </row>
    <row r="47" spans="1:16" ht="14.25" customHeight="1">
      <c r="A47" s="476" t="s">
        <v>141</v>
      </c>
      <c r="B47" s="484"/>
      <c r="C47" s="470">
        <f>SUM(D49:D56)</f>
        <v>1599.3000000000002</v>
      </c>
      <c r="D47" s="482"/>
      <c r="E47" s="200"/>
      <c r="F47" s="199"/>
      <c r="G47" s="192"/>
      <c r="H47" s="201"/>
      <c r="I47" s="192"/>
      <c r="J47" s="199" t="s">
        <v>379</v>
      </c>
      <c r="K47" s="192"/>
      <c r="L47" s="192">
        <v>202.2</v>
      </c>
      <c r="M47" s="200"/>
      <c r="N47" s="199" t="s">
        <v>378</v>
      </c>
      <c r="O47" s="192"/>
      <c r="P47" s="192">
        <v>163.6</v>
      </c>
    </row>
    <row r="48" spans="1:16" ht="14.25" customHeight="1">
      <c r="A48" s="478"/>
      <c r="B48" s="478"/>
      <c r="C48" s="472"/>
      <c r="D48" s="472"/>
      <c r="E48" s="205"/>
      <c r="F48" s="206"/>
      <c r="G48" s="206"/>
      <c r="H48" s="207"/>
      <c r="I48" s="200"/>
      <c r="J48" s="199" t="s">
        <v>381</v>
      </c>
      <c r="K48" s="192"/>
      <c r="L48" s="192">
        <v>189.2</v>
      </c>
      <c r="M48" s="200"/>
      <c r="N48" s="199" t="s">
        <v>380</v>
      </c>
      <c r="O48" s="192"/>
      <c r="P48" s="192">
        <v>6.1</v>
      </c>
    </row>
    <row r="49" spans="1:16" ht="14.25" customHeight="1">
      <c r="B49" s="199" t="s">
        <v>145</v>
      </c>
      <c r="C49" s="192"/>
      <c r="D49" s="192">
        <v>321.8</v>
      </c>
      <c r="E49" s="475" t="s">
        <v>178</v>
      </c>
      <c r="F49" s="476"/>
      <c r="G49" s="470">
        <f>SUM(H51:H56,L6:L30)</f>
        <v>3855.8999999999996</v>
      </c>
      <c r="H49" s="471"/>
      <c r="I49" s="192"/>
      <c r="J49" s="199" t="s">
        <v>382</v>
      </c>
      <c r="K49" s="192"/>
      <c r="L49" s="192">
        <v>89.3</v>
      </c>
      <c r="M49" s="200"/>
      <c r="N49" s="199"/>
      <c r="O49" s="192"/>
      <c r="P49" s="192"/>
    </row>
    <row r="50" spans="1:16" ht="14.25" customHeight="1">
      <c r="B50" s="199" t="s">
        <v>149</v>
      </c>
      <c r="C50" s="192"/>
      <c r="D50" s="192">
        <v>423.6</v>
      </c>
      <c r="E50" s="487"/>
      <c r="F50" s="488"/>
      <c r="G50" s="485"/>
      <c r="H50" s="489"/>
      <c r="I50" s="192"/>
      <c r="J50" s="199" t="s">
        <v>383</v>
      </c>
      <c r="K50" s="192"/>
      <c r="L50" s="192">
        <v>466.4</v>
      </c>
      <c r="M50" s="200"/>
      <c r="N50" s="199"/>
      <c r="O50" s="192"/>
      <c r="P50" s="192"/>
    </row>
    <row r="51" spans="1:16" ht="14.25" customHeight="1">
      <c r="A51" s="204"/>
      <c r="B51" s="199" t="s">
        <v>151</v>
      </c>
      <c r="C51" s="192"/>
      <c r="D51" s="192">
        <v>115.5</v>
      </c>
      <c r="E51" s="200"/>
      <c r="F51" s="199" t="s">
        <v>183</v>
      </c>
      <c r="G51" s="192"/>
      <c r="H51" s="201">
        <v>233.9</v>
      </c>
      <c r="I51" s="192"/>
      <c r="J51" s="199" t="s">
        <v>384</v>
      </c>
      <c r="K51" s="192"/>
      <c r="L51" s="192">
        <v>54.9</v>
      </c>
      <c r="M51" s="200"/>
      <c r="N51" s="199"/>
      <c r="O51" s="192"/>
      <c r="P51" s="192"/>
    </row>
    <row r="52" spans="1:16" ht="14.25" customHeight="1">
      <c r="B52" s="199" t="s">
        <v>154</v>
      </c>
      <c r="C52" s="192"/>
      <c r="D52" s="192">
        <v>116.4</v>
      </c>
      <c r="E52" s="200"/>
      <c r="F52" s="199" t="s">
        <v>186</v>
      </c>
      <c r="G52" s="192"/>
      <c r="H52" s="201">
        <v>75.3</v>
      </c>
      <c r="I52" s="192"/>
      <c r="J52" s="199" t="s">
        <v>385</v>
      </c>
      <c r="K52" s="192"/>
      <c r="L52" s="192">
        <v>203.9</v>
      </c>
      <c r="M52" s="200"/>
      <c r="N52" s="199"/>
      <c r="O52" s="192"/>
      <c r="P52" s="192"/>
    </row>
    <row r="53" spans="1:16" ht="14.25" customHeight="1">
      <c r="B53" s="199" t="s">
        <v>157</v>
      </c>
      <c r="C53" s="192"/>
      <c r="D53" s="192">
        <v>284.3</v>
      </c>
      <c r="E53" s="200"/>
      <c r="F53" s="199" t="s">
        <v>189</v>
      </c>
      <c r="G53" s="192"/>
      <c r="H53" s="201">
        <v>52.3</v>
      </c>
      <c r="I53" s="192"/>
      <c r="J53" s="102" t="s">
        <v>386</v>
      </c>
      <c r="K53" s="192"/>
      <c r="L53" s="192">
        <v>24.4</v>
      </c>
      <c r="M53" s="200"/>
      <c r="N53" s="199"/>
      <c r="O53" s="192"/>
      <c r="P53" s="192"/>
    </row>
    <row r="54" spans="1:16" ht="14.25" customHeight="1">
      <c r="B54" s="199" t="s">
        <v>160</v>
      </c>
      <c r="C54" s="192"/>
      <c r="D54" s="192">
        <v>179.7</v>
      </c>
      <c r="E54" s="200"/>
      <c r="F54" s="199" t="s">
        <v>192</v>
      </c>
      <c r="G54" s="192"/>
      <c r="H54" s="201">
        <v>31.6</v>
      </c>
      <c r="I54" s="192"/>
      <c r="J54" s="199" t="s">
        <v>387</v>
      </c>
      <c r="K54" s="192"/>
      <c r="L54" s="192">
        <v>116.9</v>
      </c>
      <c r="M54" s="200"/>
      <c r="N54" s="199"/>
      <c r="O54" s="192"/>
      <c r="P54" s="192"/>
    </row>
    <row r="55" spans="1:16" ht="14.25" customHeight="1">
      <c r="B55" s="199" t="s">
        <v>163</v>
      </c>
      <c r="C55" s="192"/>
      <c r="D55" s="192">
        <v>132.19999999999999</v>
      </c>
      <c r="E55" s="200"/>
      <c r="F55" s="199" t="s">
        <v>195</v>
      </c>
      <c r="G55" s="192"/>
      <c r="H55" s="201">
        <v>29.4</v>
      </c>
      <c r="I55" s="192"/>
      <c r="J55" s="199" t="s">
        <v>388</v>
      </c>
      <c r="K55" s="192"/>
      <c r="L55" s="192">
        <v>124.6</v>
      </c>
      <c r="M55" s="200"/>
      <c r="N55" s="199"/>
      <c r="O55" s="192"/>
      <c r="P55" s="192"/>
    </row>
    <row r="56" spans="1:16" ht="14.25" customHeight="1">
      <c r="B56" s="199" t="s">
        <v>167</v>
      </c>
      <c r="C56" s="192"/>
      <c r="D56" s="192">
        <v>25.8</v>
      </c>
      <c r="E56" s="200" t="s">
        <v>439</v>
      </c>
      <c r="F56" s="199" t="s">
        <v>198</v>
      </c>
      <c r="G56" s="192"/>
      <c r="H56" s="201">
        <v>55</v>
      </c>
      <c r="I56" s="192"/>
      <c r="J56" s="199" t="s">
        <v>389</v>
      </c>
      <c r="K56" s="192"/>
      <c r="L56" s="201">
        <v>334.2</v>
      </c>
      <c r="M56" s="192"/>
      <c r="N56" s="199"/>
      <c r="O56" s="192"/>
      <c r="P56" s="192"/>
    </row>
    <row r="57" spans="1:16" ht="3" customHeight="1">
      <c r="A57" s="206"/>
      <c r="B57" s="210"/>
      <c r="C57" s="206"/>
      <c r="D57" s="206"/>
      <c r="E57" s="205"/>
      <c r="F57" s="206"/>
      <c r="G57" s="206"/>
      <c r="H57" s="207"/>
      <c r="I57" s="206"/>
      <c r="J57" s="206"/>
      <c r="K57" s="206"/>
      <c r="L57" s="207"/>
      <c r="M57" s="206"/>
      <c r="N57" s="206"/>
      <c r="O57" s="206"/>
      <c r="P57" s="206"/>
    </row>
    <row r="58" spans="1:16">
      <c r="A58" s="63" t="s">
        <v>477</v>
      </c>
      <c r="B58" s="204"/>
      <c r="C58" s="204"/>
      <c r="D58" s="211"/>
      <c r="E58" s="195"/>
      <c r="F58" s="196"/>
      <c r="G58" s="195"/>
      <c r="H58" s="195"/>
      <c r="I58" s="195"/>
      <c r="J58" s="195"/>
      <c r="K58" s="195"/>
      <c r="L58" s="195"/>
      <c r="M58" s="192"/>
      <c r="O58" s="195"/>
      <c r="P58" s="212" t="s">
        <v>441</v>
      </c>
    </row>
    <row r="59" spans="1:16">
      <c r="A59" s="64" t="s">
        <v>604</v>
      </c>
      <c r="B59" s="204"/>
      <c r="C59" s="204"/>
      <c r="D59" s="204"/>
      <c r="E59" s="204"/>
      <c r="F59" s="204"/>
      <c r="G59" s="204"/>
      <c r="H59" s="192"/>
      <c r="I59" s="192"/>
      <c r="J59" s="192"/>
      <c r="K59" s="192"/>
      <c r="L59" s="192"/>
      <c r="P59" s="213" t="s">
        <v>603</v>
      </c>
    </row>
    <row r="60" spans="1:16">
      <c r="E60" s="204"/>
      <c r="F60" s="204"/>
      <c r="G60" s="204"/>
      <c r="H60" s="204"/>
      <c r="I60" s="192"/>
      <c r="J60" s="192"/>
      <c r="K60" s="192"/>
      <c r="L60" s="192"/>
    </row>
  </sheetData>
  <mergeCells count="29">
    <mergeCell ref="E49:F50"/>
    <mergeCell ref="G49:H50"/>
    <mergeCell ref="E37:F38"/>
    <mergeCell ref="G37:H38"/>
    <mergeCell ref="A1:P1"/>
    <mergeCell ref="A31:B32"/>
    <mergeCell ref="A47:B48"/>
    <mergeCell ref="C31:D32"/>
    <mergeCell ref="C47:D48"/>
    <mergeCell ref="I33:J33"/>
    <mergeCell ref="I43:J44"/>
    <mergeCell ref="K43:L44"/>
    <mergeCell ref="I34:J34"/>
    <mergeCell ref="K33:L34"/>
    <mergeCell ref="E6:F7"/>
    <mergeCell ref="M3:P3"/>
    <mergeCell ref="G20:H21"/>
    <mergeCell ref="M4:O4"/>
    <mergeCell ref="E20:F21"/>
    <mergeCell ref="A9:B10"/>
    <mergeCell ref="G6:H7"/>
    <mergeCell ref="A7:B7"/>
    <mergeCell ref="C9:D10"/>
    <mergeCell ref="I4:K4"/>
    <mergeCell ref="M18:N19"/>
    <mergeCell ref="O18:P19"/>
    <mergeCell ref="C7:D7"/>
    <mergeCell ref="A4:C4"/>
    <mergeCell ref="E4:G4"/>
  </mergeCells>
  <phoneticPr fontId="3"/>
  <pageMargins left="0.6692913385826772" right="0.6692913385826772" top="0.59055118110236227" bottom="0.59055118110236227" header="0.51181102362204722" footer="0"/>
  <pageSetup paperSize="9" orientation="portrait" r:id="rId1"/>
  <headerFooter alignWithMargins="0">
    <oddFooter>&amp;C&amp;12-&amp;A-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vt:i4>
      </vt:variant>
    </vt:vector>
  </HeadingPairs>
  <TitlesOfParts>
    <vt:vector size="16" baseType="lpstr">
      <vt:lpstr> １  土地・気象</vt:lpstr>
      <vt:lpstr>2</vt:lpstr>
      <vt:lpstr>3</vt:lpstr>
      <vt:lpstr>3（旧）</vt:lpstr>
      <vt:lpstr>4</vt:lpstr>
      <vt:lpstr>5</vt:lpstr>
      <vt:lpstr>6</vt:lpstr>
      <vt:lpstr>7</vt:lpstr>
      <vt:lpstr>8</vt:lpstr>
      <vt:lpstr>9</vt:lpstr>
      <vt:lpstr>10</vt:lpstr>
      <vt:lpstr>11</vt:lpstr>
      <vt:lpstr>12</vt:lpstr>
      <vt:lpstr>13</vt:lpstr>
      <vt:lpstr>14</vt:lpstr>
      <vt:lpstr>'2'!Print_Area</vt:lpstr>
    </vt:vector>
  </TitlesOfParts>
  <Company>企画課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CZC007038</dc:creator>
  <cp:lastModifiedBy>Administrator</cp:lastModifiedBy>
  <cp:lastPrinted>2018-12-07T07:20:35Z</cp:lastPrinted>
  <dcterms:created xsi:type="dcterms:W3CDTF">2002-03-04T06:20:10Z</dcterms:created>
  <dcterms:modified xsi:type="dcterms:W3CDTF">2019-01-09T06:56:27Z</dcterms:modified>
</cp:coreProperties>
</file>