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C37" i="9"/>
  <c r="AM36" i="9"/>
  <c r="C36" i="9"/>
  <c r="C35" i="9"/>
  <c r="U34" i="9"/>
  <c r="C34" i="9"/>
  <c r="U35" i="9" l="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l="1"/>
  <c r="CO35" i="9" s="1"/>
  <c r="CO36" i="9" s="1"/>
  <c r="CO37" i="9" s="1"/>
  <c r="CO38" i="9" s="1"/>
  <c r="CO39" i="9" s="1"/>
  <c r="CO40" i="9" s="1"/>
</calcChain>
</file>

<file path=xl/sharedStrings.xml><?xml version="1.0" encoding="utf-8"?>
<sst xmlns="http://schemas.openxmlformats.org/spreadsheetml/2006/main" count="1049" uniqueCount="579">
  <si>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</si>
  <si>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</si>
  <si>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</si>
  <si>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</si>
  <si>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</si>
  <si>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</si>
  <si>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</si>
  <si>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</si>
  <si>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</si>
  <si>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</si>
  <si>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</si>
  <si>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</si>
  <si>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</si>
  <si>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</si>
  <si>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</si>
  <si>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</si>
  <si>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</si>
  <si>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</si>
  <si>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</si>
  <si>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</si>
  <si>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</si>
  <si>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</si>
  <si>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</si>
  <si>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</si>
  <si>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</si>
  <si>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</si>
  <si>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</si>
  <si>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</si>
  <si>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</si>
  <si>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</si>
  <si>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</si>
  <si>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</si>
  <si>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</si>
  <si>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</si>
  <si>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</si>
  <si>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</si>
  <si>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</si>
  <si>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</si>
  <si>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</si>
  <si>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</si>
  <si>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</si>
  <si>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</si>
  <si>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</si>
  <si>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</si>
  <si>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</si>
  <si>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</si>
  <si>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</si>
  <si>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</si>
  <si>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</si>
  <si>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</si>
  <si>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</si>
  <si>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</si>
  <si>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</si>
  <si>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</si>
  <si>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</si>
  <si>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</si>
  <si>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</si>
  <si>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</si>
  <si>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</si>
  <si>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</si>
  <si>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</si>
  <si>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</si>
  <si>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</si>
  <si>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</si>
  <si>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</si>
  <si>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</si>
  <si>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</si>
  <si>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</si>
  <si>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</si>
  <si>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</si>
  <si>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</si>
  <si>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</si>
  <si>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</si>
  <si>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</si>
  <si>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</si>
  <si>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</si>
  <si>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</si>
  <si>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</si>
  <si>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</si>
  <si>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</si>
  <si>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</si>
  <si>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</si>
  <si>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</si>
  <si>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</si>
  <si>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</si>
  <si>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</si>
  <si>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</si>
  <si>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</si>
  <si>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</si>
  <si>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</si>
  <si>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</si>
  <si>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</si>
  <si>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</si>
  <si>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</si>
  <si>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</si>
  <si>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</si>
  <si>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</si>
  <si>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</si>
  <si>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</si>
  <si>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</si>
  <si>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</si>
  <si>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</si>
  <si>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</si>
  <si>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</si>
  <si>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</si>
  <si>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</si>
  <si>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</si>
  <si>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</si>
  <si>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</si>
  <si>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</si>
  <si>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</si>
  <si>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</si>
  <si>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</si>
  <si>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</si>
  <si>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</si>
  <si>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</si>
  <si>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</si>
  <si>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</si>
  <si>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</si>
  <si>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</si>
  <si>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</si>
  <si>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</si>
  <si>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</si>
  <si>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</si>
  <si>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</si>
  <si>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</si>
  <si>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</si>
  <si>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</si>
  <si>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</si>
  <si>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</si>
  <si>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</si>
  <si>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</si>
  <si>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</si>
  <si>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</si>
  <si>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</si>
  <si>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</si>
  <si>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</si>
  <si>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</si>
  <si>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</si>
  <si>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</si>
  <si>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</si>
  <si>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</si>
  <si>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</si>
  <si>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</si>
  <si>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</si>
  <si>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</si>
  <si>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</si>
  <si>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</si>
  <si>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</si>
  <si>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</si>
  <si>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</si>
  <si>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</si>
  <si>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</si>
  <si>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</si>
  <si>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</si>
  <si>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</si>
  <si>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</si>
  <si>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</si>
  <si>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</si>
  <si>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</si>
  <si>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</si>
  <si>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</si>
  <si>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</si>
  <si>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</si>
  <si>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</si>
  <si>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</si>
  <si>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</si>
  <si>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</si>
  <si>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</si>
  <si>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</si>
  <si>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</si>
  <si>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</si>
  <si>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</si>
  <si>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</si>
  <si>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</si>
  <si>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</si>
  <si>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</si>
  <si>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</si>
  <si>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</si>
  <si>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</si>
  <si>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</si>
  <si>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</si>
  <si>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</si>
  <si>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</si>
  <si>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</si>
  <si>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</si>
  <si>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</si>
  <si>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</si>
  <si>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</si>
  <si>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</si>
  <si>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</si>
  <si>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</si>
  <si>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</si>
  <si>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</si>
  <si>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</si>
  <si>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</si>
  <si>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</si>
  <si>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千葉県成田市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</si>
  <si>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</si>
  <si>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</si>
  <si>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</si>
  <si>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</si>
  <si>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</si>
  <si>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</si>
  <si>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</si>
  <si>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</si>
  <si>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</si>
  <si>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</si>
  <si>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</si>
  <si>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</si>
  <si>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</si>
  <si>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</si>
  <si>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</si>
  <si>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</si>
  <si>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</si>
  <si>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</si>
  <si>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</si>
  <si>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</si>
  <si>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</si>
  <si>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</si>
  <si>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</si>
  <si>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</si>
  <si>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</si>
  <si>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</si>
  <si>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</si>
  <si>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</si>
  <si>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</si>
  <si>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</si>
  <si>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</si>
  <si>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</si>
  <si>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</si>
  <si>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</si>
  <si>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</si>
  <si>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</si>
  <si>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</si>
  <si>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</si>
  <si>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</si>
  <si>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</si>
  <si>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</si>
  <si>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</si>
  <si>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</si>
  <si>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</si>
  <si>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</si>
  <si>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</si>
  <si>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</si>
  <si>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</si>
  <si>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</si>
  <si>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</si>
  <si>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</si>
  <si>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</si>
  <si>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</si>
  <si>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</si>
  <si>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</si>
  <si>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</si>
  <si>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</si>
  <si>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</si>
  <si>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</si>
  <si>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</si>
  <si>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</si>
  <si>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</si>
  <si>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</si>
  <si>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</si>
  <si>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</si>
  <si>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</si>
  <si>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</si>
  <si>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</si>
  <si>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</si>
  <si>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</si>
  <si>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</si>
  <si>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</si>
  <si>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</si>
  <si>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</si>
  <si>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</si>
  <si>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</si>
  <si>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</si>
  <si>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</si>
  <si>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</si>
  <si>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</si>
  <si>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</si>
  <si>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</si>
  <si>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</si>
  <si>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</si>
  <si>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</si>
  <si>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</si>
  <si>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</si>
  <si>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</si>
  <si>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</si>
  <si>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</si>
  <si>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</si>
  <si>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</si>
  <si>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</si>
  <si>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</si>
  <si>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</si>
  <si>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</si>
  <si>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</si>
  <si>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</si>
  <si>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</si>
  <si>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</si>
  <si>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</si>
  <si>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</si>
  <si>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</si>
  <si>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</si>
  <si>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</si>
  <si>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</si>
  <si>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</si>
  <si>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</si>
  <si>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</si>
  <si>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</si>
  <si>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</si>
  <si>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</si>
  <si>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</si>
  <si>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</si>
  <si>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</si>
  <si>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</si>
  <si>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</si>
  <si>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</si>
  <si>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</si>
  <si>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</si>
  <si>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</si>
  <si>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</si>
  <si>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</si>
  <si>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</si>
  <si>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</si>
  <si>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</si>
  <si>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</si>
  <si>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</si>
  <si>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</si>
  <si>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</si>
  <si>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</si>
  <si>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</si>
  <si>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</si>
  <si>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</si>
  <si>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</si>
  <si>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</si>
  <si>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</si>
  <si>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</si>
  <si>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</si>
  <si>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</si>
  <si>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</si>
  <si>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</si>
  <si>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</si>
  <si>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</si>
  <si>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</si>
  <si>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</si>
  <si>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</si>
  <si>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</si>
  <si>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</si>
  <si>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千葉県成田市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</si>
  <si>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</si>
  <si>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</si>
  <si>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</si>
  <si>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</si>
  <si>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</si>
  <si>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</si>
  <si>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</si>
  <si>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</si>
  <si>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</si>
  <si>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</si>
  <si>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</si>
  <si>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</si>
  <si>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</si>
  <si>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</si>
  <si>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</si>
  <si>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</si>
  <si>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</si>
  <si>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</si>
  <si>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</si>
  <si>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</si>
  <si>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</si>
  <si>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</si>
  <si>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</si>
  <si>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</si>
  <si>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</si>
  <si>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</si>
  <si>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</si>
  <si>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</si>
  <si>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</si>
  <si>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</si>
  <si>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</si>
  <si>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</si>
  <si>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</si>
  <si>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</si>
  <si>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</si>
  <si>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</si>
  <si>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</si>
  <si>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</si>
  <si>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</si>
  <si>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</si>
  <si>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公設地方卸売市場特別会計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</si>
  <si>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</si>
  <si>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</si>
  <si>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</si>
  <si>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</si>
  <si>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</si>
  <si>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</si>
  <si>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</si>
  <si>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</si>
  <si>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</si>
  <si>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</si>
  <si>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</si>
  <si>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</si>
  <si>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</si>
  <si>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</si>
  <si>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</si>
  <si>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</si>
  <si>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</si>
  <si>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</si>
  <si>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</si>
  <si>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</si>
  <si>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</si>
  <si>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</si>
  <si>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</si>
  <si>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</si>
  <si>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</si>
  <si>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</si>
  <si>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</si>
  <si>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</si>
  <si>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</si>
  <si>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</si>
  <si>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</si>
  <si>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</si>
  <si>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</si>
  <si>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</si>
  <si>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</si>
  <si>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</si>
  <si>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</si>
  <si>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</si>
  <si>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</si>
  <si>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</si>
  <si>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</si>
  <si>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</si>
  <si>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</si>
  <si>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</si>
  <si>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</si>
  <si>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</si>
  <si>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</si>
  <si>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</si>
  <si>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</si>
  <si>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</si>
  <si>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</si>
  <si>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</si>
  <si>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</si>
  <si>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</si>
  <si>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</si>
  <si>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</si>
  <si>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</si>
  <si>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</si>
  <si>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</si>
  <si>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</si>
  <si>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</si>
  <si>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</si>
  <si>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</si>
  <si>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</si>
  <si>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</si>
  <si>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</si>
  <si>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</si>
  <si>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</si>
  <si>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</si>
  <si>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</si>
  <si>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</si>
  <si>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</si>
  <si>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</si>
  <si>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</si>
  <si>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</si>
  <si>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</si>
  <si>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</si>
  <si>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</si>
  <si>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</si>
  <si>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</si>
  <si>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</si>
  <si>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</si>
  <si>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</si>
  <si>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</si>
  <si>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</si>
  <si>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</si>
  <si>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</si>
  <si>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</si>
  <si>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</si>
  <si>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</si>
  <si>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</si>
  <si>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</si>
  <si>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</si>
  <si>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</si>
  <si>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</si>
  <si>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</si>
  <si>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</si>
  <si>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</si>
  <si>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</si>
  <si>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</si>
  <si>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</si>
  <si>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</si>
  <si>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</si>
  <si>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</si>
  <si>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</si>
  <si>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</si>
  <si>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</si>
  <si>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</si>
  <si>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</si>
  <si>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</si>
  <si>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</si>
  <si>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</si>
  <si>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</si>
  <si>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</si>
  <si>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</si>
  <si>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</si>
  <si>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</si>
  <si>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</si>
  <si>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</si>
  <si>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</si>
  <si>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</si>
  <si>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</si>
  <si>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</si>
  <si>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</si>
  <si>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</si>
  <si>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</si>
  <si>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</si>
  <si>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</si>
  <si>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</si>
  <si>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</si>
  <si>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</si>
  <si>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</si>
  <si>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</si>
  <si>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</si>
  <si>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</si>
  <si>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</si>
  <si>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</si>
  <si>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</si>
  <si>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3.02</t>
  </si>
  <si>
    <t>▲ 2.76</t>
  </si>
  <si>
    <t>水道事業会計</t>
  </si>
  <si>
    <t>一般会計</t>
  </si>
  <si>
    <t>国民健康保険特別会計（事業勘定）</t>
  </si>
  <si>
    <t>簡易水道事業特別会計</t>
  </si>
  <si>
    <t>介護保険特別会計</t>
  </si>
  <si>
    <t>下水道事業特別会計</t>
  </si>
  <si>
    <t>後期高齢者医療特別会計</t>
  </si>
  <si>
    <t>国民健康保険特別会計（施設勘定）</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</si>
  <si>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</si>
  <si>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</si>
  <si>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</si>
  <si>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</si>
  <si>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</si>
  <si>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</si>
  <si>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</si>
  <si>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</si>
  <si>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</si>
  <si>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</si>
  <si>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</si>
  <si>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</si>
  <si>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</si>
  <si>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</si>
  <si>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</si>
  <si>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印旛郡市広域市町村圏事務組合（一般会計）</t>
    <rPh sb="0" eb="2">
      <t>インバ</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</si>
  <si>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2">
      <t>インバ</t>
    </rPh>
    <rPh sb="2" eb="3">
      <t>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</si>
  <si>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</si>
  <si>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印旛利根川水防事務組合（一般会計）</t>
    <rPh sb="0" eb="2">
      <t>インバ</t>
    </rPh>
    <rPh sb="2" eb="4">
      <t>トネ</t>
    </rPh>
    <rPh sb="4" eb="5">
      <t>カワ</t>
    </rPh>
    <rPh sb="5" eb="7">
      <t>スイボウ</t>
    </rPh>
    <rPh sb="7" eb="9">
      <t>ジム</t>
    </rPh>
    <rPh sb="9" eb="11">
      <t>クミアイ</t>
    </rPh>
    <rPh sb="12" eb="14">
      <t>イッパン</t>
    </rPh>
    <rPh sb="14" eb="16">
      <t>カイケイ</t>
    </rPh>
    <phoneticPr fontId="2"/>
  </si>
  <si>
    <t>‐</t>
  </si>
  <si>
    <t>成田市スポーツ・みどり振興財団</t>
    <rPh sb="0" eb="2">
      <t>ナリタ</t>
    </rPh>
    <rPh sb="2" eb="3">
      <t>シ</t>
    </rPh>
    <rPh sb="11" eb="13">
      <t>シンコウ</t>
    </rPh>
    <rPh sb="13" eb="15">
      <t>ザイダン</t>
    </rPh>
    <phoneticPr fontId="2"/>
  </si>
  <si>
    <t>成田市農業センター</t>
    <rPh sb="0" eb="3">
      <t>ナリタシ</t>
    </rPh>
    <rPh sb="3" eb="5">
      <t>ノウギョウ</t>
    </rPh>
    <phoneticPr fontId="2"/>
  </si>
  <si>
    <t>成田市土地開発公社</t>
    <rPh sb="0" eb="3">
      <t>ナリタシ</t>
    </rPh>
    <rPh sb="3" eb="5">
      <t>トチ</t>
    </rPh>
    <rPh sb="5" eb="7">
      <t>カイハツ</t>
    </rPh>
    <rPh sb="7" eb="9">
      <t>コウシャ</t>
    </rPh>
    <phoneticPr fontId="2"/>
  </si>
  <si>
    <t>ティ・ティ・エス</t>
    <phoneticPr fontId="2"/>
  </si>
  <si>
    <t>印旛郡市文化財センター</t>
    <rPh sb="0" eb="2">
      <t>インバ</t>
    </rPh>
    <rPh sb="2" eb="3">
      <t>グン</t>
    </rPh>
    <rPh sb="3" eb="4">
      <t>シ</t>
    </rPh>
    <rPh sb="4" eb="7">
      <t>ブンカザイ</t>
    </rPh>
    <phoneticPr fontId="2"/>
  </si>
  <si>
    <t>芝山鉄道</t>
    <rPh sb="0" eb="2">
      <t>シバヤマ</t>
    </rPh>
    <rPh sb="2" eb="4">
      <t>テツドウ</t>
    </rPh>
    <phoneticPr fontId="2"/>
  </si>
  <si>
    <t>‐</t>
    <phoneticPr fontId="2"/>
  </si>
  <si>
    <t>成田香取エネルギー</t>
    <rPh sb="0" eb="2">
      <t>ナリタ</t>
    </rPh>
    <rPh sb="2" eb="4">
      <t>カトリ</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</si>
  <si>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</si>
  <si>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</si>
  <si>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</si>
  <si>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</si>
  <si>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</si>
  <si>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</si>
  <si>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</si>
  <si>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</si>
  <si>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</si>
  <si>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</si>
  <si>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</si>
  <si>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</si>
  <si>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</si>
  <si>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り、近年横ばいとなっているが、将来負担比率については上昇傾向にある。将来負担比率が上昇している主な要因としては、国家戦略特区推進事業、ニュータウン中央線整備事業、小学校大規模改造事業等の大規模事業の実施により地方債現在高が増加したことや、充当可能財源等に含まれる地方債現在高等に係る基準財政需要額算入見込額が減少したことによるものと分析している。また、今後、地方債償還額の増加に伴い、実質公債費比率の上昇も見込まれることから、収支のバランスを保ちつつ、行政改革推進計画の確実な実践により、行財政の無駄を省きながら経費の節減に努め、財政の健全性を確保してまいりたい。</t>
    <rPh sb="154" eb="157">
      <t>チホウサイ</t>
    </rPh>
    <rPh sb="157" eb="159">
      <t>ゲンザイ</t>
    </rPh>
    <rPh sb="159" eb="160">
      <t>ダカ</t>
    </rPh>
    <rPh sb="160" eb="161">
      <t>トウ</t>
    </rPh>
    <rPh sb="162" eb="163">
      <t>カカ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</si>
</sst>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extLst xmlns:c16r2="http://schemas.microsoft.com/office/drawing/2015/06/chart">
            <c:ext xmlns:c16="http://schemas.microsoft.com/office/drawing/2014/chart" uri="{C3380CC4-5D6E-409C-BE32-E72D297353CC}">
              <c16:uniqueId val="{00000000-B8D9-4A90-991F-F019F5226A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120846</c:v>
                </c:pt>
                <c:pt idx="1">
                  <c:v>96128</c:v>
                </c:pt>
                <c:pt idx="2">
                  <c:v>124715</c:v>
                </c:pt>
                <c:pt idx="3">
                  <c:v>105516</c:v>
                </c:pt>
                <c:pt idx="4">
                  <c:v>83334</c:v>
                </c:pt>
              </c:numCache>
            </c:numRef>
          </c:val>
          <c:smooth val="0"/>
          <c:extLst xmlns:c16r2="http://schemas.microsoft.com/office/drawing/2015/06/chart">
            <c:ext xmlns:c16="http://schemas.microsoft.com/office/drawing/2014/chart" uri="{C3380CC4-5D6E-409C-BE32-E72D297353CC}">
              <c16:uniqueId val="{00000001-B8D9-4A90-991F-F019F5226A17}"/>
            </c:ext>
          </c:extLst>
        </c:ser>
        <c:dLbls>
          <c:showLegendKey val="0"/>
          <c:showVal val="0"/>
          <c:showCatName val="0"/>
          <c:showSerName val="0"/>
          <c:showPercent val="0"/>
          <c:showBubbleSize val="0"/>
        </c:dLbls>
        <c:marker val="1"/>
        <c:smooth val="0"/>
        <c:axId val="104799232"/>
        <c:axId val="104805504"/>
      </c:lineChart>
      <c:catAx>
        <c:axId val="104799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05504"/>
        <c:crosses val="autoZero"/>
        <c:auto val="1"/>
        <c:lblAlgn val="ctr"/>
        <c:lblOffset val="100"/>
        <c:tickLblSkip val="1"/>
        <c:tickMarkSkip val="1"/>
        <c:noMultiLvlLbl val="0"/>
      </c:catAx>
      <c:valAx>
        <c:axId val="1048055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99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6.41</c:v>
                </c:pt>
                <c:pt idx="1">
                  <c:v>4.88</c:v>
                </c:pt>
                <c:pt idx="2">
                  <c:v>6.75</c:v>
                </c:pt>
                <c:pt idx="3">
                  <c:v>9.6</c:v>
                </c:pt>
                <c:pt idx="4">
                  <c:v>6.16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14.89</c:v>
                </c:pt>
                <c:pt idx="1">
                  <c:v>13.2</c:v>
                </c:pt>
                <c:pt idx="2">
                  <c:v>13.59</c:v>
                </c:pt>
                <c:pt idx="3">
                  <c:v>11.94</c:v>
                </c:pt>
                <c:pt idx="4">
                  <c:v>15.68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843072"/>
        <c:axId val="3384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-3.02</c:v>
                </c:pt>
                <c:pt idx="1">
                  <c:v>-2.76</c:v>
                </c:pt>
                <c:pt idx="2">
                  <c:v>2.87</c:v>
                </c:pt>
                <c:pt idx="3">
                  <c:v>1.49</c:v>
                </c:pt>
                <c:pt idx="4">
                  <c:v>0.54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843072"/>
        <c:axId val="33849344"/>
      </c:lineChart>
      <c:catAx>
        <c:axId val="3384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849344"/>
        <c:crosses val="autoZero"/>
        <c:auto val="1"/>
        <c:lblAlgn val="ctr"/>
        <c:lblOffset val="100"/>
        <c:tickLblSkip val="1"/>
        <c:tickMarkSkip val="1"/>
        <c:noMultiLvlLbl val="0"/>
      </c:catAx>
      <c:valAx>
        <c:axId val="3384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4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0.03</c:v>
                </c:pt>
                <c:pt idx="4">
                  <c:v>#N/A</c:v>
                </c:pt>
                <c:pt idx="5">
                  <c:v>0.03</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0.63</c:v>
                </c:pt>
                <c:pt idx="4">
                  <c:v>#N/A</c:v>
                </c:pt>
                <c:pt idx="5">
                  <c:v>0.31</c:v>
                </c:pt>
                <c:pt idx="6">
                  <c:v>#N/A</c:v>
                </c:pt>
                <c:pt idx="7">
                  <c:v>0.3</c:v>
                </c:pt>
                <c:pt idx="8">
                  <c:v>#N/A</c:v>
                </c:pt>
                <c:pt idx="9">
                  <c:v>0.34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0.34</c:v>
                </c:pt>
                <c:pt idx="2">
                  <c:v>#N/A</c:v>
                </c:pt>
                <c:pt idx="3">
                  <c:v>0.4</c:v>
                </c:pt>
                <c:pt idx="4">
                  <c:v>#N/A</c:v>
                </c:pt>
                <c:pt idx="5">
                  <c:v>0.23</c:v>
                </c:pt>
                <c:pt idx="6">
                  <c:v>#N/A</c:v>
                </c:pt>
                <c:pt idx="7">
                  <c:v>0.26</c:v>
                </c:pt>
                <c:pt idx="8">
                  <c:v>#N/A</c:v>
                </c:pt>
                <c:pt idx="9">
                  <c:v>0.45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1.1399999999999999</c:v>
                </c:pt>
                <c:pt idx="2">
                  <c:v>#N/A</c:v>
                </c:pt>
                <c:pt idx="3">
                  <c:v>1.1000000000000001</c:v>
                </c:pt>
                <c:pt idx="4">
                  <c:v>#N/A</c:v>
                </c:pt>
                <c:pt idx="5">
                  <c:v>1.06</c:v>
                </c:pt>
                <c:pt idx="6">
                  <c:v>#N/A</c:v>
                </c:pt>
                <c:pt idx="7">
                  <c:v>1</c:v>
                </c:pt>
                <c:pt idx="8">
                  <c:v>#N/A</c:v>
                </c:pt>
                <c:pt idx="9">
                  <c:v>0.97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c:v>
                </c:pt>
                <c:pt idx="2">
                  <c:v>#N/A</c:v>
                </c:pt>
                <c:pt idx="3">
                  <c:v>1.4</c:v>
                </c:pt>
                <c:pt idx="4">
                  <c:v>#N/A</c:v>
                </c:pt>
                <c:pt idx="5">
                  <c:v>1.22</c:v>
                </c:pt>
                <c:pt idx="6">
                  <c:v>#N/A</c:v>
                </c:pt>
                <c:pt idx="7">
                  <c:v>1.27</c:v>
                </c:pt>
                <c:pt idx="8">
                  <c:v>#N/A</c:v>
                </c:pt>
                <c:pt idx="9">
                  <c:v>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c:v>
                </c:pt>
                <c:pt idx="2">
                  <c:v>#N/A</c:v>
                </c:pt>
                <c:pt idx="3">
                  <c:v>4.87</c:v>
                </c:pt>
                <c:pt idx="4">
                  <c:v>#N/A</c:v>
                </c:pt>
                <c:pt idx="5">
                  <c:v>6.74</c:v>
                </c:pt>
                <c:pt idx="6">
                  <c:v>#N/A</c:v>
                </c:pt>
                <c:pt idx="7">
                  <c:v>9.6</c:v>
                </c:pt>
                <c:pt idx="8">
                  <c:v>#N/A</c:v>
                </c:pt>
                <c:pt idx="9">
                  <c:v>6.15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6.46</c:v>
                </c:pt>
                <c:pt idx="2">
                  <c:v>#N/A</c:v>
                </c:pt>
                <c:pt idx="3">
                  <c:v>6.75</c:v>
                </c:pt>
                <c:pt idx="4">
                  <c:v>#N/A</c:v>
                </c:pt>
                <c:pt idx="5">
                  <c:v>6.51</c:v>
                </c:pt>
                <c:pt idx="6">
                  <c:v>#N/A</c:v>
                </c:pt>
                <c:pt idx="7">
                  <c:v>6.77</c:v>
                </c:pt>
                <c:pt idx="8">
                  <c:v>#N/A</c:v>
                </c:pt>
                <c:pt idx="9">
                  <c:v>7.23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282880"/>
        <c:axId val="34288768"/>
      </c:barChart>
      <c:catAx>
        <c:axId val="3428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88768"/>
        <c:crosses val="autoZero"/>
        <c:auto val="1"/>
        <c:lblAlgn val="ctr"/>
        <c:lblOffset val="100"/>
        <c:tickLblSkip val="1"/>
        <c:tickMarkSkip val="1"/>
        <c:noMultiLvlLbl val="0"/>
      </c:catAx>
      <c:valAx>
        <c:axId val="3428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82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2975</c:v>
                </c:pt>
                <c:pt idx="5">
                  <c:v>3033</c:v>
                </c:pt>
                <c:pt idx="8">
                  <c:v>3135</c:v>
                </c:pt>
                <c:pt idx="11">
                  <c:v>3046</c:v>
                </c:pt>
                <c:pt idx="14">
                  <c:v>3042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47</c:v>
                </c:pt>
                <c:pt idx="3">
                  <c:v>34</c:v>
                </c:pt>
                <c:pt idx="6">
                  <c:v>94</c:v>
                </c:pt>
                <c:pt idx="9">
                  <c:v>43</c:v>
                </c:pt>
                <c:pt idx="12">
                  <c:v>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6</c:v>
                </c:pt>
                <c:pt idx="6">
                  <c:v>7</c:v>
                </c:pt>
                <c:pt idx="9">
                  <c:v>4</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680</c:v>
                </c:pt>
                <c:pt idx="3">
                  <c:v>698</c:v>
                </c:pt>
                <c:pt idx="6">
                  <c:v>560</c:v>
                </c:pt>
                <c:pt idx="9">
                  <c:v>687</c:v>
                </c:pt>
                <c:pt idx="12">
                  <c:v>641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4265</c:v>
                </c:pt>
                <c:pt idx="3">
                  <c:v>4285</c:v>
                </c:pt>
                <c:pt idx="6">
                  <c:v>4452</c:v>
                </c:pt>
                <c:pt idx="9">
                  <c:v>4455</c:v>
                </c:pt>
                <c:pt idx="12">
                  <c:v>4497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716288"/>
        <c:axId val="3471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2021</c:v>
                </c:pt>
                <c:pt idx="2">
                  <c:v>#N/A</c:v>
                </c:pt>
                <c:pt idx="3">
                  <c:v>#N/A</c:v>
                </c:pt>
                <c:pt idx="4">
                  <c:v>1990</c:v>
                </c:pt>
                <c:pt idx="5">
                  <c:v>#N/A</c:v>
                </c:pt>
                <c:pt idx="6">
                  <c:v>#N/A</c:v>
                </c:pt>
                <c:pt idx="7">
                  <c:v>1978</c:v>
                </c:pt>
                <c:pt idx="8">
                  <c:v>#N/A</c:v>
                </c:pt>
                <c:pt idx="9">
                  <c:v>#N/A</c:v>
                </c:pt>
                <c:pt idx="10">
                  <c:v>2143</c:v>
                </c:pt>
                <c:pt idx="11">
                  <c:v>#N/A</c:v>
                </c:pt>
                <c:pt idx="12">
                  <c:v>#N/A</c:v>
                </c:pt>
                <c:pt idx="13">
                  <c:v>2104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716288"/>
        <c:axId val="34718464"/>
      </c:lineChart>
      <c:catAx>
        <c:axId val="3471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18464"/>
        <c:crosses val="autoZero"/>
        <c:auto val="1"/>
        <c:lblAlgn val="ctr"/>
        <c:lblOffset val="100"/>
        <c:tickLblSkip val="1"/>
        <c:tickMarkSkip val="1"/>
        <c:noMultiLvlLbl val="0"/>
      </c:catAx>
      <c:valAx>
        <c:axId val="3471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1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32336</c:v>
                </c:pt>
                <c:pt idx="5">
                  <c:v>31389</c:v>
                </c:pt>
                <c:pt idx="8">
                  <c:v>29843</c:v>
                </c:pt>
                <c:pt idx="11">
                  <c:v>28234</c:v>
                </c:pt>
                <c:pt idx="14">
                  <c:v>26657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1791</c:v>
                </c:pt>
                <c:pt idx="5">
                  <c:v>2231</c:v>
                </c:pt>
                <c:pt idx="8">
                  <c:v>1850</c:v>
                </c:pt>
                <c:pt idx="11">
                  <c:v>2532</c:v>
                </c:pt>
                <c:pt idx="14">
                  <c:v>2391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10043</c:v>
                </c:pt>
                <c:pt idx="5">
                  <c:v>8817</c:v>
                </c:pt>
                <c:pt idx="8">
                  <c:v>8772</c:v>
                </c:pt>
                <c:pt idx="11">
                  <c:v>7532</c:v>
                </c:pt>
                <c:pt idx="14">
                  <c:v>9033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c:v>
                </c:pt>
                <c:pt idx="3">
                  <c:v>10</c:v>
                </c:pt>
                <c:pt idx="6">
                  <c:v>7</c:v>
                </c:pt>
                <c:pt idx="9">
                  <c:v>7</c:v>
                </c:pt>
                <c:pt idx="12">
                  <c:v>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9886</c:v>
                </c:pt>
                <c:pt idx="3">
                  <c:v>8940</c:v>
                </c:pt>
                <c:pt idx="6">
                  <c:v>7931</c:v>
                </c:pt>
                <c:pt idx="9">
                  <c:v>7315</c:v>
                </c:pt>
                <c:pt idx="12">
                  <c:v>6912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c:v>
                </c:pt>
                <c:pt idx="3">
                  <c:v>20</c:v>
                </c:pt>
                <c:pt idx="6">
                  <c:v>13</c:v>
                </c:pt>
                <c:pt idx="9">
                  <c:v>7</c:v>
                </c:pt>
                <c:pt idx="12">
                  <c:v>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7731</c:v>
                </c:pt>
                <c:pt idx="3">
                  <c:v>8013</c:v>
                </c:pt>
                <c:pt idx="6">
                  <c:v>7568</c:v>
                </c:pt>
                <c:pt idx="9">
                  <c:v>7315</c:v>
                </c:pt>
                <c:pt idx="12">
                  <c:v>6784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603</c:v>
                </c:pt>
                <c:pt idx="3">
                  <c:v>937</c:v>
                </c:pt>
                <c:pt idx="6">
                  <c:v>630</c:v>
                </c:pt>
                <c:pt idx="9">
                  <c:v>1303</c:v>
                </c:pt>
                <c:pt idx="12">
                  <c:v>1376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43782</c:v>
                </c:pt>
                <c:pt idx="3">
                  <c:v>44372</c:v>
                </c:pt>
                <c:pt idx="6">
                  <c:v>45190</c:v>
                </c:pt>
                <c:pt idx="9">
                  <c:v>47779</c:v>
                </c:pt>
                <c:pt idx="12">
                  <c:v>49138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159040"/>
        <c:axId val="3517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17887</c:v>
                </c:pt>
                <c:pt idx="2">
                  <c:v>#N/A</c:v>
                </c:pt>
                <c:pt idx="3">
                  <c:v>#N/A</c:v>
                </c:pt>
                <c:pt idx="4">
                  <c:v>19855</c:v>
                </c:pt>
                <c:pt idx="5">
                  <c:v>#N/A</c:v>
                </c:pt>
                <c:pt idx="6">
                  <c:v>#N/A</c:v>
                </c:pt>
                <c:pt idx="7">
                  <c:v>20875</c:v>
                </c:pt>
                <c:pt idx="8">
                  <c:v>#N/A</c:v>
                </c:pt>
                <c:pt idx="9">
                  <c:v>#N/A</c:v>
                </c:pt>
                <c:pt idx="10">
                  <c:v>25429</c:v>
                </c:pt>
                <c:pt idx="11">
                  <c:v>#N/A</c:v>
                </c:pt>
                <c:pt idx="12">
                  <c:v>#N/A</c:v>
                </c:pt>
                <c:pt idx="13">
                  <c:v>26137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159040"/>
        <c:axId val="35173504"/>
      </c:lineChart>
      <c:catAx>
        <c:axId val="3515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73504"/>
        <c:crosses val="autoZero"/>
        <c:auto val="1"/>
        <c:lblAlgn val="ctr"/>
        <c:lblOffset val="100"/>
        <c:tickLblSkip val="1"/>
        <c:tickMarkSkip val="1"/>
        <c:noMultiLvlLbl val="0"/>
      </c:catAx>
      <c:valAx>
        <c:axId val="3517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5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912128"/>
        <c:axId val="34930688"/>
      </c:scatterChart>
      <c:valAx>
        <c:axId val="34912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930688"/>
        <c:crosses val="autoZero"/>
        <c:crossBetween val="midCat"/>
      </c:valAx>
      <c:valAx>
        <c:axId val="34930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912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1.0131062048616472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0"/>
                  <c:y val="-1.0131748237352665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6.5</c:v>
                </c:pt>
                <c:pt idx="1">
                  <c:v>6.2</c:v>
                </c:pt>
                <c:pt idx="2">
                  <c:v>6</c:v>
                </c:pt>
                <c:pt idx="3">
                  <c:v>6</c:v>
                </c:pt>
                <c:pt idx="4">
                  <c:v>6</c:v>
                </c:pt>
              </c:numCache>
            </c:numRef>
          </c:xVal>
          <c:yVal>
            <c:numRef>
              <c:f>公会計指標分析・財政指標組合せ分析表!$K$73:$O$73</c:f>
              <c:numCache>
                <c:formatCode>#,##0.0;"▲ "#,##0.0</c:formatCode>
                <c:ptCount val="5"/>
                <c:pt idx="0">
                  <c:v>55.2</c:v>
                </c:pt>
                <c:pt idx="1">
                  <c:v>60.3</c:v>
                </c:pt>
                <c:pt idx="2">
                  <c:v>61.5</c:v>
                </c:pt>
                <c:pt idx="3">
                  <c:v>73.400000000000006</c:v>
                </c:pt>
                <c:pt idx="4">
                  <c:v>74.599999999999994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977664"/>
        <c:axId val="35065856"/>
      </c:scatterChart>
      <c:valAx>
        <c:axId val="34977664"/>
        <c:scaling>
          <c:orientation val="minMax"/>
          <c:max val="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65856"/>
        <c:crosses val="autoZero"/>
        <c:crossBetween val="midCat"/>
      </c:valAx>
      <c:valAx>
        <c:axId val="35065856"/>
        <c:scaling>
          <c:orientation val="minMax"/>
          <c:max val="82"/>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977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公債費が増加傾向にある中で、算入公債費等</a:t>
          </a:r>
          <a:r>
            <a:rPr kumimoji="1" lang="ja-JP" altLang="en-US" sz="1100">
              <a:solidFill>
                <a:schemeClr val="dk1"/>
              </a:solidFill>
              <a:effectLst/>
              <a:latin typeface="+mn-lt"/>
              <a:ea typeface="+mn-ea"/>
              <a:cs typeface="+mn-cs"/>
            </a:rPr>
            <a:t>はほぼ横ばいであり、</a:t>
          </a:r>
          <a:r>
            <a:rPr kumimoji="1" lang="ja-JP" altLang="ja-JP" sz="1100">
              <a:solidFill>
                <a:schemeClr val="dk1"/>
              </a:solidFill>
              <a:effectLst/>
              <a:latin typeface="+mn-lt"/>
              <a:ea typeface="+mn-ea"/>
              <a:cs typeface="+mn-cs"/>
            </a:rPr>
            <a:t>実質公債費比率の分子の構造としては</a:t>
          </a:r>
          <a:r>
            <a:rPr kumimoji="1" lang="ja-JP" altLang="en-US" sz="1100">
              <a:solidFill>
                <a:schemeClr val="dk1"/>
              </a:solidFill>
              <a:effectLst/>
              <a:latin typeface="+mn-lt"/>
              <a:ea typeface="+mn-ea"/>
              <a:cs typeface="+mn-cs"/>
            </a:rPr>
            <a:t>昨年度比で</a:t>
          </a:r>
          <a:r>
            <a:rPr kumimoji="1" lang="ja-JP" altLang="ja-JP" sz="1100">
              <a:solidFill>
                <a:schemeClr val="dk1"/>
              </a:solidFill>
              <a:effectLst/>
              <a:latin typeface="+mn-lt"/>
              <a:ea typeface="+mn-ea"/>
              <a:cs typeface="+mn-cs"/>
            </a:rPr>
            <a:t>微減</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しかしながら、大規模事業の実施により今後増加が予想される公債費等によって数値の上昇が懸念されるため、適正な財政運営に努める。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大規模事業の進捗に伴う市債残高及び債務負担行為の増加、並びに充当可能基金の減による充当可能財源等の減少により、近年増加傾向を示している。今後も大規模事業の進捗状況等により将来負担比率の分子が上昇することが予想されるため、効率的な財政運営による歳出の削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固定資産税をはじめとする空港関連の税収に支えられ、類似団体内で上位の財政力指数となっているものの、平成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年度以降は下降傾向にある。今後も大幅な地方税の増収は期待できないことから、より一層の効率的かつ効果的な行財政運営に努めることにより、財政の健全性を確保する。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157843</xdr:rowOff>
    </xdr:from>
    <xdr:to>
      <xdr:col>7</xdr:col>
      <xdr:colOff>152400</xdr:colOff>
      <xdr:row>37</xdr:row>
      <xdr:rowOff>20864</xdr:rowOff>
    </xdr:to>
    <xdr:cxnSp macro="">
      <xdr:nvCxnSpPr>
        <xdr:cNvPr id="70" name="直線コネクタ 69"/>
        <xdr:cNvCxnSpPr/>
      </xdr:nvCxnSpPr>
      <xdr:spPr>
        <a:xfrm flipV="1">
          <a:off x="4114800" y="63300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33762</xdr:rowOff>
    </xdr:from>
    <xdr:ext cx="762000" cy="259045"/>
    <xdr:sp macro="" textlink="">
      <xdr:nvSpPr>
        <xdr:cNvPr id="71"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20864</xdr:rowOff>
    </xdr:from>
    <xdr:to>
      <xdr:col>6</xdr:col>
      <xdr:colOff>0</xdr:colOff>
      <xdr:row>37</xdr:row>
      <xdr:rowOff>38100</xdr:rowOff>
    </xdr:to>
    <xdr:cxnSp macro="">
      <xdr:nvCxnSpPr>
        <xdr:cNvPr id="73" name="直線コネクタ 72"/>
        <xdr:cNvCxnSpPr/>
      </xdr:nvCxnSpPr>
      <xdr:spPr>
        <a:xfrm flipV="1">
          <a:off x="3225800" y="636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37</xdr:row>
      <xdr:rowOff>38100</xdr:rowOff>
    </xdr:to>
    <xdr:cxnSp macro="">
      <xdr:nvCxnSpPr>
        <xdr:cNvPr id="76" name="直線コネクタ 75"/>
        <xdr:cNvCxnSpPr/>
      </xdr:nvCxnSpPr>
      <xdr:spPr>
        <a:xfrm>
          <a:off x="2336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3628</xdr:rowOff>
    </xdr:from>
    <xdr:to>
      <xdr:col>3</xdr:col>
      <xdr:colOff>279400</xdr:colOff>
      <xdr:row>37</xdr:row>
      <xdr:rowOff>38100</xdr:rowOff>
    </xdr:to>
    <xdr:cxnSp macro="">
      <xdr:nvCxnSpPr>
        <xdr:cNvPr id="79" name="直線コネクタ 78"/>
        <xdr:cNvCxnSpPr/>
      </xdr:nvCxnSpPr>
      <xdr:spPr>
        <a:xfrm>
          <a:off x="1447800" y="63472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107043</xdr:rowOff>
    </xdr:from>
    <xdr:to>
      <xdr:col>7</xdr:col>
      <xdr:colOff>203200</xdr:colOff>
      <xdr:row>37</xdr:row>
      <xdr:rowOff>37193</xdr:rowOff>
    </xdr:to>
    <xdr:sp macro="" textlink="">
      <xdr:nvSpPr>
        <xdr:cNvPr id="89" name="円/楕円 88"/>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28320</xdr:rowOff>
    </xdr:from>
    <xdr:ext cx="762000" cy="259045"/>
    <xdr:sp macro="" textlink="">
      <xdr:nvSpPr>
        <xdr:cNvPr id="90" name="財政力該当値テキスト"/>
        <xdr:cNvSpPr txBox="1"/>
      </xdr:nvSpPr>
      <xdr:spPr>
        <a:xfrm>
          <a:off x="5041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141514</xdr:rowOff>
    </xdr:from>
    <xdr:to>
      <xdr:col>6</xdr:col>
      <xdr:colOff>50800</xdr:colOff>
      <xdr:row>37</xdr:row>
      <xdr:rowOff>71664</xdr:rowOff>
    </xdr:to>
    <xdr:sp macro="" textlink="">
      <xdr:nvSpPr>
        <xdr:cNvPr id="91" name="円/楕円 90"/>
        <xdr:cNvSpPr/>
      </xdr:nvSpPr>
      <xdr:spPr>
        <a:xfrm>
          <a:off x="4064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81841</xdr:rowOff>
    </xdr:from>
    <xdr:ext cx="736600" cy="259045"/>
    <xdr:sp macro="" textlink="">
      <xdr:nvSpPr>
        <xdr:cNvPr id="92" name="テキスト ボックス 91"/>
        <xdr:cNvSpPr txBox="1"/>
      </xdr:nvSpPr>
      <xdr:spPr>
        <a:xfrm>
          <a:off x="3733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3" name="円/楕円 92"/>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4" name="テキスト ボックス 93"/>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158750</xdr:rowOff>
    </xdr:from>
    <xdr:to>
      <xdr:col>3</xdr:col>
      <xdr:colOff>330200</xdr:colOff>
      <xdr:row>37</xdr:row>
      <xdr:rowOff>88900</xdr:rowOff>
    </xdr:to>
    <xdr:sp macro="" textlink="">
      <xdr:nvSpPr>
        <xdr:cNvPr id="95" name="円/楕円 94"/>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99077</xdr:rowOff>
    </xdr:from>
    <xdr:ext cx="762000" cy="259045"/>
    <xdr:sp macro="" textlink="">
      <xdr:nvSpPr>
        <xdr:cNvPr id="96" name="テキスト ボックス 95"/>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124278</xdr:rowOff>
    </xdr:from>
    <xdr:to>
      <xdr:col>2</xdr:col>
      <xdr:colOff>127000</xdr:colOff>
      <xdr:row>37</xdr:row>
      <xdr:rowOff>54428</xdr:rowOff>
    </xdr:to>
    <xdr:sp macro="" textlink="">
      <xdr:nvSpPr>
        <xdr:cNvPr id="97" name="円/楕円 96"/>
        <xdr:cNvSpPr/>
      </xdr:nvSpPr>
      <xdr:spPr>
        <a:xfrm>
          <a:off x="1397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64605</xdr:rowOff>
    </xdr:from>
    <xdr:ext cx="762000" cy="259045"/>
    <xdr:sp macro="" textlink="">
      <xdr:nvSpPr>
        <xdr:cNvPr id="98" name="テキスト ボックス 97"/>
        <xdr:cNvSpPr txBox="1"/>
      </xdr:nvSpPr>
      <xdr:spPr>
        <a:xfrm>
          <a:off x="1066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義務的</a:t>
          </a:r>
          <a:r>
            <a:rPr kumimoji="1" lang="ja-JP" altLang="en-US" sz="1100">
              <a:solidFill>
                <a:schemeClr val="dk1"/>
              </a:solidFill>
              <a:effectLst/>
              <a:latin typeface="+mn-lt"/>
              <a:ea typeface="+mn-ea"/>
              <a:cs typeface="+mn-cs"/>
            </a:rPr>
            <a:t>経費の増及び地方交付税において合併算定替の縮減期間の開始に伴う減等により</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83.0%</a:t>
          </a:r>
          <a:r>
            <a:rPr kumimoji="1" lang="ja-JP" altLang="ja-JP" sz="1100">
              <a:solidFill>
                <a:schemeClr val="dk1"/>
              </a:solidFill>
              <a:effectLst/>
              <a:latin typeface="+mn-lt"/>
              <a:ea typeface="+mn-ea"/>
              <a:cs typeface="+mn-cs"/>
            </a:rPr>
            <a:t>となった。類似団体の平均は上回っているが、</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等の義務的経費は近年増加傾向にあることなどから、引き続き行政評価等の活用により事務事業の見直しを図り、経常経費の削減を図る。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37592</xdr:rowOff>
    </xdr:from>
    <xdr:to>
      <xdr:col>7</xdr:col>
      <xdr:colOff>152400</xdr:colOff>
      <xdr:row>59</xdr:row>
      <xdr:rowOff>100330</xdr:rowOff>
    </xdr:to>
    <xdr:cxnSp macro="">
      <xdr:nvCxnSpPr>
        <xdr:cNvPr id="131" name="直線コネクタ 130"/>
        <xdr:cNvCxnSpPr/>
      </xdr:nvCxnSpPr>
      <xdr:spPr>
        <a:xfrm>
          <a:off x="4114800" y="1015314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2"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37592</xdr:rowOff>
    </xdr:from>
    <xdr:to>
      <xdr:col>6</xdr:col>
      <xdr:colOff>0</xdr:colOff>
      <xdr:row>59</xdr:row>
      <xdr:rowOff>42418</xdr:rowOff>
    </xdr:to>
    <xdr:cxnSp macro="">
      <xdr:nvCxnSpPr>
        <xdr:cNvPr id="134" name="直線コネクタ 133"/>
        <xdr:cNvCxnSpPr/>
      </xdr:nvCxnSpPr>
      <xdr:spPr>
        <a:xfrm flipV="1">
          <a:off x="3225800" y="101531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6" name="テキスト ボックス 13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42418</xdr:rowOff>
    </xdr:from>
    <xdr:to>
      <xdr:col>4</xdr:col>
      <xdr:colOff>482600</xdr:colOff>
      <xdr:row>59</xdr:row>
      <xdr:rowOff>81026</xdr:rowOff>
    </xdr:to>
    <xdr:cxnSp macro="">
      <xdr:nvCxnSpPr>
        <xdr:cNvPr id="137" name="直線コネクタ 136"/>
        <xdr:cNvCxnSpPr/>
      </xdr:nvCxnSpPr>
      <xdr:spPr>
        <a:xfrm flipV="1">
          <a:off x="2336800" y="101579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9" name="テキスト ボックス 138"/>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81026</xdr:rowOff>
    </xdr:from>
    <xdr:to>
      <xdr:col>3</xdr:col>
      <xdr:colOff>279400</xdr:colOff>
      <xdr:row>59</xdr:row>
      <xdr:rowOff>129286</xdr:rowOff>
    </xdr:to>
    <xdr:cxnSp macro="">
      <xdr:nvCxnSpPr>
        <xdr:cNvPr id="140" name="直線コネクタ 139"/>
        <xdr:cNvCxnSpPr/>
      </xdr:nvCxnSpPr>
      <xdr:spPr>
        <a:xfrm flipV="1">
          <a:off x="1447800" y="101965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4" name="テキスト ボックス 143"/>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49530</xdr:rowOff>
    </xdr:from>
    <xdr:to>
      <xdr:col>7</xdr:col>
      <xdr:colOff>203200</xdr:colOff>
      <xdr:row>59</xdr:row>
      <xdr:rowOff>151130</xdr:rowOff>
    </xdr:to>
    <xdr:sp macro="" textlink="">
      <xdr:nvSpPr>
        <xdr:cNvPr id="150" name="円/楕円 149"/>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142257</xdr:rowOff>
    </xdr:from>
    <xdr:ext cx="762000" cy="259045"/>
    <xdr:sp macro="" textlink="">
      <xdr:nvSpPr>
        <xdr:cNvPr id="151" name="財政構造の弾力性該当値テキスト"/>
        <xdr:cNvSpPr txBox="1"/>
      </xdr:nvSpPr>
      <xdr:spPr>
        <a:xfrm>
          <a:off x="5041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158242</xdr:rowOff>
    </xdr:from>
    <xdr:to>
      <xdr:col>6</xdr:col>
      <xdr:colOff>50800</xdr:colOff>
      <xdr:row>59</xdr:row>
      <xdr:rowOff>88392</xdr:rowOff>
    </xdr:to>
    <xdr:sp macro="" textlink="">
      <xdr:nvSpPr>
        <xdr:cNvPr id="152" name="円/楕円 151"/>
        <xdr:cNvSpPr/>
      </xdr:nvSpPr>
      <xdr:spPr>
        <a:xfrm>
          <a:off x="4064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98569</xdr:rowOff>
    </xdr:from>
    <xdr:ext cx="736600" cy="259045"/>
    <xdr:sp macro="" textlink="">
      <xdr:nvSpPr>
        <xdr:cNvPr id="153" name="テキスト ボックス 152"/>
        <xdr:cNvSpPr txBox="1"/>
      </xdr:nvSpPr>
      <xdr:spPr>
        <a:xfrm>
          <a:off x="3733800" y="987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163068</xdr:rowOff>
    </xdr:from>
    <xdr:to>
      <xdr:col>4</xdr:col>
      <xdr:colOff>533400</xdr:colOff>
      <xdr:row>59</xdr:row>
      <xdr:rowOff>93218</xdr:rowOff>
    </xdr:to>
    <xdr:sp macro="" textlink="">
      <xdr:nvSpPr>
        <xdr:cNvPr id="154" name="円/楕円 153"/>
        <xdr:cNvSpPr/>
      </xdr:nvSpPr>
      <xdr:spPr>
        <a:xfrm>
          <a:off x="3175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103395</xdr:rowOff>
    </xdr:from>
    <xdr:ext cx="762000" cy="259045"/>
    <xdr:sp macro="" textlink="">
      <xdr:nvSpPr>
        <xdr:cNvPr id="155" name="テキスト ボックス 154"/>
        <xdr:cNvSpPr txBox="1"/>
      </xdr:nvSpPr>
      <xdr:spPr>
        <a:xfrm>
          <a:off x="2844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30226</xdr:rowOff>
    </xdr:from>
    <xdr:to>
      <xdr:col>3</xdr:col>
      <xdr:colOff>330200</xdr:colOff>
      <xdr:row>59</xdr:row>
      <xdr:rowOff>131826</xdr:rowOff>
    </xdr:to>
    <xdr:sp macro="" textlink="">
      <xdr:nvSpPr>
        <xdr:cNvPr id="156" name="円/楕円 155"/>
        <xdr:cNvSpPr/>
      </xdr:nvSpPr>
      <xdr:spPr>
        <a:xfrm>
          <a:off x="2286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142003</xdr:rowOff>
    </xdr:from>
    <xdr:ext cx="762000" cy="259045"/>
    <xdr:sp macro="" textlink="">
      <xdr:nvSpPr>
        <xdr:cNvPr id="157" name="テキスト ボックス 156"/>
        <xdr:cNvSpPr txBox="1"/>
      </xdr:nvSpPr>
      <xdr:spPr>
        <a:xfrm>
          <a:off x="1955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78486</xdr:rowOff>
    </xdr:from>
    <xdr:to>
      <xdr:col>2</xdr:col>
      <xdr:colOff>127000</xdr:colOff>
      <xdr:row>60</xdr:row>
      <xdr:rowOff>8636</xdr:rowOff>
    </xdr:to>
    <xdr:sp macro="" textlink="">
      <xdr:nvSpPr>
        <xdr:cNvPr id="158" name="円/楕円 157"/>
        <xdr:cNvSpPr/>
      </xdr:nvSpPr>
      <xdr:spPr>
        <a:xfrm>
          <a:off x="1397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18813</xdr:rowOff>
    </xdr:from>
    <xdr:ext cx="762000" cy="259045"/>
    <xdr:sp macro="" textlink="">
      <xdr:nvSpPr>
        <xdr:cNvPr id="159" name="テキスト ボックス 158"/>
        <xdr:cNvSpPr txBox="1"/>
      </xdr:nvSpPr>
      <xdr:spPr>
        <a:xfrm>
          <a:off x="1066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[162,383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成田国際空港が所在する</a:t>
          </a:r>
          <a:r>
            <a:rPr kumimoji="1" lang="ja-JP" altLang="en-US" sz="1100">
              <a:solidFill>
                <a:schemeClr val="dk1"/>
              </a:solidFill>
              <a:effectLst/>
              <a:latin typeface="+mn-lt"/>
              <a:ea typeface="+mn-ea"/>
              <a:cs typeface="+mn-cs"/>
            </a:rPr>
            <a:t>ことによる騒音対策等の</a:t>
          </a:r>
          <a:r>
            <a:rPr kumimoji="1" lang="ja-JP" altLang="ja-JP" sz="1100">
              <a:solidFill>
                <a:schemeClr val="dk1"/>
              </a:solidFill>
              <a:effectLst/>
              <a:latin typeface="+mn-lt"/>
              <a:ea typeface="+mn-ea"/>
              <a:cs typeface="+mn-cs"/>
            </a:rPr>
            <a:t>行政需要、国家戦略特区の指定、子ども子育て支援新制度や待機児童の解消などに対応するため、相当</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の職員を確保していること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人当たりの決算額が大きくなっている。今後も事務事業の見直しや職員定数及び職員給与の適正化に努める。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131020</xdr:rowOff>
    </xdr:from>
    <xdr:to>
      <xdr:col>7</xdr:col>
      <xdr:colOff>152400</xdr:colOff>
      <xdr:row>90</xdr:row>
      <xdr:rowOff>26752</xdr:rowOff>
    </xdr:to>
    <xdr:cxnSp macro="">
      <xdr:nvCxnSpPr>
        <xdr:cNvPr id="194" name="直線コネクタ 193"/>
        <xdr:cNvCxnSpPr/>
      </xdr:nvCxnSpPr>
      <xdr:spPr>
        <a:xfrm>
          <a:off x="4114800" y="15390070"/>
          <a:ext cx="838200" cy="6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xdr:rowOff>
    </xdr:from>
    <xdr:ext cx="762000" cy="259045"/>
    <xdr:sp macro="" textlink="">
      <xdr:nvSpPr>
        <xdr:cNvPr id="195" name="人件費・物件費等の状況平均値テキスト"/>
        <xdr:cNvSpPr txBox="1"/>
      </xdr:nvSpPr>
      <xdr:spPr>
        <a:xfrm>
          <a:off x="5041900" y="1440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76546</xdr:rowOff>
    </xdr:from>
    <xdr:to>
      <xdr:col>6</xdr:col>
      <xdr:colOff>0</xdr:colOff>
      <xdr:row>89</xdr:row>
      <xdr:rowOff>131020</xdr:rowOff>
    </xdr:to>
    <xdr:cxnSp macro="">
      <xdr:nvCxnSpPr>
        <xdr:cNvPr id="197" name="直線コネクタ 196"/>
        <xdr:cNvCxnSpPr/>
      </xdr:nvCxnSpPr>
      <xdr:spPr>
        <a:xfrm>
          <a:off x="3225800" y="15335596"/>
          <a:ext cx="889000" cy="5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148051</xdr:rowOff>
    </xdr:from>
    <xdr:ext cx="736600" cy="259045"/>
    <xdr:sp macro="" textlink="">
      <xdr:nvSpPr>
        <xdr:cNvPr id="199" name="テキスト ボックス 198"/>
        <xdr:cNvSpPr txBox="1"/>
      </xdr:nvSpPr>
      <xdr:spPr>
        <a:xfrm>
          <a:off x="3733800" y="142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89</xdr:row>
      <xdr:rowOff>6086</xdr:rowOff>
    </xdr:from>
    <xdr:to>
      <xdr:col>4</xdr:col>
      <xdr:colOff>482600</xdr:colOff>
      <xdr:row>89</xdr:row>
      <xdr:rowOff>76546</xdr:rowOff>
    </xdr:to>
    <xdr:cxnSp macro="">
      <xdr:nvCxnSpPr>
        <xdr:cNvPr id="200" name="直線コネクタ 199"/>
        <xdr:cNvCxnSpPr/>
      </xdr:nvCxnSpPr>
      <xdr:spPr>
        <a:xfrm>
          <a:off x="2336800" y="15265136"/>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2" name="テキスト ボックス 201"/>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89</xdr:row>
      <xdr:rowOff>6086</xdr:rowOff>
    </xdr:from>
    <xdr:to>
      <xdr:col>3</xdr:col>
      <xdr:colOff>279400</xdr:colOff>
      <xdr:row>89</xdr:row>
      <xdr:rowOff>34761</xdr:rowOff>
    </xdr:to>
    <xdr:cxnSp macro="">
      <xdr:nvCxnSpPr>
        <xdr:cNvPr id="203" name="直線コネクタ 202"/>
        <xdr:cNvCxnSpPr/>
      </xdr:nvCxnSpPr>
      <xdr:spPr>
        <a:xfrm flipV="1">
          <a:off x="1447800" y="15265136"/>
          <a:ext cx="889000" cy="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5" name="テキスト ボックス 204"/>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7" name="テキスト ボックス 206"/>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147402</xdr:rowOff>
    </xdr:from>
    <xdr:to>
      <xdr:col>7</xdr:col>
      <xdr:colOff>203200</xdr:colOff>
      <xdr:row>90</xdr:row>
      <xdr:rowOff>77552</xdr:rowOff>
    </xdr:to>
    <xdr:sp macro="" textlink="">
      <xdr:nvSpPr>
        <xdr:cNvPr id="213" name="円/楕円 212"/>
        <xdr:cNvSpPr/>
      </xdr:nvSpPr>
      <xdr:spPr>
        <a:xfrm>
          <a:off x="4902200" y="154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43279</xdr:rowOff>
    </xdr:from>
    <xdr:ext cx="762000" cy="259045"/>
    <xdr:sp macro="" textlink="">
      <xdr:nvSpPr>
        <xdr:cNvPr id="214" name="人件費・物件費等の状況該当値テキスト"/>
        <xdr:cNvSpPr txBox="1"/>
      </xdr:nvSpPr>
      <xdr:spPr>
        <a:xfrm>
          <a:off x="5041900" y="153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162,383</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80220</xdr:rowOff>
    </xdr:from>
    <xdr:to>
      <xdr:col>6</xdr:col>
      <xdr:colOff>50800</xdr:colOff>
      <xdr:row>90</xdr:row>
      <xdr:rowOff>10370</xdr:rowOff>
    </xdr:to>
    <xdr:sp macro="" textlink="">
      <xdr:nvSpPr>
        <xdr:cNvPr id="215" name="円/楕円 214"/>
        <xdr:cNvSpPr/>
      </xdr:nvSpPr>
      <xdr:spPr>
        <a:xfrm>
          <a:off x="4064000" y="153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166597</xdr:rowOff>
    </xdr:from>
    <xdr:ext cx="736600" cy="259045"/>
    <xdr:sp macro="" textlink="">
      <xdr:nvSpPr>
        <xdr:cNvPr id="216" name="テキスト ボックス 215"/>
        <xdr:cNvSpPr txBox="1"/>
      </xdr:nvSpPr>
      <xdr:spPr>
        <a:xfrm>
          <a:off x="3733800" y="1542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159,042</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25746</xdr:rowOff>
    </xdr:from>
    <xdr:to>
      <xdr:col>4</xdr:col>
      <xdr:colOff>533400</xdr:colOff>
      <xdr:row>89</xdr:row>
      <xdr:rowOff>127346</xdr:rowOff>
    </xdr:to>
    <xdr:sp macro="" textlink="">
      <xdr:nvSpPr>
        <xdr:cNvPr id="217" name="円/楕円 216"/>
        <xdr:cNvSpPr/>
      </xdr:nvSpPr>
      <xdr:spPr>
        <a:xfrm>
          <a:off x="3175000" y="152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112123</xdr:rowOff>
    </xdr:from>
    <xdr:ext cx="762000" cy="259045"/>
    <xdr:sp macro="" textlink="">
      <xdr:nvSpPr>
        <xdr:cNvPr id="218" name="テキスト ボックス 217"/>
        <xdr:cNvSpPr txBox="1"/>
      </xdr:nvSpPr>
      <xdr:spPr>
        <a:xfrm>
          <a:off x="2844800" y="1537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156,333</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126736</xdr:rowOff>
    </xdr:from>
    <xdr:to>
      <xdr:col>3</xdr:col>
      <xdr:colOff>330200</xdr:colOff>
      <xdr:row>89</xdr:row>
      <xdr:rowOff>56886</xdr:rowOff>
    </xdr:to>
    <xdr:sp macro="" textlink="">
      <xdr:nvSpPr>
        <xdr:cNvPr id="219" name="円/楕円 218"/>
        <xdr:cNvSpPr/>
      </xdr:nvSpPr>
      <xdr:spPr>
        <a:xfrm>
          <a:off x="2286000" y="152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41663</xdr:rowOff>
    </xdr:from>
    <xdr:ext cx="762000" cy="259045"/>
    <xdr:sp macro="" textlink="">
      <xdr:nvSpPr>
        <xdr:cNvPr id="220" name="テキスト ボックス 219"/>
        <xdr:cNvSpPr txBox="1"/>
      </xdr:nvSpPr>
      <xdr:spPr>
        <a:xfrm>
          <a:off x="1955800" y="1530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152,829</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155411</xdr:rowOff>
    </xdr:from>
    <xdr:to>
      <xdr:col>2</xdr:col>
      <xdr:colOff>127000</xdr:colOff>
      <xdr:row>89</xdr:row>
      <xdr:rowOff>85561</xdr:rowOff>
    </xdr:to>
    <xdr:sp macro="" textlink="">
      <xdr:nvSpPr>
        <xdr:cNvPr id="221" name="円/楕円 220"/>
        <xdr:cNvSpPr/>
      </xdr:nvSpPr>
      <xdr:spPr>
        <a:xfrm>
          <a:off x="1397000" y="1524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70338</xdr:rowOff>
    </xdr:from>
    <xdr:ext cx="762000" cy="259045"/>
    <xdr:sp macro="" textlink="">
      <xdr:nvSpPr>
        <xdr:cNvPr id="222" name="テキスト ボックス 221"/>
        <xdr:cNvSpPr txBox="1"/>
      </xdr:nvSpPr>
      <xdr:spPr>
        <a:xfrm>
          <a:off x="1066800" y="1532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近隣</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町との合併があったことから、給与構造改革の導入時期が国に遅れたことが主な要因となり、類似団体と比較して高い水準となっている。</a:t>
          </a:r>
          <a:r>
            <a:rPr kumimoji="1" lang="ja-JP" altLang="en-US" sz="1100">
              <a:solidFill>
                <a:schemeClr val="dk1"/>
              </a:solidFill>
              <a:effectLst/>
              <a:latin typeface="+mn-lt"/>
              <a:ea typeface="+mn-ea"/>
              <a:cs typeface="+mn-cs"/>
            </a:rPr>
            <a:t>昇給の停止や職制の見直しを実施した結果、</a:t>
          </a:r>
          <a:r>
            <a:rPr kumimoji="1" lang="ja-JP" altLang="ja-JP" sz="1100">
              <a:solidFill>
                <a:schemeClr val="dk1"/>
              </a:solidFill>
              <a:effectLst/>
              <a:latin typeface="+mn-lt"/>
              <a:ea typeface="+mn-ea"/>
              <a:cs typeface="+mn-cs"/>
            </a:rPr>
            <a:t>ラスパイレス指数は低下しているが、今後も給与水準の適正化に努めていく。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84</xdr:row>
      <xdr:rowOff>68072</xdr:rowOff>
    </xdr:to>
    <xdr:cxnSp macro="">
      <xdr:nvCxnSpPr>
        <xdr:cNvPr id="249" name="直線コネクタ 248"/>
        <xdr:cNvCxnSpPr/>
      </xdr:nvCxnSpPr>
      <xdr:spPr>
        <a:xfrm flipV="1">
          <a:off x="17018000" y="13832839"/>
          <a:ext cx="0" cy="637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40149</xdr:rowOff>
    </xdr:from>
    <xdr:ext cx="762000" cy="259045"/>
    <xdr:sp macro="" textlink="">
      <xdr:nvSpPr>
        <xdr:cNvPr id="250" name="給与水準   （国との比較）最小値テキスト"/>
        <xdr:cNvSpPr txBox="1"/>
      </xdr:nvSpPr>
      <xdr:spPr>
        <a:xfrm>
          <a:off x="17106900" y="1444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84</xdr:row>
      <xdr:rowOff>68072</xdr:rowOff>
    </xdr:from>
    <xdr:to>
      <xdr:col>24</xdr:col>
      <xdr:colOff>647700</xdr:colOff>
      <xdr:row>84</xdr:row>
      <xdr:rowOff>68072</xdr:rowOff>
    </xdr:to>
    <xdr:cxnSp macro="">
      <xdr:nvCxnSpPr>
        <xdr:cNvPr id="251" name="直線コネクタ 250"/>
        <xdr:cNvCxnSpPr/>
      </xdr:nvCxnSpPr>
      <xdr:spPr>
        <a:xfrm>
          <a:off x="16929100" y="1446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2"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3" name="直線コネクタ 252"/>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39115</xdr:rowOff>
    </xdr:from>
    <xdr:to>
      <xdr:col>24</xdr:col>
      <xdr:colOff>558800</xdr:colOff>
      <xdr:row>84</xdr:row>
      <xdr:rowOff>68072</xdr:rowOff>
    </xdr:to>
    <xdr:cxnSp macro="">
      <xdr:nvCxnSpPr>
        <xdr:cNvPr id="254" name="直線コネクタ 253"/>
        <xdr:cNvCxnSpPr/>
      </xdr:nvCxnSpPr>
      <xdr:spPr>
        <a:xfrm flipV="1">
          <a:off x="16179800" y="14440915"/>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96790</xdr:rowOff>
    </xdr:from>
    <xdr:ext cx="762000" cy="259045"/>
    <xdr:sp macro="" textlink="">
      <xdr:nvSpPr>
        <xdr:cNvPr id="255" name="給与水準   （国との比較）平均値テキスト"/>
        <xdr:cNvSpPr txBox="1"/>
      </xdr:nvSpPr>
      <xdr:spPr>
        <a:xfrm>
          <a:off x="17106900" y="13984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80263</xdr:rowOff>
    </xdr:from>
    <xdr:to>
      <xdr:col>24</xdr:col>
      <xdr:colOff>609600</xdr:colOff>
      <xdr:row>83</xdr:row>
      <xdr:rowOff>10413</xdr:rowOff>
    </xdr:to>
    <xdr:sp macro="" textlink="">
      <xdr:nvSpPr>
        <xdr:cNvPr id="256" name="フローチャート : 判断 255"/>
        <xdr:cNvSpPr/>
      </xdr:nvSpPr>
      <xdr:spPr>
        <a:xfrm>
          <a:off x="16967200" y="1413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19813</xdr:rowOff>
    </xdr:from>
    <xdr:to>
      <xdr:col>23</xdr:col>
      <xdr:colOff>406400</xdr:colOff>
      <xdr:row>84</xdr:row>
      <xdr:rowOff>68072</xdr:rowOff>
    </xdr:to>
    <xdr:cxnSp macro="">
      <xdr:nvCxnSpPr>
        <xdr:cNvPr id="257" name="直線コネクタ 256"/>
        <xdr:cNvCxnSpPr/>
      </xdr:nvCxnSpPr>
      <xdr:spPr>
        <a:xfrm>
          <a:off x="15290800" y="144216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147828</xdr:rowOff>
    </xdr:from>
    <xdr:to>
      <xdr:col>23</xdr:col>
      <xdr:colOff>457200</xdr:colOff>
      <xdr:row>83</xdr:row>
      <xdr:rowOff>77978</xdr:rowOff>
    </xdr:to>
    <xdr:sp macro="" textlink="">
      <xdr:nvSpPr>
        <xdr:cNvPr id="258" name="フローチャート : 判断 257"/>
        <xdr:cNvSpPr/>
      </xdr:nvSpPr>
      <xdr:spPr>
        <a:xfrm>
          <a:off x="16129000" y="1420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88155</xdr:rowOff>
    </xdr:from>
    <xdr:ext cx="736600" cy="259045"/>
    <xdr:sp macro="" textlink="">
      <xdr:nvSpPr>
        <xdr:cNvPr id="259" name="テキスト ボックス 258"/>
        <xdr:cNvSpPr txBox="1"/>
      </xdr:nvSpPr>
      <xdr:spPr>
        <a:xfrm>
          <a:off x="15798800" y="1397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19813</xdr:rowOff>
    </xdr:from>
    <xdr:to>
      <xdr:col>22</xdr:col>
      <xdr:colOff>203200</xdr:colOff>
      <xdr:row>84</xdr:row>
      <xdr:rowOff>125985</xdr:rowOff>
    </xdr:to>
    <xdr:cxnSp macro="">
      <xdr:nvCxnSpPr>
        <xdr:cNvPr id="260" name="直線コネクタ 259"/>
        <xdr:cNvCxnSpPr/>
      </xdr:nvCxnSpPr>
      <xdr:spPr>
        <a:xfrm flipV="1">
          <a:off x="14401800" y="14421613"/>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5335</xdr:rowOff>
    </xdr:from>
    <xdr:to>
      <xdr:col>22</xdr:col>
      <xdr:colOff>254000</xdr:colOff>
      <xdr:row>83</xdr:row>
      <xdr:rowOff>106935</xdr:rowOff>
    </xdr:to>
    <xdr:sp macro="" textlink="">
      <xdr:nvSpPr>
        <xdr:cNvPr id="261" name="フローチャート : 判断 260"/>
        <xdr:cNvSpPr/>
      </xdr:nvSpPr>
      <xdr:spPr>
        <a:xfrm>
          <a:off x="15240000" y="1423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117112</xdr:rowOff>
    </xdr:from>
    <xdr:ext cx="762000" cy="259045"/>
    <xdr:sp macro="" textlink="">
      <xdr:nvSpPr>
        <xdr:cNvPr id="262" name="テキスト ボックス 261"/>
        <xdr:cNvSpPr txBox="1"/>
      </xdr:nvSpPr>
      <xdr:spPr>
        <a:xfrm>
          <a:off x="14909800" y="140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125985</xdr:rowOff>
    </xdr:from>
    <xdr:to>
      <xdr:col>21</xdr:col>
      <xdr:colOff>0</xdr:colOff>
      <xdr:row>89</xdr:row>
      <xdr:rowOff>69850</xdr:rowOff>
    </xdr:to>
    <xdr:cxnSp macro="">
      <xdr:nvCxnSpPr>
        <xdr:cNvPr id="263" name="直線コネクタ 262"/>
        <xdr:cNvCxnSpPr/>
      </xdr:nvCxnSpPr>
      <xdr:spPr>
        <a:xfrm flipV="1">
          <a:off x="13512800" y="14527785"/>
          <a:ext cx="889000" cy="8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147828</xdr:rowOff>
    </xdr:from>
    <xdr:to>
      <xdr:col>21</xdr:col>
      <xdr:colOff>50800</xdr:colOff>
      <xdr:row>83</xdr:row>
      <xdr:rowOff>77978</xdr:rowOff>
    </xdr:to>
    <xdr:sp macro="" textlink="">
      <xdr:nvSpPr>
        <xdr:cNvPr id="264" name="フローチャート : 判断 263"/>
        <xdr:cNvSpPr/>
      </xdr:nvSpPr>
      <xdr:spPr>
        <a:xfrm>
          <a:off x="14351000" y="1420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88155</xdr:rowOff>
    </xdr:from>
    <xdr:ext cx="762000" cy="259045"/>
    <xdr:sp macro="" textlink="">
      <xdr:nvSpPr>
        <xdr:cNvPr id="265" name="テキスト ボックス 264"/>
        <xdr:cNvSpPr txBox="1"/>
      </xdr:nvSpPr>
      <xdr:spPr>
        <a:xfrm>
          <a:off x="14020800" y="1397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66" name="フローチャート : 判断 265"/>
        <xdr:cNvSpPr/>
      </xdr:nvSpPr>
      <xdr:spPr>
        <a:xfrm>
          <a:off x="13462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22369</xdr:rowOff>
    </xdr:from>
    <xdr:ext cx="762000" cy="259045"/>
    <xdr:sp macro="" textlink="">
      <xdr:nvSpPr>
        <xdr:cNvPr id="267" name="テキスト ボックス 266"/>
        <xdr:cNvSpPr txBox="1"/>
      </xdr:nvSpPr>
      <xdr:spPr>
        <a:xfrm>
          <a:off x="13131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159765</xdr:rowOff>
    </xdr:from>
    <xdr:to>
      <xdr:col>24</xdr:col>
      <xdr:colOff>609600</xdr:colOff>
      <xdr:row>84</xdr:row>
      <xdr:rowOff>89915</xdr:rowOff>
    </xdr:to>
    <xdr:sp macro="" textlink="">
      <xdr:nvSpPr>
        <xdr:cNvPr id="273" name="円/楕円 272"/>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55642</xdr:rowOff>
    </xdr:from>
    <xdr:ext cx="762000" cy="259045"/>
    <xdr:sp macro="" textlink="">
      <xdr:nvSpPr>
        <xdr:cNvPr id="274" name="給与水準   （国との比較）該当値テキスト"/>
        <xdr:cNvSpPr txBox="1"/>
      </xdr:nvSpPr>
      <xdr:spPr>
        <a:xfrm>
          <a:off x="17106900" y="1428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17272</xdr:rowOff>
    </xdr:from>
    <xdr:to>
      <xdr:col>23</xdr:col>
      <xdr:colOff>457200</xdr:colOff>
      <xdr:row>84</xdr:row>
      <xdr:rowOff>118872</xdr:rowOff>
    </xdr:to>
    <xdr:sp macro="" textlink="">
      <xdr:nvSpPr>
        <xdr:cNvPr id="275" name="円/楕円 274"/>
        <xdr:cNvSpPr/>
      </xdr:nvSpPr>
      <xdr:spPr>
        <a:xfrm>
          <a:off x="16129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103649</xdr:rowOff>
    </xdr:from>
    <xdr:ext cx="736600" cy="259045"/>
    <xdr:sp macro="" textlink="">
      <xdr:nvSpPr>
        <xdr:cNvPr id="276" name="テキスト ボックス 275"/>
        <xdr:cNvSpPr txBox="1"/>
      </xdr:nvSpPr>
      <xdr:spPr>
        <a:xfrm>
          <a:off x="15798800" y="1450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140463</xdr:rowOff>
    </xdr:from>
    <xdr:to>
      <xdr:col>22</xdr:col>
      <xdr:colOff>254000</xdr:colOff>
      <xdr:row>84</xdr:row>
      <xdr:rowOff>70613</xdr:rowOff>
    </xdr:to>
    <xdr:sp macro="" textlink="">
      <xdr:nvSpPr>
        <xdr:cNvPr id="277" name="円/楕円 276"/>
        <xdr:cNvSpPr/>
      </xdr:nvSpPr>
      <xdr:spPr>
        <a:xfrm>
          <a:off x="15240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55390</xdr:rowOff>
    </xdr:from>
    <xdr:ext cx="762000" cy="259045"/>
    <xdr:sp macro="" textlink="">
      <xdr:nvSpPr>
        <xdr:cNvPr id="278" name="テキスト ボックス 277"/>
        <xdr:cNvSpPr txBox="1"/>
      </xdr:nvSpPr>
      <xdr:spPr>
        <a:xfrm>
          <a:off x="14909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75185</xdr:rowOff>
    </xdr:from>
    <xdr:to>
      <xdr:col>21</xdr:col>
      <xdr:colOff>50800</xdr:colOff>
      <xdr:row>85</xdr:row>
      <xdr:rowOff>5335</xdr:rowOff>
    </xdr:to>
    <xdr:sp macro="" textlink="">
      <xdr:nvSpPr>
        <xdr:cNvPr id="279" name="円/楕円 278"/>
        <xdr:cNvSpPr/>
      </xdr:nvSpPr>
      <xdr:spPr>
        <a:xfrm>
          <a:off x="14351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161562</xdr:rowOff>
    </xdr:from>
    <xdr:ext cx="762000" cy="259045"/>
    <xdr:sp macro="" textlink="">
      <xdr:nvSpPr>
        <xdr:cNvPr id="280" name="テキスト ボックス 279"/>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1" name="円/楕円 280"/>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2" name="テキスト ボックス 281"/>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成田国際空港が所在する</a:t>
          </a:r>
          <a:r>
            <a:rPr kumimoji="1" lang="ja-JP" altLang="en-US" sz="1100">
              <a:solidFill>
                <a:schemeClr val="dk1"/>
              </a:solidFill>
              <a:effectLst/>
              <a:latin typeface="+mn-lt"/>
              <a:ea typeface="+mn-ea"/>
              <a:cs typeface="+mn-cs"/>
            </a:rPr>
            <a:t>ことによる騒音対策等の</a:t>
          </a:r>
          <a:r>
            <a:rPr kumimoji="1" lang="ja-JP" altLang="ja-JP" sz="1100">
              <a:solidFill>
                <a:schemeClr val="dk1"/>
              </a:solidFill>
              <a:effectLst/>
              <a:latin typeface="+mn-lt"/>
              <a:ea typeface="+mn-ea"/>
              <a:cs typeface="+mn-cs"/>
            </a:rPr>
            <a:t>行政需要、国家戦略特区の指定、子ども子育て支援新制度や待機児童の解消などの対応に必要な人員を確保するため、類似団体の平均職員数を上回っている。現在、事務事業の見直しや民間委託を推進しており、今後も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0" name="直線コネクタ 309"/>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1"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2" name="直線コネクタ 311"/>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3"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4" name="直線コネクタ 313"/>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106807</xdr:rowOff>
    </xdr:from>
    <xdr:to>
      <xdr:col>24</xdr:col>
      <xdr:colOff>558800</xdr:colOff>
      <xdr:row>65</xdr:row>
      <xdr:rowOff>128524</xdr:rowOff>
    </xdr:to>
    <xdr:cxnSp macro="">
      <xdr:nvCxnSpPr>
        <xdr:cNvPr id="315" name="直線コネクタ 314"/>
        <xdr:cNvCxnSpPr/>
      </xdr:nvCxnSpPr>
      <xdr:spPr>
        <a:xfrm>
          <a:off x="16179800" y="1125105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145305</xdr:rowOff>
    </xdr:from>
    <xdr:ext cx="762000" cy="259045"/>
    <xdr:sp macro="" textlink="">
      <xdr:nvSpPr>
        <xdr:cNvPr id="316" name="定員管理の状況平均値テキスト"/>
        <xdr:cNvSpPr txBox="1"/>
      </xdr:nvSpPr>
      <xdr:spPr>
        <a:xfrm>
          <a:off x="17106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17" name="フローチャート : 判断 316"/>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56134</xdr:rowOff>
    </xdr:from>
    <xdr:to>
      <xdr:col>23</xdr:col>
      <xdr:colOff>406400</xdr:colOff>
      <xdr:row>65</xdr:row>
      <xdr:rowOff>106807</xdr:rowOff>
    </xdr:to>
    <xdr:cxnSp macro="">
      <xdr:nvCxnSpPr>
        <xdr:cNvPr id="318" name="直線コネクタ 317"/>
        <xdr:cNvCxnSpPr/>
      </xdr:nvCxnSpPr>
      <xdr:spPr>
        <a:xfrm>
          <a:off x="15290800" y="1120038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19" name="フローチャート : 判断 318"/>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90949</xdr:rowOff>
    </xdr:from>
    <xdr:ext cx="736600" cy="259045"/>
    <xdr:sp macro="" textlink="">
      <xdr:nvSpPr>
        <xdr:cNvPr id="320" name="テキスト ボックス 319"/>
        <xdr:cNvSpPr txBox="1"/>
      </xdr:nvSpPr>
      <xdr:spPr>
        <a:xfrm>
          <a:off x="15798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27178</xdr:rowOff>
    </xdr:from>
    <xdr:to>
      <xdr:col>22</xdr:col>
      <xdr:colOff>203200</xdr:colOff>
      <xdr:row>65</xdr:row>
      <xdr:rowOff>56134</xdr:rowOff>
    </xdr:to>
    <xdr:cxnSp macro="">
      <xdr:nvCxnSpPr>
        <xdr:cNvPr id="321" name="直線コネクタ 320"/>
        <xdr:cNvCxnSpPr/>
      </xdr:nvCxnSpPr>
      <xdr:spPr>
        <a:xfrm>
          <a:off x="14401800" y="111714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2" name="フローチャート : 判断 321"/>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3" name="テキスト ボックス 322"/>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27178</xdr:rowOff>
    </xdr:from>
    <xdr:to>
      <xdr:col>21</xdr:col>
      <xdr:colOff>0</xdr:colOff>
      <xdr:row>65</xdr:row>
      <xdr:rowOff>32004</xdr:rowOff>
    </xdr:to>
    <xdr:cxnSp macro="">
      <xdr:nvCxnSpPr>
        <xdr:cNvPr id="324" name="直線コネクタ 323"/>
        <xdr:cNvCxnSpPr/>
      </xdr:nvCxnSpPr>
      <xdr:spPr>
        <a:xfrm flipV="1">
          <a:off x="13512800" y="111714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5" name="フローチャート : 判断 324"/>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26" name="テキスト ボックス 325"/>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27" name="フローチャート : 判断 326"/>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28" name="テキスト ボックス 327"/>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77724</xdr:rowOff>
    </xdr:from>
    <xdr:to>
      <xdr:col>24</xdr:col>
      <xdr:colOff>609600</xdr:colOff>
      <xdr:row>66</xdr:row>
      <xdr:rowOff>7874</xdr:rowOff>
    </xdr:to>
    <xdr:sp macro="" textlink="">
      <xdr:nvSpPr>
        <xdr:cNvPr id="334" name="円/楕円 333"/>
        <xdr:cNvSpPr/>
      </xdr:nvSpPr>
      <xdr:spPr>
        <a:xfrm>
          <a:off x="16967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49801</xdr:rowOff>
    </xdr:from>
    <xdr:ext cx="762000" cy="259045"/>
    <xdr:sp macro="" textlink="">
      <xdr:nvSpPr>
        <xdr:cNvPr id="335" name="定員管理の状況該当値テキスト"/>
        <xdr:cNvSpPr txBox="1"/>
      </xdr:nvSpPr>
      <xdr:spPr>
        <a:xfrm>
          <a:off x="17106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56007</xdr:rowOff>
    </xdr:from>
    <xdr:to>
      <xdr:col>23</xdr:col>
      <xdr:colOff>457200</xdr:colOff>
      <xdr:row>65</xdr:row>
      <xdr:rowOff>157607</xdr:rowOff>
    </xdr:to>
    <xdr:sp macro="" textlink="">
      <xdr:nvSpPr>
        <xdr:cNvPr id="336" name="円/楕円 335"/>
        <xdr:cNvSpPr/>
      </xdr:nvSpPr>
      <xdr:spPr>
        <a:xfrm>
          <a:off x="16129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142384</xdr:rowOff>
    </xdr:from>
    <xdr:ext cx="736600" cy="259045"/>
    <xdr:sp macro="" textlink="">
      <xdr:nvSpPr>
        <xdr:cNvPr id="337" name="テキスト ボックス 336"/>
        <xdr:cNvSpPr txBox="1"/>
      </xdr:nvSpPr>
      <xdr:spPr>
        <a:xfrm>
          <a:off x="15798800" y="1128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5334</xdr:rowOff>
    </xdr:from>
    <xdr:to>
      <xdr:col>22</xdr:col>
      <xdr:colOff>254000</xdr:colOff>
      <xdr:row>65</xdr:row>
      <xdr:rowOff>106934</xdr:rowOff>
    </xdr:to>
    <xdr:sp macro="" textlink="">
      <xdr:nvSpPr>
        <xdr:cNvPr id="338" name="円/楕円 337"/>
        <xdr:cNvSpPr/>
      </xdr:nvSpPr>
      <xdr:spPr>
        <a:xfrm>
          <a:off x="15240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91711</xdr:rowOff>
    </xdr:from>
    <xdr:ext cx="762000" cy="259045"/>
    <xdr:sp macro="" textlink="">
      <xdr:nvSpPr>
        <xdr:cNvPr id="339" name="テキスト ボックス 338"/>
        <xdr:cNvSpPr txBox="1"/>
      </xdr:nvSpPr>
      <xdr:spPr>
        <a:xfrm>
          <a:off x="14909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147828</xdr:rowOff>
    </xdr:from>
    <xdr:to>
      <xdr:col>21</xdr:col>
      <xdr:colOff>50800</xdr:colOff>
      <xdr:row>65</xdr:row>
      <xdr:rowOff>77978</xdr:rowOff>
    </xdr:to>
    <xdr:sp macro="" textlink="">
      <xdr:nvSpPr>
        <xdr:cNvPr id="340" name="円/楕円 339"/>
        <xdr:cNvSpPr/>
      </xdr:nvSpPr>
      <xdr:spPr>
        <a:xfrm>
          <a:off x="14351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62755</xdr:rowOff>
    </xdr:from>
    <xdr:ext cx="762000" cy="259045"/>
    <xdr:sp macro="" textlink="">
      <xdr:nvSpPr>
        <xdr:cNvPr id="341" name="テキスト ボックス 340"/>
        <xdr:cNvSpPr txBox="1"/>
      </xdr:nvSpPr>
      <xdr:spPr>
        <a:xfrm>
          <a:off x="14020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152654</xdr:rowOff>
    </xdr:from>
    <xdr:to>
      <xdr:col>19</xdr:col>
      <xdr:colOff>533400</xdr:colOff>
      <xdr:row>65</xdr:row>
      <xdr:rowOff>82804</xdr:rowOff>
    </xdr:to>
    <xdr:sp macro="" textlink="">
      <xdr:nvSpPr>
        <xdr:cNvPr id="342" name="円/楕円 341"/>
        <xdr:cNvSpPr/>
      </xdr:nvSpPr>
      <xdr:spPr>
        <a:xfrm>
          <a:off x="13462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67581</xdr:rowOff>
    </xdr:from>
    <xdr:ext cx="762000" cy="259045"/>
    <xdr:sp macro="" textlink="">
      <xdr:nvSpPr>
        <xdr:cNvPr id="343" name="テキスト ボックス 342"/>
        <xdr:cNvSpPr txBox="1"/>
      </xdr:nvSpPr>
      <xdr:spPr>
        <a:xfrm>
          <a:off x="13131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適切に事業を実施していることにより、類似団体と比較してやや低い数値となっているが、大規模事業の進捗に伴い、市債償還額の増加が予想されることから、中長期的な財政運営という視点に立ち、財政の健全性を確保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0" name="直線コネクタ 369"/>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1"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2" name="直線コネクタ 371"/>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3"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4" name="直線コネクタ 373"/>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39</xdr:row>
      <xdr:rowOff>153670</xdr:rowOff>
    </xdr:to>
    <xdr:cxnSp macro="">
      <xdr:nvCxnSpPr>
        <xdr:cNvPr id="375" name="直線コネクタ 374"/>
        <xdr:cNvCxnSpPr/>
      </xdr:nvCxnSpPr>
      <xdr:spPr>
        <a:xfrm>
          <a:off x="16179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76"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77" name="フローチャート : 判断 376"/>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39</xdr:row>
      <xdr:rowOff>153670</xdr:rowOff>
    </xdr:to>
    <xdr:cxnSp macro="">
      <xdr:nvCxnSpPr>
        <xdr:cNvPr id="378" name="直線コネクタ 377"/>
        <xdr:cNvCxnSpPr/>
      </xdr:nvCxnSpPr>
      <xdr:spPr>
        <a:xfrm>
          <a:off x="1529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79" name="フローチャート : 判断 378"/>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133621</xdr:rowOff>
    </xdr:from>
    <xdr:ext cx="736600" cy="259045"/>
    <xdr:sp macro="" textlink="">
      <xdr:nvSpPr>
        <xdr:cNvPr id="380" name="テキスト ボックス 379"/>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1524</xdr:rowOff>
    </xdr:to>
    <xdr:cxnSp macro="">
      <xdr:nvCxnSpPr>
        <xdr:cNvPr id="381" name="直線コネクタ 380"/>
        <xdr:cNvCxnSpPr/>
      </xdr:nvCxnSpPr>
      <xdr:spPr>
        <a:xfrm flipV="1">
          <a:off x="14401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2" name="フローチャート : 判断 381"/>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3" name="テキスト ボックス 382"/>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30480</xdr:rowOff>
    </xdr:to>
    <xdr:cxnSp macro="">
      <xdr:nvCxnSpPr>
        <xdr:cNvPr id="384" name="直線コネクタ 383"/>
        <xdr:cNvCxnSpPr/>
      </xdr:nvCxnSpPr>
      <xdr:spPr>
        <a:xfrm flipV="1">
          <a:off x="13512800" y="68595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5" name="フローチャート : 判断 384"/>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86" name="テキスト ボックス 385"/>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87" name="フローチャート : 判断 386"/>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88" name="テキスト ボックス 387"/>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4" name="円/楕円 393"/>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5"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6" name="円/楕円 395"/>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7" name="テキスト ボックス 396"/>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8" name="円/楕円 397"/>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99" name="テキスト ボックス 398"/>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0" name="円/楕円 399"/>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1" name="テキスト ボックス 400"/>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2" name="円/楕円 401"/>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3" name="テキスト ボックス 402"/>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大規模事業の進捗に伴う市債残高及び債務負担行為の増加により、対前年度比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％増加となった。平成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年度以降は類似団体と比較すると高い数値となっているため、効率的な財政運営による歳出の削減などに取り組むとともに、歳入の確保に努める。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4" name="直線コネクタ 433"/>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5"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36" name="直線コネクタ 435"/>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70515</xdr:rowOff>
    </xdr:from>
    <xdr:to>
      <xdr:col>24</xdr:col>
      <xdr:colOff>558800</xdr:colOff>
      <xdr:row>18</xdr:row>
      <xdr:rowOff>84304</xdr:rowOff>
    </xdr:to>
    <xdr:cxnSp macro="">
      <xdr:nvCxnSpPr>
        <xdr:cNvPr id="439" name="直線コネクタ 438"/>
        <xdr:cNvCxnSpPr/>
      </xdr:nvCxnSpPr>
      <xdr:spPr>
        <a:xfrm>
          <a:off x="16179800" y="315661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145886</xdr:rowOff>
    </xdr:from>
    <xdr:ext cx="762000" cy="259045"/>
    <xdr:sp macro="" textlink="">
      <xdr:nvSpPr>
        <xdr:cNvPr id="440" name="将来負担の状況平均値テキスト"/>
        <xdr:cNvSpPr txBox="1"/>
      </xdr:nvSpPr>
      <xdr:spPr>
        <a:xfrm>
          <a:off x="17106900" y="271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1" name="フローチャート : 判断 440"/>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105229</xdr:rowOff>
    </xdr:from>
    <xdr:to>
      <xdr:col>23</xdr:col>
      <xdr:colOff>406400</xdr:colOff>
      <xdr:row>18</xdr:row>
      <xdr:rowOff>70515</xdr:rowOff>
    </xdr:to>
    <xdr:cxnSp macro="">
      <xdr:nvCxnSpPr>
        <xdr:cNvPr id="442" name="直線コネクタ 441"/>
        <xdr:cNvCxnSpPr/>
      </xdr:nvCxnSpPr>
      <xdr:spPr>
        <a:xfrm>
          <a:off x="15290800" y="301987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3" name="フローチャート : 判断 442"/>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32009</xdr:rowOff>
    </xdr:from>
    <xdr:ext cx="736600" cy="259045"/>
    <xdr:sp macro="" textlink="">
      <xdr:nvSpPr>
        <xdr:cNvPr id="444" name="テキスト ボックス 443"/>
        <xdr:cNvSpPr txBox="1"/>
      </xdr:nvSpPr>
      <xdr:spPr>
        <a:xfrm>
          <a:off x="15798800" y="243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91440</xdr:rowOff>
    </xdr:from>
    <xdr:to>
      <xdr:col>22</xdr:col>
      <xdr:colOff>203200</xdr:colOff>
      <xdr:row>17</xdr:row>
      <xdr:rowOff>105229</xdr:rowOff>
    </xdr:to>
    <xdr:cxnSp macro="">
      <xdr:nvCxnSpPr>
        <xdr:cNvPr id="445" name="直線コネクタ 444"/>
        <xdr:cNvCxnSpPr/>
      </xdr:nvCxnSpPr>
      <xdr:spPr>
        <a:xfrm>
          <a:off x="14401800" y="300609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46" name="フローチャート : 判断 445"/>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47" name="テキスト ボックス 446"/>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32838</xdr:rowOff>
    </xdr:from>
    <xdr:to>
      <xdr:col>21</xdr:col>
      <xdr:colOff>0</xdr:colOff>
      <xdr:row>17</xdr:row>
      <xdr:rowOff>91440</xdr:rowOff>
    </xdr:to>
    <xdr:cxnSp macro="">
      <xdr:nvCxnSpPr>
        <xdr:cNvPr id="448" name="直線コネクタ 447"/>
        <xdr:cNvCxnSpPr/>
      </xdr:nvCxnSpPr>
      <xdr:spPr>
        <a:xfrm>
          <a:off x="13512800" y="2947488"/>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122706</xdr:rowOff>
    </xdr:from>
    <xdr:to>
      <xdr:col>21</xdr:col>
      <xdr:colOff>50800</xdr:colOff>
      <xdr:row>16</xdr:row>
      <xdr:rowOff>52856</xdr:rowOff>
    </xdr:to>
    <xdr:sp macro="" textlink="">
      <xdr:nvSpPr>
        <xdr:cNvPr id="449" name="フローチャート : 判断 448"/>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0" name="テキスト ボックス 449"/>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1" name="フローチャート : 判断 450"/>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160702</xdr:rowOff>
    </xdr:from>
    <xdr:ext cx="762000" cy="259045"/>
    <xdr:sp macro="" textlink="">
      <xdr:nvSpPr>
        <xdr:cNvPr id="452" name="テキスト ボックス 451"/>
        <xdr:cNvSpPr txBox="1"/>
      </xdr:nvSpPr>
      <xdr:spPr>
        <a:xfrm>
          <a:off x="13131800" y="25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33504</xdr:rowOff>
    </xdr:from>
    <xdr:to>
      <xdr:col>24</xdr:col>
      <xdr:colOff>609600</xdr:colOff>
      <xdr:row>18</xdr:row>
      <xdr:rowOff>135104</xdr:rowOff>
    </xdr:to>
    <xdr:sp macro="" textlink="">
      <xdr:nvSpPr>
        <xdr:cNvPr id="458" name="円/楕円 457"/>
        <xdr:cNvSpPr/>
      </xdr:nvSpPr>
      <xdr:spPr>
        <a:xfrm>
          <a:off x="169672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5581</xdr:rowOff>
    </xdr:from>
    <xdr:ext cx="762000" cy="259045"/>
    <xdr:sp macro="" textlink="">
      <xdr:nvSpPr>
        <xdr:cNvPr id="459" name="将来負担の状況該当値テキスト"/>
        <xdr:cNvSpPr txBox="1"/>
      </xdr:nvSpPr>
      <xdr:spPr>
        <a:xfrm>
          <a:off x="17106900" y="30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19715</xdr:rowOff>
    </xdr:from>
    <xdr:to>
      <xdr:col>23</xdr:col>
      <xdr:colOff>457200</xdr:colOff>
      <xdr:row>18</xdr:row>
      <xdr:rowOff>121315</xdr:rowOff>
    </xdr:to>
    <xdr:sp macro="" textlink="">
      <xdr:nvSpPr>
        <xdr:cNvPr id="460" name="円/楕円 459"/>
        <xdr:cNvSpPr/>
      </xdr:nvSpPr>
      <xdr:spPr>
        <a:xfrm>
          <a:off x="16129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106092</xdr:rowOff>
    </xdr:from>
    <xdr:ext cx="736600" cy="259045"/>
    <xdr:sp macro="" textlink="">
      <xdr:nvSpPr>
        <xdr:cNvPr id="461" name="テキスト ボックス 460"/>
        <xdr:cNvSpPr txBox="1"/>
      </xdr:nvSpPr>
      <xdr:spPr>
        <a:xfrm>
          <a:off x="15798800" y="31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54429</xdr:rowOff>
    </xdr:from>
    <xdr:to>
      <xdr:col>22</xdr:col>
      <xdr:colOff>254000</xdr:colOff>
      <xdr:row>17</xdr:row>
      <xdr:rowOff>156029</xdr:rowOff>
    </xdr:to>
    <xdr:sp macro="" textlink="">
      <xdr:nvSpPr>
        <xdr:cNvPr id="462" name="円/楕円 461"/>
        <xdr:cNvSpPr/>
      </xdr:nvSpPr>
      <xdr:spPr>
        <a:xfrm>
          <a:off x="15240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140806</xdr:rowOff>
    </xdr:from>
    <xdr:ext cx="762000" cy="259045"/>
    <xdr:sp macro="" textlink="">
      <xdr:nvSpPr>
        <xdr:cNvPr id="463" name="テキスト ボックス 462"/>
        <xdr:cNvSpPr txBox="1"/>
      </xdr:nvSpPr>
      <xdr:spPr>
        <a:xfrm>
          <a:off x="14909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40640</xdr:rowOff>
    </xdr:from>
    <xdr:to>
      <xdr:col>21</xdr:col>
      <xdr:colOff>50800</xdr:colOff>
      <xdr:row>17</xdr:row>
      <xdr:rowOff>142240</xdr:rowOff>
    </xdr:to>
    <xdr:sp macro="" textlink="">
      <xdr:nvSpPr>
        <xdr:cNvPr id="464" name="円/楕円 463"/>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127017</xdr:rowOff>
    </xdr:from>
    <xdr:ext cx="762000" cy="259045"/>
    <xdr:sp macro="" textlink="">
      <xdr:nvSpPr>
        <xdr:cNvPr id="465" name="テキスト ボックス 464"/>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153488</xdr:rowOff>
    </xdr:from>
    <xdr:to>
      <xdr:col>19</xdr:col>
      <xdr:colOff>533400</xdr:colOff>
      <xdr:row>17</xdr:row>
      <xdr:rowOff>83638</xdr:rowOff>
    </xdr:to>
    <xdr:sp macro="" textlink="">
      <xdr:nvSpPr>
        <xdr:cNvPr id="466" name="円/楕円 465"/>
        <xdr:cNvSpPr/>
      </xdr:nvSpPr>
      <xdr:spPr>
        <a:xfrm>
          <a:off x="13462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68415</xdr:rowOff>
    </xdr:from>
    <xdr:ext cx="762000" cy="259045"/>
    <xdr:sp macro="" textlink="">
      <xdr:nvSpPr>
        <xdr:cNvPr id="467" name="テキスト ボックス 466"/>
        <xdr:cNvSpPr txBox="1"/>
      </xdr:nvSpPr>
      <xdr:spPr>
        <a:xfrm>
          <a:off x="13131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成田国際空港が所在する</a:t>
          </a:r>
          <a:r>
            <a:rPr kumimoji="1" lang="ja-JP" altLang="en-US" sz="1100">
              <a:solidFill>
                <a:schemeClr val="dk1"/>
              </a:solidFill>
              <a:effectLst/>
              <a:latin typeface="+mn-lt"/>
              <a:ea typeface="+mn-ea"/>
              <a:cs typeface="+mn-cs"/>
            </a:rPr>
            <a:t>ことによる騒音対策等の</a:t>
          </a:r>
          <a:r>
            <a:rPr kumimoji="1" lang="ja-JP" altLang="ja-JP" sz="1100">
              <a:solidFill>
                <a:schemeClr val="dk1"/>
              </a:solidFill>
              <a:effectLst/>
              <a:latin typeface="+mn-lt"/>
              <a:ea typeface="+mn-ea"/>
              <a:cs typeface="+mn-cs"/>
            </a:rPr>
            <a:t>行政需要、国家戦略特区の指定、子ども子育て支援</a:t>
          </a:r>
          <a:r>
            <a:rPr kumimoji="1" lang="ja-JP" altLang="ja-JP" sz="1100" b="0">
              <a:solidFill>
                <a:schemeClr val="dk1"/>
              </a:solidFill>
              <a:effectLst/>
              <a:latin typeface="+mn-lt"/>
              <a:ea typeface="+mn-ea"/>
              <a:cs typeface="+mn-cs"/>
            </a:rPr>
            <a:t>新制度</a:t>
          </a:r>
          <a:r>
            <a:rPr kumimoji="1" lang="ja-JP" altLang="ja-JP" sz="1100">
              <a:solidFill>
                <a:schemeClr val="dk1"/>
              </a:solidFill>
              <a:effectLst/>
              <a:latin typeface="+mn-lt"/>
              <a:ea typeface="+mn-ea"/>
              <a:cs typeface="+mn-cs"/>
            </a:rPr>
            <a:t>や待機児童の解消などに対応するため、相当数の職員を確保していることにより、人件費に係る経常収支比率が類似団体と比較して高くなっている。今後も事務事業の見直し、時間外勤務の縮減並びに職員定数及び職員給与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135165</xdr:rowOff>
    </xdr:from>
    <xdr:to>
      <xdr:col>7</xdr:col>
      <xdr:colOff>15875</xdr:colOff>
      <xdr:row>39</xdr:row>
      <xdr:rowOff>151493</xdr:rowOff>
    </xdr:to>
    <xdr:cxnSp macro="">
      <xdr:nvCxnSpPr>
        <xdr:cNvPr id="68" name="直線コネクタ 67"/>
        <xdr:cNvCxnSpPr/>
      </xdr:nvCxnSpPr>
      <xdr:spPr>
        <a:xfrm>
          <a:off x="3987800" y="68217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135165</xdr:rowOff>
    </xdr:from>
    <xdr:to>
      <xdr:col>5</xdr:col>
      <xdr:colOff>549275</xdr:colOff>
      <xdr:row>39</xdr:row>
      <xdr:rowOff>135165</xdr:rowOff>
    </xdr:to>
    <xdr:cxnSp macro="">
      <xdr:nvCxnSpPr>
        <xdr:cNvPr id="71" name="直線コネクタ 70"/>
        <xdr:cNvCxnSpPr/>
      </xdr:nvCxnSpPr>
      <xdr:spPr>
        <a:xfrm>
          <a:off x="3098800" y="6821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135165</xdr:rowOff>
    </xdr:from>
    <xdr:to>
      <xdr:col>4</xdr:col>
      <xdr:colOff>346075</xdr:colOff>
      <xdr:row>40</xdr:row>
      <xdr:rowOff>110672</xdr:rowOff>
    </xdr:to>
    <xdr:cxnSp macro="">
      <xdr:nvCxnSpPr>
        <xdr:cNvPr id="74" name="直線コネクタ 73"/>
        <xdr:cNvCxnSpPr/>
      </xdr:nvCxnSpPr>
      <xdr:spPr>
        <a:xfrm flipV="1">
          <a:off x="2209800" y="68217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106334</xdr:rowOff>
    </xdr:from>
    <xdr:ext cx="762000" cy="259045"/>
    <xdr:sp macro="" textlink="">
      <xdr:nvSpPr>
        <xdr:cNvPr id="76" name="テキスト ボックス 75"/>
        <xdr:cNvSpPr txBox="1"/>
      </xdr:nvSpPr>
      <xdr:spPr>
        <a:xfrm>
          <a:off x="2717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110672</xdr:rowOff>
    </xdr:from>
    <xdr:to>
      <xdr:col>3</xdr:col>
      <xdr:colOff>142875</xdr:colOff>
      <xdr:row>42</xdr:row>
      <xdr:rowOff>12700</xdr:rowOff>
    </xdr:to>
    <xdr:cxnSp macro="">
      <xdr:nvCxnSpPr>
        <xdr:cNvPr id="77" name="直線コネクタ 76"/>
        <xdr:cNvCxnSpPr/>
      </xdr:nvCxnSpPr>
      <xdr:spPr>
        <a:xfrm flipV="1">
          <a:off x="1320800" y="69686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100693</xdr:rowOff>
    </xdr:from>
    <xdr:to>
      <xdr:col>7</xdr:col>
      <xdr:colOff>66675</xdr:colOff>
      <xdr:row>40</xdr:row>
      <xdr:rowOff>30843</xdr:rowOff>
    </xdr:to>
    <xdr:sp macro="" textlink="">
      <xdr:nvSpPr>
        <xdr:cNvPr id="87" name="円/楕円 86"/>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72770</xdr:rowOff>
    </xdr:from>
    <xdr:ext cx="762000" cy="259045"/>
    <xdr:sp macro="" textlink="">
      <xdr:nvSpPr>
        <xdr:cNvPr id="88" name="人件費該当値テキスト"/>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84365</xdr:rowOff>
    </xdr:from>
    <xdr:to>
      <xdr:col>5</xdr:col>
      <xdr:colOff>600075</xdr:colOff>
      <xdr:row>40</xdr:row>
      <xdr:rowOff>14515</xdr:rowOff>
    </xdr:to>
    <xdr:sp macro="" textlink="">
      <xdr:nvSpPr>
        <xdr:cNvPr id="89" name="円/楕円 88"/>
        <xdr:cNvSpPr/>
      </xdr:nvSpPr>
      <xdr:spPr>
        <a:xfrm>
          <a:off x="3937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170742</xdr:rowOff>
    </xdr:from>
    <xdr:ext cx="736600" cy="259045"/>
    <xdr:sp macro="" textlink="">
      <xdr:nvSpPr>
        <xdr:cNvPr id="90" name="テキスト ボックス 89"/>
        <xdr:cNvSpPr txBox="1"/>
      </xdr:nvSpPr>
      <xdr:spPr>
        <a:xfrm>
          <a:off x="3606800" y="685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84365</xdr:rowOff>
    </xdr:from>
    <xdr:to>
      <xdr:col>4</xdr:col>
      <xdr:colOff>396875</xdr:colOff>
      <xdr:row>40</xdr:row>
      <xdr:rowOff>14515</xdr:rowOff>
    </xdr:to>
    <xdr:sp macro="" textlink="">
      <xdr:nvSpPr>
        <xdr:cNvPr id="91" name="円/楕円 90"/>
        <xdr:cNvSpPr/>
      </xdr:nvSpPr>
      <xdr:spPr>
        <a:xfrm>
          <a:off x="3048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170742</xdr:rowOff>
    </xdr:from>
    <xdr:ext cx="762000" cy="259045"/>
    <xdr:sp macro="" textlink="">
      <xdr:nvSpPr>
        <xdr:cNvPr id="92" name="テキスト ボックス 91"/>
        <xdr:cNvSpPr txBox="1"/>
      </xdr:nvSpPr>
      <xdr:spPr>
        <a:xfrm>
          <a:off x="2717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59872</xdr:rowOff>
    </xdr:from>
    <xdr:to>
      <xdr:col>3</xdr:col>
      <xdr:colOff>193675</xdr:colOff>
      <xdr:row>40</xdr:row>
      <xdr:rowOff>161472</xdr:rowOff>
    </xdr:to>
    <xdr:sp macro="" textlink="">
      <xdr:nvSpPr>
        <xdr:cNvPr id="93" name="円/楕円 92"/>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146249</xdr:rowOff>
    </xdr:from>
    <xdr:ext cx="762000" cy="259045"/>
    <xdr:sp macro="" textlink="">
      <xdr:nvSpPr>
        <xdr:cNvPr id="94" name="テキスト ボックス 93"/>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133350</xdr:rowOff>
    </xdr:from>
    <xdr:to>
      <xdr:col>1</xdr:col>
      <xdr:colOff>676275</xdr:colOff>
      <xdr:row>42</xdr:row>
      <xdr:rowOff>63500</xdr:rowOff>
    </xdr:to>
    <xdr:sp macro="" textlink="">
      <xdr:nvSpPr>
        <xdr:cNvPr id="95" name="円/楕円 94"/>
        <xdr:cNvSpPr/>
      </xdr:nvSpPr>
      <xdr:spPr>
        <a:xfrm>
          <a:off x="1270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48277</xdr:rowOff>
    </xdr:from>
    <xdr:ext cx="762000" cy="259045"/>
    <xdr:sp macro="" textlink="">
      <xdr:nvSpPr>
        <xdr:cNvPr id="96" name="テキスト ボックス 95"/>
        <xdr:cNvSpPr txBox="1"/>
      </xdr:nvSpPr>
      <xdr:spPr>
        <a:xfrm>
          <a:off x="939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空港を抱えているため、騒音対策の行政需要に対応している等の要因から、物件費の経常収支比率が類似団体と比較して高くなっている。今後も事務事業の見直しにより経費の抑制に努める。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22</xdr:row>
      <xdr:rowOff>61686</xdr:rowOff>
    </xdr:from>
    <xdr:to>
      <xdr:col>24</xdr:col>
      <xdr:colOff>31750</xdr:colOff>
      <xdr:row>22</xdr:row>
      <xdr:rowOff>94343</xdr:rowOff>
    </xdr:to>
    <xdr:cxnSp macro="">
      <xdr:nvCxnSpPr>
        <xdr:cNvPr id="131" name="直線コネクタ 130"/>
        <xdr:cNvCxnSpPr/>
      </xdr:nvCxnSpPr>
      <xdr:spPr>
        <a:xfrm>
          <a:off x="15671800" y="3833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32"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22</xdr:row>
      <xdr:rowOff>61686</xdr:rowOff>
    </xdr:from>
    <xdr:to>
      <xdr:col>22</xdr:col>
      <xdr:colOff>565150</xdr:colOff>
      <xdr:row>22</xdr:row>
      <xdr:rowOff>110672</xdr:rowOff>
    </xdr:to>
    <xdr:cxnSp macro="">
      <xdr:nvCxnSpPr>
        <xdr:cNvPr id="134" name="直線コネクタ 133"/>
        <xdr:cNvCxnSpPr/>
      </xdr:nvCxnSpPr>
      <xdr:spPr>
        <a:xfrm flipV="1">
          <a:off x="14782800" y="38335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22</xdr:row>
      <xdr:rowOff>61686</xdr:rowOff>
    </xdr:from>
    <xdr:to>
      <xdr:col>21</xdr:col>
      <xdr:colOff>361950</xdr:colOff>
      <xdr:row>22</xdr:row>
      <xdr:rowOff>110672</xdr:rowOff>
    </xdr:to>
    <xdr:cxnSp macro="">
      <xdr:nvCxnSpPr>
        <xdr:cNvPr id="137" name="直線コネクタ 136"/>
        <xdr:cNvCxnSpPr/>
      </xdr:nvCxnSpPr>
      <xdr:spPr>
        <a:xfrm>
          <a:off x="13893800" y="38335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9" name="テキスト ボックス 138"/>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135164</xdr:rowOff>
    </xdr:from>
    <xdr:to>
      <xdr:col>20</xdr:col>
      <xdr:colOff>158750</xdr:colOff>
      <xdr:row>22</xdr:row>
      <xdr:rowOff>61686</xdr:rowOff>
    </xdr:to>
    <xdr:cxnSp macro="">
      <xdr:nvCxnSpPr>
        <xdr:cNvPr id="140" name="直線コネクタ 139"/>
        <xdr:cNvCxnSpPr/>
      </xdr:nvCxnSpPr>
      <xdr:spPr>
        <a:xfrm>
          <a:off x="13004800" y="3735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42" name="テキスト ボックス 141"/>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65513</xdr:rowOff>
    </xdr:from>
    <xdr:ext cx="762000" cy="259045"/>
    <xdr:sp macro="" textlink="">
      <xdr:nvSpPr>
        <xdr:cNvPr id="144" name="テキスト ボックス 143"/>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22</xdr:row>
      <xdr:rowOff>43543</xdr:rowOff>
    </xdr:from>
    <xdr:to>
      <xdr:col>24</xdr:col>
      <xdr:colOff>82550</xdr:colOff>
      <xdr:row>22</xdr:row>
      <xdr:rowOff>145143</xdr:rowOff>
    </xdr:to>
    <xdr:sp macro="" textlink="">
      <xdr:nvSpPr>
        <xdr:cNvPr id="150" name="円/楕円 149"/>
        <xdr:cNvSpPr/>
      </xdr:nvSpPr>
      <xdr:spPr>
        <a:xfrm>
          <a:off x="164592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123570</xdr:rowOff>
    </xdr:from>
    <xdr:ext cx="762000" cy="259045"/>
    <xdr:sp macro="" textlink="">
      <xdr:nvSpPr>
        <xdr:cNvPr id="151" name="物件費該当値テキスト"/>
        <xdr:cNvSpPr txBox="1"/>
      </xdr:nvSpPr>
      <xdr:spPr>
        <a:xfrm>
          <a:off x="16598900" y="37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22</xdr:row>
      <xdr:rowOff>10886</xdr:rowOff>
    </xdr:from>
    <xdr:to>
      <xdr:col>22</xdr:col>
      <xdr:colOff>615950</xdr:colOff>
      <xdr:row>22</xdr:row>
      <xdr:rowOff>112486</xdr:rowOff>
    </xdr:to>
    <xdr:sp macro="" textlink="">
      <xdr:nvSpPr>
        <xdr:cNvPr id="152" name="円/楕円 151"/>
        <xdr:cNvSpPr/>
      </xdr:nvSpPr>
      <xdr:spPr>
        <a:xfrm>
          <a:off x="15621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97263</xdr:rowOff>
    </xdr:from>
    <xdr:ext cx="736600" cy="259045"/>
    <xdr:sp macro="" textlink="">
      <xdr:nvSpPr>
        <xdr:cNvPr id="153" name="テキスト ボックス 152"/>
        <xdr:cNvSpPr txBox="1"/>
      </xdr:nvSpPr>
      <xdr:spPr>
        <a:xfrm>
          <a:off x="15290800" y="3869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22</xdr:row>
      <xdr:rowOff>59872</xdr:rowOff>
    </xdr:from>
    <xdr:to>
      <xdr:col>21</xdr:col>
      <xdr:colOff>412750</xdr:colOff>
      <xdr:row>22</xdr:row>
      <xdr:rowOff>161472</xdr:rowOff>
    </xdr:to>
    <xdr:sp macro="" textlink="">
      <xdr:nvSpPr>
        <xdr:cNvPr id="154" name="円/楕円 153"/>
        <xdr:cNvSpPr/>
      </xdr:nvSpPr>
      <xdr:spPr>
        <a:xfrm>
          <a:off x="14732000" y="38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22</xdr:row>
      <xdr:rowOff>146249</xdr:rowOff>
    </xdr:from>
    <xdr:ext cx="762000" cy="259045"/>
    <xdr:sp macro="" textlink="">
      <xdr:nvSpPr>
        <xdr:cNvPr id="155" name="テキスト ボックス 154"/>
        <xdr:cNvSpPr txBox="1"/>
      </xdr:nvSpPr>
      <xdr:spPr>
        <a:xfrm>
          <a:off x="14401800" y="39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22</xdr:row>
      <xdr:rowOff>10886</xdr:rowOff>
    </xdr:from>
    <xdr:to>
      <xdr:col>20</xdr:col>
      <xdr:colOff>209550</xdr:colOff>
      <xdr:row>22</xdr:row>
      <xdr:rowOff>112486</xdr:rowOff>
    </xdr:to>
    <xdr:sp macro="" textlink="">
      <xdr:nvSpPr>
        <xdr:cNvPr id="156" name="円/楕円 155"/>
        <xdr:cNvSpPr/>
      </xdr:nvSpPr>
      <xdr:spPr>
        <a:xfrm>
          <a:off x="13843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22</xdr:row>
      <xdr:rowOff>97263</xdr:rowOff>
    </xdr:from>
    <xdr:ext cx="762000" cy="259045"/>
    <xdr:sp macro="" textlink="">
      <xdr:nvSpPr>
        <xdr:cNvPr id="157" name="テキスト ボックス 156"/>
        <xdr:cNvSpPr txBox="1"/>
      </xdr:nvSpPr>
      <xdr:spPr>
        <a:xfrm>
          <a:off x="13512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84364</xdr:rowOff>
    </xdr:from>
    <xdr:to>
      <xdr:col>19</xdr:col>
      <xdr:colOff>6350</xdr:colOff>
      <xdr:row>22</xdr:row>
      <xdr:rowOff>14514</xdr:rowOff>
    </xdr:to>
    <xdr:sp macro="" textlink="">
      <xdr:nvSpPr>
        <xdr:cNvPr id="158" name="円/楕円 157"/>
        <xdr:cNvSpPr/>
      </xdr:nvSpPr>
      <xdr:spPr>
        <a:xfrm>
          <a:off x="12954000" y="36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170741</xdr:rowOff>
    </xdr:from>
    <xdr:ext cx="762000" cy="259045"/>
    <xdr:sp macro="" textlink="">
      <xdr:nvSpPr>
        <xdr:cNvPr id="159" name="テキスト ボックス 158"/>
        <xdr:cNvSpPr txBox="1"/>
      </xdr:nvSpPr>
      <xdr:spPr>
        <a:xfrm>
          <a:off x="12623800" y="377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扶助費の経常収支比率は、平成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以降微増傾向にある</a:t>
          </a:r>
          <a:r>
            <a:rPr kumimoji="1" lang="ja-JP" altLang="ja-JP" sz="1100">
              <a:solidFill>
                <a:schemeClr val="dk1"/>
              </a:solidFill>
              <a:effectLst/>
              <a:latin typeface="+mn-lt"/>
              <a:ea typeface="+mn-ea"/>
              <a:cs typeface="+mn-cs"/>
            </a:rPr>
            <a:t>。今後、高齢化の進行等により</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扶助費の増加が想定されることから、資格審査や給付の適正化に努めるなどして、財政の健全化を図る。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75293</xdr:rowOff>
    </xdr:to>
    <xdr:cxnSp macro="">
      <xdr:nvCxnSpPr>
        <xdr:cNvPr id="194" name="直線コネクタ 193"/>
        <xdr:cNvCxnSpPr/>
      </xdr:nvCxnSpPr>
      <xdr:spPr>
        <a:xfrm>
          <a:off x="3987800" y="9417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75492</xdr:rowOff>
    </xdr:from>
    <xdr:ext cx="762000" cy="259045"/>
    <xdr:sp macro="" textlink="">
      <xdr:nvSpPr>
        <xdr:cNvPr id="195"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159657</xdr:rowOff>
    </xdr:to>
    <xdr:cxnSp macro="">
      <xdr:nvCxnSpPr>
        <xdr:cNvPr id="197" name="直線コネクタ 196"/>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199" name="テキスト ボックス 198"/>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54</xdr:row>
      <xdr:rowOff>170543</xdr:rowOff>
    </xdr:to>
    <xdr:cxnSp macro="">
      <xdr:nvCxnSpPr>
        <xdr:cNvPr id="200" name="直線コネクタ 199"/>
        <xdr:cNvCxnSpPr/>
      </xdr:nvCxnSpPr>
      <xdr:spPr>
        <a:xfrm flipV="1">
          <a:off x="2209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02" name="テキスト ボックス 201"/>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9978</xdr:rowOff>
    </xdr:to>
    <xdr:cxnSp macro="">
      <xdr:nvCxnSpPr>
        <xdr:cNvPr id="203" name="直線コネクタ 202"/>
        <xdr:cNvCxnSpPr/>
      </xdr:nvCxnSpPr>
      <xdr:spPr>
        <a:xfrm flipV="1">
          <a:off x="1320800" y="9428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05" name="テキスト ボックス 204"/>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07" name="テキスト ボックス 206"/>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213" name="円/楕円 212"/>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41020</xdr:rowOff>
    </xdr:from>
    <xdr:ext cx="762000" cy="259045"/>
    <xdr:sp macro="" textlink="">
      <xdr:nvSpPr>
        <xdr:cNvPr id="214"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5" name="円/楕円 21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6" name="テキスト ボックス 21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7" name="円/楕円 21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8" name="テキスト ボックス 21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119743</xdr:rowOff>
    </xdr:from>
    <xdr:to>
      <xdr:col>3</xdr:col>
      <xdr:colOff>193675</xdr:colOff>
      <xdr:row>55</xdr:row>
      <xdr:rowOff>49893</xdr:rowOff>
    </xdr:to>
    <xdr:sp macro="" textlink="">
      <xdr:nvSpPr>
        <xdr:cNvPr id="219" name="円/楕円 218"/>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20" name="テキスト ボックス 219"/>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21" name="円/楕円 220"/>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70955</xdr:rowOff>
    </xdr:from>
    <xdr:ext cx="762000" cy="259045"/>
    <xdr:sp macro="" textlink="">
      <xdr:nvSpPr>
        <xdr:cNvPr id="222" name="テキスト ボックス 221"/>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年度からほぼ横ばいで推移しており、類似団体平均も大きく下回っている。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今後も計画的かつ効率的な財政運営に努める。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152400</xdr:rowOff>
    </xdr:from>
    <xdr:to>
      <xdr:col>24</xdr:col>
      <xdr:colOff>31750</xdr:colOff>
      <xdr:row>52</xdr:row>
      <xdr:rowOff>152400</xdr:rowOff>
    </xdr:to>
    <xdr:cxnSp macro="">
      <xdr:nvCxnSpPr>
        <xdr:cNvPr id="255" name="直線コネクタ 254"/>
        <xdr:cNvCxnSpPr/>
      </xdr:nvCxnSpPr>
      <xdr:spPr>
        <a:xfrm>
          <a:off x="15671800" y="906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88900</xdr:rowOff>
    </xdr:from>
    <xdr:to>
      <xdr:col>22</xdr:col>
      <xdr:colOff>565150</xdr:colOff>
      <xdr:row>52</xdr:row>
      <xdr:rowOff>152400</xdr:rowOff>
    </xdr:to>
    <xdr:cxnSp macro="">
      <xdr:nvCxnSpPr>
        <xdr:cNvPr id="258" name="直線コネクタ 257"/>
        <xdr:cNvCxnSpPr/>
      </xdr:nvCxnSpPr>
      <xdr:spPr>
        <a:xfrm>
          <a:off x="14782800" y="900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60" name="テキスト ボックス 259"/>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88900</xdr:rowOff>
    </xdr:from>
    <xdr:to>
      <xdr:col>21</xdr:col>
      <xdr:colOff>361950</xdr:colOff>
      <xdr:row>52</xdr:row>
      <xdr:rowOff>114300</xdr:rowOff>
    </xdr:to>
    <xdr:cxnSp macro="">
      <xdr:nvCxnSpPr>
        <xdr:cNvPr id="261" name="直線コネクタ 260"/>
        <xdr:cNvCxnSpPr/>
      </xdr:nvCxnSpPr>
      <xdr:spPr>
        <a:xfrm flipV="1">
          <a:off x="13893800" y="900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3" name="テキスト ボックス 26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63500</xdr:rowOff>
    </xdr:from>
    <xdr:to>
      <xdr:col>20</xdr:col>
      <xdr:colOff>158750</xdr:colOff>
      <xdr:row>52</xdr:row>
      <xdr:rowOff>114300</xdr:rowOff>
    </xdr:to>
    <xdr:cxnSp macro="">
      <xdr:nvCxnSpPr>
        <xdr:cNvPr id="264" name="直線コネクタ 263"/>
        <xdr:cNvCxnSpPr/>
      </xdr:nvCxnSpPr>
      <xdr:spPr>
        <a:xfrm>
          <a:off x="13004800" y="897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6" name="テキスト ボックス 265"/>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8" name="テキスト ボックス 267"/>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101600</xdr:rowOff>
    </xdr:from>
    <xdr:to>
      <xdr:col>24</xdr:col>
      <xdr:colOff>82550</xdr:colOff>
      <xdr:row>53</xdr:row>
      <xdr:rowOff>31750</xdr:rowOff>
    </xdr:to>
    <xdr:sp macro="" textlink="">
      <xdr:nvSpPr>
        <xdr:cNvPr id="274" name="円/楕円 273"/>
        <xdr:cNvSpPr/>
      </xdr:nvSpPr>
      <xdr:spPr>
        <a:xfrm>
          <a:off x="164592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10177</xdr:rowOff>
    </xdr:from>
    <xdr:ext cx="762000" cy="259045"/>
    <xdr:sp macro="" textlink="">
      <xdr:nvSpPr>
        <xdr:cNvPr id="275" name="その他該当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101600</xdr:rowOff>
    </xdr:from>
    <xdr:to>
      <xdr:col>22</xdr:col>
      <xdr:colOff>615950</xdr:colOff>
      <xdr:row>53</xdr:row>
      <xdr:rowOff>31750</xdr:rowOff>
    </xdr:to>
    <xdr:sp macro="" textlink="">
      <xdr:nvSpPr>
        <xdr:cNvPr id="276" name="円/楕円 275"/>
        <xdr:cNvSpPr/>
      </xdr:nvSpPr>
      <xdr:spPr>
        <a:xfrm>
          <a:off x="15621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41927</xdr:rowOff>
    </xdr:from>
    <xdr:ext cx="736600" cy="259045"/>
    <xdr:sp macro="" textlink="">
      <xdr:nvSpPr>
        <xdr:cNvPr id="277" name="テキスト ボックス 276"/>
        <xdr:cNvSpPr txBox="1"/>
      </xdr:nvSpPr>
      <xdr:spPr>
        <a:xfrm>
          <a:off x="15290800" y="878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38100</xdr:rowOff>
    </xdr:from>
    <xdr:to>
      <xdr:col>21</xdr:col>
      <xdr:colOff>412750</xdr:colOff>
      <xdr:row>52</xdr:row>
      <xdr:rowOff>139700</xdr:rowOff>
    </xdr:to>
    <xdr:sp macro="" textlink="">
      <xdr:nvSpPr>
        <xdr:cNvPr id="278" name="円/楕円 277"/>
        <xdr:cNvSpPr/>
      </xdr:nvSpPr>
      <xdr:spPr>
        <a:xfrm>
          <a:off x="14732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50</xdr:row>
      <xdr:rowOff>149877</xdr:rowOff>
    </xdr:from>
    <xdr:ext cx="762000" cy="259045"/>
    <xdr:sp macro="" textlink="">
      <xdr:nvSpPr>
        <xdr:cNvPr id="279" name="テキスト ボックス 278"/>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63500</xdr:rowOff>
    </xdr:from>
    <xdr:to>
      <xdr:col>20</xdr:col>
      <xdr:colOff>209550</xdr:colOff>
      <xdr:row>52</xdr:row>
      <xdr:rowOff>165100</xdr:rowOff>
    </xdr:to>
    <xdr:sp macro="" textlink="">
      <xdr:nvSpPr>
        <xdr:cNvPr id="280" name="円/楕円 279"/>
        <xdr:cNvSpPr/>
      </xdr:nvSpPr>
      <xdr:spPr>
        <a:xfrm>
          <a:off x="13843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3827</xdr:rowOff>
    </xdr:from>
    <xdr:ext cx="762000" cy="259045"/>
    <xdr:sp macro="" textlink="">
      <xdr:nvSpPr>
        <xdr:cNvPr id="281" name="テキスト ボックス 280"/>
        <xdr:cNvSpPr txBox="1"/>
      </xdr:nvSpPr>
      <xdr:spPr>
        <a:xfrm>
          <a:off x="13512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12700</xdr:rowOff>
    </xdr:from>
    <xdr:to>
      <xdr:col>19</xdr:col>
      <xdr:colOff>6350</xdr:colOff>
      <xdr:row>52</xdr:row>
      <xdr:rowOff>114300</xdr:rowOff>
    </xdr:to>
    <xdr:sp macro="" textlink="">
      <xdr:nvSpPr>
        <xdr:cNvPr id="282" name="円/楕円 281"/>
        <xdr:cNvSpPr/>
      </xdr:nvSpPr>
      <xdr:spPr>
        <a:xfrm>
          <a:off x="12954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124477</xdr:rowOff>
    </xdr:from>
    <xdr:ext cx="762000" cy="259045"/>
    <xdr:sp macro="" textlink="">
      <xdr:nvSpPr>
        <xdr:cNvPr id="283" name="テキスト ボックス 282"/>
        <xdr:cNvSpPr txBox="1"/>
      </xdr:nvSpPr>
      <xdr:spPr>
        <a:xfrm>
          <a:off x="12623800" y="86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補助費等に係る経常収支比率は類似団体平均を下回っており、適正な水準を維持しているが、引続き補助金の適正化を図るため、行政効果を精査しながら積極的に見直しに取り組む。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83457</xdr:rowOff>
    </xdr:from>
    <xdr:to>
      <xdr:col>24</xdr:col>
      <xdr:colOff>31750</xdr:colOff>
      <xdr:row>34</xdr:row>
      <xdr:rowOff>94343</xdr:rowOff>
    </xdr:to>
    <xdr:cxnSp macro="">
      <xdr:nvCxnSpPr>
        <xdr:cNvPr id="318" name="直線コネクタ 317"/>
        <xdr:cNvCxnSpPr/>
      </xdr:nvCxnSpPr>
      <xdr:spPr>
        <a:xfrm>
          <a:off x="15671800" y="5912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108149</xdr:rowOff>
    </xdr:from>
    <xdr:ext cx="762000" cy="259045"/>
    <xdr:sp macro="" textlink="">
      <xdr:nvSpPr>
        <xdr:cNvPr id="31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83457</xdr:rowOff>
    </xdr:from>
    <xdr:to>
      <xdr:col>22</xdr:col>
      <xdr:colOff>565150</xdr:colOff>
      <xdr:row>34</xdr:row>
      <xdr:rowOff>83457</xdr:rowOff>
    </xdr:to>
    <xdr:cxnSp macro="">
      <xdr:nvCxnSpPr>
        <xdr:cNvPr id="321" name="直線コネクタ 320"/>
        <xdr:cNvCxnSpPr/>
      </xdr:nvCxnSpPr>
      <xdr:spPr>
        <a:xfrm>
          <a:off x="14782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83457</xdr:rowOff>
    </xdr:from>
    <xdr:to>
      <xdr:col>21</xdr:col>
      <xdr:colOff>361950</xdr:colOff>
      <xdr:row>34</xdr:row>
      <xdr:rowOff>83457</xdr:rowOff>
    </xdr:to>
    <xdr:cxnSp macro="">
      <xdr:nvCxnSpPr>
        <xdr:cNvPr id="324" name="直線コネクタ 323"/>
        <xdr:cNvCxnSpPr/>
      </xdr:nvCxnSpPr>
      <xdr:spPr>
        <a:xfrm>
          <a:off x="13893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26" name="テキスト ボックス 325"/>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83457</xdr:rowOff>
    </xdr:from>
    <xdr:to>
      <xdr:col>20</xdr:col>
      <xdr:colOff>158750</xdr:colOff>
      <xdr:row>34</xdr:row>
      <xdr:rowOff>83457</xdr:rowOff>
    </xdr:to>
    <xdr:cxnSp macro="">
      <xdr:nvCxnSpPr>
        <xdr:cNvPr id="327" name="直線コネクタ 326"/>
        <xdr:cNvCxnSpPr/>
      </xdr:nvCxnSpPr>
      <xdr:spPr>
        <a:xfrm>
          <a:off x="13004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102705</xdr:rowOff>
    </xdr:from>
    <xdr:ext cx="762000" cy="259045"/>
    <xdr:sp macro="" textlink="">
      <xdr:nvSpPr>
        <xdr:cNvPr id="329" name="テキスト ボックス 328"/>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31" name="テキスト ボックス 330"/>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43543</xdr:rowOff>
    </xdr:from>
    <xdr:to>
      <xdr:col>24</xdr:col>
      <xdr:colOff>82550</xdr:colOff>
      <xdr:row>34</xdr:row>
      <xdr:rowOff>145143</xdr:rowOff>
    </xdr:to>
    <xdr:sp macro="" textlink="">
      <xdr:nvSpPr>
        <xdr:cNvPr id="337" name="円/楕円 336"/>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60070</xdr:rowOff>
    </xdr:from>
    <xdr:ext cx="762000" cy="259045"/>
    <xdr:sp macro="" textlink="">
      <xdr:nvSpPr>
        <xdr:cNvPr id="338" name="補助費等該当値テキスト"/>
        <xdr:cNvSpPr txBox="1"/>
      </xdr:nvSpPr>
      <xdr:spPr>
        <a:xfrm>
          <a:off x="16598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32657</xdr:rowOff>
    </xdr:from>
    <xdr:to>
      <xdr:col>22</xdr:col>
      <xdr:colOff>615950</xdr:colOff>
      <xdr:row>34</xdr:row>
      <xdr:rowOff>134257</xdr:rowOff>
    </xdr:to>
    <xdr:sp macro="" textlink="">
      <xdr:nvSpPr>
        <xdr:cNvPr id="339" name="円/楕円 338"/>
        <xdr:cNvSpPr/>
      </xdr:nvSpPr>
      <xdr:spPr>
        <a:xfrm>
          <a:off x="15621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144434</xdr:rowOff>
    </xdr:from>
    <xdr:ext cx="736600" cy="259045"/>
    <xdr:sp macro="" textlink="">
      <xdr:nvSpPr>
        <xdr:cNvPr id="340" name="テキスト ボックス 339"/>
        <xdr:cNvSpPr txBox="1"/>
      </xdr:nvSpPr>
      <xdr:spPr>
        <a:xfrm>
          <a:off x="15290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32657</xdr:rowOff>
    </xdr:from>
    <xdr:to>
      <xdr:col>21</xdr:col>
      <xdr:colOff>412750</xdr:colOff>
      <xdr:row>34</xdr:row>
      <xdr:rowOff>134257</xdr:rowOff>
    </xdr:to>
    <xdr:sp macro="" textlink="">
      <xdr:nvSpPr>
        <xdr:cNvPr id="341" name="円/楕円 340"/>
        <xdr:cNvSpPr/>
      </xdr:nvSpPr>
      <xdr:spPr>
        <a:xfrm>
          <a:off x="14732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144434</xdr:rowOff>
    </xdr:from>
    <xdr:ext cx="762000" cy="259045"/>
    <xdr:sp macro="" textlink="">
      <xdr:nvSpPr>
        <xdr:cNvPr id="342" name="テキスト ボックス 341"/>
        <xdr:cNvSpPr txBox="1"/>
      </xdr:nvSpPr>
      <xdr:spPr>
        <a:xfrm>
          <a:off x="14401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32657</xdr:rowOff>
    </xdr:from>
    <xdr:to>
      <xdr:col>20</xdr:col>
      <xdr:colOff>209550</xdr:colOff>
      <xdr:row>34</xdr:row>
      <xdr:rowOff>134257</xdr:rowOff>
    </xdr:to>
    <xdr:sp macro="" textlink="">
      <xdr:nvSpPr>
        <xdr:cNvPr id="343" name="円/楕円 342"/>
        <xdr:cNvSpPr/>
      </xdr:nvSpPr>
      <xdr:spPr>
        <a:xfrm>
          <a:off x="13843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144434</xdr:rowOff>
    </xdr:from>
    <xdr:ext cx="762000" cy="259045"/>
    <xdr:sp macro="" textlink="">
      <xdr:nvSpPr>
        <xdr:cNvPr id="344" name="テキスト ボックス 343"/>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32657</xdr:rowOff>
    </xdr:from>
    <xdr:to>
      <xdr:col>19</xdr:col>
      <xdr:colOff>6350</xdr:colOff>
      <xdr:row>34</xdr:row>
      <xdr:rowOff>134257</xdr:rowOff>
    </xdr:to>
    <xdr:sp macro="" textlink="">
      <xdr:nvSpPr>
        <xdr:cNvPr id="345" name="円/楕円 344"/>
        <xdr:cNvSpPr/>
      </xdr:nvSpPr>
      <xdr:spPr>
        <a:xfrm>
          <a:off x="12954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144434</xdr:rowOff>
    </xdr:from>
    <xdr:ext cx="762000" cy="259045"/>
    <xdr:sp macro="" textlink="">
      <xdr:nvSpPr>
        <xdr:cNvPr id="346" name="テキスト ボックス 345"/>
        <xdr:cNvSpPr txBox="1"/>
      </xdr:nvSpPr>
      <xdr:spPr>
        <a:xfrm>
          <a:off x="12623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類似団体と比較して低い数値で推移しているが、大規模事業の進捗</a:t>
          </a:r>
          <a:r>
            <a:rPr kumimoji="1" lang="ja-JP" altLang="en-US" sz="1100">
              <a:solidFill>
                <a:schemeClr val="dk1"/>
              </a:solidFill>
              <a:effectLst/>
              <a:latin typeface="+mn-lt"/>
              <a:ea typeface="+mn-ea"/>
              <a:cs typeface="+mn-cs"/>
            </a:rPr>
            <a:t>や元金償還開始に伴い、公債費</a:t>
          </a:r>
          <a:r>
            <a:rPr kumimoji="1" lang="ja-JP" altLang="ja-JP" sz="1100">
              <a:solidFill>
                <a:schemeClr val="dk1"/>
              </a:solidFill>
              <a:effectLst/>
              <a:latin typeface="+mn-lt"/>
              <a:ea typeface="+mn-ea"/>
              <a:cs typeface="+mn-cs"/>
            </a:rPr>
            <a:t>の増加が予想されることから、中長期的な財政運営という視点に立ち、財政の健全性を確保する。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50800</xdr:rowOff>
    </xdr:from>
    <xdr:to>
      <xdr:col>7</xdr:col>
      <xdr:colOff>15875</xdr:colOff>
      <xdr:row>74</xdr:row>
      <xdr:rowOff>61685</xdr:rowOff>
    </xdr:to>
    <xdr:cxnSp macro="">
      <xdr:nvCxnSpPr>
        <xdr:cNvPr id="381" name="直線コネクタ 380"/>
        <xdr:cNvCxnSpPr/>
      </xdr:nvCxnSpPr>
      <xdr:spPr>
        <a:xfrm>
          <a:off x="3987800" y="12738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2"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50800</xdr:rowOff>
    </xdr:from>
    <xdr:to>
      <xdr:col>5</xdr:col>
      <xdr:colOff>549275</xdr:colOff>
      <xdr:row>74</xdr:row>
      <xdr:rowOff>83457</xdr:rowOff>
    </xdr:to>
    <xdr:cxnSp macro="">
      <xdr:nvCxnSpPr>
        <xdr:cNvPr id="384" name="直線コネクタ 383"/>
        <xdr:cNvCxnSpPr/>
      </xdr:nvCxnSpPr>
      <xdr:spPr>
        <a:xfrm flipV="1">
          <a:off x="3098800" y="12738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157134</xdr:rowOff>
    </xdr:from>
    <xdr:ext cx="736600" cy="259045"/>
    <xdr:sp macro="" textlink="">
      <xdr:nvSpPr>
        <xdr:cNvPr id="386" name="テキスト ボックス 385"/>
        <xdr:cNvSpPr txBox="1"/>
      </xdr:nvSpPr>
      <xdr:spPr>
        <a:xfrm>
          <a:off x="3606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72572</xdr:rowOff>
    </xdr:from>
    <xdr:to>
      <xdr:col>4</xdr:col>
      <xdr:colOff>346075</xdr:colOff>
      <xdr:row>74</xdr:row>
      <xdr:rowOff>83457</xdr:rowOff>
    </xdr:to>
    <xdr:cxnSp macro="">
      <xdr:nvCxnSpPr>
        <xdr:cNvPr id="387" name="直線コネクタ 386"/>
        <xdr:cNvCxnSpPr/>
      </xdr:nvCxnSpPr>
      <xdr:spPr>
        <a:xfrm>
          <a:off x="2209800" y="12759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116313</xdr:rowOff>
    </xdr:from>
    <xdr:ext cx="762000" cy="259045"/>
    <xdr:sp macro="" textlink="">
      <xdr:nvSpPr>
        <xdr:cNvPr id="389" name="テキスト ボックス 388"/>
        <xdr:cNvSpPr txBox="1"/>
      </xdr:nvSpPr>
      <xdr:spPr>
        <a:xfrm>
          <a:off x="2717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72572</xdr:rowOff>
    </xdr:from>
    <xdr:to>
      <xdr:col>3</xdr:col>
      <xdr:colOff>142875</xdr:colOff>
      <xdr:row>74</xdr:row>
      <xdr:rowOff>116115</xdr:rowOff>
    </xdr:to>
    <xdr:cxnSp macro="">
      <xdr:nvCxnSpPr>
        <xdr:cNvPr id="390" name="直線コネクタ 389"/>
        <xdr:cNvCxnSpPr/>
      </xdr:nvCxnSpPr>
      <xdr:spPr>
        <a:xfrm flipV="1">
          <a:off x="1320800" y="12759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148970</xdr:rowOff>
    </xdr:from>
    <xdr:ext cx="762000" cy="259045"/>
    <xdr:sp macro="" textlink="">
      <xdr:nvSpPr>
        <xdr:cNvPr id="392" name="テキスト ボックス 391"/>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159856</xdr:rowOff>
    </xdr:from>
    <xdr:ext cx="762000" cy="259045"/>
    <xdr:sp macro="" textlink="">
      <xdr:nvSpPr>
        <xdr:cNvPr id="394" name="テキスト ボックス 393"/>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10885</xdr:rowOff>
    </xdr:from>
    <xdr:to>
      <xdr:col>7</xdr:col>
      <xdr:colOff>66675</xdr:colOff>
      <xdr:row>74</xdr:row>
      <xdr:rowOff>112485</xdr:rowOff>
    </xdr:to>
    <xdr:sp macro="" textlink="">
      <xdr:nvSpPr>
        <xdr:cNvPr id="400" name="円/楕円 399"/>
        <xdr:cNvSpPr/>
      </xdr:nvSpPr>
      <xdr:spPr>
        <a:xfrm>
          <a:off x="47752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27412</xdr:rowOff>
    </xdr:from>
    <xdr:ext cx="762000" cy="259045"/>
    <xdr:sp macro="" textlink="">
      <xdr:nvSpPr>
        <xdr:cNvPr id="401" name="公債費該当値テキスト"/>
        <xdr:cNvSpPr txBox="1"/>
      </xdr:nvSpPr>
      <xdr:spPr>
        <a:xfrm>
          <a:off x="49149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0</xdr:rowOff>
    </xdr:from>
    <xdr:to>
      <xdr:col>5</xdr:col>
      <xdr:colOff>600075</xdr:colOff>
      <xdr:row>74</xdr:row>
      <xdr:rowOff>101600</xdr:rowOff>
    </xdr:to>
    <xdr:sp macro="" textlink="">
      <xdr:nvSpPr>
        <xdr:cNvPr id="402" name="円/楕円 401"/>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111777</xdr:rowOff>
    </xdr:from>
    <xdr:ext cx="736600" cy="259045"/>
    <xdr:sp macro="" textlink="">
      <xdr:nvSpPr>
        <xdr:cNvPr id="403" name="テキスト ボックス 402"/>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32657</xdr:rowOff>
    </xdr:from>
    <xdr:to>
      <xdr:col>4</xdr:col>
      <xdr:colOff>396875</xdr:colOff>
      <xdr:row>74</xdr:row>
      <xdr:rowOff>134257</xdr:rowOff>
    </xdr:to>
    <xdr:sp macro="" textlink="">
      <xdr:nvSpPr>
        <xdr:cNvPr id="404" name="円/楕円 403"/>
        <xdr:cNvSpPr/>
      </xdr:nvSpPr>
      <xdr:spPr>
        <a:xfrm>
          <a:off x="3048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144434</xdr:rowOff>
    </xdr:from>
    <xdr:ext cx="762000" cy="259045"/>
    <xdr:sp macro="" textlink="">
      <xdr:nvSpPr>
        <xdr:cNvPr id="405" name="テキスト ボックス 404"/>
        <xdr:cNvSpPr txBox="1"/>
      </xdr:nvSpPr>
      <xdr:spPr>
        <a:xfrm>
          <a:off x="2717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21772</xdr:rowOff>
    </xdr:from>
    <xdr:to>
      <xdr:col>3</xdr:col>
      <xdr:colOff>193675</xdr:colOff>
      <xdr:row>74</xdr:row>
      <xdr:rowOff>123372</xdr:rowOff>
    </xdr:to>
    <xdr:sp macro="" textlink="">
      <xdr:nvSpPr>
        <xdr:cNvPr id="406" name="円/楕円 405"/>
        <xdr:cNvSpPr/>
      </xdr:nvSpPr>
      <xdr:spPr>
        <a:xfrm>
          <a:off x="2159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133549</xdr:rowOff>
    </xdr:from>
    <xdr:ext cx="762000" cy="259045"/>
    <xdr:sp macro="" textlink="">
      <xdr:nvSpPr>
        <xdr:cNvPr id="407" name="テキスト ボックス 406"/>
        <xdr:cNvSpPr txBox="1"/>
      </xdr:nvSpPr>
      <xdr:spPr>
        <a:xfrm>
          <a:off x="1828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65315</xdr:rowOff>
    </xdr:from>
    <xdr:to>
      <xdr:col>1</xdr:col>
      <xdr:colOff>676275</xdr:colOff>
      <xdr:row>74</xdr:row>
      <xdr:rowOff>166915</xdr:rowOff>
    </xdr:to>
    <xdr:sp macro="" textlink="">
      <xdr:nvSpPr>
        <xdr:cNvPr id="408" name="円/楕円 407"/>
        <xdr:cNvSpPr/>
      </xdr:nvSpPr>
      <xdr:spPr>
        <a:xfrm>
          <a:off x="1270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5642</xdr:rowOff>
    </xdr:from>
    <xdr:ext cx="762000" cy="259045"/>
    <xdr:sp macro="" textlink="">
      <xdr:nvSpPr>
        <xdr:cNvPr id="409" name="テキスト ボックス 408"/>
        <xdr:cNvSpPr txBox="1"/>
      </xdr:nvSpPr>
      <xdr:spPr>
        <a:xfrm>
          <a:off x="939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空港を抱えているなどの特殊要因により、人件費及び物件費が類似団体の平均を上回っており、昨年度比で</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増となったことから、今後も経費の抑制に努め、より健全な財政運営を目指す。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1270</xdr:rowOff>
    </xdr:from>
    <xdr:to>
      <xdr:col>24</xdr:col>
      <xdr:colOff>31750</xdr:colOff>
      <xdr:row>73</xdr:row>
      <xdr:rowOff>92710</xdr:rowOff>
    </xdr:to>
    <xdr:cxnSp macro="">
      <xdr:nvCxnSpPr>
        <xdr:cNvPr id="442" name="直線コネクタ 441"/>
        <xdr:cNvCxnSpPr/>
      </xdr:nvCxnSpPr>
      <xdr:spPr>
        <a:xfrm>
          <a:off x="15671800" y="12517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166387</xdr:rowOff>
    </xdr:from>
    <xdr:ext cx="762000" cy="259045"/>
    <xdr:sp macro="" textlink="">
      <xdr:nvSpPr>
        <xdr:cNvPr id="443" name="公債費以外平均値テキスト"/>
        <xdr:cNvSpPr txBox="1"/>
      </xdr:nvSpPr>
      <xdr:spPr>
        <a:xfrm>
          <a:off x="16598900" y="12682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157480</xdr:rowOff>
    </xdr:from>
    <xdr:to>
      <xdr:col>22</xdr:col>
      <xdr:colOff>565150</xdr:colOff>
      <xdr:row>73</xdr:row>
      <xdr:rowOff>1270</xdr:rowOff>
    </xdr:to>
    <xdr:cxnSp macro="">
      <xdr:nvCxnSpPr>
        <xdr:cNvPr id="445" name="直線コネクタ 444"/>
        <xdr:cNvCxnSpPr/>
      </xdr:nvCxnSpPr>
      <xdr:spPr>
        <a:xfrm>
          <a:off x="14782800" y="12501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6" name="フローチャート : 判断 445"/>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93997</xdr:rowOff>
    </xdr:from>
    <xdr:ext cx="736600" cy="259045"/>
    <xdr:sp macro="" textlink="">
      <xdr:nvSpPr>
        <xdr:cNvPr id="447" name="テキスト ボックス 446"/>
        <xdr:cNvSpPr txBox="1"/>
      </xdr:nvSpPr>
      <xdr:spPr>
        <a:xfrm>
          <a:off x="15290800" y="1278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157480</xdr:rowOff>
    </xdr:from>
    <xdr:to>
      <xdr:col>21</xdr:col>
      <xdr:colOff>361950</xdr:colOff>
      <xdr:row>73</xdr:row>
      <xdr:rowOff>54610</xdr:rowOff>
    </xdr:to>
    <xdr:cxnSp macro="">
      <xdr:nvCxnSpPr>
        <xdr:cNvPr id="448" name="直線コネクタ 447"/>
        <xdr:cNvCxnSpPr/>
      </xdr:nvCxnSpPr>
      <xdr:spPr>
        <a:xfrm flipV="1">
          <a:off x="13893800" y="12501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9" name="フローチャート : 判断 448"/>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6367</xdr:rowOff>
    </xdr:from>
    <xdr:ext cx="762000" cy="259045"/>
    <xdr:sp macro="" textlink="">
      <xdr:nvSpPr>
        <xdr:cNvPr id="450" name="テキスト ボックス 449"/>
        <xdr:cNvSpPr txBox="1"/>
      </xdr:nvSpPr>
      <xdr:spPr>
        <a:xfrm>
          <a:off x="14401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54610</xdr:rowOff>
    </xdr:from>
    <xdr:to>
      <xdr:col>20</xdr:col>
      <xdr:colOff>158750</xdr:colOff>
      <xdr:row>73</xdr:row>
      <xdr:rowOff>100330</xdr:rowOff>
    </xdr:to>
    <xdr:cxnSp macro="">
      <xdr:nvCxnSpPr>
        <xdr:cNvPr id="451" name="直線コネクタ 450"/>
        <xdr:cNvCxnSpPr/>
      </xdr:nvCxnSpPr>
      <xdr:spPr>
        <a:xfrm flipV="1">
          <a:off x="13004800" y="12570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2" name="フローチャート : 判断 451"/>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55897</xdr:rowOff>
    </xdr:from>
    <xdr:ext cx="762000" cy="259045"/>
    <xdr:sp macro="" textlink="">
      <xdr:nvSpPr>
        <xdr:cNvPr id="453" name="テキスト ボックス 452"/>
        <xdr:cNvSpPr txBox="1"/>
      </xdr:nvSpPr>
      <xdr:spPr>
        <a:xfrm>
          <a:off x="13512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フローチャート : 判断 453"/>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109237</xdr:rowOff>
    </xdr:from>
    <xdr:ext cx="762000" cy="259045"/>
    <xdr:sp macro="" textlink="">
      <xdr:nvSpPr>
        <xdr:cNvPr id="455" name="テキスト ボックス 454"/>
        <xdr:cNvSpPr txBox="1"/>
      </xdr:nvSpPr>
      <xdr:spPr>
        <a:xfrm>
          <a:off x="12623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41910</xdr:rowOff>
    </xdr:from>
    <xdr:to>
      <xdr:col>24</xdr:col>
      <xdr:colOff>82550</xdr:colOff>
      <xdr:row>73</xdr:row>
      <xdr:rowOff>143510</xdr:rowOff>
    </xdr:to>
    <xdr:sp macro="" textlink="">
      <xdr:nvSpPr>
        <xdr:cNvPr id="461" name="円/楕円 460"/>
        <xdr:cNvSpPr/>
      </xdr:nvSpPr>
      <xdr:spPr>
        <a:xfrm>
          <a:off x="16459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58437</xdr:rowOff>
    </xdr:from>
    <xdr:ext cx="762000" cy="259045"/>
    <xdr:sp macro="" textlink="">
      <xdr:nvSpPr>
        <xdr:cNvPr id="462" name="公債費以外該当値テキスト"/>
        <xdr:cNvSpPr txBox="1"/>
      </xdr:nvSpPr>
      <xdr:spPr>
        <a:xfrm>
          <a:off x="165989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121920</xdr:rowOff>
    </xdr:from>
    <xdr:to>
      <xdr:col>22</xdr:col>
      <xdr:colOff>615950</xdr:colOff>
      <xdr:row>73</xdr:row>
      <xdr:rowOff>52070</xdr:rowOff>
    </xdr:to>
    <xdr:sp macro="" textlink="">
      <xdr:nvSpPr>
        <xdr:cNvPr id="463" name="円/楕円 462"/>
        <xdr:cNvSpPr/>
      </xdr:nvSpPr>
      <xdr:spPr>
        <a:xfrm>
          <a:off x="15621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62247</xdr:rowOff>
    </xdr:from>
    <xdr:ext cx="736600" cy="259045"/>
    <xdr:sp macro="" textlink="">
      <xdr:nvSpPr>
        <xdr:cNvPr id="464" name="テキスト ボックス 463"/>
        <xdr:cNvSpPr txBox="1"/>
      </xdr:nvSpPr>
      <xdr:spPr>
        <a:xfrm>
          <a:off x="15290800" y="122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106680</xdr:rowOff>
    </xdr:from>
    <xdr:to>
      <xdr:col>21</xdr:col>
      <xdr:colOff>412750</xdr:colOff>
      <xdr:row>73</xdr:row>
      <xdr:rowOff>36830</xdr:rowOff>
    </xdr:to>
    <xdr:sp macro="" textlink="">
      <xdr:nvSpPr>
        <xdr:cNvPr id="465" name="円/楕円 464"/>
        <xdr:cNvSpPr/>
      </xdr:nvSpPr>
      <xdr:spPr>
        <a:xfrm>
          <a:off x="147320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47007</xdr:rowOff>
    </xdr:from>
    <xdr:ext cx="762000" cy="259045"/>
    <xdr:sp macro="" textlink="">
      <xdr:nvSpPr>
        <xdr:cNvPr id="466" name="テキスト ボックス 465"/>
        <xdr:cNvSpPr txBox="1"/>
      </xdr:nvSpPr>
      <xdr:spPr>
        <a:xfrm>
          <a:off x="14401800" y="1221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3810</xdr:rowOff>
    </xdr:from>
    <xdr:to>
      <xdr:col>20</xdr:col>
      <xdr:colOff>209550</xdr:colOff>
      <xdr:row>73</xdr:row>
      <xdr:rowOff>105410</xdr:rowOff>
    </xdr:to>
    <xdr:sp macro="" textlink="">
      <xdr:nvSpPr>
        <xdr:cNvPr id="467" name="円/楕円 466"/>
        <xdr:cNvSpPr/>
      </xdr:nvSpPr>
      <xdr:spPr>
        <a:xfrm>
          <a:off x="13843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115587</xdr:rowOff>
    </xdr:from>
    <xdr:ext cx="762000" cy="259045"/>
    <xdr:sp macro="" textlink="">
      <xdr:nvSpPr>
        <xdr:cNvPr id="468" name="テキスト ボックス 467"/>
        <xdr:cNvSpPr txBox="1"/>
      </xdr:nvSpPr>
      <xdr:spPr>
        <a:xfrm>
          <a:off x="13512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49530</xdr:rowOff>
    </xdr:from>
    <xdr:to>
      <xdr:col>19</xdr:col>
      <xdr:colOff>6350</xdr:colOff>
      <xdr:row>73</xdr:row>
      <xdr:rowOff>151130</xdr:rowOff>
    </xdr:to>
    <xdr:sp macro="" textlink="">
      <xdr:nvSpPr>
        <xdr:cNvPr id="469" name="円/楕円 468"/>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161307</xdr:rowOff>
    </xdr:from>
    <xdr:ext cx="762000" cy="259045"/>
    <xdr:sp macro="" textlink="">
      <xdr:nvSpPr>
        <xdr:cNvPr id="470" name="テキスト ボックス 469"/>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千葉県成田市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170412</xdr:rowOff>
    </xdr:from>
    <xdr:to>
      <xdr:col>4</xdr:col>
      <xdr:colOff>1117600</xdr:colOff>
      <xdr:row>14</xdr:row>
      <xdr:rowOff>40110</xdr:rowOff>
    </xdr:to>
    <xdr:cxnSp macro="">
      <xdr:nvCxnSpPr>
        <xdr:cNvPr id="52" name="直線コネクタ 51"/>
        <xdr:cNvCxnSpPr/>
      </xdr:nvCxnSpPr>
      <xdr:spPr bwMode="auto">
        <a:xfrm flipV="1">
          <a:off x="5003800" y="2446887"/>
          <a:ext cx="6477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12594</xdr:rowOff>
    </xdr:from>
    <xdr:ext cx="762000" cy="259045"/>
    <xdr:sp macro="" textlink="">
      <xdr:nvSpPr>
        <xdr:cNvPr id="53" name="人口1人当たり決算額の推移平均値テキスト130"/>
        <xdr:cNvSpPr txBox="1"/>
      </xdr:nvSpPr>
      <xdr:spPr>
        <a:xfrm>
          <a:off x="5740400" y="2803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40110</xdr:rowOff>
    </xdr:from>
    <xdr:to>
      <xdr:col>4</xdr:col>
      <xdr:colOff>469900</xdr:colOff>
      <xdr:row>14</xdr:row>
      <xdr:rowOff>64799</xdr:rowOff>
    </xdr:to>
    <xdr:cxnSp macro="">
      <xdr:nvCxnSpPr>
        <xdr:cNvPr id="55" name="直線コネクタ 54"/>
        <xdr:cNvCxnSpPr/>
      </xdr:nvCxnSpPr>
      <xdr:spPr bwMode="auto">
        <a:xfrm flipV="1">
          <a:off x="4305300" y="2488035"/>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124869</xdr:rowOff>
    </xdr:from>
    <xdr:ext cx="736600" cy="259045"/>
    <xdr:sp macro="" textlink="">
      <xdr:nvSpPr>
        <xdr:cNvPr id="57" name="テキスト ボックス 56"/>
        <xdr:cNvSpPr txBox="1"/>
      </xdr:nvSpPr>
      <xdr:spPr>
        <a:xfrm>
          <a:off x="4622800" y="308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64799</xdr:rowOff>
    </xdr:from>
    <xdr:to>
      <xdr:col>3</xdr:col>
      <xdr:colOff>904875</xdr:colOff>
      <xdr:row>14</xdr:row>
      <xdr:rowOff>67869</xdr:rowOff>
    </xdr:to>
    <xdr:cxnSp macro="">
      <xdr:nvCxnSpPr>
        <xdr:cNvPr id="58" name="直線コネクタ 57"/>
        <xdr:cNvCxnSpPr/>
      </xdr:nvCxnSpPr>
      <xdr:spPr bwMode="auto">
        <a:xfrm flipV="1">
          <a:off x="3606800" y="2512724"/>
          <a:ext cx="6985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17296</xdr:rowOff>
    </xdr:from>
    <xdr:ext cx="762000" cy="259045"/>
    <xdr:sp macro="" textlink="">
      <xdr:nvSpPr>
        <xdr:cNvPr id="60" name="テキスト ボックス 59"/>
        <xdr:cNvSpPr txBox="1"/>
      </xdr:nvSpPr>
      <xdr:spPr>
        <a:xfrm>
          <a:off x="3924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158003</xdr:rowOff>
    </xdr:from>
    <xdr:to>
      <xdr:col>3</xdr:col>
      <xdr:colOff>206375</xdr:colOff>
      <xdr:row>14</xdr:row>
      <xdr:rowOff>67869</xdr:rowOff>
    </xdr:to>
    <xdr:cxnSp macro="">
      <xdr:nvCxnSpPr>
        <xdr:cNvPr id="61" name="直線コネクタ 60"/>
        <xdr:cNvCxnSpPr/>
      </xdr:nvCxnSpPr>
      <xdr:spPr bwMode="auto">
        <a:xfrm>
          <a:off x="2908300" y="2434478"/>
          <a:ext cx="698500" cy="8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61155</xdr:rowOff>
    </xdr:from>
    <xdr:ext cx="762000" cy="259045"/>
    <xdr:sp macro="" textlink="">
      <xdr:nvSpPr>
        <xdr:cNvPr id="63" name="テキスト ボックス 62"/>
        <xdr:cNvSpPr txBox="1"/>
      </xdr:nvSpPr>
      <xdr:spPr>
        <a:xfrm>
          <a:off x="32258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163404</xdr:rowOff>
    </xdr:from>
    <xdr:ext cx="762000" cy="259045"/>
    <xdr:sp macro="" textlink="">
      <xdr:nvSpPr>
        <xdr:cNvPr id="65" name="テキスト ボックス 64"/>
        <xdr:cNvSpPr txBox="1"/>
      </xdr:nvSpPr>
      <xdr:spPr>
        <a:xfrm>
          <a:off x="2527300" y="31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119612</xdr:rowOff>
    </xdr:from>
    <xdr:to>
      <xdr:col>5</xdr:col>
      <xdr:colOff>34925</xdr:colOff>
      <xdr:row>14</xdr:row>
      <xdr:rowOff>49762</xdr:rowOff>
    </xdr:to>
    <xdr:sp macro="" textlink="">
      <xdr:nvSpPr>
        <xdr:cNvPr id="71" name="円/楕円 70"/>
        <xdr:cNvSpPr/>
      </xdr:nvSpPr>
      <xdr:spPr bwMode="auto">
        <a:xfrm>
          <a:off x="5600700" y="23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136139</xdr:rowOff>
    </xdr:from>
    <xdr:ext cx="762000" cy="259045"/>
    <xdr:sp macro="" textlink="">
      <xdr:nvSpPr>
        <xdr:cNvPr id="72" name="人口1人当たり決算額の推移該当値テキスト130"/>
        <xdr:cNvSpPr txBox="1"/>
      </xdr:nvSpPr>
      <xdr:spPr>
        <a:xfrm>
          <a:off x="5740400" y="224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85,629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160760</xdr:rowOff>
    </xdr:from>
    <xdr:to>
      <xdr:col>4</xdr:col>
      <xdr:colOff>520700</xdr:colOff>
      <xdr:row>14</xdr:row>
      <xdr:rowOff>90910</xdr:rowOff>
    </xdr:to>
    <xdr:sp macro="" textlink="">
      <xdr:nvSpPr>
        <xdr:cNvPr id="73" name="円/楕円 72"/>
        <xdr:cNvSpPr/>
      </xdr:nvSpPr>
      <xdr:spPr bwMode="auto">
        <a:xfrm>
          <a:off x="4953000" y="243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101087</xdr:rowOff>
    </xdr:from>
    <xdr:ext cx="736600" cy="259045"/>
    <xdr:sp macro="" textlink="">
      <xdr:nvSpPr>
        <xdr:cNvPr id="74" name="テキスト ボックス 73"/>
        <xdr:cNvSpPr txBox="1"/>
      </xdr:nvSpPr>
      <xdr:spPr>
        <a:xfrm>
          <a:off x="4622800" y="220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84,369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13999</xdr:rowOff>
    </xdr:from>
    <xdr:to>
      <xdr:col>3</xdr:col>
      <xdr:colOff>955675</xdr:colOff>
      <xdr:row>14</xdr:row>
      <xdr:rowOff>115599</xdr:rowOff>
    </xdr:to>
    <xdr:sp macro="" textlink="">
      <xdr:nvSpPr>
        <xdr:cNvPr id="75" name="円/楕円 74"/>
        <xdr:cNvSpPr/>
      </xdr:nvSpPr>
      <xdr:spPr bwMode="auto">
        <a:xfrm>
          <a:off x="4254500" y="246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125776</xdr:rowOff>
    </xdr:from>
    <xdr:ext cx="762000" cy="259045"/>
    <xdr:sp macro="" textlink="">
      <xdr:nvSpPr>
        <xdr:cNvPr id="76" name="テキスト ボックス 75"/>
        <xdr:cNvSpPr txBox="1"/>
      </xdr:nvSpPr>
      <xdr:spPr>
        <a:xfrm>
          <a:off x="3924300" y="223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17069</xdr:rowOff>
    </xdr:from>
    <xdr:to>
      <xdr:col>3</xdr:col>
      <xdr:colOff>257175</xdr:colOff>
      <xdr:row>14</xdr:row>
      <xdr:rowOff>118669</xdr:rowOff>
    </xdr:to>
    <xdr:sp macro="" textlink="">
      <xdr:nvSpPr>
        <xdr:cNvPr id="77" name="円/楕円 76"/>
        <xdr:cNvSpPr/>
      </xdr:nvSpPr>
      <xdr:spPr bwMode="auto">
        <a:xfrm>
          <a:off x="3556000" y="246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128846</xdr:rowOff>
    </xdr:from>
    <xdr:ext cx="762000" cy="259045"/>
    <xdr:sp macro="" textlink="">
      <xdr:nvSpPr>
        <xdr:cNvPr id="78" name="テキスト ボックス 77"/>
        <xdr:cNvSpPr txBox="1"/>
      </xdr:nvSpPr>
      <xdr:spPr>
        <a:xfrm>
          <a:off x="3225800" y="223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83,519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107203</xdr:rowOff>
    </xdr:from>
    <xdr:to>
      <xdr:col>2</xdr:col>
      <xdr:colOff>692150</xdr:colOff>
      <xdr:row>14</xdr:row>
      <xdr:rowOff>37353</xdr:rowOff>
    </xdr:to>
    <xdr:sp macro="" textlink="">
      <xdr:nvSpPr>
        <xdr:cNvPr id="79" name="円/楕円 78"/>
        <xdr:cNvSpPr/>
      </xdr:nvSpPr>
      <xdr:spPr bwMode="auto">
        <a:xfrm>
          <a:off x="2857500" y="2383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47530</xdr:rowOff>
    </xdr:from>
    <xdr:ext cx="762000" cy="259045"/>
    <xdr:sp macro="" textlink="">
      <xdr:nvSpPr>
        <xdr:cNvPr id="80" name="テキスト ボックス 79"/>
        <xdr:cNvSpPr txBox="1"/>
      </xdr:nvSpPr>
      <xdr:spPr>
        <a:xfrm>
          <a:off x="2527300" y="215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326339</xdr:rowOff>
    </xdr:from>
    <xdr:to>
      <xdr:col>4</xdr:col>
      <xdr:colOff>1117600</xdr:colOff>
      <xdr:row>35</xdr:row>
      <xdr:rowOff>340208</xdr:rowOff>
    </xdr:to>
    <xdr:cxnSp macro="">
      <xdr:nvCxnSpPr>
        <xdr:cNvPr id="114" name="直線コネクタ 113"/>
        <xdr:cNvCxnSpPr/>
      </xdr:nvCxnSpPr>
      <xdr:spPr bwMode="auto">
        <a:xfrm>
          <a:off x="5003800" y="6936689"/>
          <a:ext cx="6477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326339</xdr:rowOff>
    </xdr:from>
    <xdr:to>
      <xdr:col>4</xdr:col>
      <xdr:colOff>469900</xdr:colOff>
      <xdr:row>36</xdr:row>
      <xdr:rowOff>29921</xdr:rowOff>
    </xdr:to>
    <xdr:cxnSp macro="">
      <xdr:nvCxnSpPr>
        <xdr:cNvPr id="117" name="直線コネクタ 116"/>
        <xdr:cNvCxnSpPr/>
      </xdr:nvCxnSpPr>
      <xdr:spPr bwMode="auto">
        <a:xfrm flipV="1">
          <a:off x="4305300" y="6936689"/>
          <a:ext cx="6985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126916</xdr:rowOff>
    </xdr:from>
    <xdr:ext cx="736600" cy="259045"/>
    <xdr:sp macro="" textlink="">
      <xdr:nvSpPr>
        <xdr:cNvPr id="119" name="テキスト ボックス 118"/>
        <xdr:cNvSpPr txBox="1"/>
      </xdr:nvSpPr>
      <xdr:spPr>
        <a:xfrm>
          <a:off x="4622800" y="708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25844</xdr:rowOff>
    </xdr:from>
    <xdr:to>
      <xdr:col>3</xdr:col>
      <xdr:colOff>904875</xdr:colOff>
      <xdr:row>36</xdr:row>
      <xdr:rowOff>29921</xdr:rowOff>
    </xdr:to>
    <xdr:cxnSp macro="">
      <xdr:nvCxnSpPr>
        <xdr:cNvPr id="120" name="直線コネクタ 119"/>
        <xdr:cNvCxnSpPr/>
      </xdr:nvCxnSpPr>
      <xdr:spPr bwMode="auto">
        <a:xfrm>
          <a:off x="3606800" y="6979094"/>
          <a:ext cx="698500" cy="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22141</xdr:rowOff>
    </xdr:from>
    <xdr:ext cx="762000" cy="259045"/>
    <xdr:sp macro="" textlink="">
      <xdr:nvSpPr>
        <xdr:cNvPr id="122" name="テキスト ボックス 121"/>
        <xdr:cNvSpPr txBox="1"/>
      </xdr:nvSpPr>
      <xdr:spPr>
        <a:xfrm>
          <a:off x="39243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12700</xdr:rowOff>
    </xdr:from>
    <xdr:to>
      <xdr:col>3</xdr:col>
      <xdr:colOff>206375</xdr:colOff>
      <xdr:row>36</xdr:row>
      <xdr:rowOff>25844</xdr:rowOff>
    </xdr:to>
    <xdr:cxnSp macro="">
      <xdr:nvCxnSpPr>
        <xdr:cNvPr id="123" name="直線コネクタ 122"/>
        <xdr:cNvCxnSpPr/>
      </xdr:nvCxnSpPr>
      <xdr:spPr bwMode="auto">
        <a:xfrm>
          <a:off x="2908300" y="6965950"/>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119981</xdr:rowOff>
    </xdr:from>
    <xdr:ext cx="762000" cy="259045"/>
    <xdr:sp macro="" textlink="">
      <xdr:nvSpPr>
        <xdr:cNvPr id="125" name="テキスト ボックス 124"/>
        <xdr:cNvSpPr txBox="1"/>
      </xdr:nvSpPr>
      <xdr:spPr>
        <a:xfrm>
          <a:off x="32258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289408</xdr:rowOff>
    </xdr:from>
    <xdr:to>
      <xdr:col>5</xdr:col>
      <xdr:colOff>34925</xdr:colOff>
      <xdr:row>36</xdr:row>
      <xdr:rowOff>48108</xdr:rowOff>
    </xdr:to>
    <xdr:sp macro="" textlink="">
      <xdr:nvSpPr>
        <xdr:cNvPr id="133" name="円/楕円 132"/>
        <xdr:cNvSpPr/>
      </xdr:nvSpPr>
      <xdr:spPr bwMode="auto">
        <a:xfrm>
          <a:off x="5600700" y="689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261485</xdr:rowOff>
    </xdr:from>
    <xdr:ext cx="762000" cy="259045"/>
    <xdr:sp macro="" textlink="">
      <xdr:nvSpPr>
        <xdr:cNvPr id="134" name="人口1人当たり決算額の推移該当値テキスト445"/>
        <xdr:cNvSpPr txBox="1"/>
      </xdr:nvSpPr>
      <xdr:spPr>
        <a:xfrm>
          <a:off x="5740400" y="687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275539</xdr:rowOff>
    </xdr:from>
    <xdr:to>
      <xdr:col>4</xdr:col>
      <xdr:colOff>520700</xdr:colOff>
      <xdr:row>36</xdr:row>
      <xdr:rowOff>34239</xdr:rowOff>
    </xdr:to>
    <xdr:sp macro="" textlink="">
      <xdr:nvSpPr>
        <xdr:cNvPr id="135" name="円/楕円 134"/>
        <xdr:cNvSpPr/>
      </xdr:nvSpPr>
      <xdr:spPr bwMode="auto">
        <a:xfrm>
          <a:off x="4953000" y="688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44416</xdr:rowOff>
    </xdr:from>
    <xdr:ext cx="736600" cy="259045"/>
    <xdr:sp macro="" textlink="">
      <xdr:nvSpPr>
        <xdr:cNvPr id="136" name="テキスト ボックス 135"/>
        <xdr:cNvSpPr txBox="1"/>
      </xdr:nvSpPr>
      <xdr:spPr>
        <a:xfrm>
          <a:off x="4622800" y="665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322021</xdr:rowOff>
    </xdr:from>
    <xdr:to>
      <xdr:col>3</xdr:col>
      <xdr:colOff>955675</xdr:colOff>
      <xdr:row>36</xdr:row>
      <xdr:rowOff>80721</xdr:rowOff>
    </xdr:to>
    <xdr:sp macro="" textlink="">
      <xdr:nvSpPr>
        <xdr:cNvPr id="137" name="円/楕円 136"/>
        <xdr:cNvSpPr/>
      </xdr:nvSpPr>
      <xdr:spPr bwMode="auto">
        <a:xfrm>
          <a:off x="4254500" y="693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90898</xdr:rowOff>
    </xdr:from>
    <xdr:ext cx="762000" cy="259045"/>
    <xdr:sp macro="" textlink="">
      <xdr:nvSpPr>
        <xdr:cNvPr id="138" name="テキスト ボックス 137"/>
        <xdr:cNvSpPr txBox="1"/>
      </xdr:nvSpPr>
      <xdr:spPr>
        <a:xfrm>
          <a:off x="3924300" y="670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317944</xdr:rowOff>
    </xdr:from>
    <xdr:to>
      <xdr:col>3</xdr:col>
      <xdr:colOff>257175</xdr:colOff>
      <xdr:row>36</xdr:row>
      <xdr:rowOff>76644</xdr:rowOff>
    </xdr:to>
    <xdr:sp macro="" textlink="">
      <xdr:nvSpPr>
        <xdr:cNvPr id="139" name="円/楕円 138"/>
        <xdr:cNvSpPr/>
      </xdr:nvSpPr>
      <xdr:spPr bwMode="auto">
        <a:xfrm>
          <a:off x="3556000" y="6928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86821</xdr:rowOff>
    </xdr:from>
    <xdr:ext cx="762000" cy="259045"/>
    <xdr:sp macro="" textlink="">
      <xdr:nvSpPr>
        <xdr:cNvPr id="140" name="テキスト ボックス 139"/>
        <xdr:cNvSpPr txBox="1"/>
      </xdr:nvSpPr>
      <xdr:spPr>
        <a:xfrm>
          <a:off x="3225800" y="669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304800</xdr:rowOff>
    </xdr:from>
    <xdr:to>
      <xdr:col>2</xdr:col>
      <xdr:colOff>692150</xdr:colOff>
      <xdr:row>36</xdr:row>
      <xdr:rowOff>63500</xdr:rowOff>
    </xdr:to>
    <xdr:sp macro="" textlink="">
      <xdr:nvSpPr>
        <xdr:cNvPr id="141" name="円/楕円 140"/>
        <xdr:cNvSpPr/>
      </xdr:nvSpPr>
      <xdr:spPr bwMode="auto">
        <a:xfrm>
          <a:off x="2857500" y="691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73677</xdr:rowOff>
    </xdr:from>
    <xdr:ext cx="762000" cy="259045"/>
    <xdr:sp macro="" textlink="">
      <xdr:nvSpPr>
        <xdr:cNvPr id="142" name="テキスト ボックス 141"/>
        <xdr:cNvSpPr txBox="1"/>
      </xdr:nvSpPr>
      <xdr:spPr>
        <a:xfrm>
          <a:off x="2527300" y="668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48978</xdr:rowOff>
    </xdr:from>
    <xdr:to>
      <xdr:col>6</xdr:col>
      <xdr:colOff>511175</xdr:colOff>
      <xdr:row>32</xdr:row>
      <xdr:rowOff>79317</xdr:rowOff>
    </xdr:to>
    <xdr:cxnSp macro="">
      <xdr:nvCxnSpPr>
        <xdr:cNvPr id="63" name="直線コネクタ 62"/>
        <xdr:cNvCxnSpPr/>
      </xdr:nvCxnSpPr>
      <xdr:spPr>
        <a:xfrm flipV="1">
          <a:off x="3797300" y="5535378"/>
          <a:ext cx="8382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163176</xdr:rowOff>
    </xdr:from>
    <xdr:ext cx="534377" cy="259045"/>
    <xdr:sp macro="" textlink="">
      <xdr:nvSpPr>
        <xdr:cNvPr id="64" name="人件費平均値テキスト"/>
        <xdr:cNvSpPr txBox="1"/>
      </xdr:nvSpPr>
      <xdr:spPr>
        <a:xfrm>
          <a:off x="4686300" y="599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79317</xdr:rowOff>
    </xdr:from>
    <xdr:to>
      <xdr:col>5</xdr:col>
      <xdr:colOff>358775</xdr:colOff>
      <xdr:row>32</xdr:row>
      <xdr:rowOff>121379</xdr:rowOff>
    </xdr:to>
    <xdr:cxnSp macro="">
      <xdr:nvCxnSpPr>
        <xdr:cNvPr id="66" name="直線コネクタ 65"/>
        <xdr:cNvCxnSpPr/>
      </xdr:nvCxnSpPr>
      <xdr:spPr>
        <a:xfrm flipV="1">
          <a:off x="2908300" y="55657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20791</xdr:rowOff>
    </xdr:from>
    <xdr:ext cx="534377" cy="259045"/>
    <xdr:sp macro="" textlink="">
      <xdr:nvSpPr>
        <xdr:cNvPr id="68" name="テキスト ボックス 67"/>
        <xdr:cNvSpPr txBox="1"/>
      </xdr:nvSpPr>
      <xdr:spPr>
        <a:xfrm>
          <a:off x="3530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102928</xdr:rowOff>
    </xdr:from>
    <xdr:to>
      <xdr:col>4</xdr:col>
      <xdr:colOff>155575</xdr:colOff>
      <xdr:row>32</xdr:row>
      <xdr:rowOff>121379</xdr:rowOff>
    </xdr:to>
    <xdr:cxnSp macro="">
      <xdr:nvCxnSpPr>
        <xdr:cNvPr id="69" name="直線コネクタ 68"/>
        <xdr:cNvCxnSpPr/>
      </xdr:nvCxnSpPr>
      <xdr:spPr>
        <a:xfrm>
          <a:off x="2019300" y="5589328"/>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35944</xdr:rowOff>
    </xdr:from>
    <xdr:ext cx="534377" cy="259045"/>
    <xdr:sp macro="" textlink="">
      <xdr:nvSpPr>
        <xdr:cNvPr id="71" name="テキスト ボックス 70"/>
        <xdr:cNvSpPr txBox="1"/>
      </xdr:nvSpPr>
      <xdr:spPr>
        <a:xfrm>
          <a:off x="2641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36895</xdr:rowOff>
    </xdr:from>
    <xdr:to>
      <xdr:col>2</xdr:col>
      <xdr:colOff>638175</xdr:colOff>
      <xdr:row>32</xdr:row>
      <xdr:rowOff>102928</xdr:rowOff>
    </xdr:to>
    <xdr:cxnSp macro="">
      <xdr:nvCxnSpPr>
        <xdr:cNvPr id="72" name="直線コネクタ 71"/>
        <xdr:cNvCxnSpPr/>
      </xdr:nvCxnSpPr>
      <xdr:spPr>
        <a:xfrm>
          <a:off x="1130300" y="5523295"/>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54199</xdr:rowOff>
    </xdr:from>
    <xdr:ext cx="534377" cy="259045"/>
    <xdr:sp macro="" textlink="">
      <xdr:nvSpPr>
        <xdr:cNvPr id="74" name="テキスト ボックス 73"/>
        <xdr:cNvSpPr txBox="1"/>
      </xdr:nvSpPr>
      <xdr:spPr>
        <a:xfrm>
          <a:off x="1752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129931</xdr:rowOff>
    </xdr:from>
    <xdr:ext cx="534377" cy="259045"/>
    <xdr:sp macro="" textlink="">
      <xdr:nvSpPr>
        <xdr:cNvPr id="76" name="テキスト ボックス 75"/>
        <xdr:cNvSpPr txBox="1"/>
      </xdr:nvSpPr>
      <xdr:spPr>
        <a:xfrm>
          <a:off x="863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169628</xdr:rowOff>
    </xdr:from>
    <xdr:to>
      <xdr:col>6</xdr:col>
      <xdr:colOff>561975</xdr:colOff>
      <xdr:row>32</xdr:row>
      <xdr:rowOff>99778</xdr:rowOff>
    </xdr:to>
    <xdr:sp macro="" textlink="">
      <xdr:nvSpPr>
        <xdr:cNvPr id="82" name="円/楕円 81"/>
        <xdr:cNvSpPr/>
      </xdr:nvSpPr>
      <xdr:spPr>
        <a:xfrm>
          <a:off x="4584700" y="54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21055</xdr:rowOff>
    </xdr:from>
    <xdr:ext cx="534377" cy="259045"/>
    <xdr:sp macro="" textlink="">
      <xdr:nvSpPr>
        <xdr:cNvPr id="83" name="人件費該当値テキスト"/>
        <xdr:cNvSpPr txBox="1"/>
      </xdr:nvSpPr>
      <xdr:spPr>
        <a:xfrm>
          <a:off x="4686300" y="533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78,278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28517</xdr:rowOff>
    </xdr:from>
    <xdr:to>
      <xdr:col>5</xdr:col>
      <xdr:colOff>409575</xdr:colOff>
      <xdr:row>32</xdr:row>
      <xdr:rowOff>130117</xdr:rowOff>
    </xdr:to>
    <xdr:sp macro="" textlink="">
      <xdr:nvSpPr>
        <xdr:cNvPr id="84" name="円/楕円 83"/>
        <xdr:cNvSpPr/>
      </xdr:nvSpPr>
      <xdr:spPr>
        <a:xfrm>
          <a:off x="3746500" y="5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146644</xdr:rowOff>
    </xdr:from>
    <xdr:ext cx="534377" cy="259045"/>
    <xdr:sp macro="" textlink="">
      <xdr:nvSpPr>
        <xdr:cNvPr id="85" name="テキスト ボックス 84"/>
        <xdr:cNvSpPr txBox="1"/>
      </xdr:nvSpPr>
      <xdr:spPr>
        <a:xfrm>
          <a:off x="3530111" y="52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70579</xdr:rowOff>
    </xdr:from>
    <xdr:to>
      <xdr:col>4</xdr:col>
      <xdr:colOff>206375</xdr:colOff>
      <xdr:row>33</xdr:row>
      <xdr:rowOff>729</xdr:rowOff>
    </xdr:to>
    <xdr:sp macro="" textlink="">
      <xdr:nvSpPr>
        <xdr:cNvPr id="86" name="円/楕円 85"/>
        <xdr:cNvSpPr/>
      </xdr:nvSpPr>
      <xdr:spPr>
        <a:xfrm>
          <a:off x="2857500" y="5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17256</xdr:rowOff>
    </xdr:from>
    <xdr:ext cx="534377" cy="259045"/>
    <xdr:sp macro="" textlink="">
      <xdr:nvSpPr>
        <xdr:cNvPr id="87" name="テキスト ボックス 86"/>
        <xdr:cNvSpPr txBox="1"/>
      </xdr:nvSpPr>
      <xdr:spPr>
        <a:xfrm>
          <a:off x="2641111" y="53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76,061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52128</xdr:rowOff>
    </xdr:from>
    <xdr:to>
      <xdr:col>3</xdr:col>
      <xdr:colOff>3175</xdr:colOff>
      <xdr:row>32</xdr:row>
      <xdr:rowOff>153728</xdr:rowOff>
    </xdr:to>
    <xdr:sp macro="" textlink="">
      <xdr:nvSpPr>
        <xdr:cNvPr id="88" name="円/楕円 87"/>
        <xdr:cNvSpPr/>
      </xdr:nvSpPr>
      <xdr:spPr>
        <a:xfrm>
          <a:off x="1968500" y="553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170255</xdr:rowOff>
    </xdr:from>
    <xdr:ext cx="534377" cy="259045"/>
    <xdr:sp macro="" textlink="">
      <xdr:nvSpPr>
        <xdr:cNvPr id="89" name="テキスト ボックス 88"/>
        <xdr:cNvSpPr txBox="1"/>
      </xdr:nvSpPr>
      <xdr:spPr>
        <a:xfrm>
          <a:off x="1752111" y="531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157545</xdr:rowOff>
    </xdr:from>
    <xdr:to>
      <xdr:col>1</xdr:col>
      <xdr:colOff>485775</xdr:colOff>
      <xdr:row>32</xdr:row>
      <xdr:rowOff>87695</xdr:rowOff>
    </xdr:to>
    <xdr:sp macro="" textlink="">
      <xdr:nvSpPr>
        <xdr:cNvPr id="90" name="円/楕円 89"/>
        <xdr:cNvSpPr/>
      </xdr:nvSpPr>
      <xdr:spPr>
        <a:xfrm>
          <a:off x="1079500" y="547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104222</xdr:rowOff>
    </xdr:from>
    <xdr:ext cx="534377" cy="259045"/>
    <xdr:sp macro="" textlink="">
      <xdr:nvSpPr>
        <xdr:cNvPr id="91" name="テキスト ボックス 90"/>
        <xdr:cNvSpPr txBox="1"/>
      </xdr:nvSpPr>
      <xdr:spPr>
        <a:xfrm>
          <a:off x="863111" y="524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8712</xdr:rowOff>
    </xdr:from>
    <xdr:to>
      <xdr:col>6</xdr:col>
      <xdr:colOff>511175</xdr:colOff>
      <xdr:row>51</xdr:row>
      <xdr:rowOff>77292</xdr:rowOff>
    </xdr:to>
    <xdr:cxnSp macro="">
      <xdr:nvCxnSpPr>
        <xdr:cNvPr id="123" name="直線コネクタ 122"/>
        <xdr:cNvCxnSpPr/>
      </xdr:nvCxnSpPr>
      <xdr:spPr>
        <a:xfrm flipV="1">
          <a:off x="3797300" y="875266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153216</xdr:rowOff>
    </xdr:from>
    <xdr:ext cx="534377" cy="259045"/>
    <xdr:sp macro="" textlink="">
      <xdr:nvSpPr>
        <xdr:cNvPr id="124" name="物件費平均値テキスト"/>
        <xdr:cNvSpPr txBox="1"/>
      </xdr:nvSpPr>
      <xdr:spPr>
        <a:xfrm>
          <a:off x="4686300" y="9582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77292</xdr:rowOff>
    </xdr:from>
    <xdr:to>
      <xdr:col>5</xdr:col>
      <xdr:colOff>358775</xdr:colOff>
      <xdr:row>51</xdr:row>
      <xdr:rowOff>149268</xdr:rowOff>
    </xdr:to>
    <xdr:cxnSp macro="">
      <xdr:nvCxnSpPr>
        <xdr:cNvPr id="126" name="直線コネクタ 125"/>
        <xdr:cNvCxnSpPr/>
      </xdr:nvCxnSpPr>
      <xdr:spPr>
        <a:xfrm flipV="1">
          <a:off x="2908300" y="8821242"/>
          <a:ext cx="889000" cy="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1000</xdr:rowOff>
    </xdr:from>
    <xdr:ext cx="534377" cy="259045"/>
    <xdr:sp macro="" textlink="">
      <xdr:nvSpPr>
        <xdr:cNvPr id="128" name="テキスト ボックス 127"/>
        <xdr:cNvSpPr txBox="1"/>
      </xdr:nvSpPr>
      <xdr:spPr>
        <a:xfrm>
          <a:off x="3530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149268</xdr:rowOff>
    </xdr:from>
    <xdr:to>
      <xdr:col>4</xdr:col>
      <xdr:colOff>155575</xdr:colOff>
      <xdr:row>52</xdr:row>
      <xdr:rowOff>94797</xdr:rowOff>
    </xdr:to>
    <xdr:cxnSp macro="">
      <xdr:nvCxnSpPr>
        <xdr:cNvPr id="129" name="直線コネクタ 128"/>
        <xdr:cNvCxnSpPr/>
      </xdr:nvCxnSpPr>
      <xdr:spPr>
        <a:xfrm flipV="1">
          <a:off x="2019300" y="8893218"/>
          <a:ext cx="889000" cy="1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149362</xdr:rowOff>
    </xdr:from>
    <xdr:ext cx="534377" cy="259045"/>
    <xdr:sp macro="" textlink="">
      <xdr:nvSpPr>
        <xdr:cNvPr id="131" name="テキスト ボックス 130"/>
        <xdr:cNvSpPr txBox="1"/>
      </xdr:nvSpPr>
      <xdr:spPr>
        <a:xfrm>
          <a:off x="2641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94797</xdr:rowOff>
    </xdr:from>
    <xdr:to>
      <xdr:col>2</xdr:col>
      <xdr:colOff>638175</xdr:colOff>
      <xdr:row>52</xdr:row>
      <xdr:rowOff>115077</xdr:rowOff>
    </xdr:to>
    <xdr:cxnSp macro="">
      <xdr:nvCxnSpPr>
        <xdr:cNvPr id="132" name="直線コネクタ 131"/>
        <xdr:cNvCxnSpPr/>
      </xdr:nvCxnSpPr>
      <xdr:spPr>
        <a:xfrm flipV="1">
          <a:off x="1130300" y="9010197"/>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62820</xdr:rowOff>
    </xdr:from>
    <xdr:ext cx="534377" cy="259045"/>
    <xdr:sp macro="" textlink="">
      <xdr:nvSpPr>
        <xdr:cNvPr id="134" name="テキスト ボックス 133"/>
        <xdr:cNvSpPr txBox="1"/>
      </xdr:nvSpPr>
      <xdr:spPr>
        <a:xfrm>
          <a:off x="1752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85158</xdr:rowOff>
    </xdr:from>
    <xdr:ext cx="534377" cy="259045"/>
    <xdr:sp macro="" textlink="">
      <xdr:nvSpPr>
        <xdr:cNvPr id="136" name="テキスト ボックス 135"/>
        <xdr:cNvSpPr txBox="1"/>
      </xdr:nvSpPr>
      <xdr:spPr>
        <a:xfrm>
          <a:off x="863111" y="100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129362</xdr:rowOff>
    </xdr:from>
    <xdr:to>
      <xdr:col>6</xdr:col>
      <xdr:colOff>561975</xdr:colOff>
      <xdr:row>51</xdr:row>
      <xdr:rowOff>59512</xdr:rowOff>
    </xdr:to>
    <xdr:sp macro="" textlink="">
      <xdr:nvSpPr>
        <xdr:cNvPr id="142" name="円/楕円 141"/>
        <xdr:cNvSpPr/>
      </xdr:nvSpPr>
      <xdr:spPr>
        <a:xfrm>
          <a:off x="4584700" y="87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82389</xdr:rowOff>
    </xdr:from>
    <xdr:ext cx="534377" cy="259045"/>
    <xdr:sp macro="" textlink="">
      <xdr:nvSpPr>
        <xdr:cNvPr id="143" name="物件費該当値テキスト"/>
        <xdr:cNvSpPr txBox="1"/>
      </xdr:nvSpPr>
      <xdr:spPr>
        <a:xfrm>
          <a:off x="4686300" y="865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84,761</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26492</xdr:rowOff>
    </xdr:from>
    <xdr:to>
      <xdr:col>5</xdr:col>
      <xdr:colOff>409575</xdr:colOff>
      <xdr:row>51</xdr:row>
      <xdr:rowOff>128092</xdr:rowOff>
    </xdr:to>
    <xdr:sp macro="" textlink="">
      <xdr:nvSpPr>
        <xdr:cNvPr id="144" name="円/楕円 143"/>
        <xdr:cNvSpPr/>
      </xdr:nvSpPr>
      <xdr:spPr>
        <a:xfrm>
          <a:off x="3746500" y="87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144619</xdr:rowOff>
    </xdr:from>
    <xdr:ext cx="534377" cy="259045"/>
    <xdr:sp macro="" textlink="">
      <xdr:nvSpPr>
        <xdr:cNvPr id="145" name="テキスト ボックス 144"/>
        <xdr:cNvSpPr txBox="1"/>
      </xdr:nvSpPr>
      <xdr:spPr>
        <a:xfrm>
          <a:off x="3530111" y="85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82,661</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98468</xdr:rowOff>
    </xdr:from>
    <xdr:to>
      <xdr:col>4</xdr:col>
      <xdr:colOff>206375</xdr:colOff>
      <xdr:row>52</xdr:row>
      <xdr:rowOff>28618</xdr:rowOff>
    </xdr:to>
    <xdr:sp macro="" textlink="">
      <xdr:nvSpPr>
        <xdr:cNvPr id="146" name="円/楕円 145"/>
        <xdr:cNvSpPr/>
      </xdr:nvSpPr>
      <xdr:spPr>
        <a:xfrm>
          <a:off x="2857500" y="8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45145</xdr:rowOff>
    </xdr:from>
    <xdr:ext cx="534377" cy="259045"/>
    <xdr:sp macro="" textlink="">
      <xdr:nvSpPr>
        <xdr:cNvPr id="147" name="テキスト ボックス 146"/>
        <xdr:cNvSpPr txBox="1"/>
      </xdr:nvSpPr>
      <xdr:spPr>
        <a:xfrm>
          <a:off x="2641111" y="86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80,457</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43997</xdr:rowOff>
    </xdr:from>
    <xdr:to>
      <xdr:col>3</xdr:col>
      <xdr:colOff>3175</xdr:colOff>
      <xdr:row>52</xdr:row>
      <xdr:rowOff>145597</xdr:rowOff>
    </xdr:to>
    <xdr:sp macro="" textlink="">
      <xdr:nvSpPr>
        <xdr:cNvPr id="148" name="円/楕円 147"/>
        <xdr:cNvSpPr/>
      </xdr:nvSpPr>
      <xdr:spPr>
        <a:xfrm>
          <a:off x="1968500" y="89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162124</xdr:rowOff>
    </xdr:from>
    <xdr:ext cx="534377" cy="259045"/>
    <xdr:sp macro="" textlink="">
      <xdr:nvSpPr>
        <xdr:cNvPr id="149" name="テキスト ボックス 148"/>
        <xdr:cNvSpPr txBox="1"/>
      </xdr:nvSpPr>
      <xdr:spPr>
        <a:xfrm>
          <a:off x="1752111" y="873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76,875</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64277</xdr:rowOff>
    </xdr:from>
    <xdr:to>
      <xdr:col>1</xdr:col>
      <xdr:colOff>485775</xdr:colOff>
      <xdr:row>52</xdr:row>
      <xdr:rowOff>165877</xdr:rowOff>
    </xdr:to>
    <xdr:sp macro="" textlink="">
      <xdr:nvSpPr>
        <xdr:cNvPr id="150" name="円/楕円 149"/>
        <xdr:cNvSpPr/>
      </xdr:nvSpPr>
      <xdr:spPr>
        <a:xfrm>
          <a:off x="1079500" y="8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10954</xdr:rowOff>
    </xdr:from>
    <xdr:ext cx="534377" cy="259045"/>
    <xdr:sp macro="" textlink="">
      <xdr:nvSpPr>
        <xdr:cNvPr id="151" name="テキスト ボックス 150"/>
        <xdr:cNvSpPr txBox="1"/>
      </xdr:nvSpPr>
      <xdr:spPr>
        <a:xfrm>
          <a:off x="863111" y="875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105639</xdr:rowOff>
    </xdr:from>
    <xdr:to>
      <xdr:col>6</xdr:col>
      <xdr:colOff>511175</xdr:colOff>
      <xdr:row>76</xdr:row>
      <xdr:rowOff>121755</xdr:rowOff>
    </xdr:to>
    <xdr:cxnSp macro="">
      <xdr:nvCxnSpPr>
        <xdr:cNvPr id="176" name="直線コネクタ 175"/>
        <xdr:cNvCxnSpPr/>
      </xdr:nvCxnSpPr>
      <xdr:spPr>
        <a:xfrm flipV="1">
          <a:off x="3797300" y="13135839"/>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105124</xdr:rowOff>
    </xdr:from>
    <xdr:to>
      <xdr:col>5</xdr:col>
      <xdr:colOff>358775</xdr:colOff>
      <xdr:row>76</xdr:row>
      <xdr:rowOff>121755</xdr:rowOff>
    </xdr:to>
    <xdr:cxnSp macro="">
      <xdr:nvCxnSpPr>
        <xdr:cNvPr id="179" name="直線コネクタ 178"/>
        <xdr:cNvCxnSpPr/>
      </xdr:nvCxnSpPr>
      <xdr:spPr>
        <a:xfrm>
          <a:off x="2908300" y="13135324"/>
          <a:ext cx="8890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6577</xdr:rowOff>
    </xdr:from>
    <xdr:ext cx="469744" cy="259045"/>
    <xdr:sp macro="" textlink="">
      <xdr:nvSpPr>
        <xdr:cNvPr id="181" name="テキスト ボックス 180"/>
        <xdr:cNvSpPr txBox="1"/>
      </xdr:nvSpPr>
      <xdr:spPr>
        <a:xfrm>
          <a:off x="3562427"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105124</xdr:rowOff>
    </xdr:from>
    <xdr:to>
      <xdr:col>4</xdr:col>
      <xdr:colOff>155575</xdr:colOff>
      <xdr:row>76</xdr:row>
      <xdr:rowOff>120611</xdr:rowOff>
    </xdr:to>
    <xdr:cxnSp macro="">
      <xdr:nvCxnSpPr>
        <xdr:cNvPr id="182" name="直線コネクタ 181"/>
        <xdr:cNvCxnSpPr/>
      </xdr:nvCxnSpPr>
      <xdr:spPr>
        <a:xfrm flipV="1">
          <a:off x="2019300" y="13135324"/>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11892</xdr:rowOff>
    </xdr:from>
    <xdr:ext cx="469744" cy="259045"/>
    <xdr:sp macro="" textlink="">
      <xdr:nvSpPr>
        <xdr:cNvPr id="184" name="テキスト ボックス 183"/>
        <xdr:cNvSpPr txBox="1"/>
      </xdr:nvSpPr>
      <xdr:spPr>
        <a:xfrm>
          <a:off x="2673427"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115125</xdr:rowOff>
    </xdr:from>
    <xdr:to>
      <xdr:col>2</xdr:col>
      <xdr:colOff>638175</xdr:colOff>
      <xdr:row>76</xdr:row>
      <xdr:rowOff>120611</xdr:rowOff>
    </xdr:to>
    <xdr:cxnSp macro="">
      <xdr:nvCxnSpPr>
        <xdr:cNvPr id="185" name="直線コネクタ 184"/>
        <xdr:cNvCxnSpPr/>
      </xdr:nvCxnSpPr>
      <xdr:spPr>
        <a:xfrm>
          <a:off x="1130300" y="1314532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24692</xdr:rowOff>
    </xdr:from>
    <xdr:ext cx="469744" cy="259045"/>
    <xdr:sp macro="" textlink="">
      <xdr:nvSpPr>
        <xdr:cNvPr id="187" name="テキスト ボックス 186"/>
        <xdr:cNvSpPr txBox="1"/>
      </xdr:nvSpPr>
      <xdr:spPr>
        <a:xfrm>
          <a:off x="1784427" y="132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21950</xdr:rowOff>
    </xdr:from>
    <xdr:ext cx="469744" cy="259045"/>
    <xdr:sp macro="" textlink="">
      <xdr:nvSpPr>
        <xdr:cNvPr id="189" name="テキスト ボックス 188"/>
        <xdr:cNvSpPr txBox="1"/>
      </xdr:nvSpPr>
      <xdr:spPr>
        <a:xfrm>
          <a:off x="895427" y="132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54839</xdr:rowOff>
    </xdr:from>
    <xdr:to>
      <xdr:col>6</xdr:col>
      <xdr:colOff>561975</xdr:colOff>
      <xdr:row>76</xdr:row>
      <xdr:rowOff>156439</xdr:rowOff>
    </xdr:to>
    <xdr:sp macro="" textlink="">
      <xdr:nvSpPr>
        <xdr:cNvPr id="195" name="円/楕円 194"/>
        <xdr:cNvSpPr/>
      </xdr:nvSpPr>
      <xdr:spPr>
        <a:xfrm>
          <a:off x="4584700" y="130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33266</xdr:rowOff>
    </xdr:from>
    <xdr:ext cx="469744" cy="259045"/>
    <xdr:sp macro="" textlink="">
      <xdr:nvSpPr>
        <xdr:cNvPr id="196" name="維持補修費該当値テキスト"/>
        <xdr:cNvSpPr txBox="1"/>
      </xdr:nvSpPr>
      <xdr:spPr>
        <a:xfrm>
          <a:off x="4686300" y="1306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70955</xdr:rowOff>
    </xdr:from>
    <xdr:to>
      <xdr:col>5</xdr:col>
      <xdr:colOff>409575</xdr:colOff>
      <xdr:row>77</xdr:row>
      <xdr:rowOff>1105</xdr:rowOff>
    </xdr:to>
    <xdr:sp macro="" textlink="">
      <xdr:nvSpPr>
        <xdr:cNvPr id="197" name="円/楕円 196"/>
        <xdr:cNvSpPr/>
      </xdr:nvSpPr>
      <xdr:spPr>
        <a:xfrm>
          <a:off x="3746500" y="131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17632</xdr:rowOff>
    </xdr:from>
    <xdr:ext cx="469744" cy="259045"/>
    <xdr:sp macro="" textlink="">
      <xdr:nvSpPr>
        <xdr:cNvPr id="198" name="テキスト ボックス 197"/>
        <xdr:cNvSpPr txBox="1"/>
      </xdr:nvSpPr>
      <xdr:spPr>
        <a:xfrm>
          <a:off x="3562427" y="128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54324</xdr:rowOff>
    </xdr:from>
    <xdr:to>
      <xdr:col>4</xdr:col>
      <xdr:colOff>206375</xdr:colOff>
      <xdr:row>76</xdr:row>
      <xdr:rowOff>155924</xdr:rowOff>
    </xdr:to>
    <xdr:sp macro="" textlink="">
      <xdr:nvSpPr>
        <xdr:cNvPr id="199" name="円/楕円 198"/>
        <xdr:cNvSpPr/>
      </xdr:nvSpPr>
      <xdr:spPr>
        <a:xfrm>
          <a:off x="2857500" y="130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1002</xdr:rowOff>
    </xdr:from>
    <xdr:ext cx="469744" cy="259045"/>
    <xdr:sp macro="" textlink="">
      <xdr:nvSpPr>
        <xdr:cNvPr id="200" name="テキスト ボックス 199"/>
        <xdr:cNvSpPr txBox="1"/>
      </xdr:nvSpPr>
      <xdr:spPr>
        <a:xfrm>
          <a:off x="2673427" y="1285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69811</xdr:rowOff>
    </xdr:from>
    <xdr:to>
      <xdr:col>3</xdr:col>
      <xdr:colOff>3175</xdr:colOff>
      <xdr:row>76</xdr:row>
      <xdr:rowOff>171411</xdr:rowOff>
    </xdr:to>
    <xdr:sp macro="" textlink="">
      <xdr:nvSpPr>
        <xdr:cNvPr id="201" name="円/楕円 200"/>
        <xdr:cNvSpPr/>
      </xdr:nvSpPr>
      <xdr:spPr>
        <a:xfrm>
          <a:off x="1968500" y="131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16489</xdr:rowOff>
    </xdr:from>
    <xdr:ext cx="469744" cy="259045"/>
    <xdr:sp macro="" textlink="">
      <xdr:nvSpPr>
        <xdr:cNvPr id="202" name="テキスト ボックス 201"/>
        <xdr:cNvSpPr txBox="1"/>
      </xdr:nvSpPr>
      <xdr:spPr>
        <a:xfrm>
          <a:off x="1784427" y="128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64325</xdr:rowOff>
    </xdr:from>
    <xdr:to>
      <xdr:col>1</xdr:col>
      <xdr:colOff>485775</xdr:colOff>
      <xdr:row>76</xdr:row>
      <xdr:rowOff>165925</xdr:rowOff>
    </xdr:to>
    <xdr:sp macro="" textlink="">
      <xdr:nvSpPr>
        <xdr:cNvPr id="203" name="円/楕円 202"/>
        <xdr:cNvSpPr/>
      </xdr:nvSpPr>
      <xdr:spPr>
        <a:xfrm>
          <a:off x="1079500" y="130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11003</xdr:rowOff>
    </xdr:from>
    <xdr:ext cx="469744" cy="259045"/>
    <xdr:sp macro="" textlink="">
      <xdr:nvSpPr>
        <xdr:cNvPr id="204" name="テキスト ボックス 203"/>
        <xdr:cNvSpPr txBox="1"/>
      </xdr:nvSpPr>
      <xdr:spPr>
        <a:xfrm>
          <a:off x="895427" y="1286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114396</xdr:rowOff>
    </xdr:from>
    <xdr:to>
      <xdr:col>6</xdr:col>
      <xdr:colOff>510540</xdr:colOff>
      <xdr:row>98</xdr:row>
      <xdr:rowOff>7941</xdr:rowOff>
    </xdr:to>
    <xdr:cxnSp macro="">
      <xdr:nvCxnSpPr>
        <xdr:cNvPr id="233" name="直線コネクタ 232"/>
        <xdr:cNvCxnSpPr/>
      </xdr:nvCxnSpPr>
      <xdr:spPr>
        <a:xfrm flipV="1">
          <a:off x="4633595" y="15544896"/>
          <a:ext cx="1270" cy="126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11768</xdr:rowOff>
    </xdr:from>
    <xdr:ext cx="534377" cy="259045"/>
    <xdr:sp macro="" textlink="">
      <xdr:nvSpPr>
        <xdr:cNvPr id="234" name="扶助費最小値テキスト"/>
        <xdr:cNvSpPr txBox="1"/>
      </xdr:nvSpPr>
      <xdr:spPr>
        <a:xfrm>
          <a:off x="4686300" y="168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98</xdr:row>
      <xdr:rowOff>7941</xdr:rowOff>
    </xdr:from>
    <xdr:to>
      <xdr:col>6</xdr:col>
      <xdr:colOff>600075</xdr:colOff>
      <xdr:row>98</xdr:row>
      <xdr:rowOff>7941</xdr:rowOff>
    </xdr:to>
    <xdr:cxnSp macro="">
      <xdr:nvCxnSpPr>
        <xdr:cNvPr id="235" name="直線コネクタ 234"/>
        <xdr:cNvCxnSpPr/>
      </xdr:nvCxnSpPr>
      <xdr:spPr>
        <a:xfrm>
          <a:off x="4546600" y="1681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61073</xdr:rowOff>
    </xdr:from>
    <xdr:ext cx="599010" cy="259045"/>
    <xdr:sp macro="" textlink="">
      <xdr:nvSpPr>
        <xdr:cNvPr id="236" name="扶助費最大値テキスト"/>
        <xdr:cNvSpPr txBox="1"/>
      </xdr:nvSpPr>
      <xdr:spPr>
        <a:xfrm>
          <a:off x="4686300" y="1532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90</xdr:row>
      <xdr:rowOff>114396</xdr:rowOff>
    </xdr:from>
    <xdr:to>
      <xdr:col>6</xdr:col>
      <xdr:colOff>600075</xdr:colOff>
      <xdr:row>90</xdr:row>
      <xdr:rowOff>114396</xdr:rowOff>
    </xdr:to>
    <xdr:cxnSp macro="">
      <xdr:nvCxnSpPr>
        <xdr:cNvPr id="237" name="直線コネクタ 236"/>
        <xdr:cNvCxnSpPr/>
      </xdr:nvCxnSpPr>
      <xdr:spPr>
        <a:xfrm>
          <a:off x="4546600" y="1554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7941</xdr:rowOff>
    </xdr:from>
    <xdr:to>
      <xdr:col>6</xdr:col>
      <xdr:colOff>511175</xdr:colOff>
      <xdr:row>98</xdr:row>
      <xdr:rowOff>58004</xdr:rowOff>
    </xdr:to>
    <xdr:cxnSp macro="">
      <xdr:nvCxnSpPr>
        <xdr:cNvPr id="238" name="直線コネクタ 237"/>
        <xdr:cNvCxnSpPr/>
      </xdr:nvCxnSpPr>
      <xdr:spPr>
        <a:xfrm flipV="1">
          <a:off x="3797300" y="16810041"/>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121021</xdr:rowOff>
    </xdr:from>
    <xdr:ext cx="599010" cy="259045"/>
    <xdr:sp macro="" textlink="">
      <xdr:nvSpPr>
        <xdr:cNvPr id="239" name="扶助費平均値テキスト"/>
        <xdr:cNvSpPr txBox="1"/>
      </xdr:nvSpPr>
      <xdr:spPr>
        <a:xfrm>
          <a:off x="4686300" y="16237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98144</xdr:rowOff>
    </xdr:from>
    <xdr:to>
      <xdr:col>6</xdr:col>
      <xdr:colOff>561975</xdr:colOff>
      <xdr:row>96</xdr:row>
      <xdr:rowOff>28294</xdr:rowOff>
    </xdr:to>
    <xdr:sp macro="" textlink="">
      <xdr:nvSpPr>
        <xdr:cNvPr id="240" name="フローチャート : 判断 239"/>
        <xdr:cNvSpPr/>
      </xdr:nvSpPr>
      <xdr:spPr>
        <a:xfrm>
          <a:off x="4584700" y="163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58004</xdr:rowOff>
    </xdr:from>
    <xdr:to>
      <xdr:col>5</xdr:col>
      <xdr:colOff>358775</xdr:colOff>
      <xdr:row>98</xdr:row>
      <xdr:rowOff>65991</xdr:rowOff>
    </xdr:to>
    <xdr:cxnSp macro="">
      <xdr:nvCxnSpPr>
        <xdr:cNvPr id="241" name="直線コネクタ 240"/>
        <xdr:cNvCxnSpPr/>
      </xdr:nvCxnSpPr>
      <xdr:spPr>
        <a:xfrm flipV="1">
          <a:off x="2908300" y="16860104"/>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163052</xdr:rowOff>
    </xdr:from>
    <xdr:to>
      <xdr:col>5</xdr:col>
      <xdr:colOff>409575</xdr:colOff>
      <xdr:row>96</xdr:row>
      <xdr:rowOff>93202</xdr:rowOff>
    </xdr:to>
    <xdr:sp macro="" textlink="">
      <xdr:nvSpPr>
        <xdr:cNvPr id="242" name="フローチャート : 判断 241"/>
        <xdr:cNvSpPr/>
      </xdr:nvSpPr>
      <xdr:spPr>
        <a:xfrm>
          <a:off x="3746500" y="164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109729</xdr:rowOff>
    </xdr:from>
    <xdr:ext cx="599010" cy="259045"/>
    <xdr:sp macro="" textlink="">
      <xdr:nvSpPr>
        <xdr:cNvPr id="243" name="テキスト ボックス 242"/>
        <xdr:cNvSpPr txBox="1"/>
      </xdr:nvSpPr>
      <xdr:spPr>
        <a:xfrm>
          <a:off x="3497794" y="1622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65991</xdr:rowOff>
    </xdr:from>
    <xdr:to>
      <xdr:col>4</xdr:col>
      <xdr:colOff>155575</xdr:colOff>
      <xdr:row>98</xdr:row>
      <xdr:rowOff>111153</xdr:rowOff>
    </xdr:to>
    <xdr:cxnSp macro="">
      <xdr:nvCxnSpPr>
        <xdr:cNvPr id="244" name="直線コネクタ 243"/>
        <xdr:cNvCxnSpPr/>
      </xdr:nvCxnSpPr>
      <xdr:spPr>
        <a:xfrm flipV="1">
          <a:off x="2019300" y="16868091"/>
          <a:ext cx="889000" cy="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59624</xdr:rowOff>
    </xdr:from>
    <xdr:to>
      <xdr:col>4</xdr:col>
      <xdr:colOff>206375</xdr:colOff>
      <xdr:row>97</xdr:row>
      <xdr:rowOff>161224</xdr:rowOff>
    </xdr:to>
    <xdr:sp macro="" textlink="">
      <xdr:nvSpPr>
        <xdr:cNvPr id="245" name="フローチャート : 判断 244"/>
        <xdr:cNvSpPr/>
      </xdr:nvSpPr>
      <xdr:spPr>
        <a:xfrm>
          <a:off x="2857500" y="166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6301</xdr:rowOff>
    </xdr:from>
    <xdr:ext cx="534377" cy="259045"/>
    <xdr:sp macro="" textlink="">
      <xdr:nvSpPr>
        <xdr:cNvPr id="246" name="テキスト ボックス 245"/>
        <xdr:cNvSpPr txBox="1"/>
      </xdr:nvSpPr>
      <xdr:spPr>
        <a:xfrm>
          <a:off x="2641111" y="164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111153</xdr:rowOff>
    </xdr:from>
    <xdr:to>
      <xdr:col>2</xdr:col>
      <xdr:colOff>638175</xdr:colOff>
      <xdr:row>98</xdr:row>
      <xdr:rowOff>119569</xdr:rowOff>
    </xdr:to>
    <xdr:cxnSp macro="">
      <xdr:nvCxnSpPr>
        <xdr:cNvPr id="247" name="直線コネクタ 246"/>
        <xdr:cNvCxnSpPr/>
      </xdr:nvCxnSpPr>
      <xdr:spPr>
        <a:xfrm flipV="1">
          <a:off x="1130300" y="16913253"/>
          <a:ext cx="889000" cy="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145050</xdr:rowOff>
    </xdr:from>
    <xdr:to>
      <xdr:col>3</xdr:col>
      <xdr:colOff>3175</xdr:colOff>
      <xdr:row>98</xdr:row>
      <xdr:rowOff>75200</xdr:rowOff>
    </xdr:to>
    <xdr:sp macro="" textlink="">
      <xdr:nvSpPr>
        <xdr:cNvPr id="248" name="フローチャート : 判断 247"/>
        <xdr:cNvSpPr/>
      </xdr:nvSpPr>
      <xdr:spPr>
        <a:xfrm>
          <a:off x="1968500" y="16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91727</xdr:rowOff>
    </xdr:from>
    <xdr:ext cx="534377" cy="259045"/>
    <xdr:sp macro="" textlink="">
      <xdr:nvSpPr>
        <xdr:cNvPr id="249" name="テキスト ボックス 248"/>
        <xdr:cNvSpPr txBox="1"/>
      </xdr:nvSpPr>
      <xdr:spPr>
        <a:xfrm>
          <a:off x="1752111" y="165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155780</xdr:rowOff>
    </xdr:from>
    <xdr:to>
      <xdr:col>1</xdr:col>
      <xdr:colOff>485775</xdr:colOff>
      <xdr:row>98</xdr:row>
      <xdr:rowOff>85930</xdr:rowOff>
    </xdr:to>
    <xdr:sp macro="" textlink="">
      <xdr:nvSpPr>
        <xdr:cNvPr id="250" name="フローチャート : 判断 249"/>
        <xdr:cNvSpPr/>
      </xdr:nvSpPr>
      <xdr:spPr>
        <a:xfrm>
          <a:off x="1079500" y="1678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102457</xdr:rowOff>
    </xdr:from>
    <xdr:ext cx="534377" cy="259045"/>
    <xdr:sp macro="" textlink="">
      <xdr:nvSpPr>
        <xdr:cNvPr id="251" name="テキスト ボックス 250"/>
        <xdr:cNvSpPr txBox="1"/>
      </xdr:nvSpPr>
      <xdr:spPr>
        <a:xfrm>
          <a:off x="863111" y="1656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128591</xdr:rowOff>
    </xdr:from>
    <xdr:to>
      <xdr:col>6</xdr:col>
      <xdr:colOff>561975</xdr:colOff>
      <xdr:row>98</xdr:row>
      <xdr:rowOff>58741</xdr:rowOff>
    </xdr:to>
    <xdr:sp macro="" textlink="">
      <xdr:nvSpPr>
        <xdr:cNvPr id="257" name="円/楕円 256"/>
        <xdr:cNvSpPr/>
      </xdr:nvSpPr>
      <xdr:spPr>
        <a:xfrm>
          <a:off x="4584700" y="1675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43518</xdr:rowOff>
    </xdr:from>
    <xdr:ext cx="534377" cy="259045"/>
    <xdr:sp macro="" textlink="">
      <xdr:nvSpPr>
        <xdr:cNvPr id="258" name="扶助費該当値テキスト"/>
        <xdr:cNvSpPr txBox="1"/>
      </xdr:nvSpPr>
      <xdr:spPr>
        <a:xfrm>
          <a:off x="4686300" y="1667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7204</xdr:rowOff>
    </xdr:from>
    <xdr:to>
      <xdr:col>5</xdr:col>
      <xdr:colOff>409575</xdr:colOff>
      <xdr:row>98</xdr:row>
      <xdr:rowOff>108804</xdr:rowOff>
    </xdr:to>
    <xdr:sp macro="" textlink="">
      <xdr:nvSpPr>
        <xdr:cNvPr id="259" name="円/楕円 258"/>
        <xdr:cNvSpPr/>
      </xdr:nvSpPr>
      <xdr:spPr>
        <a:xfrm>
          <a:off x="3746500" y="168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99931</xdr:rowOff>
    </xdr:from>
    <xdr:ext cx="534377" cy="259045"/>
    <xdr:sp macro="" textlink="">
      <xdr:nvSpPr>
        <xdr:cNvPr id="260" name="テキスト ボックス 259"/>
        <xdr:cNvSpPr txBox="1"/>
      </xdr:nvSpPr>
      <xdr:spPr>
        <a:xfrm>
          <a:off x="3530111" y="169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15191</xdr:rowOff>
    </xdr:from>
    <xdr:to>
      <xdr:col>4</xdr:col>
      <xdr:colOff>206375</xdr:colOff>
      <xdr:row>98</xdr:row>
      <xdr:rowOff>116791</xdr:rowOff>
    </xdr:to>
    <xdr:sp macro="" textlink="">
      <xdr:nvSpPr>
        <xdr:cNvPr id="261" name="円/楕円 260"/>
        <xdr:cNvSpPr/>
      </xdr:nvSpPr>
      <xdr:spPr>
        <a:xfrm>
          <a:off x="2857500" y="1681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107918</xdr:rowOff>
    </xdr:from>
    <xdr:ext cx="534377" cy="259045"/>
    <xdr:sp macro="" textlink="">
      <xdr:nvSpPr>
        <xdr:cNvPr id="262" name="テキスト ボックス 261"/>
        <xdr:cNvSpPr txBox="1"/>
      </xdr:nvSpPr>
      <xdr:spPr>
        <a:xfrm>
          <a:off x="2641111" y="169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60353</xdr:rowOff>
    </xdr:from>
    <xdr:to>
      <xdr:col>3</xdr:col>
      <xdr:colOff>3175</xdr:colOff>
      <xdr:row>98</xdr:row>
      <xdr:rowOff>161953</xdr:rowOff>
    </xdr:to>
    <xdr:sp macro="" textlink="">
      <xdr:nvSpPr>
        <xdr:cNvPr id="263" name="円/楕円 262"/>
        <xdr:cNvSpPr/>
      </xdr:nvSpPr>
      <xdr:spPr>
        <a:xfrm>
          <a:off x="1968500" y="168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153080</xdr:rowOff>
    </xdr:from>
    <xdr:ext cx="534377" cy="259045"/>
    <xdr:sp macro="" textlink="">
      <xdr:nvSpPr>
        <xdr:cNvPr id="264" name="テキスト ボックス 263"/>
        <xdr:cNvSpPr txBox="1"/>
      </xdr:nvSpPr>
      <xdr:spPr>
        <a:xfrm>
          <a:off x="1752111" y="1695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68769</xdr:rowOff>
    </xdr:from>
    <xdr:to>
      <xdr:col>1</xdr:col>
      <xdr:colOff>485775</xdr:colOff>
      <xdr:row>98</xdr:row>
      <xdr:rowOff>170369</xdr:rowOff>
    </xdr:to>
    <xdr:sp macro="" textlink="">
      <xdr:nvSpPr>
        <xdr:cNvPr id="265" name="円/楕円 264"/>
        <xdr:cNvSpPr/>
      </xdr:nvSpPr>
      <xdr:spPr>
        <a:xfrm>
          <a:off x="1079500" y="168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161496</xdr:rowOff>
    </xdr:from>
    <xdr:ext cx="534377" cy="259045"/>
    <xdr:sp macro="" textlink="">
      <xdr:nvSpPr>
        <xdr:cNvPr id="266" name="テキスト ボックス 265"/>
        <xdr:cNvSpPr txBox="1"/>
      </xdr:nvSpPr>
      <xdr:spPr>
        <a:xfrm>
          <a:off x="863111" y="169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9" name="直線コネクタ 288"/>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90"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91" name="直線コネクタ 290"/>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2"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3" name="直線コネクタ 292"/>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71303</xdr:rowOff>
    </xdr:from>
    <xdr:to>
      <xdr:col>15</xdr:col>
      <xdr:colOff>180975</xdr:colOff>
      <xdr:row>37</xdr:row>
      <xdr:rowOff>85202</xdr:rowOff>
    </xdr:to>
    <xdr:cxnSp macro="">
      <xdr:nvCxnSpPr>
        <xdr:cNvPr id="294" name="直線コネクタ 293"/>
        <xdr:cNvCxnSpPr/>
      </xdr:nvCxnSpPr>
      <xdr:spPr>
        <a:xfrm flipV="1">
          <a:off x="9639300" y="6414953"/>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5"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6" name="フローチャート : 判断 295"/>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85202</xdr:rowOff>
    </xdr:from>
    <xdr:to>
      <xdr:col>14</xdr:col>
      <xdr:colOff>28575</xdr:colOff>
      <xdr:row>37</xdr:row>
      <xdr:rowOff>108199</xdr:rowOff>
    </xdr:to>
    <xdr:cxnSp macro="">
      <xdr:nvCxnSpPr>
        <xdr:cNvPr id="297" name="直線コネクタ 296"/>
        <xdr:cNvCxnSpPr/>
      </xdr:nvCxnSpPr>
      <xdr:spPr>
        <a:xfrm flipV="1">
          <a:off x="8750300" y="6428852"/>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8" name="フローチャート : 判断 297"/>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65112</xdr:rowOff>
    </xdr:from>
    <xdr:ext cx="534377" cy="259045"/>
    <xdr:sp macro="" textlink="">
      <xdr:nvSpPr>
        <xdr:cNvPr id="299" name="テキスト ボックス 298"/>
        <xdr:cNvSpPr txBox="1"/>
      </xdr:nvSpPr>
      <xdr:spPr>
        <a:xfrm>
          <a:off x="9372111" y="5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108199</xdr:rowOff>
    </xdr:from>
    <xdr:to>
      <xdr:col>12</xdr:col>
      <xdr:colOff>511175</xdr:colOff>
      <xdr:row>37</xdr:row>
      <xdr:rowOff>147335</xdr:rowOff>
    </xdr:to>
    <xdr:cxnSp macro="">
      <xdr:nvCxnSpPr>
        <xdr:cNvPr id="300" name="直線コネクタ 299"/>
        <xdr:cNvCxnSpPr/>
      </xdr:nvCxnSpPr>
      <xdr:spPr>
        <a:xfrm flipV="1">
          <a:off x="7861300" y="6451849"/>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301" name="フローチャート : 判断 300"/>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102100</xdr:rowOff>
    </xdr:from>
    <xdr:ext cx="534377" cy="259045"/>
    <xdr:sp macro="" textlink="">
      <xdr:nvSpPr>
        <xdr:cNvPr id="302" name="テキスト ボックス 301"/>
        <xdr:cNvSpPr txBox="1"/>
      </xdr:nvSpPr>
      <xdr:spPr>
        <a:xfrm>
          <a:off x="8483111" y="61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147335</xdr:rowOff>
    </xdr:from>
    <xdr:to>
      <xdr:col>11</xdr:col>
      <xdr:colOff>307975</xdr:colOff>
      <xdr:row>38</xdr:row>
      <xdr:rowOff>6586</xdr:rowOff>
    </xdr:to>
    <xdr:cxnSp macro="">
      <xdr:nvCxnSpPr>
        <xdr:cNvPr id="303" name="直線コネクタ 302"/>
        <xdr:cNvCxnSpPr/>
      </xdr:nvCxnSpPr>
      <xdr:spPr>
        <a:xfrm flipV="1">
          <a:off x="6972300" y="6490985"/>
          <a:ext cx="8890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4" name="フローチャート : 判断 303"/>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99677</xdr:rowOff>
    </xdr:from>
    <xdr:ext cx="534377" cy="259045"/>
    <xdr:sp macro="" textlink="">
      <xdr:nvSpPr>
        <xdr:cNvPr id="305" name="テキスト ボックス 304"/>
        <xdr:cNvSpPr txBox="1"/>
      </xdr:nvSpPr>
      <xdr:spPr>
        <a:xfrm>
          <a:off x="7594111" y="61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6" name="フローチャート : 判断 305"/>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157466</xdr:rowOff>
    </xdr:from>
    <xdr:ext cx="534377" cy="259045"/>
    <xdr:sp macro="" textlink="">
      <xdr:nvSpPr>
        <xdr:cNvPr id="307" name="テキスト ボックス 306"/>
        <xdr:cNvSpPr txBox="1"/>
      </xdr:nvSpPr>
      <xdr:spPr>
        <a:xfrm>
          <a:off x="6705111" y="61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20503</xdr:rowOff>
    </xdr:from>
    <xdr:to>
      <xdr:col>15</xdr:col>
      <xdr:colOff>231775</xdr:colOff>
      <xdr:row>37</xdr:row>
      <xdr:rowOff>122103</xdr:rowOff>
    </xdr:to>
    <xdr:sp macro="" textlink="">
      <xdr:nvSpPr>
        <xdr:cNvPr id="313" name="円/楕円 312"/>
        <xdr:cNvSpPr/>
      </xdr:nvSpPr>
      <xdr:spPr>
        <a:xfrm>
          <a:off x="10426700" y="6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170380</xdr:rowOff>
    </xdr:from>
    <xdr:ext cx="534377" cy="259045"/>
    <xdr:sp macro="" textlink="">
      <xdr:nvSpPr>
        <xdr:cNvPr id="314" name="補助費等該当値テキスト"/>
        <xdr:cNvSpPr txBox="1"/>
      </xdr:nvSpPr>
      <xdr:spPr>
        <a:xfrm>
          <a:off x="10528300" y="63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34402</xdr:rowOff>
    </xdr:from>
    <xdr:to>
      <xdr:col>14</xdr:col>
      <xdr:colOff>79375</xdr:colOff>
      <xdr:row>37</xdr:row>
      <xdr:rowOff>136002</xdr:rowOff>
    </xdr:to>
    <xdr:sp macro="" textlink="">
      <xdr:nvSpPr>
        <xdr:cNvPr id="315" name="円/楕円 314"/>
        <xdr:cNvSpPr/>
      </xdr:nvSpPr>
      <xdr:spPr>
        <a:xfrm>
          <a:off x="9588500" y="63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127129</xdr:rowOff>
    </xdr:from>
    <xdr:ext cx="534377" cy="259045"/>
    <xdr:sp macro="" textlink="">
      <xdr:nvSpPr>
        <xdr:cNvPr id="316" name="テキスト ボックス 315"/>
        <xdr:cNvSpPr txBox="1"/>
      </xdr:nvSpPr>
      <xdr:spPr>
        <a:xfrm>
          <a:off x="9372111" y="647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57399</xdr:rowOff>
    </xdr:from>
    <xdr:to>
      <xdr:col>12</xdr:col>
      <xdr:colOff>561975</xdr:colOff>
      <xdr:row>37</xdr:row>
      <xdr:rowOff>158999</xdr:rowOff>
    </xdr:to>
    <xdr:sp macro="" textlink="">
      <xdr:nvSpPr>
        <xdr:cNvPr id="317" name="円/楕円 316"/>
        <xdr:cNvSpPr/>
      </xdr:nvSpPr>
      <xdr:spPr>
        <a:xfrm>
          <a:off x="8699500" y="64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150126</xdr:rowOff>
    </xdr:from>
    <xdr:ext cx="534377" cy="259045"/>
    <xdr:sp macro="" textlink="">
      <xdr:nvSpPr>
        <xdr:cNvPr id="318" name="テキスト ボックス 317"/>
        <xdr:cNvSpPr txBox="1"/>
      </xdr:nvSpPr>
      <xdr:spPr>
        <a:xfrm>
          <a:off x="8483111" y="649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96535</xdr:rowOff>
    </xdr:from>
    <xdr:to>
      <xdr:col>11</xdr:col>
      <xdr:colOff>358775</xdr:colOff>
      <xdr:row>38</xdr:row>
      <xdr:rowOff>26685</xdr:rowOff>
    </xdr:to>
    <xdr:sp macro="" textlink="">
      <xdr:nvSpPr>
        <xdr:cNvPr id="319" name="円/楕円 318"/>
        <xdr:cNvSpPr/>
      </xdr:nvSpPr>
      <xdr:spPr>
        <a:xfrm>
          <a:off x="7810500" y="64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17812</xdr:rowOff>
    </xdr:from>
    <xdr:ext cx="534377" cy="259045"/>
    <xdr:sp macro="" textlink="">
      <xdr:nvSpPr>
        <xdr:cNvPr id="320" name="テキスト ボックス 319"/>
        <xdr:cNvSpPr txBox="1"/>
      </xdr:nvSpPr>
      <xdr:spPr>
        <a:xfrm>
          <a:off x="7594111" y="653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127236</xdr:rowOff>
    </xdr:from>
    <xdr:to>
      <xdr:col>10</xdr:col>
      <xdr:colOff>155575</xdr:colOff>
      <xdr:row>38</xdr:row>
      <xdr:rowOff>57386</xdr:rowOff>
    </xdr:to>
    <xdr:sp macro="" textlink="">
      <xdr:nvSpPr>
        <xdr:cNvPr id="321" name="円/楕円 320"/>
        <xdr:cNvSpPr/>
      </xdr:nvSpPr>
      <xdr:spPr>
        <a:xfrm>
          <a:off x="6921500" y="64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48513</xdr:rowOff>
    </xdr:from>
    <xdr:ext cx="534377" cy="259045"/>
    <xdr:sp macro="" textlink="">
      <xdr:nvSpPr>
        <xdr:cNvPr id="322" name="テキスト ボックス 321"/>
        <xdr:cNvSpPr txBox="1"/>
      </xdr:nvSpPr>
      <xdr:spPr>
        <a:xfrm>
          <a:off x="6705111" y="65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6" name="直線コネクタ 345"/>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7"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8" name="直線コネクタ 347"/>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9"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50" name="直線コネクタ 349"/>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75997</xdr:rowOff>
    </xdr:from>
    <xdr:to>
      <xdr:col>15</xdr:col>
      <xdr:colOff>180975</xdr:colOff>
      <xdr:row>53</xdr:row>
      <xdr:rowOff>14808</xdr:rowOff>
    </xdr:to>
    <xdr:cxnSp macro="">
      <xdr:nvCxnSpPr>
        <xdr:cNvPr id="351" name="直線コネクタ 350"/>
        <xdr:cNvCxnSpPr/>
      </xdr:nvCxnSpPr>
      <xdr:spPr>
        <a:xfrm>
          <a:off x="9639300" y="8819947"/>
          <a:ext cx="838200" cy="2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163313</xdr:rowOff>
    </xdr:from>
    <xdr:ext cx="534377" cy="259045"/>
    <xdr:sp macro="" textlink="">
      <xdr:nvSpPr>
        <xdr:cNvPr id="352" name="普通建設事業費平均値テキスト"/>
        <xdr:cNvSpPr txBox="1"/>
      </xdr:nvSpPr>
      <xdr:spPr>
        <a:xfrm>
          <a:off x="10528300" y="925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3" name="フローチャート : 判断 352"/>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3619</xdr:rowOff>
    </xdr:from>
    <xdr:to>
      <xdr:col>14</xdr:col>
      <xdr:colOff>28575</xdr:colOff>
      <xdr:row>51</xdr:row>
      <xdr:rowOff>75997</xdr:rowOff>
    </xdr:to>
    <xdr:cxnSp macro="">
      <xdr:nvCxnSpPr>
        <xdr:cNvPr id="354" name="直線コネクタ 353"/>
        <xdr:cNvCxnSpPr/>
      </xdr:nvCxnSpPr>
      <xdr:spPr>
        <a:xfrm>
          <a:off x="8750300" y="8576119"/>
          <a:ext cx="889000" cy="2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5" name="フローチャート : 判断 354"/>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34929</xdr:rowOff>
    </xdr:from>
    <xdr:ext cx="534377" cy="259045"/>
    <xdr:sp macro="" textlink="">
      <xdr:nvSpPr>
        <xdr:cNvPr id="356" name="テキスト ボックス 355"/>
        <xdr:cNvSpPr txBox="1"/>
      </xdr:nvSpPr>
      <xdr:spPr>
        <a:xfrm>
          <a:off x="9372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3619</xdr:rowOff>
    </xdr:from>
    <xdr:to>
      <xdr:col>12</xdr:col>
      <xdr:colOff>511175</xdr:colOff>
      <xdr:row>52</xdr:row>
      <xdr:rowOff>23775</xdr:rowOff>
    </xdr:to>
    <xdr:cxnSp macro="">
      <xdr:nvCxnSpPr>
        <xdr:cNvPr id="357" name="直線コネクタ 356"/>
        <xdr:cNvCxnSpPr/>
      </xdr:nvCxnSpPr>
      <xdr:spPr>
        <a:xfrm flipV="1">
          <a:off x="7861300" y="8576119"/>
          <a:ext cx="889000" cy="3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8" name="フローチャート : 判断 357"/>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91394</xdr:rowOff>
    </xdr:from>
    <xdr:ext cx="534377" cy="259045"/>
    <xdr:sp macro="" textlink="">
      <xdr:nvSpPr>
        <xdr:cNvPr id="359" name="テキスト ボックス 358"/>
        <xdr:cNvSpPr txBox="1"/>
      </xdr:nvSpPr>
      <xdr:spPr>
        <a:xfrm>
          <a:off x="8483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52756</xdr:rowOff>
    </xdr:from>
    <xdr:to>
      <xdr:col>11</xdr:col>
      <xdr:colOff>307975</xdr:colOff>
      <xdr:row>52</xdr:row>
      <xdr:rowOff>23775</xdr:rowOff>
    </xdr:to>
    <xdr:cxnSp macro="">
      <xdr:nvCxnSpPr>
        <xdr:cNvPr id="360" name="直線コネクタ 359"/>
        <xdr:cNvCxnSpPr/>
      </xdr:nvCxnSpPr>
      <xdr:spPr>
        <a:xfrm>
          <a:off x="6972300" y="8625256"/>
          <a:ext cx="889000" cy="3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61" name="フローチャート : 判断 360"/>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126509</xdr:rowOff>
    </xdr:from>
    <xdr:ext cx="534377" cy="259045"/>
    <xdr:sp macro="" textlink="">
      <xdr:nvSpPr>
        <xdr:cNvPr id="362" name="テキスト ボックス 361"/>
        <xdr:cNvSpPr txBox="1"/>
      </xdr:nvSpPr>
      <xdr:spPr>
        <a:xfrm>
          <a:off x="7594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3" name="フローチャート : 判断 362"/>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48366</xdr:rowOff>
    </xdr:from>
    <xdr:ext cx="534377" cy="259045"/>
    <xdr:sp macro="" textlink="">
      <xdr:nvSpPr>
        <xdr:cNvPr id="364" name="テキスト ボックス 363"/>
        <xdr:cNvSpPr txBox="1"/>
      </xdr:nvSpPr>
      <xdr:spPr>
        <a:xfrm>
          <a:off x="6705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135458</xdr:rowOff>
    </xdr:from>
    <xdr:to>
      <xdr:col>15</xdr:col>
      <xdr:colOff>231775</xdr:colOff>
      <xdr:row>53</xdr:row>
      <xdr:rowOff>65608</xdr:rowOff>
    </xdr:to>
    <xdr:sp macro="" textlink="">
      <xdr:nvSpPr>
        <xdr:cNvPr id="370" name="円/楕円 369"/>
        <xdr:cNvSpPr/>
      </xdr:nvSpPr>
      <xdr:spPr>
        <a:xfrm>
          <a:off x="10426700" y="90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158335</xdr:rowOff>
    </xdr:from>
    <xdr:ext cx="534377" cy="259045"/>
    <xdr:sp macro="" textlink="">
      <xdr:nvSpPr>
        <xdr:cNvPr id="371" name="普通建設事業費該当値テキスト"/>
        <xdr:cNvSpPr txBox="1"/>
      </xdr:nvSpPr>
      <xdr:spPr>
        <a:xfrm>
          <a:off x="10528300" y="89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83,334</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25197</xdr:rowOff>
    </xdr:from>
    <xdr:to>
      <xdr:col>14</xdr:col>
      <xdr:colOff>79375</xdr:colOff>
      <xdr:row>51</xdr:row>
      <xdr:rowOff>126797</xdr:rowOff>
    </xdr:to>
    <xdr:sp macro="" textlink="">
      <xdr:nvSpPr>
        <xdr:cNvPr id="372" name="円/楕円 371"/>
        <xdr:cNvSpPr/>
      </xdr:nvSpPr>
      <xdr:spPr>
        <a:xfrm>
          <a:off x="9588500" y="87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143324</xdr:rowOff>
    </xdr:from>
    <xdr:ext cx="599010" cy="259045"/>
    <xdr:sp macro="" textlink="">
      <xdr:nvSpPr>
        <xdr:cNvPr id="373" name="テキスト ボックス 372"/>
        <xdr:cNvSpPr txBox="1"/>
      </xdr:nvSpPr>
      <xdr:spPr>
        <a:xfrm>
          <a:off x="9339794" y="854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105,516</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124269</xdr:rowOff>
    </xdr:from>
    <xdr:to>
      <xdr:col>12</xdr:col>
      <xdr:colOff>561975</xdr:colOff>
      <xdr:row>50</xdr:row>
      <xdr:rowOff>54419</xdr:rowOff>
    </xdr:to>
    <xdr:sp macro="" textlink="">
      <xdr:nvSpPr>
        <xdr:cNvPr id="374" name="円/楕円 373"/>
        <xdr:cNvSpPr/>
      </xdr:nvSpPr>
      <xdr:spPr>
        <a:xfrm>
          <a:off x="8699500" y="8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70946</xdr:rowOff>
    </xdr:from>
    <xdr:ext cx="599010" cy="259045"/>
    <xdr:sp macro="" textlink="">
      <xdr:nvSpPr>
        <xdr:cNvPr id="375" name="テキスト ボックス 374"/>
        <xdr:cNvSpPr txBox="1"/>
      </xdr:nvSpPr>
      <xdr:spPr>
        <a:xfrm>
          <a:off x="8450794" y="830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124,715</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144425</xdr:rowOff>
    </xdr:from>
    <xdr:to>
      <xdr:col>11</xdr:col>
      <xdr:colOff>358775</xdr:colOff>
      <xdr:row>52</xdr:row>
      <xdr:rowOff>74575</xdr:rowOff>
    </xdr:to>
    <xdr:sp macro="" textlink="">
      <xdr:nvSpPr>
        <xdr:cNvPr id="376" name="円/楕円 375"/>
        <xdr:cNvSpPr/>
      </xdr:nvSpPr>
      <xdr:spPr>
        <a:xfrm>
          <a:off x="7810500" y="88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91102</xdr:rowOff>
    </xdr:from>
    <xdr:ext cx="534377" cy="259045"/>
    <xdr:sp macro="" textlink="">
      <xdr:nvSpPr>
        <xdr:cNvPr id="377" name="テキスト ボックス 376"/>
        <xdr:cNvSpPr txBox="1"/>
      </xdr:nvSpPr>
      <xdr:spPr>
        <a:xfrm>
          <a:off x="7594111" y="866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96,128</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1956</xdr:rowOff>
    </xdr:from>
    <xdr:to>
      <xdr:col>10</xdr:col>
      <xdr:colOff>155575</xdr:colOff>
      <xdr:row>50</xdr:row>
      <xdr:rowOff>103556</xdr:rowOff>
    </xdr:to>
    <xdr:sp macro="" textlink="">
      <xdr:nvSpPr>
        <xdr:cNvPr id="378" name="円/楕円 377"/>
        <xdr:cNvSpPr/>
      </xdr:nvSpPr>
      <xdr:spPr>
        <a:xfrm>
          <a:off x="6921500" y="85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48</xdr:row>
      <xdr:rowOff>120083</xdr:rowOff>
    </xdr:from>
    <xdr:ext cx="599010" cy="259045"/>
    <xdr:sp macro="" textlink="">
      <xdr:nvSpPr>
        <xdr:cNvPr id="379" name="テキスト ボックス 378"/>
        <xdr:cNvSpPr txBox="1"/>
      </xdr:nvSpPr>
      <xdr:spPr>
        <a:xfrm>
          <a:off x="6672794" y="83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89065</xdr:rowOff>
    </xdr:from>
    <xdr:to>
      <xdr:col>15</xdr:col>
      <xdr:colOff>180340</xdr:colOff>
      <xdr:row>79</xdr:row>
      <xdr:rowOff>35325</xdr:rowOff>
    </xdr:to>
    <xdr:cxnSp macro="">
      <xdr:nvCxnSpPr>
        <xdr:cNvPr id="403" name="直線コネクタ 402"/>
        <xdr:cNvCxnSpPr/>
      </xdr:nvCxnSpPr>
      <xdr:spPr>
        <a:xfrm flipV="1">
          <a:off x="10475595" y="12776365"/>
          <a:ext cx="1270" cy="80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39152</xdr:rowOff>
    </xdr:from>
    <xdr:ext cx="378565" cy="259045"/>
    <xdr:sp macro="" textlink="">
      <xdr:nvSpPr>
        <xdr:cNvPr id="404" name="普通建設事業費 （ うち新規整備　）最小値テキスト"/>
        <xdr:cNvSpPr txBox="1"/>
      </xdr:nvSpPr>
      <xdr:spPr>
        <a:xfrm>
          <a:off x="10528300" y="1358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35325</xdr:rowOff>
    </xdr:from>
    <xdr:to>
      <xdr:col>15</xdr:col>
      <xdr:colOff>269875</xdr:colOff>
      <xdr:row>79</xdr:row>
      <xdr:rowOff>35325</xdr:rowOff>
    </xdr:to>
    <xdr:cxnSp macro="">
      <xdr:nvCxnSpPr>
        <xdr:cNvPr id="405" name="直線コネクタ 404"/>
        <xdr:cNvCxnSpPr/>
      </xdr:nvCxnSpPr>
      <xdr:spPr>
        <a:xfrm>
          <a:off x="10388600" y="1357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35742</xdr:rowOff>
    </xdr:from>
    <xdr:ext cx="534377" cy="259045"/>
    <xdr:sp macro="" textlink="">
      <xdr:nvSpPr>
        <xdr:cNvPr id="406" name="普通建設事業費 （ うち新規整備　）最大値テキスト"/>
        <xdr:cNvSpPr txBox="1"/>
      </xdr:nvSpPr>
      <xdr:spPr>
        <a:xfrm>
          <a:off x="10528300" y="125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74</xdr:row>
      <xdr:rowOff>89065</xdr:rowOff>
    </xdr:from>
    <xdr:to>
      <xdr:col>15</xdr:col>
      <xdr:colOff>269875</xdr:colOff>
      <xdr:row>74</xdr:row>
      <xdr:rowOff>89065</xdr:rowOff>
    </xdr:to>
    <xdr:cxnSp macro="">
      <xdr:nvCxnSpPr>
        <xdr:cNvPr id="407" name="直線コネクタ 406"/>
        <xdr:cNvCxnSpPr/>
      </xdr:nvCxnSpPr>
      <xdr:spPr>
        <a:xfrm>
          <a:off x="10388600" y="1277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124269</xdr:rowOff>
    </xdr:from>
    <xdr:to>
      <xdr:col>15</xdr:col>
      <xdr:colOff>180975</xdr:colOff>
      <xdr:row>76</xdr:row>
      <xdr:rowOff>79084</xdr:rowOff>
    </xdr:to>
    <xdr:cxnSp macro="">
      <xdr:nvCxnSpPr>
        <xdr:cNvPr id="408" name="直線コネクタ 407"/>
        <xdr:cNvCxnSpPr/>
      </xdr:nvCxnSpPr>
      <xdr:spPr>
        <a:xfrm>
          <a:off x="9639300" y="12811569"/>
          <a:ext cx="838200" cy="29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154748</xdr:rowOff>
    </xdr:from>
    <xdr:ext cx="534377" cy="259045"/>
    <xdr:sp macro="" textlink="">
      <xdr:nvSpPr>
        <xdr:cNvPr id="409" name="普通建設事業費 （ うち新規整備　）平均値テキスト"/>
        <xdr:cNvSpPr txBox="1"/>
      </xdr:nvSpPr>
      <xdr:spPr>
        <a:xfrm>
          <a:off x="10528300" y="13184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4871</xdr:rowOff>
    </xdr:from>
    <xdr:to>
      <xdr:col>15</xdr:col>
      <xdr:colOff>231775</xdr:colOff>
      <xdr:row>77</xdr:row>
      <xdr:rowOff>106471</xdr:rowOff>
    </xdr:to>
    <xdr:sp macro="" textlink="">
      <xdr:nvSpPr>
        <xdr:cNvPr id="410" name="フローチャート : 判断 409"/>
        <xdr:cNvSpPr/>
      </xdr:nvSpPr>
      <xdr:spPr>
        <a:xfrm>
          <a:off x="104267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29534</xdr:rowOff>
    </xdr:from>
    <xdr:to>
      <xdr:col>14</xdr:col>
      <xdr:colOff>28575</xdr:colOff>
      <xdr:row>74</xdr:row>
      <xdr:rowOff>124269</xdr:rowOff>
    </xdr:to>
    <xdr:cxnSp macro="">
      <xdr:nvCxnSpPr>
        <xdr:cNvPr id="411" name="直線コネクタ 410"/>
        <xdr:cNvCxnSpPr/>
      </xdr:nvCxnSpPr>
      <xdr:spPr>
        <a:xfrm>
          <a:off x="8750300" y="12202484"/>
          <a:ext cx="889000" cy="6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80138</xdr:rowOff>
    </xdr:from>
    <xdr:to>
      <xdr:col>14</xdr:col>
      <xdr:colOff>79375</xdr:colOff>
      <xdr:row>77</xdr:row>
      <xdr:rowOff>10288</xdr:rowOff>
    </xdr:to>
    <xdr:sp macro="" textlink="">
      <xdr:nvSpPr>
        <xdr:cNvPr id="412" name="フローチャート : 判断 411"/>
        <xdr:cNvSpPr/>
      </xdr:nvSpPr>
      <xdr:spPr>
        <a:xfrm>
          <a:off x="9588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1415</xdr:rowOff>
    </xdr:from>
    <xdr:ext cx="534377" cy="259045"/>
    <xdr:sp macro="" textlink="">
      <xdr:nvSpPr>
        <xdr:cNvPr id="413" name="テキスト ボックス 412"/>
        <xdr:cNvSpPr txBox="1"/>
      </xdr:nvSpPr>
      <xdr:spPr>
        <a:xfrm>
          <a:off x="9372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102997</xdr:rowOff>
    </xdr:from>
    <xdr:to>
      <xdr:col>12</xdr:col>
      <xdr:colOff>561975</xdr:colOff>
      <xdr:row>77</xdr:row>
      <xdr:rowOff>33147</xdr:rowOff>
    </xdr:to>
    <xdr:sp macro="" textlink="">
      <xdr:nvSpPr>
        <xdr:cNvPr id="414" name="フローチャート : 判断 413"/>
        <xdr:cNvSpPr/>
      </xdr:nvSpPr>
      <xdr:spPr>
        <a:xfrm>
          <a:off x="8699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24274</xdr:rowOff>
    </xdr:from>
    <xdr:ext cx="534377" cy="259045"/>
    <xdr:sp macro="" textlink="">
      <xdr:nvSpPr>
        <xdr:cNvPr id="415" name="テキスト ボックス 414"/>
        <xdr:cNvSpPr txBox="1"/>
      </xdr:nvSpPr>
      <xdr:spPr>
        <a:xfrm>
          <a:off x="8483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28284</xdr:rowOff>
    </xdr:from>
    <xdr:to>
      <xdr:col>15</xdr:col>
      <xdr:colOff>231775</xdr:colOff>
      <xdr:row>76</xdr:row>
      <xdr:rowOff>129884</xdr:rowOff>
    </xdr:to>
    <xdr:sp macro="" textlink="">
      <xdr:nvSpPr>
        <xdr:cNvPr id="421" name="円/楕円 420"/>
        <xdr:cNvSpPr/>
      </xdr:nvSpPr>
      <xdr:spPr>
        <a:xfrm>
          <a:off x="10426700" y="13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51160</xdr:rowOff>
    </xdr:from>
    <xdr:ext cx="534377" cy="259045"/>
    <xdr:sp macro="" textlink="">
      <xdr:nvSpPr>
        <xdr:cNvPr id="422" name="普通建設事業費 （ うち新規整備　）該当値テキスト"/>
        <xdr:cNvSpPr txBox="1"/>
      </xdr:nvSpPr>
      <xdr:spPr>
        <a:xfrm>
          <a:off x="10528300" y="129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73469</xdr:rowOff>
    </xdr:from>
    <xdr:to>
      <xdr:col>14</xdr:col>
      <xdr:colOff>79375</xdr:colOff>
      <xdr:row>75</xdr:row>
      <xdr:rowOff>3619</xdr:rowOff>
    </xdr:to>
    <xdr:sp macro="" textlink="">
      <xdr:nvSpPr>
        <xdr:cNvPr id="423" name="円/楕円 422"/>
        <xdr:cNvSpPr/>
      </xdr:nvSpPr>
      <xdr:spPr>
        <a:xfrm>
          <a:off x="9588500" y="127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20146</xdr:rowOff>
    </xdr:from>
    <xdr:ext cx="534377" cy="259045"/>
    <xdr:sp macro="" textlink="">
      <xdr:nvSpPr>
        <xdr:cNvPr id="424" name="テキスト ボックス 423"/>
        <xdr:cNvSpPr txBox="1"/>
      </xdr:nvSpPr>
      <xdr:spPr>
        <a:xfrm>
          <a:off x="9372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40,810</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150184</xdr:rowOff>
    </xdr:from>
    <xdr:to>
      <xdr:col>12</xdr:col>
      <xdr:colOff>561975</xdr:colOff>
      <xdr:row>71</xdr:row>
      <xdr:rowOff>80334</xdr:rowOff>
    </xdr:to>
    <xdr:sp macro="" textlink="">
      <xdr:nvSpPr>
        <xdr:cNvPr id="425" name="円/楕円 424"/>
        <xdr:cNvSpPr/>
      </xdr:nvSpPr>
      <xdr:spPr>
        <a:xfrm>
          <a:off x="8699500" y="121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96861</xdr:rowOff>
    </xdr:from>
    <xdr:ext cx="534377" cy="259045"/>
    <xdr:sp macro="" textlink="">
      <xdr:nvSpPr>
        <xdr:cNvPr id="426" name="テキスト ボックス 425"/>
        <xdr:cNvSpPr txBox="1"/>
      </xdr:nvSpPr>
      <xdr:spPr>
        <a:xfrm>
          <a:off x="8483111" y="119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0" name="テキスト ボックス 43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2" name="テキスト ボックス 44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4" name="テキスト ボックス 44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8" name="直線コネクタ 447"/>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9"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50" name="直線コネクタ 449"/>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51"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2" name="直線コネクタ 451"/>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139928</xdr:rowOff>
    </xdr:from>
    <xdr:to>
      <xdr:col>15</xdr:col>
      <xdr:colOff>180975</xdr:colOff>
      <xdr:row>95</xdr:row>
      <xdr:rowOff>33424</xdr:rowOff>
    </xdr:to>
    <xdr:cxnSp macro="">
      <xdr:nvCxnSpPr>
        <xdr:cNvPr id="453" name="直線コネクタ 452"/>
        <xdr:cNvCxnSpPr/>
      </xdr:nvCxnSpPr>
      <xdr:spPr>
        <a:xfrm flipV="1">
          <a:off x="9639300" y="16256228"/>
          <a:ext cx="838200" cy="6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54"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5" name="フローチャート : 判断 454"/>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165554</xdr:rowOff>
    </xdr:from>
    <xdr:to>
      <xdr:col>14</xdr:col>
      <xdr:colOff>28575</xdr:colOff>
      <xdr:row>95</xdr:row>
      <xdr:rowOff>33424</xdr:rowOff>
    </xdr:to>
    <xdr:cxnSp macro="">
      <xdr:nvCxnSpPr>
        <xdr:cNvPr id="456" name="直線コネクタ 455"/>
        <xdr:cNvCxnSpPr/>
      </xdr:nvCxnSpPr>
      <xdr:spPr>
        <a:xfrm>
          <a:off x="8750300" y="16281854"/>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7" name="フローチャート : 判断 456"/>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11298</xdr:rowOff>
    </xdr:from>
    <xdr:ext cx="534377" cy="259045"/>
    <xdr:sp macro="" textlink="">
      <xdr:nvSpPr>
        <xdr:cNvPr id="458" name="テキスト ボックス 457"/>
        <xdr:cNvSpPr txBox="1"/>
      </xdr:nvSpPr>
      <xdr:spPr>
        <a:xfrm>
          <a:off x="9372111" y="164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9" name="フローチャート : 判断 458"/>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36054</xdr:rowOff>
    </xdr:from>
    <xdr:ext cx="534377" cy="259045"/>
    <xdr:sp macro="" textlink="">
      <xdr:nvSpPr>
        <xdr:cNvPr id="460" name="テキスト ボックス 459"/>
        <xdr:cNvSpPr txBox="1"/>
      </xdr:nvSpPr>
      <xdr:spPr>
        <a:xfrm>
          <a:off x="8483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89128</xdr:rowOff>
    </xdr:from>
    <xdr:to>
      <xdr:col>15</xdr:col>
      <xdr:colOff>231775</xdr:colOff>
      <xdr:row>95</xdr:row>
      <xdr:rowOff>19278</xdr:rowOff>
    </xdr:to>
    <xdr:sp macro="" textlink="">
      <xdr:nvSpPr>
        <xdr:cNvPr id="466" name="円/楕円 465"/>
        <xdr:cNvSpPr/>
      </xdr:nvSpPr>
      <xdr:spPr>
        <a:xfrm>
          <a:off x="10426700" y="162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67555</xdr:rowOff>
    </xdr:from>
    <xdr:ext cx="534377" cy="259045"/>
    <xdr:sp macro="" textlink="">
      <xdr:nvSpPr>
        <xdr:cNvPr id="467" name="普通建設事業費 （ うち更新整備　）該当値テキスト"/>
        <xdr:cNvSpPr txBox="1"/>
      </xdr:nvSpPr>
      <xdr:spPr>
        <a:xfrm>
          <a:off x="10528300" y="161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154074</xdr:rowOff>
    </xdr:from>
    <xdr:to>
      <xdr:col>14</xdr:col>
      <xdr:colOff>79375</xdr:colOff>
      <xdr:row>95</xdr:row>
      <xdr:rowOff>84224</xdr:rowOff>
    </xdr:to>
    <xdr:sp macro="" textlink="">
      <xdr:nvSpPr>
        <xdr:cNvPr id="468" name="円/楕円 467"/>
        <xdr:cNvSpPr/>
      </xdr:nvSpPr>
      <xdr:spPr>
        <a:xfrm>
          <a:off x="9588500" y="1627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100751</xdr:rowOff>
    </xdr:from>
    <xdr:ext cx="534377" cy="259045"/>
    <xdr:sp macro="" textlink="">
      <xdr:nvSpPr>
        <xdr:cNvPr id="469" name="テキスト ボックス 468"/>
        <xdr:cNvSpPr txBox="1"/>
      </xdr:nvSpPr>
      <xdr:spPr>
        <a:xfrm>
          <a:off x="9372111" y="16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114754</xdr:rowOff>
    </xdr:from>
    <xdr:to>
      <xdr:col>12</xdr:col>
      <xdr:colOff>561975</xdr:colOff>
      <xdr:row>95</xdr:row>
      <xdr:rowOff>44904</xdr:rowOff>
    </xdr:to>
    <xdr:sp macro="" textlink="">
      <xdr:nvSpPr>
        <xdr:cNvPr id="470" name="円/楕円 469"/>
        <xdr:cNvSpPr/>
      </xdr:nvSpPr>
      <xdr:spPr>
        <a:xfrm>
          <a:off x="8699500" y="162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61431</xdr:rowOff>
    </xdr:from>
    <xdr:ext cx="534377" cy="259045"/>
    <xdr:sp macro="" textlink="">
      <xdr:nvSpPr>
        <xdr:cNvPr id="471" name="テキスト ボックス 470"/>
        <xdr:cNvSpPr txBox="1"/>
      </xdr:nvSpPr>
      <xdr:spPr>
        <a:xfrm>
          <a:off x="8483111" y="160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7" name="テキスト ボックス 486"/>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9" name="テキスト ボックス 488"/>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5" name="直線コネクタ 494"/>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8"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9" name="直線コネクタ 498"/>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110490</xdr:rowOff>
    </xdr:from>
    <xdr:to>
      <xdr:col>23</xdr:col>
      <xdr:colOff>517525</xdr:colOff>
      <xdr:row>39</xdr:row>
      <xdr:rowOff>44450</xdr:rowOff>
    </xdr:to>
    <xdr:cxnSp macro="">
      <xdr:nvCxnSpPr>
        <xdr:cNvPr id="500" name="直線コネクタ 499"/>
        <xdr:cNvCxnSpPr/>
      </xdr:nvCxnSpPr>
      <xdr:spPr>
        <a:xfrm flipV="1">
          <a:off x="15481300" y="6625590"/>
          <a:ext cx="8382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501"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502" name="フローチャート : 判断 501"/>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143383</xdr:rowOff>
    </xdr:from>
    <xdr:to>
      <xdr:col>22</xdr:col>
      <xdr:colOff>365125</xdr:colOff>
      <xdr:row>39</xdr:row>
      <xdr:rowOff>44450</xdr:rowOff>
    </xdr:to>
    <xdr:cxnSp macro="">
      <xdr:nvCxnSpPr>
        <xdr:cNvPr id="503" name="直線コネクタ 502"/>
        <xdr:cNvCxnSpPr/>
      </xdr:nvCxnSpPr>
      <xdr:spPr>
        <a:xfrm>
          <a:off x="14592300" y="6487033"/>
          <a:ext cx="889000" cy="2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4" name="フローチャート : 判断 503"/>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12971</xdr:rowOff>
    </xdr:from>
    <xdr:ext cx="378565" cy="259045"/>
    <xdr:sp macro="" textlink="">
      <xdr:nvSpPr>
        <xdr:cNvPr id="505" name="テキスト ボックス 504"/>
        <xdr:cNvSpPr txBox="1"/>
      </xdr:nvSpPr>
      <xdr:spPr>
        <a:xfrm>
          <a:off x="15292017" y="635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143383</xdr:rowOff>
    </xdr:from>
    <xdr:to>
      <xdr:col>21</xdr:col>
      <xdr:colOff>161925</xdr:colOff>
      <xdr:row>38</xdr:row>
      <xdr:rowOff>44450</xdr:rowOff>
    </xdr:to>
    <xdr:cxnSp macro="">
      <xdr:nvCxnSpPr>
        <xdr:cNvPr id="506" name="直線コネクタ 505"/>
        <xdr:cNvCxnSpPr/>
      </xdr:nvCxnSpPr>
      <xdr:spPr>
        <a:xfrm flipV="1">
          <a:off x="13703300" y="6487033"/>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7" name="フローチャート : 判断 506"/>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170578</xdr:rowOff>
    </xdr:from>
    <xdr:ext cx="378565" cy="259045"/>
    <xdr:sp macro="" textlink="">
      <xdr:nvSpPr>
        <xdr:cNvPr id="508" name="テキスト ボックス 507"/>
        <xdr:cNvSpPr txBox="1"/>
      </xdr:nvSpPr>
      <xdr:spPr>
        <a:xfrm>
          <a:off x="14403017" y="66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44450</xdr:rowOff>
    </xdr:from>
    <xdr:to>
      <xdr:col>19</xdr:col>
      <xdr:colOff>644525</xdr:colOff>
      <xdr:row>39</xdr:row>
      <xdr:rowOff>44450</xdr:rowOff>
    </xdr:to>
    <xdr:cxnSp macro="">
      <xdr:nvCxnSpPr>
        <xdr:cNvPr id="509" name="直線コネクタ 508"/>
        <xdr:cNvCxnSpPr/>
      </xdr:nvCxnSpPr>
      <xdr:spPr>
        <a:xfrm flipV="1">
          <a:off x="12814300" y="6559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10" name="フローチャート : 判断 509"/>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168165</xdr:rowOff>
    </xdr:from>
    <xdr:ext cx="378565" cy="259045"/>
    <xdr:sp macro="" textlink="">
      <xdr:nvSpPr>
        <xdr:cNvPr id="511" name="テキスト ボックス 510"/>
        <xdr:cNvSpPr txBox="1"/>
      </xdr:nvSpPr>
      <xdr:spPr>
        <a:xfrm>
          <a:off x="13514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12" name="フローチャート : 判断 511"/>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130065</xdr:rowOff>
    </xdr:from>
    <xdr:ext cx="469744" cy="259045"/>
    <xdr:sp macro="" textlink="">
      <xdr:nvSpPr>
        <xdr:cNvPr id="513" name="テキスト ボックス 512"/>
        <xdr:cNvSpPr txBox="1"/>
      </xdr:nvSpPr>
      <xdr:spPr>
        <a:xfrm>
          <a:off x="12579427"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59690</xdr:rowOff>
    </xdr:from>
    <xdr:to>
      <xdr:col>23</xdr:col>
      <xdr:colOff>568325</xdr:colOff>
      <xdr:row>38</xdr:row>
      <xdr:rowOff>161290</xdr:rowOff>
    </xdr:to>
    <xdr:sp macro="" textlink="">
      <xdr:nvSpPr>
        <xdr:cNvPr id="519" name="円/楕円 518"/>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146067</xdr:rowOff>
    </xdr:from>
    <xdr:ext cx="378565" cy="259045"/>
    <xdr:sp macro="" textlink="">
      <xdr:nvSpPr>
        <xdr:cNvPr id="520" name="災害復旧事業費該当値テキスト"/>
        <xdr:cNvSpPr txBox="1"/>
      </xdr:nvSpPr>
      <xdr:spPr>
        <a:xfrm>
          <a:off x="16370300" y="648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92583</xdr:rowOff>
    </xdr:from>
    <xdr:to>
      <xdr:col>21</xdr:col>
      <xdr:colOff>212725</xdr:colOff>
      <xdr:row>38</xdr:row>
      <xdr:rowOff>22733</xdr:rowOff>
    </xdr:to>
    <xdr:sp macro="" textlink="">
      <xdr:nvSpPr>
        <xdr:cNvPr id="523" name="円/楕円 522"/>
        <xdr:cNvSpPr/>
      </xdr:nvSpPr>
      <xdr:spPr>
        <a:xfrm>
          <a:off x="14541500" y="64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39260</xdr:rowOff>
    </xdr:from>
    <xdr:ext cx="469744" cy="259045"/>
    <xdr:sp macro="" textlink="">
      <xdr:nvSpPr>
        <xdr:cNvPr id="524" name="テキスト ボックス 523"/>
        <xdr:cNvSpPr txBox="1"/>
      </xdr:nvSpPr>
      <xdr:spPr>
        <a:xfrm>
          <a:off x="14357427" y="62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165100</xdr:rowOff>
    </xdr:from>
    <xdr:to>
      <xdr:col>20</xdr:col>
      <xdr:colOff>9525</xdr:colOff>
      <xdr:row>38</xdr:row>
      <xdr:rowOff>95250</xdr:rowOff>
    </xdr:to>
    <xdr:sp macro="" textlink="">
      <xdr:nvSpPr>
        <xdr:cNvPr id="525" name="円/楕円 524"/>
        <xdr:cNvSpPr/>
      </xdr:nvSpPr>
      <xdr:spPr>
        <a:xfrm>
          <a:off x="13652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111777</xdr:rowOff>
    </xdr:from>
    <xdr:ext cx="469744" cy="259045"/>
    <xdr:sp macro="" textlink="">
      <xdr:nvSpPr>
        <xdr:cNvPr id="526" name="テキスト ボックス 525"/>
        <xdr:cNvSpPr txBox="1"/>
      </xdr:nvSpPr>
      <xdr:spPr>
        <a:xfrm>
          <a:off x="1346842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7" name="円/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8" name="テキスト ボックス 527"/>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9" name="直線コネクタ 58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90" name="テキスト ボックス 58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1" name="直線コネクタ 59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2" name="テキスト ボックス 59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3" name="直線コネクタ 59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4" name="テキスト ボックス 59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5" name="直線コネクタ 59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6" name="テキスト ボックス 59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600" name="直線コネクタ 599"/>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601"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2" name="直線コネクタ 601"/>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3"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4" name="直線コネクタ 603"/>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162903</xdr:rowOff>
    </xdr:from>
    <xdr:to>
      <xdr:col>23</xdr:col>
      <xdr:colOff>517525</xdr:colOff>
      <xdr:row>76</xdr:row>
      <xdr:rowOff>166790</xdr:rowOff>
    </xdr:to>
    <xdr:cxnSp macro="">
      <xdr:nvCxnSpPr>
        <xdr:cNvPr id="605" name="直線コネクタ 604"/>
        <xdr:cNvCxnSpPr/>
      </xdr:nvCxnSpPr>
      <xdr:spPr>
        <a:xfrm flipV="1">
          <a:off x="15481300" y="13193103"/>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6"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7" name="フローチャート : 判断 606"/>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164114</xdr:rowOff>
    </xdr:from>
    <xdr:to>
      <xdr:col>22</xdr:col>
      <xdr:colOff>365125</xdr:colOff>
      <xdr:row>76</xdr:row>
      <xdr:rowOff>166790</xdr:rowOff>
    </xdr:to>
    <xdr:cxnSp macro="">
      <xdr:nvCxnSpPr>
        <xdr:cNvPr id="608" name="直線コネクタ 607"/>
        <xdr:cNvCxnSpPr/>
      </xdr:nvCxnSpPr>
      <xdr:spPr>
        <a:xfrm>
          <a:off x="14592300" y="1319431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9" name="フローチャート : 判断 608"/>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105208</xdr:rowOff>
    </xdr:from>
    <xdr:ext cx="534377" cy="259045"/>
    <xdr:sp macro="" textlink="">
      <xdr:nvSpPr>
        <xdr:cNvPr id="610" name="テキスト ボックス 609"/>
        <xdr:cNvSpPr txBox="1"/>
      </xdr:nvSpPr>
      <xdr:spPr>
        <a:xfrm>
          <a:off x="15214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164114</xdr:rowOff>
    </xdr:from>
    <xdr:to>
      <xdr:col>21</xdr:col>
      <xdr:colOff>161925</xdr:colOff>
      <xdr:row>77</xdr:row>
      <xdr:rowOff>13491</xdr:rowOff>
    </xdr:to>
    <xdr:cxnSp macro="">
      <xdr:nvCxnSpPr>
        <xdr:cNvPr id="611" name="直線コネクタ 610"/>
        <xdr:cNvCxnSpPr/>
      </xdr:nvCxnSpPr>
      <xdr:spPr>
        <a:xfrm flipV="1">
          <a:off x="13703300" y="13194314"/>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2" name="フローチャート : 判断 611"/>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126171</xdr:rowOff>
    </xdr:from>
    <xdr:ext cx="534377" cy="259045"/>
    <xdr:sp macro="" textlink="">
      <xdr:nvSpPr>
        <xdr:cNvPr id="613" name="テキスト ボックス 612"/>
        <xdr:cNvSpPr txBox="1"/>
      </xdr:nvSpPr>
      <xdr:spPr>
        <a:xfrm>
          <a:off x="14325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13491</xdr:rowOff>
    </xdr:from>
    <xdr:to>
      <xdr:col>19</xdr:col>
      <xdr:colOff>644525</xdr:colOff>
      <xdr:row>77</xdr:row>
      <xdr:rowOff>21011</xdr:rowOff>
    </xdr:to>
    <xdr:cxnSp macro="">
      <xdr:nvCxnSpPr>
        <xdr:cNvPr id="614" name="直線コネクタ 613"/>
        <xdr:cNvCxnSpPr/>
      </xdr:nvCxnSpPr>
      <xdr:spPr>
        <a:xfrm flipV="1">
          <a:off x="12814300" y="13215141"/>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5" name="フローチャート : 判断 614"/>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113552</xdr:rowOff>
    </xdr:from>
    <xdr:ext cx="534377" cy="259045"/>
    <xdr:sp macro="" textlink="">
      <xdr:nvSpPr>
        <xdr:cNvPr id="616" name="テキスト ボックス 615"/>
        <xdr:cNvSpPr txBox="1"/>
      </xdr:nvSpPr>
      <xdr:spPr>
        <a:xfrm>
          <a:off x="13436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7" name="フローチャート : 判断 616"/>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118467</xdr:rowOff>
    </xdr:from>
    <xdr:ext cx="534377" cy="259045"/>
    <xdr:sp macro="" textlink="">
      <xdr:nvSpPr>
        <xdr:cNvPr id="618" name="テキスト ボックス 617"/>
        <xdr:cNvSpPr txBox="1"/>
      </xdr:nvSpPr>
      <xdr:spPr>
        <a:xfrm>
          <a:off x="12547111" y="12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112103</xdr:rowOff>
    </xdr:from>
    <xdr:to>
      <xdr:col>23</xdr:col>
      <xdr:colOff>568325</xdr:colOff>
      <xdr:row>77</xdr:row>
      <xdr:rowOff>42253</xdr:rowOff>
    </xdr:to>
    <xdr:sp macro="" textlink="">
      <xdr:nvSpPr>
        <xdr:cNvPr id="624" name="円/楕円 623"/>
        <xdr:cNvSpPr/>
      </xdr:nvSpPr>
      <xdr:spPr>
        <a:xfrm>
          <a:off x="162687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90530</xdr:rowOff>
    </xdr:from>
    <xdr:ext cx="534377" cy="259045"/>
    <xdr:sp macro="" textlink="">
      <xdr:nvSpPr>
        <xdr:cNvPr id="625" name="公債費該当値テキスト"/>
        <xdr:cNvSpPr txBox="1"/>
      </xdr:nvSpPr>
      <xdr:spPr>
        <a:xfrm>
          <a:off x="16370300" y="131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115990</xdr:rowOff>
    </xdr:from>
    <xdr:to>
      <xdr:col>22</xdr:col>
      <xdr:colOff>415925</xdr:colOff>
      <xdr:row>77</xdr:row>
      <xdr:rowOff>46140</xdr:rowOff>
    </xdr:to>
    <xdr:sp macro="" textlink="">
      <xdr:nvSpPr>
        <xdr:cNvPr id="626" name="円/楕円 625"/>
        <xdr:cNvSpPr/>
      </xdr:nvSpPr>
      <xdr:spPr>
        <a:xfrm>
          <a:off x="15430500" y="13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37267</xdr:rowOff>
    </xdr:from>
    <xdr:ext cx="534377" cy="259045"/>
    <xdr:sp macro="" textlink="">
      <xdr:nvSpPr>
        <xdr:cNvPr id="627" name="テキスト ボックス 626"/>
        <xdr:cNvSpPr txBox="1"/>
      </xdr:nvSpPr>
      <xdr:spPr>
        <a:xfrm>
          <a:off x="15214111" y="132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113314</xdr:rowOff>
    </xdr:from>
    <xdr:to>
      <xdr:col>21</xdr:col>
      <xdr:colOff>212725</xdr:colOff>
      <xdr:row>77</xdr:row>
      <xdr:rowOff>43464</xdr:rowOff>
    </xdr:to>
    <xdr:sp macro="" textlink="">
      <xdr:nvSpPr>
        <xdr:cNvPr id="628" name="円/楕円 627"/>
        <xdr:cNvSpPr/>
      </xdr:nvSpPr>
      <xdr:spPr>
        <a:xfrm>
          <a:off x="14541500" y="131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34591</xdr:rowOff>
    </xdr:from>
    <xdr:ext cx="534377" cy="259045"/>
    <xdr:sp macro="" textlink="">
      <xdr:nvSpPr>
        <xdr:cNvPr id="629" name="テキスト ボックス 628"/>
        <xdr:cNvSpPr txBox="1"/>
      </xdr:nvSpPr>
      <xdr:spPr>
        <a:xfrm>
          <a:off x="14325111" y="132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134141</xdr:rowOff>
    </xdr:from>
    <xdr:to>
      <xdr:col>20</xdr:col>
      <xdr:colOff>9525</xdr:colOff>
      <xdr:row>77</xdr:row>
      <xdr:rowOff>64291</xdr:rowOff>
    </xdr:to>
    <xdr:sp macro="" textlink="">
      <xdr:nvSpPr>
        <xdr:cNvPr id="630" name="円/楕円 629"/>
        <xdr:cNvSpPr/>
      </xdr:nvSpPr>
      <xdr:spPr>
        <a:xfrm>
          <a:off x="13652500" y="131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55418</xdr:rowOff>
    </xdr:from>
    <xdr:ext cx="534377" cy="259045"/>
    <xdr:sp macro="" textlink="">
      <xdr:nvSpPr>
        <xdr:cNvPr id="631" name="テキスト ボックス 630"/>
        <xdr:cNvSpPr txBox="1"/>
      </xdr:nvSpPr>
      <xdr:spPr>
        <a:xfrm>
          <a:off x="13436111" y="1325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141661</xdr:rowOff>
    </xdr:from>
    <xdr:to>
      <xdr:col>18</xdr:col>
      <xdr:colOff>492125</xdr:colOff>
      <xdr:row>77</xdr:row>
      <xdr:rowOff>71811</xdr:rowOff>
    </xdr:to>
    <xdr:sp macro="" textlink="">
      <xdr:nvSpPr>
        <xdr:cNvPr id="632" name="円/楕円 631"/>
        <xdr:cNvSpPr/>
      </xdr:nvSpPr>
      <xdr:spPr>
        <a:xfrm>
          <a:off x="12763500" y="131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62938</xdr:rowOff>
    </xdr:from>
    <xdr:ext cx="534377" cy="259045"/>
    <xdr:sp macro="" textlink="">
      <xdr:nvSpPr>
        <xdr:cNvPr id="633" name="テキスト ボックス 632"/>
        <xdr:cNvSpPr txBox="1"/>
      </xdr:nvSpPr>
      <xdr:spPr>
        <a:xfrm>
          <a:off x="12547111" y="132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3" name="テキスト ボックス 65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7" name="直線コネクタ 656"/>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8"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9" name="直線コネクタ 658"/>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60"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61" name="直線コネクタ 660"/>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37249</xdr:rowOff>
    </xdr:from>
    <xdr:to>
      <xdr:col>23</xdr:col>
      <xdr:colOff>517525</xdr:colOff>
      <xdr:row>96</xdr:row>
      <xdr:rowOff>140043</xdr:rowOff>
    </xdr:to>
    <xdr:cxnSp macro="">
      <xdr:nvCxnSpPr>
        <xdr:cNvPr id="662" name="直線コネクタ 661"/>
        <xdr:cNvCxnSpPr/>
      </xdr:nvCxnSpPr>
      <xdr:spPr>
        <a:xfrm flipV="1">
          <a:off x="15481300" y="16324999"/>
          <a:ext cx="838200" cy="2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79633</xdr:rowOff>
    </xdr:from>
    <xdr:ext cx="534377" cy="259045"/>
    <xdr:sp macro="" textlink="">
      <xdr:nvSpPr>
        <xdr:cNvPr id="663" name="積立金平均値テキスト"/>
        <xdr:cNvSpPr txBox="1"/>
      </xdr:nvSpPr>
      <xdr:spPr>
        <a:xfrm>
          <a:off x="16370300" y="163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4" name="フローチャート : 判断 663"/>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140043</xdr:rowOff>
    </xdr:from>
    <xdr:to>
      <xdr:col>22</xdr:col>
      <xdr:colOff>365125</xdr:colOff>
      <xdr:row>96</xdr:row>
      <xdr:rowOff>151092</xdr:rowOff>
    </xdr:to>
    <xdr:cxnSp macro="">
      <xdr:nvCxnSpPr>
        <xdr:cNvPr id="665" name="直線コネクタ 664"/>
        <xdr:cNvCxnSpPr/>
      </xdr:nvCxnSpPr>
      <xdr:spPr>
        <a:xfrm flipV="1">
          <a:off x="14592300" y="1659924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6" name="フローチャート : 判断 665"/>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121454</xdr:rowOff>
    </xdr:from>
    <xdr:ext cx="534377" cy="259045"/>
    <xdr:sp macro="" textlink="">
      <xdr:nvSpPr>
        <xdr:cNvPr id="667" name="テキスト ボックス 666"/>
        <xdr:cNvSpPr txBox="1"/>
      </xdr:nvSpPr>
      <xdr:spPr>
        <a:xfrm>
          <a:off x="15214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73634</xdr:rowOff>
    </xdr:from>
    <xdr:to>
      <xdr:col>21</xdr:col>
      <xdr:colOff>161925</xdr:colOff>
      <xdr:row>96</xdr:row>
      <xdr:rowOff>151092</xdr:rowOff>
    </xdr:to>
    <xdr:cxnSp macro="">
      <xdr:nvCxnSpPr>
        <xdr:cNvPr id="668" name="直線コネクタ 667"/>
        <xdr:cNvCxnSpPr/>
      </xdr:nvCxnSpPr>
      <xdr:spPr>
        <a:xfrm>
          <a:off x="13703300" y="16532834"/>
          <a:ext cx="889000" cy="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9" name="フローチャート : 判断 668"/>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0" name="テキスト ボックス 669"/>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73634</xdr:rowOff>
    </xdr:from>
    <xdr:to>
      <xdr:col>19</xdr:col>
      <xdr:colOff>644525</xdr:colOff>
      <xdr:row>97</xdr:row>
      <xdr:rowOff>23761</xdr:rowOff>
    </xdr:to>
    <xdr:cxnSp macro="">
      <xdr:nvCxnSpPr>
        <xdr:cNvPr id="671" name="直線コネクタ 670"/>
        <xdr:cNvCxnSpPr/>
      </xdr:nvCxnSpPr>
      <xdr:spPr>
        <a:xfrm flipV="1">
          <a:off x="12814300" y="16532834"/>
          <a:ext cx="889000" cy="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2" name="フローチャート : 判断 671"/>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3" name="テキスト ボックス 672"/>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4" name="フローチャート : 判断 673"/>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5" name="テキスト ボックス 674"/>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157899</xdr:rowOff>
    </xdr:from>
    <xdr:to>
      <xdr:col>23</xdr:col>
      <xdr:colOff>568325</xdr:colOff>
      <xdr:row>95</xdr:row>
      <xdr:rowOff>88049</xdr:rowOff>
    </xdr:to>
    <xdr:sp macro="" textlink="">
      <xdr:nvSpPr>
        <xdr:cNvPr id="681" name="円/楕円 680"/>
        <xdr:cNvSpPr/>
      </xdr:nvSpPr>
      <xdr:spPr>
        <a:xfrm>
          <a:off x="16268700" y="162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9326</xdr:rowOff>
    </xdr:from>
    <xdr:ext cx="534377" cy="259045"/>
    <xdr:sp macro="" textlink="">
      <xdr:nvSpPr>
        <xdr:cNvPr id="682" name="積立金該当値テキスト"/>
        <xdr:cNvSpPr txBox="1"/>
      </xdr:nvSpPr>
      <xdr:spPr>
        <a:xfrm>
          <a:off x="16370300" y="1612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89243</xdr:rowOff>
    </xdr:from>
    <xdr:to>
      <xdr:col>22</xdr:col>
      <xdr:colOff>415925</xdr:colOff>
      <xdr:row>97</xdr:row>
      <xdr:rowOff>19393</xdr:rowOff>
    </xdr:to>
    <xdr:sp macro="" textlink="">
      <xdr:nvSpPr>
        <xdr:cNvPr id="683" name="円/楕円 682"/>
        <xdr:cNvSpPr/>
      </xdr:nvSpPr>
      <xdr:spPr>
        <a:xfrm>
          <a:off x="15430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10520</xdr:rowOff>
    </xdr:from>
    <xdr:ext cx="534377" cy="259045"/>
    <xdr:sp macro="" textlink="">
      <xdr:nvSpPr>
        <xdr:cNvPr id="684" name="テキスト ボックス 683"/>
        <xdr:cNvSpPr txBox="1"/>
      </xdr:nvSpPr>
      <xdr:spPr>
        <a:xfrm>
          <a:off x="15214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100292</xdr:rowOff>
    </xdr:from>
    <xdr:to>
      <xdr:col>21</xdr:col>
      <xdr:colOff>212725</xdr:colOff>
      <xdr:row>97</xdr:row>
      <xdr:rowOff>30442</xdr:rowOff>
    </xdr:to>
    <xdr:sp macro="" textlink="">
      <xdr:nvSpPr>
        <xdr:cNvPr id="685" name="円/楕円 684"/>
        <xdr:cNvSpPr/>
      </xdr:nvSpPr>
      <xdr:spPr>
        <a:xfrm>
          <a:off x="14541500" y="165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46969</xdr:rowOff>
    </xdr:from>
    <xdr:ext cx="534377" cy="259045"/>
    <xdr:sp macro="" textlink="">
      <xdr:nvSpPr>
        <xdr:cNvPr id="686" name="テキスト ボックス 685"/>
        <xdr:cNvSpPr txBox="1"/>
      </xdr:nvSpPr>
      <xdr:spPr>
        <a:xfrm>
          <a:off x="14325111" y="163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22834</xdr:rowOff>
    </xdr:from>
    <xdr:to>
      <xdr:col>20</xdr:col>
      <xdr:colOff>9525</xdr:colOff>
      <xdr:row>96</xdr:row>
      <xdr:rowOff>124434</xdr:rowOff>
    </xdr:to>
    <xdr:sp macro="" textlink="">
      <xdr:nvSpPr>
        <xdr:cNvPr id="687" name="円/楕円 686"/>
        <xdr:cNvSpPr/>
      </xdr:nvSpPr>
      <xdr:spPr>
        <a:xfrm>
          <a:off x="13652500" y="164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140961</xdr:rowOff>
    </xdr:from>
    <xdr:ext cx="534377" cy="259045"/>
    <xdr:sp macro="" textlink="">
      <xdr:nvSpPr>
        <xdr:cNvPr id="688" name="テキスト ボックス 687"/>
        <xdr:cNvSpPr txBox="1"/>
      </xdr:nvSpPr>
      <xdr:spPr>
        <a:xfrm>
          <a:off x="13436111" y="162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144411</xdr:rowOff>
    </xdr:from>
    <xdr:to>
      <xdr:col>18</xdr:col>
      <xdr:colOff>492125</xdr:colOff>
      <xdr:row>97</xdr:row>
      <xdr:rowOff>74561</xdr:rowOff>
    </xdr:to>
    <xdr:sp macro="" textlink="">
      <xdr:nvSpPr>
        <xdr:cNvPr id="689" name="円/楕円 688"/>
        <xdr:cNvSpPr/>
      </xdr:nvSpPr>
      <xdr:spPr>
        <a:xfrm>
          <a:off x="12763500" y="166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91088</xdr:rowOff>
    </xdr:from>
    <xdr:ext cx="469744" cy="259045"/>
    <xdr:sp macro="" textlink="">
      <xdr:nvSpPr>
        <xdr:cNvPr id="690" name="テキスト ボックス 689"/>
        <xdr:cNvSpPr txBox="1"/>
      </xdr:nvSpPr>
      <xdr:spPr>
        <a:xfrm>
          <a:off x="12579427" y="1637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6" name="直線コネクタ 715"/>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9"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20" name="直線コネクタ 719"/>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7602</xdr:rowOff>
    </xdr:from>
    <xdr:to>
      <xdr:col>32</xdr:col>
      <xdr:colOff>187325</xdr:colOff>
      <xdr:row>38</xdr:row>
      <xdr:rowOff>74712</xdr:rowOff>
    </xdr:to>
    <xdr:cxnSp macro="">
      <xdr:nvCxnSpPr>
        <xdr:cNvPr id="721" name="直線コネクタ 720"/>
        <xdr:cNvCxnSpPr/>
      </xdr:nvCxnSpPr>
      <xdr:spPr>
        <a:xfrm flipV="1">
          <a:off x="21323300" y="6522702"/>
          <a:ext cx="8382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135254</xdr:rowOff>
    </xdr:from>
    <xdr:ext cx="469744" cy="259045"/>
    <xdr:sp macro="" textlink="">
      <xdr:nvSpPr>
        <xdr:cNvPr id="722" name="投資及び出資金平均値テキスト"/>
        <xdr:cNvSpPr txBox="1"/>
      </xdr:nvSpPr>
      <xdr:spPr>
        <a:xfrm>
          <a:off x="22212300" y="647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23" name="フローチャート : 判断 722"/>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74712</xdr:rowOff>
    </xdr:from>
    <xdr:to>
      <xdr:col>31</xdr:col>
      <xdr:colOff>34925</xdr:colOff>
      <xdr:row>38</xdr:row>
      <xdr:rowOff>143292</xdr:rowOff>
    </xdr:to>
    <xdr:cxnSp macro="">
      <xdr:nvCxnSpPr>
        <xdr:cNvPr id="724" name="直線コネクタ 723"/>
        <xdr:cNvCxnSpPr/>
      </xdr:nvCxnSpPr>
      <xdr:spPr>
        <a:xfrm flipV="1">
          <a:off x="20434300" y="65898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5" name="フローチャート : 判断 724"/>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150276</xdr:rowOff>
    </xdr:from>
    <xdr:ext cx="378565" cy="259045"/>
    <xdr:sp macro="" textlink="">
      <xdr:nvSpPr>
        <xdr:cNvPr id="726" name="テキスト ボックス 725"/>
        <xdr:cNvSpPr txBox="1"/>
      </xdr:nvSpPr>
      <xdr:spPr>
        <a:xfrm>
          <a:off x="21134017" y="666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134965</xdr:rowOff>
    </xdr:from>
    <xdr:to>
      <xdr:col>29</xdr:col>
      <xdr:colOff>517525</xdr:colOff>
      <xdr:row>38</xdr:row>
      <xdr:rowOff>143292</xdr:rowOff>
    </xdr:to>
    <xdr:cxnSp macro="">
      <xdr:nvCxnSpPr>
        <xdr:cNvPr id="727" name="直線コネクタ 726"/>
        <xdr:cNvCxnSpPr/>
      </xdr:nvCxnSpPr>
      <xdr:spPr>
        <a:xfrm>
          <a:off x="19545300" y="6650065"/>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8" name="フローチャート : 判断 727"/>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9" name="テキスト ボックス 728"/>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116187</xdr:rowOff>
    </xdr:from>
    <xdr:to>
      <xdr:col>28</xdr:col>
      <xdr:colOff>314325</xdr:colOff>
      <xdr:row>38</xdr:row>
      <xdr:rowOff>134965</xdr:rowOff>
    </xdr:to>
    <xdr:cxnSp macro="">
      <xdr:nvCxnSpPr>
        <xdr:cNvPr id="730" name="直線コネクタ 729"/>
        <xdr:cNvCxnSpPr/>
      </xdr:nvCxnSpPr>
      <xdr:spPr>
        <a:xfrm>
          <a:off x="18656300" y="6631287"/>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31" name="フローチャート : 判断 730"/>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32" name="テキスト ボックス 731"/>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33" name="フローチャート : 判断 732"/>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4" name="テキスト ボックス 733"/>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128252</xdr:rowOff>
    </xdr:from>
    <xdr:to>
      <xdr:col>32</xdr:col>
      <xdr:colOff>238125</xdr:colOff>
      <xdr:row>38</xdr:row>
      <xdr:rowOff>58402</xdr:rowOff>
    </xdr:to>
    <xdr:sp macro="" textlink="">
      <xdr:nvSpPr>
        <xdr:cNvPr id="740" name="円/楕円 739"/>
        <xdr:cNvSpPr/>
      </xdr:nvSpPr>
      <xdr:spPr>
        <a:xfrm>
          <a:off x="22110700" y="64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151129</xdr:rowOff>
    </xdr:from>
    <xdr:ext cx="469744" cy="259045"/>
    <xdr:sp macro="" textlink="">
      <xdr:nvSpPr>
        <xdr:cNvPr id="741" name="投資及び出資金該当値テキスト"/>
        <xdr:cNvSpPr txBox="1"/>
      </xdr:nvSpPr>
      <xdr:spPr>
        <a:xfrm>
          <a:off x="22212300" y="632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23912</xdr:rowOff>
    </xdr:from>
    <xdr:to>
      <xdr:col>31</xdr:col>
      <xdr:colOff>85725</xdr:colOff>
      <xdr:row>38</xdr:row>
      <xdr:rowOff>125512</xdr:rowOff>
    </xdr:to>
    <xdr:sp macro="" textlink="">
      <xdr:nvSpPr>
        <xdr:cNvPr id="742" name="円/楕円 741"/>
        <xdr:cNvSpPr/>
      </xdr:nvSpPr>
      <xdr:spPr>
        <a:xfrm>
          <a:off x="21272500" y="65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142039</xdr:rowOff>
    </xdr:from>
    <xdr:ext cx="469744" cy="259045"/>
    <xdr:sp macro="" textlink="">
      <xdr:nvSpPr>
        <xdr:cNvPr id="743" name="テキスト ボックス 742"/>
        <xdr:cNvSpPr txBox="1"/>
      </xdr:nvSpPr>
      <xdr:spPr>
        <a:xfrm>
          <a:off x="21088427" y="6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92492</xdr:rowOff>
    </xdr:from>
    <xdr:to>
      <xdr:col>29</xdr:col>
      <xdr:colOff>568325</xdr:colOff>
      <xdr:row>39</xdr:row>
      <xdr:rowOff>22642</xdr:rowOff>
    </xdr:to>
    <xdr:sp macro="" textlink="">
      <xdr:nvSpPr>
        <xdr:cNvPr id="744" name="円/楕円 743"/>
        <xdr:cNvSpPr/>
      </xdr:nvSpPr>
      <xdr:spPr>
        <a:xfrm>
          <a:off x="20383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13769</xdr:rowOff>
    </xdr:from>
    <xdr:ext cx="378565" cy="259045"/>
    <xdr:sp macro="" textlink="">
      <xdr:nvSpPr>
        <xdr:cNvPr id="745" name="テキスト ボックス 744"/>
        <xdr:cNvSpPr txBox="1"/>
      </xdr:nvSpPr>
      <xdr:spPr>
        <a:xfrm>
          <a:off x="20245017" y="670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84165</xdr:rowOff>
    </xdr:from>
    <xdr:to>
      <xdr:col>28</xdr:col>
      <xdr:colOff>365125</xdr:colOff>
      <xdr:row>39</xdr:row>
      <xdr:rowOff>14315</xdr:rowOff>
    </xdr:to>
    <xdr:sp macro="" textlink="">
      <xdr:nvSpPr>
        <xdr:cNvPr id="746" name="円/楕円 745"/>
        <xdr:cNvSpPr/>
      </xdr:nvSpPr>
      <xdr:spPr>
        <a:xfrm>
          <a:off x="19494500" y="6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5442</xdr:rowOff>
    </xdr:from>
    <xdr:ext cx="378565" cy="259045"/>
    <xdr:sp macro="" textlink="">
      <xdr:nvSpPr>
        <xdr:cNvPr id="747" name="テキスト ボックス 746"/>
        <xdr:cNvSpPr txBox="1"/>
      </xdr:nvSpPr>
      <xdr:spPr>
        <a:xfrm>
          <a:off x="19356017" y="669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65387</xdr:rowOff>
    </xdr:from>
    <xdr:to>
      <xdr:col>27</xdr:col>
      <xdr:colOff>161925</xdr:colOff>
      <xdr:row>38</xdr:row>
      <xdr:rowOff>166987</xdr:rowOff>
    </xdr:to>
    <xdr:sp macro="" textlink="">
      <xdr:nvSpPr>
        <xdr:cNvPr id="748" name="円/楕円 747"/>
        <xdr:cNvSpPr/>
      </xdr:nvSpPr>
      <xdr:spPr>
        <a:xfrm>
          <a:off x="186055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158114</xdr:rowOff>
    </xdr:from>
    <xdr:ext cx="378565" cy="259045"/>
    <xdr:sp macro="" textlink="">
      <xdr:nvSpPr>
        <xdr:cNvPr id="749" name="テキスト ボックス 748"/>
        <xdr:cNvSpPr txBox="1"/>
      </xdr:nvSpPr>
      <xdr:spPr>
        <a:xfrm>
          <a:off x="18467017" y="667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3" name="直線コネクタ 772"/>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6"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7" name="直線コネクタ 776"/>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1625</xdr:rowOff>
    </xdr:from>
    <xdr:to>
      <xdr:col>32</xdr:col>
      <xdr:colOff>187325</xdr:colOff>
      <xdr:row>57</xdr:row>
      <xdr:rowOff>7150</xdr:rowOff>
    </xdr:to>
    <xdr:cxnSp macro="">
      <xdr:nvCxnSpPr>
        <xdr:cNvPr id="778" name="直線コネクタ 777"/>
        <xdr:cNvCxnSpPr/>
      </xdr:nvCxnSpPr>
      <xdr:spPr>
        <a:xfrm flipV="1">
          <a:off x="21323300" y="9774275"/>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73194</xdr:rowOff>
    </xdr:from>
    <xdr:ext cx="469744" cy="259045"/>
    <xdr:sp macro="" textlink="">
      <xdr:nvSpPr>
        <xdr:cNvPr id="779" name="貸付金平均値テキスト"/>
        <xdr:cNvSpPr txBox="1"/>
      </xdr:nvSpPr>
      <xdr:spPr>
        <a:xfrm>
          <a:off x="22212300" y="9845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80" name="フローチャート : 判断 779"/>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7150</xdr:rowOff>
    </xdr:from>
    <xdr:to>
      <xdr:col>31</xdr:col>
      <xdr:colOff>34925</xdr:colOff>
      <xdr:row>57</xdr:row>
      <xdr:rowOff>10617</xdr:rowOff>
    </xdr:to>
    <xdr:cxnSp macro="">
      <xdr:nvCxnSpPr>
        <xdr:cNvPr id="781" name="直線コネクタ 780"/>
        <xdr:cNvCxnSpPr/>
      </xdr:nvCxnSpPr>
      <xdr:spPr>
        <a:xfrm flipV="1">
          <a:off x="20434300" y="9779800"/>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82" name="フローチャート : 判断 781"/>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162806</xdr:rowOff>
    </xdr:from>
    <xdr:ext cx="469744" cy="259045"/>
    <xdr:sp macro="" textlink="">
      <xdr:nvSpPr>
        <xdr:cNvPr id="783" name="テキスト ボックス 782"/>
        <xdr:cNvSpPr txBox="1"/>
      </xdr:nvSpPr>
      <xdr:spPr>
        <a:xfrm>
          <a:off x="21088427"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10617</xdr:rowOff>
    </xdr:from>
    <xdr:to>
      <xdr:col>29</xdr:col>
      <xdr:colOff>517525</xdr:colOff>
      <xdr:row>57</xdr:row>
      <xdr:rowOff>74778</xdr:rowOff>
    </xdr:to>
    <xdr:cxnSp macro="">
      <xdr:nvCxnSpPr>
        <xdr:cNvPr id="784" name="直線コネクタ 783"/>
        <xdr:cNvCxnSpPr/>
      </xdr:nvCxnSpPr>
      <xdr:spPr>
        <a:xfrm flipV="1">
          <a:off x="19545300" y="9783267"/>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5" name="フローチャート : 判断 784"/>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31322</xdr:rowOff>
    </xdr:from>
    <xdr:ext cx="469744" cy="259045"/>
    <xdr:sp macro="" textlink="">
      <xdr:nvSpPr>
        <xdr:cNvPr id="786" name="テキスト ボックス 785"/>
        <xdr:cNvSpPr txBox="1"/>
      </xdr:nvSpPr>
      <xdr:spPr>
        <a:xfrm>
          <a:off x="20199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74778</xdr:rowOff>
    </xdr:from>
    <xdr:to>
      <xdr:col>28</xdr:col>
      <xdr:colOff>314325</xdr:colOff>
      <xdr:row>57</xdr:row>
      <xdr:rowOff>95314</xdr:rowOff>
    </xdr:to>
    <xdr:cxnSp macro="">
      <xdr:nvCxnSpPr>
        <xdr:cNvPr id="787" name="直線コネクタ 786"/>
        <xdr:cNvCxnSpPr/>
      </xdr:nvCxnSpPr>
      <xdr:spPr>
        <a:xfrm flipV="1">
          <a:off x="18656300" y="9847428"/>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8" name="フローチャート : 判断 787"/>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15968</xdr:rowOff>
    </xdr:from>
    <xdr:ext cx="469744" cy="259045"/>
    <xdr:sp macro="" textlink="">
      <xdr:nvSpPr>
        <xdr:cNvPr id="789" name="テキスト ボックス 788"/>
        <xdr:cNvSpPr txBox="1"/>
      </xdr:nvSpPr>
      <xdr:spPr>
        <a:xfrm>
          <a:off x="19310427"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90" name="フローチャート : 判断 789"/>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163453</xdr:rowOff>
    </xdr:from>
    <xdr:ext cx="469744" cy="259045"/>
    <xdr:sp macro="" textlink="">
      <xdr:nvSpPr>
        <xdr:cNvPr id="791" name="テキスト ボックス 790"/>
        <xdr:cNvSpPr txBox="1"/>
      </xdr:nvSpPr>
      <xdr:spPr>
        <a:xfrm>
          <a:off x="18421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122275</xdr:rowOff>
    </xdr:from>
    <xdr:to>
      <xdr:col>32</xdr:col>
      <xdr:colOff>238125</xdr:colOff>
      <xdr:row>57</xdr:row>
      <xdr:rowOff>52425</xdr:rowOff>
    </xdr:to>
    <xdr:sp macro="" textlink="">
      <xdr:nvSpPr>
        <xdr:cNvPr id="797" name="円/楕円 796"/>
        <xdr:cNvSpPr/>
      </xdr:nvSpPr>
      <xdr:spPr>
        <a:xfrm>
          <a:off x="221107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145152</xdr:rowOff>
    </xdr:from>
    <xdr:ext cx="534377" cy="259045"/>
    <xdr:sp macro="" textlink="">
      <xdr:nvSpPr>
        <xdr:cNvPr id="798" name="貸付金該当値テキスト"/>
        <xdr:cNvSpPr txBox="1"/>
      </xdr:nvSpPr>
      <xdr:spPr>
        <a:xfrm>
          <a:off x="22212300" y="957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127800</xdr:rowOff>
    </xdr:from>
    <xdr:to>
      <xdr:col>31</xdr:col>
      <xdr:colOff>85725</xdr:colOff>
      <xdr:row>57</xdr:row>
      <xdr:rowOff>57950</xdr:rowOff>
    </xdr:to>
    <xdr:sp macro="" textlink="">
      <xdr:nvSpPr>
        <xdr:cNvPr id="799" name="円/楕円 798"/>
        <xdr:cNvSpPr/>
      </xdr:nvSpPr>
      <xdr:spPr>
        <a:xfrm>
          <a:off x="21272500" y="97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74477</xdr:rowOff>
    </xdr:from>
    <xdr:ext cx="469744" cy="259045"/>
    <xdr:sp macro="" textlink="">
      <xdr:nvSpPr>
        <xdr:cNvPr id="800" name="テキスト ボックス 799"/>
        <xdr:cNvSpPr txBox="1"/>
      </xdr:nvSpPr>
      <xdr:spPr>
        <a:xfrm>
          <a:off x="21088427" y="950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131267</xdr:rowOff>
    </xdr:from>
    <xdr:to>
      <xdr:col>29</xdr:col>
      <xdr:colOff>568325</xdr:colOff>
      <xdr:row>57</xdr:row>
      <xdr:rowOff>61417</xdr:rowOff>
    </xdr:to>
    <xdr:sp macro="" textlink="">
      <xdr:nvSpPr>
        <xdr:cNvPr id="801" name="円/楕円 800"/>
        <xdr:cNvSpPr/>
      </xdr:nvSpPr>
      <xdr:spPr>
        <a:xfrm>
          <a:off x="20383500" y="97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77944</xdr:rowOff>
    </xdr:from>
    <xdr:ext cx="469744" cy="259045"/>
    <xdr:sp macro="" textlink="">
      <xdr:nvSpPr>
        <xdr:cNvPr id="802" name="テキスト ボックス 801"/>
        <xdr:cNvSpPr txBox="1"/>
      </xdr:nvSpPr>
      <xdr:spPr>
        <a:xfrm>
          <a:off x="20199427" y="950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23978</xdr:rowOff>
    </xdr:from>
    <xdr:to>
      <xdr:col>28</xdr:col>
      <xdr:colOff>365125</xdr:colOff>
      <xdr:row>57</xdr:row>
      <xdr:rowOff>125578</xdr:rowOff>
    </xdr:to>
    <xdr:sp macro="" textlink="">
      <xdr:nvSpPr>
        <xdr:cNvPr id="803" name="円/楕円 802"/>
        <xdr:cNvSpPr/>
      </xdr:nvSpPr>
      <xdr:spPr>
        <a:xfrm>
          <a:off x="194945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142105</xdr:rowOff>
    </xdr:from>
    <xdr:ext cx="469744" cy="259045"/>
    <xdr:sp macro="" textlink="">
      <xdr:nvSpPr>
        <xdr:cNvPr id="804" name="テキスト ボックス 803"/>
        <xdr:cNvSpPr txBox="1"/>
      </xdr:nvSpPr>
      <xdr:spPr>
        <a:xfrm>
          <a:off x="19310427" y="95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44514</xdr:rowOff>
    </xdr:from>
    <xdr:to>
      <xdr:col>27</xdr:col>
      <xdr:colOff>161925</xdr:colOff>
      <xdr:row>57</xdr:row>
      <xdr:rowOff>146114</xdr:rowOff>
    </xdr:to>
    <xdr:sp macro="" textlink="">
      <xdr:nvSpPr>
        <xdr:cNvPr id="805" name="円/楕円 804"/>
        <xdr:cNvSpPr/>
      </xdr:nvSpPr>
      <xdr:spPr>
        <a:xfrm>
          <a:off x="18605500" y="98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162641</xdr:rowOff>
    </xdr:from>
    <xdr:ext cx="469744" cy="259045"/>
    <xdr:sp macro="" textlink="">
      <xdr:nvSpPr>
        <xdr:cNvPr id="806" name="テキスト ボックス 805"/>
        <xdr:cNvSpPr txBox="1"/>
      </xdr:nvSpPr>
      <xdr:spPr>
        <a:xfrm>
          <a:off x="18421427" y="959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3" name="直線コネクタ 832"/>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4"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5" name="直線コネクタ 834"/>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6"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7" name="直線コネクタ 836"/>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113019</xdr:rowOff>
    </xdr:from>
    <xdr:to>
      <xdr:col>32</xdr:col>
      <xdr:colOff>187325</xdr:colOff>
      <xdr:row>77</xdr:row>
      <xdr:rowOff>21678</xdr:rowOff>
    </xdr:to>
    <xdr:cxnSp macro="">
      <xdr:nvCxnSpPr>
        <xdr:cNvPr id="838" name="直線コネクタ 837"/>
        <xdr:cNvCxnSpPr/>
      </xdr:nvCxnSpPr>
      <xdr:spPr>
        <a:xfrm>
          <a:off x="21323300" y="13143219"/>
          <a:ext cx="8382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121378</xdr:rowOff>
    </xdr:from>
    <xdr:ext cx="534377" cy="259045"/>
    <xdr:sp macro="" textlink="">
      <xdr:nvSpPr>
        <xdr:cNvPr id="839" name="繰出金平均値テキスト"/>
        <xdr:cNvSpPr txBox="1"/>
      </xdr:nvSpPr>
      <xdr:spPr>
        <a:xfrm>
          <a:off x="22212300" y="12637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40" name="フローチャート : 判断 839"/>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113019</xdr:rowOff>
    </xdr:from>
    <xdr:to>
      <xdr:col>31</xdr:col>
      <xdr:colOff>34925</xdr:colOff>
      <xdr:row>77</xdr:row>
      <xdr:rowOff>58579</xdr:rowOff>
    </xdr:to>
    <xdr:cxnSp macro="">
      <xdr:nvCxnSpPr>
        <xdr:cNvPr id="841" name="直線コネクタ 840"/>
        <xdr:cNvCxnSpPr/>
      </xdr:nvCxnSpPr>
      <xdr:spPr>
        <a:xfrm flipV="1">
          <a:off x="20434300" y="13143219"/>
          <a:ext cx="889000" cy="1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2" name="フローチャート : 判断 841"/>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84726</xdr:rowOff>
    </xdr:from>
    <xdr:ext cx="534377" cy="259045"/>
    <xdr:sp macro="" textlink="">
      <xdr:nvSpPr>
        <xdr:cNvPr id="843" name="テキスト ボックス 842"/>
        <xdr:cNvSpPr txBox="1"/>
      </xdr:nvSpPr>
      <xdr:spPr>
        <a:xfrm>
          <a:off x="2105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58579</xdr:rowOff>
    </xdr:from>
    <xdr:to>
      <xdr:col>29</xdr:col>
      <xdr:colOff>517525</xdr:colOff>
      <xdr:row>77</xdr:row>
      <xdr:rowOff>85849</xdr:rowOff>
    </xdr:to>
    <xdr:cxnSp macro="">
      <xdr:nvCxnSpPr>
        <xdr:cNvPr id="844" name="直線コネクタ 843"/>
        <xdr:cNvCxnSpPr/>
      </xdr:nvCxnSpPr>
      <xdr:spPr>
        <a:xfrm flipV="1">
          <a:off x="19545300" y="13260229"/>
          <a:ext cx="889000" cy="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85849</xdr:rowOff>
    </xdr:from>
    <xdr:to>
      <xdr:col>28</xdr:col>
      <xdr:colOff>314325</xdr:colOff>
      <xdr:row>77</xdr:row>
      <xdr:rowOff>102634</xdr:rowOff>
    </xdr:to>
    <xdr:cxnSp macro="">
      <xdr:nvCxnSpPr>
        <xdr:cNvPr id="847" name="直線コネクタ 846"/>
        <xdr:cNvCxnSpPr/>
      </xdr:nvCxnSpPr>
      <xdr:spPr>
        <a:xfrm flipV="1">
          <a:off x="18656300" y="13287499"/>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142328</xdr:rowOff>
    </xdr:from>
    <xdr:to>
      <xdr:col>32</xdr:col>
      <xdr:colOff>238125</xdr:colOff>
      <xdr:row>77</xdr:row>
      <xdr:rowOff>72478</xdr:rowOff>
    </xdr:to>
    <xdr:sp macro="" textlink="">
      <xdr:nvSpPr>
        <xdr:cNvPr id="857" name="円/楕円 856"/>
        <xdr:cNvSpPr/>
      </xdr:nvSpPr>
      <xdr:spPr>
        <a:xfrm>
          <a:off x="22110700" y="131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120755</xdr:rowOff>
    </xdr:from>
    <xdr:ext cx="534377" cy="259045"/>
    <xdr:sp macro="" textlink="">
      <xdr:nvSpPr>
        <xdr:cNvPr id="858" name="繰出金該当値テキスト"/>
        <xdr:cNvSpPr txBox="1"/>
      </xdr:nvSpPr>
      <xdr:spPr>
        <a:xfrm>
          <a:off x="22212300" y="131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32,864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62219</xdr:rowOff>
    </xdr:from>
    <xdr:to>
      <xdr:col>31</xdr:col>
      <xdr:colOff>85725</xdr:colOff>
      <xdr:row>76</xdr:row>
      <xdr:rowOff>163819</xdr:rowOff>
    </xdr:to>
    <xdr:sp macro="" textlink="">
      <xdr:nvSpPr>
        <xdr:cNvPr id="859" name="円/楕円 858"/>
        <xdr:cNvSpPr/>
      </xdr:nvSpPr>
      <xdr:spPr>
        <a:xfrm>
          <a:off x="21272500" y="130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154946</xdr:rowOff>
    </xdr:from>
    <xdr:ext cx="534377" cy="259045"/>
    <xdr:sp macro="" textlink="">
      <xdr:nvSpPr>
        <xdr:cNvPr id="860" name="テキスト ボックス 859"/>
        <xdr:cNvSpPr txBox="1"/>
      </xdr:nvSpPr>
      <xdr:spPr>
        <a:xfrm>
          <a:off x="21056111" y="131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7779</xdr:rowOff>
    </xdr:from>
    <xdr:to>
      <xdr:col>29</xdr:col>
      <xdr:colOff>568325</xdr:colOff>
      <xdr:row>77</xdr:row>
      <xdr:rowOff>109379</xdr:rowOff>
    </xdr:to>
    <xdr:sp macro="" textlink="">
      <xdr:nvSpPr>
        <xdr:cNvPr id="861" name="円/楕円 860"/>
        <xdr:cNvSpPr/>
      </xdr:nvSpPr>
      <xdr:spPr>
        <a:xfrm>
          <a:off x="20383500" y="132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100506</xdr:rowOff>
    </xdr:from>
    <xdr:ext cx="534377" cy="259045"/>
    <xdr:sp macro="" textlink="">
      <xdr:nvSpPr>
        <xdr:cNvPr id="862" name="テキスト ボックス 861"/>
        <xdr:cNvSpPr txBox="1"/>
      </xdr:nvSpPr>
      <xdr:spPr>
        <a:xfrm>
          <a:off x="20167111" y="13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35049</xdr:rowOff>
    </xdr:from>
    <xdr:to>
      <xdr:col>28</xdr:col>
      <xdr:colOff>365125</xdr:colOff>
      <xdr:row>77</xdr:row>
      <xdr:rowOff>136649</xdr:rowOff>
    </xdr:to>
    <xdr:sp macro="" textlink="">
      <xdr:nvSpPr>
        <xdr:cNvPr id="863" name="円/楕円 862"/>
        <xdr:cNvSpPr/>
      </xdr:nvSpPr>
      <xdr:spPr>
        <a:xfrm>
          <a:off x="19494500" y="132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127776</xdr:rowOff>
    </xdr:from>
    <xdr:ext cx="534377" cy="259045"/>
    <xdr:sp macro="" textlink="">
      <xdr:nvSpPr>
        <xdr:cNvPr id="864" name="テキスト ボックス 863"/>
        <xdr:cNvSpPr txBox="1"/>
      </xdr:nvSpPr>
      <xdr:spPr>
        <a:xfrm>
          <a:off x="19278111" y="133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51834</xdr:rowOff>
    </xdr:from>
    <xdr:to>
      <xdr:col>27</xdr:col>
      <xdr:colOff>161925</xdr:colOff>
      <xdr:row>77</xdr:row>
      <xdr:rowOff>153434</xdr:rowOff>
    </xdr:to>
    <xdr:sp macro="" textlink="">
      <xdr:nvSpPr>
        <xdr:cNvPr id="865" name="円/楕円 864"/>
        <xdr:cNvSpPr/>
      </xdr:nvSpPr>
      <xdr:spPr>
        <a:xfrm>
          <a:off x="18605500" y="132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144561</xdr:rowOff>
    </xdr:from>
    <xdr:ext cx="534377" cy="259045"/>
    <xdr:sp macro="" textlink="">
      <xdr:nvSpPr>
        <xdr:cNvPr id="866" name="テキスト ボックス 865"/>
        <xdr:cNvSpPr txBox="1"/>
      </xdr:nvSpPr>
      <xdr:spPr>
        <a:xfrm>
          <a:off x="18389111" y="133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460,284</a:t>
          </a:r>
          <a:r>
            <a:rPr lang="ja-JP" altLang="en-US" sz="1100" b="0" i="0" baseline="0">
              <a:solidFill>
                <a:schemeClr val="dk1"/>
              </a:solidFill>
              <a:effectLst/>
              <a:latin typeface="+mn-lt"/>
              <a:ea typeface="+mn-ea"/>
              <a:cs typeface="+mn-cs"/>
            </a:rPr>
            <a:t>円で</a:t>
          </a:r>
          <a:r>
            <a:rPr lang="ja-JP" altLang="ja-JP" sz="1100" b="0" i="0" baseline="0">
              <a:solidFill>
                <a:schemeClr val="dk1"/>
              </a:solidFill>
              <a:effectLst/>
              <a:latin typeface="+mn-lt"/>
              <a:ea typeface="+mn-ea"/>
              <a:cs typeface="+mn-cs"/>
            </a:rPr>
            <a:t>、そのうち約３分の１が人件費と物件費であり、類似団体と比較して一人当たりのコストが高い状況である。成田国際空港が所在する</a:t>
          </a:r>
          <a:r>
            <a:rPr lang="ja-JP" altLang="en-US" sz="1100" b="0" i="0" baseline="0">
              <a:solidFill>
                <a:schemeClr val="dk1"/>
              </a:solidFill>
              <a:effectLst/>
              <a:latin typeface="+mn-lt"/>
              <a:ea typeface="+mn-ea"/>
              <a:cs typeface="+mn-cs"/>
            </a:rPr>
            <a:t>ことによる騒音対策等の</a:t>
          </a:r>
          <a:r>
            <a:rPr lang="ja-JP" altLang="ja-JP" sz="1100" b="0" i="0" baseline="0">
              <a:solidFill>
                <a:schemeClr val="dk1"/>
              </a:solidFill>
              <a:effectLst/>
              <a:latin typeface="+mn-lt"/>
              <a:ea typeface="+mn-ea"/>
              <a:cs typeface="+mn-cs"/>
            </a:rPr>
            <a:t>行政需要、国家戦略特区の指定、子ども子育て支援新制度や待機児童の解消などに対応するため、相当</a:t>
          </a:r>
          <a:r>
            <a:rPr lang="ja-JP" altLang="en-US" sz="1100" b="0" i="0" baseline="0">
              <a:solidFill>
                <a:schemeClr val="dk1"/>
              </a:solidFill>
              <a:effectLst/>
              <a:latin typeface="+mn-lt"/>
              <a:ea typeface="+mn-ea"/>
              <a:cs typeface="+mn-cs"/>
            </a:rPr>
            <a:t>数</a:t>
          </a:r>
          <a:r>
            <a:rPr lang="ja-JP" altLang="ja-JP" sz="1100" b="0" i="0" baseline="0">
              <a:solidFill>
                <a:schemeClr val="dk1"/>
              </a:solidFill>
              <a:effectLst/>
              <a:latin typeface="+mn-lt"/>
              <a:ea typeface="+mn-ea"/>
              <a:cs typeface="+mn-cs"/>
            </a:rPr>
            <a:t>の職員を確保していること等が主な要因だが、今後も事務事業の見直しや職員定数及び職員給与の適正化に努める。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151130</xdr:rowOff>
    </xdr:from>
    <xdr:to>
      <xdr:col>6</xdr:col>
      <xdr:colOff>511175</xdr:colOff>
      <xdr:row>33</xdr:row>
      <xdr:rowOff>32258</xdr:rowOff>
    </xdr:to>
    <xdr:cxnSp macro="">
      <xdr:nvCxnSpPr>
        <xdr:cNvPr id="61" name="直線コネクタ 60"/>
        <xdr:cNvCxnSpPr/>
      </xdr:nvCxnSpPr>
      <xdr:spPr>
        <a:xfrm>
          <a:off x="3797300" y="546608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51325</xdr:rowOff>
    </xdr:from>
    <xdr:ext cx="469744" cy="259045"/>
    <xdr:sp macro="" textlink="">
      <xdr:nvSpPr>
        <xdr:cNvPr id="62" name="議会費平均値テキスト"/>
        <xdr:cNvSpPr txBox="1"/>
      </xdr:nvSpPr>
      <xdr:spPr>
        <a:xfrm>
          <a:off x="4686300" y="6052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151130</xdr:rowOff>
    </xdr:from>
    <xdr:to>
      <xdr:col>5</xdr:col>
      <xdr:colOff>358775</xdr:colOff>
      <xdr:row>32</xdr:row>
      <xdr:rowOff>107696</xdr:rowOff>
    </xdr:to>
    <xdr:cxnSp macro="">
      <xdr:nvCxnSpPr>
        <xdr:cNvPr id="64" name="直線コネクタ 63"/>
        <xdr:cNvCxnSpPr/>
      </xdr:nvCxnSpPr>
      <xdr:spPr>
        <a:xfrm flipV="1">
          <a:off x="2908300" y="5466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167911</xdr:rowOff>
    </xdr:from>
    <xdr:ext cx="469744" cy="259045"/>
    <xdr:sp macro="" textlink="">
      <xdr:nvSpPr>
        <xdr:cNvPr id="66" name="テキスト ボックス 65"/>
        <xdr:cNvSpPr txBox="1"/>
      </xdr:nvSpPr>
      <xdr:spPr>
        <a:xfrm>
          <a:off x="3562427"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107696</xdr:rowOff>
    </xdr:from>
    <xdr:to>
      <xdr:col>4</xdr:col>
      <xdr:colOff>155575</xdr:colOff>
      <xdr:row>32</xdr:row>
      <xdr:rowOff>123698</xdr:rowOff>
    </xdr:to>
    <xdr:cxnSp macro="">
      <xdr:nvCxnSpPr>
        <xdr:cNvPr id="67" name="直線コネクタ 66"/>
        <xdr:cNvCxnSpPr/>
      </xdr:nvCxnSpPr>
      <xdr:spPr>
        <a:xfrm flipV="1">
          <a:off x="2019300" y="55940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157226</xdr:rowOff>
    </xdr:from>
    <xdr:to>
      <xdr:col>2</xdr:col>
      <xdr:colOff>638175</xdr:colOff>
      <xdr:row>32</xdr:row>
      <xdr:rowOff>123698</xdr:rowOff>
    </xdr:to>
    <xdr:cxnSp macro="">
      <xdr:nvCxnSpPr>
        <xdr:cNvPr id="70" name="直線コネクタ 69"/>
        <xdr:cNvCxnSpPr/>
      </xdr:nvCxnSpPr>
      <xdr:spPr>
        <a:xfrm>
          <a:off x="1130300" y="5472176"/>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152908</xdr:rowOff>
    </xdr:from>
    <xdr:to>
      <xdr:col>6</xdr:col>
      <xdr:colOff>561975</xdr:colOff>
      <xdr:row>33</xdr:row>
      <xdr:rowOff>83058</xdr:rowOff>
    </xdr:to>
    <xdr:sp macro="" textlink="">
      <xdr:nvSpPr>
        <xdr:cNvPr id="80" name="円/楕円 79"/>
        <xdr:cNvSpPr/>
      </xdr:nvSpPr>
      <xdr:spPr>
        <a:xfrm>
          <a:off x="45847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4335</xdr:rowOff>
    </xdr:from>
    <xdr:ext cx="469744" cy="259045"/>
    <xdr:sp macro="" textlink="">
      <xdr:nvSpPr>
        <xdr:cNvPr id="81" name="議会費該当値テキスト"/>
        <xdr:cNvSpPr txBox="1"/>
      </xdr:nvSpPr>
      <xdr:spPr>
        <a:xfrm>
          <a:off x="4686300" y="54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100330</xdr:rowOff>
    </xdr:from>
    <xdr:to>
      <xdr:col>5</xdr:col>
      <xdr:colOff>409575</xdr:colOff>
      <xdr:row>32</xdr:row>
      <xdr:rowOff>30480</xdr:rowOff>
    </xdr:to>
    <xdr:sp macro="" textlink="">
      <xdr:nvSpPr>
        <xdr:cNvPr id="82" name="円/楕円 81"/>
        <xdr:cNvSpPr/>
      </xdr:nvSpPr>
      <xdr:spPr>
        <a:xfrm>
          <a:off x="3746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47007</xdr:rowOff>
    </xdr:from>
    <xdr:ext cx="469744" cy="259045"/>
    <xdr:sp macro="" textlink="">
      <xdr:nvSpPr>
        <xdr:cNvPr id="83" name="テキスト ボックス 82"/>
        <xdr:cNvSpPr txBox="1"/>
      </xdr:nvSpPr>
      <xdr:spPr>
        <a:xfrm>
          <a:off x="3562427"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56896</xdr:rowOff>
    </xdr:from>
    <xdr:to>
      <xdr:col>4</xdr:col>
      <xdr:colOff>206375</xdr:colOff>
      <xdr:row>32</xdr:row>
      <xdr:rowOff>158496</xdr:rowOff>
    </xdr:to>
    <xdr:sp macro="" textlink="">
      <xdr:nvSpPr>
        <xdr:cNvPr id="84" name="円/楕円 83"/>
        <xdr:cNvSpPr/>
      </xdr:nvSpPr>
      <xdr:spPr>
        <a:xfrm>
          <a:off x="2857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3573</xdr:rowOff>
    </xdr:from>
    <xdr:ext cx="469744" cy="259045"/>
    <xdr:sp macro="" textlink="">
      <xdr:nvSpPr>
        <xdr:cNvPr id="85" name="テキスト ボックス 84"/>
        <xdr:cNvSpPr txBox="1"/>
      </xdr:nvSpPr>
      <xdr:spPr>
        <a:xfrm>
          <a:off x="2673427"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72898</xdr:rowOff>
    </xdr:from>
    <xdr:to>
      <xdr:col>3</xdr:col>
      <xdr:colOff>3175</xdr:colOff>
      <xdr:row>33</xdr:row>
      <xdr:rowOff>3048</xdr:rowOff>
    </xdr:to>
    <xdr:sp macro="" textlink="">
      <xdr:nvSpPr>
        <xdr:cNvPr id="86" name="円/楕円 85"/>
        <xdr:cNvSpPr/>
      </xdr:nvSpPr>
      <xdr:spPr>
        <a:xfrm>
          <a:off x="1968500" y="55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19575</xdr:rowOff>
    </xdr:from>
    <xdr:ext cx="469744" cy="259045"/>
    <xdr:sp macro="" textlink="">
      <xdr:nvSpPr>
        <xdr:cNvPr id="87" name="テキスト ボックス 86"/>
        <xdr:cNvSpPr txBox="1"/>
      </xdr:nvSpPr>
      <xdr:spPr>
        <a:xfrm>
          <a:off x="1784427" y="53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106426</xdr:rowOff>
    </xdr:from>
    <xdr:to>
      <xdr:col>1</xdr:col>
      <xdr:colOff>485775</xdr:colOff>
      <xdr:row>32</xdr:row>
      <xdr:rowOff>36576</xdr:rowOff>
    </xdr:to>
    <xdr:sp macro="" textlink="">
      <xdr:nvSpPr>
        <xdr:cNvPr id="88" name="円/楕円 87"/>
        <xdr:cNvSpPr/>
      </xdr:nvSpPr>
      <xdr:spPr>
        <a:xfrm>
          <a:off x="1079500" y="54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53103</xdr:rowOff>
    </xdr:from>
    <xdr:ext cx="469744" cy="259045"/>
    <xdr:sp macro="" textlink="">
      <xdr:nvSpPr>
        <xdr:cNvPr id="89" name="テキスト ボックス 88"/>
        <xdr:cNvSpPr txBox="1"/>
      </xdr:nvSpPr>
      <xdr:spPr>
        <a:xfrm>
          <a:off x="895427" y="51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57366</xdr:rowOff>
    </xdr:from>
    <xdr:to>
      <xdr:col>6</xdr:col>
      <xdr:colOff>511175</xdr:colOff>
      <xdr:row>55</xdr:row>
      <xdr:rowOff>15360</xdr:rowOff>
    </xdr:to>
    <xdr:cxnSp macro="">
      <xdr:nvCxnSpPr>
        <xdr:cNvPr id="119" name="直線コネクタ 118"/>
        <xdr:cNvCxnSpPr/>
      </xdr:nvCxnSpPr>
      <xdr:spPr>
        <a:xfrm flipV="1">
          <a:off x="3797300" y="9315666"/>
          <a:ext cx="838200" cy="1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111371</xdr:rowOff>
    </xdr:from>
    <xdr:ext cx="534377" cy="259045"/>
    <xdr:sp macro="" textlink="">
      <xdr:nvSpPr>
        <xdr:cNvPr id="120" name="総務費平均値テキスト"/>
        <xdr:cNvSpPr txBox="1"/>
      </xdr:nvSpPr>
      <xdr:spPr>
        <a:xfrm>
          <a:off x="4686300" y="9369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15360</xdr:rowOff>
    </xdr:from>
    <xdr:to>
      <xdr:col>5</xdr:col>
      <xdr:colOff>358775</xdr:colOff>
      <xdr:row>55</xdr:row>
      <xdr:rowOff>43269</xdr:rowOff>
    </xdr:to>
    <xdr:cxnSp macro="">
      <xdr:nvCxnSpPr>
        <xdr:cNvPr id="122" name="直線コネクタ 121"/>
        <xdr:cNvCxnSpPr/>
      </xdr:nvCxnSpPr>
      <xdr:spPr>
        <a:xfrm flipV="1">
          <a:off x="2908300" y="9445110"/>
          <a:ext cx="8890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158501</xdr:rowOff>
    </xdr:from>
    <xdr:ext cx="534377" cy="259045"/>
    <xdr:sp macro="" textlink="">
      <xdr:nvSpPr>
        <xdr:cNvPr id="124" name="テキスト ボックス 123"/>
        <xdr:cNvSpPr txBox="1"/>
      </xdr:nvSpPr>
      <xdr:spPr>
        <a:xfrm>
          <a:off x="3530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21837</xdr:rowOff>
    </xdr:from>
    <xdr:to>
      <xdr:col>4</xdr:col>
      <xdr:colOff>155575</xdr:colOff>
      <xdr:row>55</xdr:row>
      <xdr:rowOff>43269</xdr:rowOff>
    </xdr:to>
    <xdr:cxnSp macro="">
      <xdr:nvCxnSpPr>
        <xdr:cNvPr id="125" name="直線コネクタ 124"/>
        <xdr:cNvCxnSpPr/>
      </xdr:nvCxnSpPr>
      <xdr:spPr>
        <a:xfrm>
          <a:off x="2019300" y="9451587"/>
          <a:ext cx="889000" cy="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159626</xdr:rowOff>
    </xdr:from>
    <xdr:to>
      <xdr:col>2</xdr:col>
      <xdr:colOff>638175</xdr:colOff>
      <xdr:row>55</xdr:row>
      <xdr:rowOff>21837</xdr:rowOff>
    </xdr:to>
    <xdr:cxnSp macro="">
      <xdr:nvCxnSpPr>
        <xdr:cNvPr id="128" name="直線コネクタ 127"/>
        <xdr:cNvCxnSpPr/>
      </xdr:nvCxnSpPr>
      <xdr:spPr>
        <a:xfrm>
          <a:off x="1130300" y="9246476"/>
          <a:ext cx="889000" cy="20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6566</xdr:rowOff>
    </xdr:from>
    <xdr:to>
      <xdr:col>6</xdr:col>
      <xdr:colOff>561975</xdr:colOff>
      <xdr:row>54</xdr:row>
      <xdr:rowOff>108166</xdr:rowOff>
    </xdr:to>
    <xdr:sp macro="" textlink="">
      <xdr:nvSpPr>
        <xdr:cNvPr id="138" name="円/楕円 137"/>
        <xdr:cNvSpPr/>
      </xdr:nvSpPr>
      <xdr:spPr>
        <a:xfrm>
          <a:off x="4584700" y="92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29443</xdr:rowOff>
    </xdr:from>
    <xdr:ext cx="534377" cy="259045"/>
    <xdr:sp macro="" textlink="">
      <xdr:nvSpPr>
        <xdr:cNvPr id="139" name="総務費該当値テキスト"/>
        <xdr:cNvSpPr txBox="1"/>
      </xdr:nvSpPr>
      <xdr:spPr>
        <a:xfrm>
          <a:off x="4686300" y="911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64,322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136010</xdr:rowOff>
    </xdr:from>
    <xdr:to>
      <xdr:col>5</xdr:col>
      <xdr:colOff>409575</xdr:colOff>
      <xdr:row>55</xdr:row>
      <xdr:rowOff>66160</xdr:rowOff>
    </xdr:to>
    <xdr:sp macro="" textlink="">
      <xdr:nvSpPr>
        <xdr:cNvPr id="140" name="円/楕円 139"/>
        <xdr:cNvSpPr/>
      </xdr:nvSpPr>
      <xdr:spPr>
        <a:xfrm>
          <a:off x="3746500" y="93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82687</xdr:rowOff>
    </xdr:from>
    <xdr:ext cx="534377" cy="259045"/>
    <xdr:sp macro="" textlink="">
      <xdr:nvSpPr>
        <xdr:cNvPr id="141" name="テキスト ボックス 140"/>
        <xdr:cNvSpPr txBox="1"/>
      </xdr:nvSpPr>
      <xdr:spPr>
        <a:xfrm>
          <a:off x="3530111" y="91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163919</xdr:rowOff>
    </xdr:from>
    <xdr:to>
      <xdr:col>4</xdr:col>
      <xdr:colOff>206375</xdr:colOff>
      <xdr:row>55</xdr:row>
      <xdr:rowOff>94069</xdr:rowOff>
    </xdr:to>
    <xdr:sp macro="" textlink="">
      <xdr:nvSpPr>
        <xdr:cNvPr id="142" name="円/楕円 141"/>
        <xdr:cNvSpPr/>
      </xdr:nvSpPr>
      <xdr:spPr>
        <a:xfrm>
          <a:off x="2857500" y="94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110596</xdr:rowOff>
    </xdr:from>
    <xdr:ext cx="534377" cy="259045"/>
    <xdr:sp macro="" textlink="">
      <xdr:nvSpPr>
        <xdr:cNvPr id="143" name="テキスト ボックス 142"/>
        <xdr:cNvSpPr txBox="1"/>
      </xdr:nvSpPr>
      <xdr:spPr>
        <a:xfrm>
          <a:off x="2641111" y="91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142487</xdr:rowOff>
    </xdr:from>
    <xdr:to>
      <xdr:col>3</xdr:col>
      <xdr:colOff>3175</xdr:colOff>
      <xdr:row>55</xdr:row>
      <xdr:rowOff>72637</xdr:rowOff>
    </xdr:to>
    <xdr:sp macro="" textlink="">
      <xdr:nvSpPr>
        <xdr:cNvPr id="144" name="円/楕円 143"/>
        <xdr:cNvSpPr/>
      </xdr:nvSpPr>
      <xdr:spPr>
        <a:xfrm>
          <a:off x="1968500" y="94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89164</xdr:rowOff>
    </xdr:from>
    <xdr:ext cx="534377" cy="259045"/>
    <xdr:sp macro="" textlink="">
      <xdr:nvSpPr>
        <xdr:cNvPr id="145" name="テキスト ボックス 144"/>
        <xdr:cNvSpPr txBox="1"/>
      </xdr:nvSpPr>
      <xdr:spPr>
        <a:xfrm>
          <a:off x="1752111" y="9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108826</xdr:rowOff>
    </xdr:from>
    <xdr:to>
      <xdr:col>1</xdr:col>
      <xdr:colOff>485775</xdr:colOff>
      <xdr:row>54</xdr:row>
      <xdr:rowOff>38976</xdr:rowOff>
    </xdr:to>
    <xdr:sp macro="" textlink="">
      <xdr:nvSpPr>
        <xdr:cNvPr id="146" name="円/楕円 145"/>
        <xdr:cNvSpPr/>
      </xdr:nvSpPr>
      <xdr:spPr>
        <a:xfrm>
          <a:off x="1079500" y="919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55503</xdr:rowOff>
    </xdr:from>
    <xdr:ext cx="534377" cy="259045"/>
    <xdr:sp macro="" textlink="">
      <xdr:nvSpPr>
        <xdr:cNvPr id="147" name="テキスト ボックス 146"/>
        <xdr:cNvSpPr txBox="1"/>
      </xdr:nvSpPr>
      <xdr:spPr>
        <a:xfrm>
          <a:off x="863111" y="897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152095</xdr:rowOff>
    </xdr:from>
    <xdr:to>
      <xdr:col>6</xdr:col>
      <xdr:colOff>511175</xdr:colOff>
      <xdr:row>78</xdr:row>
      <xdr:rowOff>47789</xdr:rowOff>
    </xdr:to>
    <xdr:cxnSp macro="">
      <xdr:nvCxnSpPr>
        <xdr:cNvPr id="177" name="直線コネクタ 176"/>
        <xdr:cNvCxnSpPr/>
      </xdr:nvCxnSpPr>
      <xdr:spPr>
        <a:xfrm flipV="1">
          <a:off x="3797300" y="13353745"/>
          <a:ext cx="838200" cy="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93210</xdr:rowOff>
    </xdr:from>
    <xdr:ext cx="599010" cy="259045"/>
    <xdr:sp macro="" textlink="">
      <xdr:nvSpPr>
        <xdr:cNvPr id="178" name="民生費平均値テキスト"/>
        <xdr:cNvSpPr txBox="1"/>
      </xdr:nvSpPr>
      <xdr:spPr>
        <a:xfrm>
          <a:off x="4686300" y="12780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31459</xdr:rowOff>
    </xdr:from>
    <xdr:to>
      <xdr:col>5</xdr:col>
      <xdr:colOff>358775</xdr:colOff>
      <xdr:row>78</xdr:row>
      <xdr:rowOff>47789</xdr:rowOff>
    </xdr:to>
    <xdr:cxnSp macro="">
      <xdr:nvCxnSpPr>
        <xdr:cNvPr id="180" name="直線コネクタ 179"/>
        <xdr:cNvCxnSpPr/>
      </xdr:nvCxnSpPr>
      <xdr:spPr>
        <a:xfrm>
          <a:off x="2908300" y="1340455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71111</xdr:rowOff>
    </xdr:from>
    <xdr:ext cx="599010" cy="259045"/>
    <xdr:sp macro="" textlink="">
      <xdr:nvSpPr>
        <xdr:cNvPr id="182" name="テキスト ボックス 181"/>
        <xdr:cNvSpPr txBox="1"/>
      </xdr:nvSpPr>
      <xdr:spPr>
        <a:xfrm>
          <a:off x="3497794"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31459</xdr:rowOff>
    </xdr:from>
    <xdr:to>
      <xdr:col>4</xdr:col>
      <xdr:colOff>155575</xdr:colOff>
      <xdr:row>79</xdr:row>
      <xdr:rowOff>1676</xdr:rowOff>
    </xdr:to>
    <xdr:cxnSp macro="">
      <xdr:nvCxnSpPr>
        <xdr:cNvPr id="183" name="直線コネクタ 182"/>
        <xdr:cNvCxnSpPr/>
      </xdr:nvCxnSpPr>
      <xdr:spPr>
        <a:xfrm flipV="1">
          <a:off x="2019300" y="13404559"/>
          <a:ext cx="889000" cy="1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11777</xdr:rowOff>
    </xdr:from>
    <xdr:ext cx="599010" cy="259045"/>
    <xdr:sp macro="" textlink="">
      <xdr:nvSpPr>
        <xdr:cNvPr id="185" name="テキスト ボックス 184"/>
        <xdr:cNvSpPr txBox="1"/>
      </xdr:nvSpPr>
      <xdr:spPr>
        <a:xfrm>
          <a:off x="2608794"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1676</xdr:rowOff>
    </xdr:from>
    <xdr:to>
      <xdr:col>2</xdr:col>
      <xdr:colOff>638175</xdr:colOff>
      <xdr:row>79</xdr:row>
      <xdr:rowOff>28956</xdr:rowOff>
    </xdr:to>
    <xdr:cxnSp macro="">
      <xdr:nvCxnSpPr>
        <xdr:cNvPr id="186" name="直線コネクタ 185"/>
        <xdr:cNvCxnSpPr/>
      </xdr:nvCxnSpPr>
      <xdr:spPr>
        <a:xfrm flipV="1">
          <a:off x="1130300" y="13546226"/>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130294</xdr:rowOff>
    </xdr:from>
    <xdr:ext cx="599010" cy="259045"/>
    <xdr:sp macro="" textlink="">
      <xdr:nvSpPr>
        <xdr:cNvPr id="188" name="テキスト ボックス 187"/>
        <xdr:cNvSpPr txBox="1"/>
      </xdr:nvSpPr>
      <xdr:spPr>
        <a:xfrm>
          <a:off x="1719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157115</xdr:rowOff>
    </xdr:from>
    <xdr:ext cx="599010" cy="259045"/>
    <xdr:sp macro="" textlink="">
      <xdr:nvSpPr>
        <xdr:cNvPr id="190" name="テキスト ボックス 189"/>
        <xdr:cNvSpPr txBox="1"/>
      </xdr:nvSpPr>
      <xdr:spPr>
        <a:xfrm>
          <a:off x="830794" y="131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101295</xdr:rowOff>
    </xdr:from>
    <xdr:to>
      <xdr:col>6</xdr:col>
      <xdr:colOff>561975</xdr:colOff>
      <xdr:row>78</xdr:row>
      <xdr:rowOff>31445</xdr:rowOff>
    </xdr:to>
    <xdr:sp macro="" textlink="">
      <xdr:nvSpPr>
        <xdr:cNvPr id="196" name="円/楕円 195"/>
        <xdr:cNvSpPr/>
      </xdr:nvSpPr>
      <xdr:spPr>
        <a:xfrm>
          <a:off x="4584700" y="133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16222</xdr:rowOff>
    </xdr:from>
    <xdr:ext cx="599010" cy="259045"/>
    <xdr:sp macro="" textlink="">
      <xdr:nvSpPr>
        <xdr:cNvPr id="197" name="民生費該当値テキスト"/>
        <xdr:cNvSpPr txBox="1"/>
      </xdr:nvSpPr>
      <xdr:spPr>
        <a:xfrm>
          <a:off x="4686300" y="1321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168439</xdr:rowOff>
    </xdr:from>
    <xdr:to>
      <xdr:col>5</xdr:col>
      <xdr:colOff>409575</xdr:colOff>
      <xdr:row>78</xdr:row>
      <xdr:rowOff>98589</xdr:rowOff>
    </xdr:to>
    <xdr:sp macro="" textlink="">
      <xdr:nvSpPr>
        <xdr:cNvPr id="198" name="円/楕円 197"/>
        <xdr:cNvSpPr/>
      </xdr:nvSpPr>
      <xdr:spPr>
        <a:xfrm>
          <a:off x="3746500" y="133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89716</xdr:rowOff>
    </xdr:from>
    <xdr:ext cx="599010" cy="259045"/>
    <xdr:sp macro="" textlink="">
      <xdr:nvSpPr>
        <xdr:cNvPr id="199" name="テキスト ボックス 198"/>
        <xdr:cNvSpPr txBox="1"/>
      </xdr:nvSpPr>
      <xdr:spPr>
        <a:xfrm>
          <a:off x="3497794" y="1346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152109</xdr:rowOff>
    </xdr:from>
    <xdr:to>
      <xdr:col>4</xdr:col>
      <xdr:colOff>206375</xdr:colOff>
      <xdr:row>78</xdr:row>
      <xdr:rowOff>82259</xdr:rowOff>
    </xdr:to>
    <xdr:sp macro="" textlink="">
      <xdr:nvSpPr>
        <xdr:cNvPr id="200" name="円/楕円 199"/>
        <xdr:cNvSpPr/>
      </xdr:nvSpPr>
      <xdr:spPr>
        <a:xfrm>
          <a:off x="2857500" y="13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73386</xdr:rowOff>
    </xdr:from>
    <xdr:ext cx="599010" cy="259045"/>
    <xdr:sp macro="" textlink="">
      <xdr:nvSpPr>
        <xdr:cNvPr id="201" name="テキスト ボックス 200"/>
        <xdr:cNvSpPr txBox="1"/>
      </xdr:nvSpPr>
      <xdr:spPr>
        <a:xfrm>
          <a:off x="2608794" y="134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122326</xdr:rowOff>
    </xdr:from>
    <xdr:to>
      <xdr:col>3</xdr:col>
      <xdr:colOff>3175</xdr:colOff>
      <xdr:row>79</xdr:row>
      <xdr:rowOff>52476</xdr:rowOff>
    </xdr:to>
    <xdr:sp macro="" textlink="">
      <xdr:nvSpPr>
        <xdr:cNvPr id="202" name="円/楕円 201"/>
        <xdr:cNvSpPr/>
      </xdr:nvSpPr>
      <xdr:spPr>
        <a:xfrm>
          <a:off x="1968500" y="134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43603</xdr:rowOff>
    </xdr:from>
    <xdr:ext cx="599010" cy="259045"/>
    <xdr:sp macro="" textlink="">
      <xdr:nvSpPr>
        <xdr:cNvPr id="203" name="テキスト ボックス 202"/>
        <xdr:cNvSpPr txBox="1"/>
      </xdr:nvSpPr>
      <xdr:spPr>
        <a:xfrm>
          <a:off x="1719794" y="1358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149606</xdr:rowOff>
    </xdr:from>
    <xdr:to>
      <xdr:col>1</xdr:col>
      <xdr:colOff>485775</xdr:colOff>
      <xdr:row>79</xdr:row>
      <xdr:rowOff>79756</xdr:rowOff>
    </xdr:to>
    <xdr:sp macro="" textlink="">
      <xdr:nvSpPr>
        <xdr:cNvPr id="204" name="円/楕円 203"/>
        <xdr:cNvSpPr/>
      </xdr:nvSpPr>
      <xdr:spPr>
        <a:xfrm>
          <a:off x="10795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70883</xdr:rowOff>
    </xdr:from>
    <xdr:ext cx="599010" cy="259045"/>
    <xdr:sp macro="" textlink="">
      <xdr:nvSpPr>
        <xdr:cNvPr id="205" name="テキスト ボックス 204"/>
        <xdr:cNvSpPr txBox="1"/>
      </xdr:nvSpPr>
      <xdr:spPr>
        <a:xfrm>
          <a:off x="830794" y="1361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31914</xdr:rowOff>
    </xdr:from>
    <xdr:to>
      <xdr:col>6</xdr:col>
      <xdr:colOff>510540</xdr:colOff>
      <xdr:row>99</xdr:row>
      <xdr:rowOff>38475</xdr:rowOff>
    </xdr:to>
    <xdr:cxnSp macro="">
      <xdr:nvCxnSpPr>
        <xdr:cNvPr id="228" name="直線コネクタ 227"/>
        <xdr:cNvCxnSpPr/>
      </xdr:nvCxnSpPr>
      <xdr:spPr>
        <a:xfrm flipV="1">
          <a:off x="4633595" y="16148214"/>
          <a:ext cx="1270" cy="86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42302</xdr:rowOff>
    </xdr:from>
    <xdr:ext cx="534377" cy="259045"/>
    <xdr:sp macro="" textlink="">
      <xdr:nvSpPr>
        <xdr:cNvPr id="229" name="衛生費最小値テキスト"/>
        <xdr:cNvSpPr txBox="1"/>
      </xdr:nvSpPr>
      <xdr:spPr>
        <a:xfrm>
          <a:off x="4686300" y="170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99</xdr:row>
      <xdr:rowOff>38475</xdr:rowOff>
    </xdr:from>
    <xdr:to>
      <xdr:col>6</xdr:col>
      <xdr:colOff>600075</xdr:colOff>
      <xdr:row>99</xdr:row>
      <xdr:rowOff>38475</xdr:rowOff>
    </xdr:to>
    <xdr:cxnSp macro="">
      <xdr:nvCxnSpPr>
        <xdr:cNvPr id="230" name="直線コネクタ 229"/>
        <xdr:cNvCxnSpPr/>
      </xdr:nvCxnSpPr>
      <xdr:spPr>
        <a:xfrm>
          <a:off x="4546600" y="170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150041</xdr:rowOff>
    </xdr:from>
    <xdr:ext cx="534377" cy="259045"/>
    <xdr:sp macro="" textlink="">
      <xdr:nvSpPr>
        <xdr:cNvPr id="231" name="衛生費最大値テキスト"/>
        <xdr:cNvSpPr txBox="1"/>
      </xdr:nvSpPr>
      <xdr:spPr>
        <a:xfrm>
          <a:off x="4686300" y="15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94</xdr:row>
      <xdr:rowOff>31914</xdr:rowOff>
    </xdr:from>
    <xdr:to>
      <xdr:col>6</xdr:col>
      <xdr:colOff>600075</xdr:colOff>
      <xdr:row>94</xdr:row>
      <xdr:rowOff>31914</xdr:rowOff>
    </xdr:to>
    <xdr:cxnSp macro="">
      <xdr:nvCxnSpPr>
        <xdr:cNvPr id="232" name="直線コネクタ 231"/>
        <xdr:cNvCxnSpPr/>
      </xdr:nvCxnSpPr>
      <xdr:spPr>
        <a:xfrm>
          <a:off x="4546600" y="1614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150582</xdr:rowOff>
    </xdr:from>
    <xdr:to>
      <xdr:col>6</xdr:col>
      <xdr:colOff>511175</xdr:colOff>
      <xdr:row>94</xdr:row>
      <xdr:rowOff>165029</xdr:rowOff>
    </xdr:to>
    <xdr:cxnSp macro="">
      <xdr:nvCxnSpPr>
        <xdr:cNvPr id="233" name="直線コネクタ 232"/>
        <xdr:cNvCxnSpPr/>
      </xdr:nvCxnSpPr>
      <xdr:spPr>
        <a:xfrm flipV="1">
          <a:off x="3797300" y="16266882"/>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73841</xdr:rowOff>
    </xdr:from>
    <xdr:ext cx="534377" cy="259045"/>
    <xdr:sp macro="" textlink="">
      <xdr:nvSpPr>
        <xdr:cNvPr id="234" name="衛生費平均値テキスト"/>
        <xdr:cNvSpPr txBox="1"/>
      </xdr:nvSpPr>
      <xdr:spPr>
        <a:xfrm>
          <a:off x="4686300" y="1653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95414</xdr:rowOff>
    </xdr:from>
    <xdr:to>
      <xdr:col>6</xdr:col>
      <xdr:colOff>561975</xdr:colOff>
      <xdr:row>97</xdr:row>
      <xdr:rowOff>25564</xdr:rowOff>
    </xdr:to>
    <xdr:sp macro="" textlink="">
      <xdr:nvSpPr>
        <xdr:cNvPr id="235" name="フローチャート : 判断 234"/>
        <xdr:cNvSpPr/>
      </xdr:nvSpPr>
      <xdr:spPr>
        <a:xfrm>
          <a:off x="45847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136958</xdr:rowOff>
    </xdr:from>
    <xdr:to>
      <xdr:col>5</xdr:col>
      <xdr:colOff>358775</xdr:colOff>
      <xdr:row>94</xdr:row>
      <xdr:rowOff>165029</xdr:rowOff>
    </xdr:to>
    <xdr:cxnSp macro="">
      <xdr:nvCxnSpPr>
        <xdr:cNvPr id="236" name="直線コネクタ 235"/>
        <xdr:cNvCxnSpPr/>
      </xdr:nvCxnSpPr>
      <xdr:spPr>
        <a:xfrm>
          <a:off x="2908300" y="16253258"/>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122847</xdr:rowOff>
    </xdr:from>
    <xdr:to>
      <xdr:col>5</xdr:col>
      <xdr:colOff>409575</xdr:colOff>
      <xdr:row>97</xdr:row>
      <xdr:rowOff>52997</xdr:rowOff>
    </xdr:to>
    <xdr:sp macro="" textlink="">
      <xdr:nvSpPr>
        <xdr:cNvPr id="237" name="フローチャート : 判断 236"/>
        <xdr:cNvSpPr/>
      </xdr:nvSpPr>
      <xdr:spPr>
        <a:xfrm>
          <a:off x="3746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44124</xdr:rowOff>
    </xdr:from>
    <xdr:ext cx="534377" cy="259045"/>
    <xdr:sp macro="" textlink="">
      <xdr:nvSpPr>
        <xdr:cNvPr id="238" name="テキスト ボックス 237"/>
        <xdr:cNvSpPr txBox="1"/>
      </xdr:nvSpPr>
      <xdr:spPr>
        <a:xfrm>
          <a:off x="3530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136958</xdr:rowOff>
    </xdr:from>
    <xdr:to>
      <xdr:col>4</xdr:col>
      <xdr:colOff>155575</xdr:colOff>
      <xdr:row>95</xdr:row>
      <xdr:rowOff>83350</xdr:rowOff>
    </xdr:to>
    <xdr:cxnSp macro="">
      <xdr:nvCxnSpPr>
        <xdr:cNvPr id="239" name="直線コネクタ 238"/>
        <xdr:cNvCxnSpPr/>
      </xdr:nvCxnSpPr>
      <xdr:spPr>
        <a:xfrm flipV="1">
          <a:off x="2019300" y="16253258"/>
          <a:ext cx="889000" cy="1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0" name="フローチャート : 判断 239"/>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1" name="テキスト ボックス 240"/>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71234</xdr:rowOff>
    </xdr:from>
    <xdr:to>
      <xdr:col>2</xdr:col>
      <xdr:colOff>638175</xdr:colOff>
      <xdr:row>95</xdr:row>
      <xdr:rowOff>83350</xdr:rowOff>
    </xdr:to>
    <xdr:cxnSp macro="">
      <xdr:nvCxnSpPr>
        <xdr:cNvPr id="242" name="直線コネクタ 241"/>
        <xdr:cNvCxnSpPr/>
      </xdr:nvCxnSpPr>
      <xdr:spPr>
        <a:xfrm>
          <a:off x="1130300" y="15844634"/>
          <a:ext cx="889000" cy="52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3" name="フローチャート : 判断 242"/>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4" name="テキスト ボックス 243"/>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5" name="フローチャート : 判断 244"/>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6" name="テキスト ボックス 245"/>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99782</xdr:rowOff>
    </xdr:from>
    <xdr:to>
      <xdr:col>6</xdr:col>
      <xdr:colOff>561975</xdr:colOff>
      <xdr:row>95</xdr:row>
      <xdr:rowOff>29932</xdr:rowOff>
    </xdr:to>
    <xdr:sp macro="" textlink="">
      <xdr:nvSpPr>
        <xdr:cNvPr id="252" name="円/楕円 251"/>
        <xdr:cNvSpPr/>
      </xdr:nvSpPr>
      <xdr:spPr>
        <a:xfrm>
          <a:off x="4584700" y="162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14709</xdr:rowOff>
    </xdr:from>
    <xdr:ext cx="534377" cy="259045"/>
    <xdr:sp macro="" textlink="">
      <xdr:nvSpPr>
        <xdr:cNvPr id="253" name="衛生費該当値テキスト"/>
        <xdr:cNvSpPr txBox="1"/>
      </xdr:nvSpPr>
      <xdr:spPr>
        <a:xfrm>
          <a:off x="4686300" y="161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49,524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114229</xdr:rowOff>
    </xdr:from>
    <xdr:to>
      <xdr:col>5</xdr:col>
      <xdr:colOff>409575</xdr:colOff>
      <xdr:row>95</xdr:row>
      <xdr:rowOff>44379</xdr:rowOff>
    </xdr:to>
    <xdr:sp macro="" textlink="">
      <xdr:nvSpPr>
        <xdr:cNvPr id="254" name="円/楕円 253"/>
        <xdr:cNvSpPr/>
      </xdr:nvSpPr>
      <xdr:spPr>
        <a:xfrm>
          <a:off x="3746500" y="162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60906</xdr:rowOff>
    </xdr:from>
    <xdr:ext cx="534377" cy="259045"/>
    <xdr:sp macro="" textlink="">
      <xdr:nvSpPr>
        <xdr:cNvPr id="255" name="テキスト ボックス 254"/>
        <xdr:cNvSpPr txBox="1"/>
      </xdr:nvSpPr>
      <xdr:spPr>
        <a:xfrm>
          <a:off x="3530111" y="160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86158</xdr:rowOff>
    </xdr:from>
    <xdr:to>
      <xdr:col>4</xdr:col>
      <xdr:colOff>206375</xdr:colOff>
      <xdr:row>95</xdr:row>
      <xdr:rowOff>16308</xdr:rowOff>
    </xdr:to>
    <xdr:sp macro="" textlink="">
      <xdr:nvSpPr>
        <xdr:cNvPr id="256" name="円/楕円 255"/>
        <xdr:cNvSpPr/>
      </xdr:nvSpPr>
      <xdr:spPr>
        <a:xfrm>
          <a:off x="2857500" y="162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32835</xdr:rowOff>
    </xdr:from>
    <xdr:ext cx="534377" cy="259045"/>
    <xdr:sp macro="" textlink="">
      <xdr:nvSpPr>
        <xdr:cNvPr id="257" name="テキスト ボックス 256"/>
        <xdr:cNvSpPr txBox="1"/>
      </xdr:nvSpPr>
      <xdr:spPr>
        <a:xfrm>
          <a:off x="2641111" y="159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32550</xdr:rowOff>
    </xdr:from>
    <xdr:to>
      <xdr:col>3</xdr:col>
      <xdr:colOff>3175</xdr:colOff>
      <xdr:row>95</xdr:row>
      <xdr:rowOff>134150</xdr:rowOff>
    </xdr:to>
    <xdr:sp macro="" textlink="">
      <xdr:nvSpPr>
        <xdr:cNvPr id="258" name="円/楕円 257"/>
        <xdr:cNvSpPr/>
      </xdr:nvSpPr>
      <xdr:spPr>
        <a:xfrm>
          <a:off x="1968500" y="163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150677</xdr:rowOff>
    </xdr:from>
    <xdr:ext cx="534377" cy="259045"/>
    <xdr:sp macro="" textlink="">
      <xdr:nvSpPr>
        <xdr:cNvPr id="259" name="テキスト ボックス 258"/>
        <xdr:cNvSpPr txBox="1"/>
      </xdr:nvSpPr>
      <xdr:spPr>
        <a:xfrm>
          <a:off x="1752111" y="160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20434</xdr:rowOff>
    </xdr:from>
    <xdr:to>
      <xdr:col>1</xdr:col>
      <xdr:colOff>485775</xdr:colOff>
      <xdr:row>92</xdr:row>
      <xdr:rowOff>122034</xdr:rowOff>
    </xdr:to>
    <xdr:sp macro="" textlink="">
      <xdr:nvSpPr>
        <xdr:cNvPr id="260" name="円/楕円 259"/>
        <xdr:cNvSpPr/>
      </xdr:nvSpPr>
      <xdr:spPr>
        <a:xfrm>
          <a:off x="1079500" y="157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138561</xdr:rowOff>
    </xdr:from>
    <xdr:ext cx="534377" cy="259045"/>
    <xdr:sp macro="" textlink="">
      <xdr:nvSpPr>
        <xdr:cNvPr id="261" name="テキスト ボックス 260"/>
        <xdr:cNvSpPr txBox="1"/>
      </xdr:nvSpPr>
      <xdr:spPr>
        <a:xfrm>
          <a:off x="863111" y="155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5" name="直線コネクタ 284"/>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86"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87" name="直線コネクタ 286"/>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88"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89" name="直線コネクタ 288"/>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161290</xdr:rowOff>
    </xdr:from>
    <xdr:to>
      <xdr:col>15</xdr:col>
      <xdr:colOff>180975</xdr:colOff>
      <xdr:row>38</xdr:row>
      <xdr:rowOff>169545</xdr:rowOff>
    </xdr:to>
    <xdr:cxnSp macro="">
      <xdr:nvCxnSpPr>
        <xdr:cNvPr id="290" name="直線コネクタ 289"/>
        <xdr:cNvCxnSpPr/>
      </xdr:nvCxnSpPr>
      <xdr:spPr>
        <a:xfrm flipV="1">
          <a:off x="9639300" y="6676390"/>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1"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2" name="フローチャート : 判断 291"/>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161290</xdr:rowOff>
    </xdr:from>
    <xdr:to>
      <xdr:col>14</xdr:col>
      <xdr:colOff>28575</xdr:colOff>
      <xdr:row>38</xdr:row>
      <xdr:rowOff>169545</xdr:rowOff>
    </xdr:to>
    <xdr:cxnSp macro="">
      <xdr:nvCxnSpPr>
        <xdr:cNvPr id="293" name="直線コネクタ 292"/>
        <xdr:cNvCxnSpPr/>
      </xdr:nvCxnSpPr>
      <xdr:spPr>
        <a:xfrm>
          <a:off x="8750300" y="667639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4" name="フローチャート : 判断 293"/>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295" name="テキスト ボックス 294"/>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161290</xdr:rowOff>
    </xdr:from>
    <xdr:to>
      <xdr:col>12</xdr:col>
      <xdr:colOff>511175</xdr:colOff>
      <xdr:row>38</xdr:row>
      <xdr:rowOff>163449</xdr:rowOff>
    </xdr:to>
    <xdr:cxnSp macro="">
      <xdr:nvCxnSpPr>
        <xdr:cNvPr id="296" name="直線コネクタ 295"/>
        <xdr:cNvCxnSpPr/>
      </xdr:nvCxnSpPr>
      <xdr:spPr>
        <a:xfrm flipV="1">
          <a:off x="7861300" y="667639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297" name="フローチャート : 判断 296"/>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61739</xdr:rowOff>
    </xdr:from>
    <xdr:ext cx="469744" cy="259045"/>
    <xdr:sp macro="" textlink="">
      <xdr:nvSpPr>
        <xdr:cNvPr id="298" name="テキスト ボックス 297"/>
        <xdr:cNvSpPr txBox="1"/>
      </xdr:nvSpPr>
      <xdr:spPr>
        <a:xfrm>
          <a:off x="8515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163449</xdr:rowOff>
    </xdr:from>
    <xdr:to>
      <xdr:col>11</xdr:col>
      <xdr:colOff>307975</xdr:colOff>
      <xdr:row>39</xdr:row>
      <xdr:rowOff>889</xdr:rowOff>
    </xdr:to>
    <xdr:cxnSp macro="">
      <xdr:nvCxnSpPr>
        <xdr:cNvPr id="299" name="直線コネクタ 298"/>
        <xdr:cNvCxnSpPr/>
      </xdr:nvCxnSpPr>
      <xdr:spPr>
        <a:xfrm flipV="1">
          <a:off x="6972300" y="6678549"/>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0" name="フローチャート : 判断 299"/>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36212</xdr:rowOff>
    </xdr:from>
    <xdr:ext cx="469744" cy="259045"/>
    <xdr:sp macro="" textlink="">
      <xdr:nvSpPr>
        <xdr:cNvPr id="301" name="テキスト ボックス 300"/>
        <xdr:cNvSpPr txBox="1"/>
      </xdr:nvSpPr>
      <xdr:spPr>
        <a:xfrm>
          <a:off x="7626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2" name="フローチャート : 判断 301"/>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5605</xdr:rowOff>
    </xdr:from>
    <xdr:ext cx="469744" cy="259045"/>
    <xdr:sp macro="" textlink="">
      <xdr:nvSpPr>
        <xdr:cNvPr id="303" name="テキスト ボックス 302"/>
        <xdr:cNvSpPr txBox="1"/>
      </xdr:nvSpPr>
      <xdr:spPr>
        <a:xfrm>
          <a:off x="6737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110490</xdr:rowOff>
    </xdr:from>
    <xdr:to>
      <xdr:col>15</xdr:col>
      <xdr:colOff>231775</xdr:colOff>
      <xdr:row>39</xdr:row>
      <xdr:rowOff>40640</xdr:rowOff>
    </xdr:to>
    <xdr:sp macro="" textlink="">
      <xdr:nvSpPr>
        <xdr:cNvPr id="309" name="円/楕円 308"/>
        <xdr:cNvSpPr/>
      </xdr:nvSpPr>
      <xdr:spPr>
        <a:xfrm>
          <a:off x="104267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25417</xdr:rowOff>
    </xdr:from>
    <xdr:ext cx="378565" cy="259045"/>
    <xdr:sp macro="" textlink="">
      <xdr:nvSpPr>
        <xdr:cNvPr id="310" name="労働費該当値テキスト"/>
        <xdr:cNvSpPr txBox="1"/>
      </xdr:nvSpPr>
      <xdr:spPr>
        <a:xfrm>
          <a:off x="10528300" y="654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118745</xdr:rowOff>
    </xdr:from>
    <xdr:to>
      <xdr:col>14</xdr:col>
      <xdr:colOff>79375</xdr:colOff>
      <xdr:row>39</xdr:row>
      <xdr:rowOff>48895</xdr:rowOff>
    </xdr:to>
    <xdr:sp macro="" textlink="">
      <xdr:nvSpPr>
        <xdr:cNvPr id="311" name="円/楕円 310"/>
        <xdr:cNvSpPr/>
      </xdr:nvSpPr>
      <xdr:spPr>
        <a:xfrm>
          <a:off x="9588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40022</xdr:rowOff>
    </xdr:from>
    <xdr:ext cx="378565" cy="259045"/>
    <xdr:sp macro="" textlink="">
      <xdr:nvSpPr>
        <xdr:cNvPr id="312" name="テキスト ボックス 311"/>
        <xdr:cNvSpPr txBox="1"/>
      </xdr:nvSpPr>
      <xdr:spPr>
        <a:xfrm>
          <a:off x="9450017" y="672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110490</xdr:rowOff>
    </xdr:from>
    <xdr:to>
      <xdr:col>12</xdr:col>
      <xdr:colOff>561975</xdr:colOff>
      <xdr:row>39</xdr:row>
      <xdr:rowOff>40640</xdr:rowOff>
    </xdr:to>
    <xdr:sp macro="" textlink="">
      <xdr:nvSpPr>
        <xdr:cNvPr id="313" name="円/楕円 312"/>
        <xdr:cNvSpPr/>
      </xdr:nvSpPr>
      <xdr:spPr>
        <a:xfrm>
          <a:off x="8699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31767</xdr:rowOff>
    </xdr:from>
    <xdr:ext cx="378565" cy="259045"/>
    <xdr:sp macro="" textlink="">
      <xdr:nvSpPr>
        <xdr:cNvPr id="314" name="テキスト ボックス 313"/>
        <xdr:cNvSpPr txBox="1"/>
      </xdr:nvSpPr>
      <xdr:spPr>
        <a:xfrm>
          <a:off x="8561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112649</xdr:rowOff>
    </xdr:from>
    <xdr:to>
      <xdr:col>11</xdr:col>
      <xdr:colOff>358775</xdr:colOff>
      <xdr:row>39</xdr:row>
      <xdr:rowOff>42799</xdr:rowOff>
    </xdr:to>
    <xdr:sp macro="" textlink="">
      <xdr:nvSpPr>
        <xdr:cNvPr id="315" name="円/楕円 314"/>
        <xdr:cNvSpPr/>
      </xdr:nvSpPr>
      <xdr:spPr>
        <a:xfrm>
          <a:off x="7810500" y="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33926</xdr:rowOff>
    </xdr:from>
    <xdr:ext cx="378565" cy="259045"/>
    <xdr:sp macro="" textlink="">
      <xdr:nvSpPr>
        <xdr:cNvPr id="316" name="テキスト ボックス 315"/>
        <xdr:cNvSpPr txBox="1"/>
      </xdr:nvSpPr>
      <xdr:spPr>
        <a:xfrm>
          <a:off x="7672017" y="6720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121539</xdr:rowOff>
    </xdr:from>
    <xdr:to>
      <xdr:col>10</xdr:col>
      <xdr:colOff>155575</xdr:colOff>
      <xdr:row>39</xdr:row>
      <xdr:rowOff>51689</xdr:rowOff>
    </xdr:to>
    <xdr:sp macro="" textlink="">
      <xdr:nvSpPr>
        <xdr:cNvPr id="317" name="円/楕円 316"/>
        <xdr:cNvSpPr/>
      </xdr:nvSpPr>
      <xdr:spPr>
        <a:xfrm>
          <a:off x="6921500" y="66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42816</xdr:rowOff>
    </xdr:from>
    <xdr:ext cx="378565" cy="259045"/>
    <xdr:sp macro="" textlink="">
      <xdr:nvSpPr>
        <xdr:cNvPr id="318" name="テキスト ボックス 317"/>
        <xdr:cNvSpPr txBox="1"/>
      </xdr:nvSpPr>
      <xdr:spPr>
        <a:xfrm>
          <a:off x="6783017" y="672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2" name="直線コネクタ 341"/>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3"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4" name="直線コネクタ 343"/>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5"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46" name="直線コネクタ 345"/>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157531</xdr:rowOff>
    </xdr:from>
    <xdr:to>
      <xdr:col>15</xdr:col>
      <xdr:colOff>180975</xdr:colOff>
      <xdr:row>57</xdr:row>
      <xdr:rowOff>47346</xdr:rowOff>
    </xdr:to>
    <xdr:cxnSp macro="">
      <xdr:nvCxnSpPr>
        <xdr:cNvPr id="347" name="直線コネクタ 346"/>
        <xdr:cNvCxnSpPr/>
      </xdr:nvCxnSpPr>
      <xdr:spPr>
        <a:xfrm>
          <a:off x="9639300" y="9758731"/>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48"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49" name="フローチャート : 判断 348"/>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157531</xdr:rowOff>
    </xdr:from>
    <xdr:to>
      <xdr:col>14</xdr:col>
      <xdr:colOff>28575</xdr:colOff>
      <xdr:row>57</xdr:row>
      <xdr:rowOff>59042</xdr:rowOff>
    </xdr:to>
    <xdr:cxnSp macro="">
      <xdr:nvCxnSpPr>
        <xdr:cNvPr id="350" name="直線コネクタ 349"/>
        <xdr:cNvCxnSpPr/>
      </xdr:nvCxnSpPr>
      <xdr:spPr>
        <a:xfrm flipV="1">
          <a:off x="8750300" y="9758731"/>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1" name="フローチャート : 判断 350"/>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163555</xdr:rowOff>
    </xdr:from>
    <xdr:ext cx="534377" cy="259045"/>
    <xdr:sp macro="" textlink="">
      <xdr:nvSpPr>
        <xdr:cNvPr id="352" name="テキスト ボックス 351"/>
        <xdr:cNvSpPr txBox="1"/>
      </xdr:nvSpPr>
      <xdr:spPr>
        <a:xfrm>
          <a:off x="9372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26733</xdr:rowOff>
    </xdr:from>
    <xdr:to>
      <xdr:col>12</xdr:col>
      <xdr:colOff>511175</xdr:colOff>
      <xdr:row>57</xdr:row>
      <xdr:rowOff>59042</xdr:rowOff>
    </xdr:to>
    <xdr:cxnSp macro="">
      <xdr:nvCxnSpPr>
        <xdr:cNvPr id="353" name="直線コネクタ 352"/>
        <xdr:cNvCxnSpPr/>
      </xdr:nvCxnSpPr>
      <xdr:spPr>
        <a:xfrm>
          <a:off x="7861300" y="9799383"/>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4" name="フローチャート : 判断 353"/>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5" name="テキスト ボックス 354"/>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26733</xdr:rowOff>
    </xdr:from>
    <xdr:to>
      <xdr:col>11</xdr:col>
      <xdr:colOff>307975</xdr:colOff>
      <xdr:row>57</xdr:row>
      <xdr:rowOff>56528</xdr:rowOff>
    </xdr:to>
    <xdr:cxnSp macro="">
      <xdr:nvCxnSpPr>
        <xdr:cNvPr id="356" name="直線コネクタ 355"/>
        <xdr:cNvCxnSpPr/>
      </xdr:nvCxnSpPr>
      <xdr:spPr>
        <a:xfrm flipV="1">
          <a:off x="6972300" y="9799383"/>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7" name="フローチャート : 判断 356"/>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58" name="テキスト ボックス 357"/>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59" name="フローチャート : 判断 358"/>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0" name="テキスト ボックス 359"/>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167996</xdr:rowOff>
    </xdr:from>
    <xdr:to>
      <xdr:col>15</xdr:col>
      <xdr:colOff>231775</xdr:colOff>
      <xdr:row>57</xdr:row>
      <xdr:rowOff>98146</xdr:rowOff>
    </xdr:to>
    <xdr:sp macro="" textlink="">
      <xdr:nvSpPr>
        <xdr:cNvPr id="366" name="円/楕円 365"/>
        <xdr:cNvSpPr/>
      </xdr:nvSpPr>
      <xdr:spPr>
        <a:xfrm>
          <a:off x="10426700" y="97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146423</xdr:rowOff>
    </xdr:from>
    <xdr:ext cx="469744" cy="259045"/>
    <xdr:sp macro="" textlink="">
      <xdr:nvSpPr>
        <xdr:cNvPr id="367" name="農林水産業費該当値テキスト"/>
        <xdr:cNvSpPr txBox="1"/>
      </xdr:nvSpPr>
      <xdr:spPr>
        <a:xfrm>
          <a:off x="10528300" y="974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106731</xdr:rowOff>
    </xdr:from>
    <xdr:to>
      <xdr:col>14</xdr:col>
      <xdr:colOff>79375</xdr:colOff>
      <xdr:row>57</xdr:row>
      <xdr:rowOff>36881</xdr:rowOff>
    </xdr:to>
    <xdr:sp macro="" textlink="">
      <xdr:nvSpPr>
        <xdr:cNvPr id="368" name="円/楕円 367"/>
        <xdr:cNvSpPr/>
      </xdr:nvSpPr>
      <xdr:spPr>
        <a:xfrm>
          <a:off x="9588500" y="97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28008</xdr:rowOff>
    </xdr:from>
    <xdr:ext cx="534377" cy="259045"/>
    <xdr:sp macro="" textlink="">
      <xdr:nvSpPr>
        <xdr:cNvPr id="369" name="テキスト ボックス 368"/>
        <xdr:cNvSpPr txBox="1"/>
      </xdr:nvSpPr>
      <xdr:spPr>
        <a:xfrm>
          <a:off x="9372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8242</xdr:rowOff>
    </xdr:from>
    <xdr:to>
      <xdr:col>12</xdr:col>
      <xdr:colOff>561975</xdr:colOff>
      <xdr:row>57</xdr:row>
      <xdr:rowOff>109842</xdr:rowOff>
    </xdr:to>
    <xdr:sp macro="" textlink="">
      <xdr:nvSpPr>
        <xdr:cNvPr id="370" name="円/楕円 369"/>
        <xdr:cNvSpPr/>
      </xdr:nvSpPr>
      <xdr:spPr>
        <a:xfrm>
          <a:off x="8699500" y="97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126369</xdr:rowOff>
    </xdr:from>
    <xdr:ext cx="469744" cy="259045"/>
    <xdr:sp macro="" textlink="">
      <xdr:nvSpPr>
        <xdr:cNvPr id="371" name="テキスト ボックス 370"/>
        <xdr:cNvSpPr txBox="1"/>
      </xdr:nvSpPr>
      <xdr:spPr>
        <a:xfrm>
          <a:off x="8515427" y="95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147383</xdr:rowOff>
    </xdr:from>
    <xdr:to>
      <xdr:col>11</xdr:col>
      <xdr:colOff>358775</xdr:colOff>
      <xdr:row>57</xdr:row>
      <xdr:rowOff>77533</xdr:rowOff>
    </xdr:to>
    <xdr:sp macro="" textlink="">
      <xdr:nvSpPr>
        <xdr:cNvPr id="372" name="円/楕円 371"/>
        <xdr:cNvSpPr/>
      </xdr:nvSpPr>
      <xdr:spPr>
        <a:xfrm>
          <a:off x="7810500" y="97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94060</xdr:rowOff>
    </xdr:from>
    <xdr:ext cx="469744" cy="259045"/>
    <xdr:sp macro="" textlink="">
      <xdr:nvSpPr>
        <xdr:cNvPr id="373" name="テキスト ボックス 372"/>
        <xdr:cNvSpPr txBox="1"/>
      </xdr:nvSpPr>
      <xdr:spPr>
        <a:xfrm>
          <a:off x="7626427" y="95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5728</xdr:rowOff>
    </xdr:from>
    <xdr:to>
      <xdr:col>10</xdr:col>
      <xdr:colOff>155575</xdr:colOff>
      <xdr:row>57</xdr:row>
      <xdr:rowOff>107328</xdr:rowOff>
    </xdr:to>
    <xdr:sp macro="" textlink="">
      <xdr:nvSpPr>
        <xdr:cNvPr id="374" name="円/楕円 373"/>
        <xdr:cNvSpPr/>
      </xdr:nvSpPr>
      <xdr:spPr>
        <a:xfrm>
          <a:off x="6921500" y="97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123855</xdr:rowOff>
    </xdr:from>
    <xdr:ext cx="469744" cy="259045"/>
    <xdr:sp macro="" textlink="">
      <xdr:nvSpPr>
        <xdr:cNvPr id="375" name="テキスト ボックス 374"/>
        <xdr:cNvSpPr txBox="1"/>
      </xdr:nvSpPr>
      <xdr:spPr>
        <a:xfrm>
          <a:off x="6737427" y="955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397" name="直線コネクタ 396"/>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398"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399" name="直線コネクタ 398"/>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0"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1" name="直線コネクタ 400"/>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74778</xdr:rowOff>
    </xdr:from>
    <xdr:to>
      <xdr:col>15</xdr:col>
      <xdr:colOff>180975</xdr:colOff>
      <xdr:row>74</xdr:row>
      <xdr:rowOff>98781</xdr:rowOff>
    </xdr:to>
    <xdr:cxnSp macro="">
      <xdr:nvCxnSpPr>
        <xdr:cNvPr id="402" name="直線コネクタ 401"/>
        <xdr:cNvCxnSpPr/>
      </xdr:nvCxnSpPr>
      <xdr:spPr>
        <a:xfrm>
          <a:off x="9639300" y="12762078"/>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159499</xdr:rowOff>
    </xdr:from>
    <xdr:ext cx="534377" cy="259045"/>
    <xdr:sp macro="" textlink="">
      <xdr:nvSpPr>
        <xdr:cNvPr id="403" name="商工費平均値テキスト"/>
        <xdr:cNvSpPr txBox="1"/>
      </xdr:nvSpPr>
      <xdr:spPr>
        <a:xfrm>
          <a:off x="10528300" y="1284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4" name="フローチャート : 判断 403"/>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21468</xdr:rowOff>
    </xdr:from>
    <xdr:to>
      <xdr:col>14</xdr:col>
      <xdr:colOff>28575</xdr:colOff>
      <xdr:row>74</xdr:row>
      <xdr:rowOff>74778</xdr:rowOff>
    </xdr:to>
    <xdr:cxnSp macro="">
      <xdr:nvCxnSpPr>
        <xdr:cNvPr id="405" name="直線コネクタ 404"/>
        <xdr:cNvCxnSpPr/>
      </xdr:nvCxnSpPr>
      <xdr:spPr>
        <a:xfrm>
          <a:off x="8750300" y="12708768"/>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06" name="フローチャート : 判断 405"/>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154058</xdr:rowOff>
    </xdr:from>
    <xdr:ext cx="534377" cy="259045"/>
    <xdr:sp macro="" textlink="">
      <xdr:nvSpPr>
        <xdr:cNvPr id="407" name="テキスト ボックス 406"/>
        <xdr:cNvSpPr txBox="1"/>
      </xdr:nvSpPr>
      <xdr:spPr>
        <a:xfrm>
          <a:off x="9372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21468</xdr:rowOff>
    </xdr:from>
    <xdr:to>
      <xdr:col>12</xdr:col>
      <xdr:colOff>511175</xdr:colOff>
      <xdr:row>75</xdr:row>
      <xdr:rowOff>19731</xdr:rowOff>
    </xdr:to>
    <xdr:cxnSp macro="">
      <xdr:nvCxnSpPr>
        <xdr:cNvPr id="408" name="直線コネクタ 407"/>
        <xdr:cNvCxnSpPr/>
      </xdr:nvCxnSpPr>
      <xdr:spPr>
        <a:xfrm flipV="1">
          <a:off x="7861300" y="12708768"/>
          <a:ext cx="889000" cy="16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09" name="フローチャート : 判断 408"/>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0" name="テキスト ボックス 409"/>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19731</xdr:rowOff>
    </xdr:from>
    <xdr:to>
      <xdr:col>11</xdr:col>
      <xdr:colOff>307975</xdr:colOff>
      <xdr:row>75</xdr:row>
      <xdr:rowOff>43002</xdr:rowOff>
    </xdr:to>
    <xdr:cxnSp macro="">
      <xdr:nvCxnSpPr>
        <xdr:cNvPr id="411" name="直線コネクタ 410"/>
        <xdr:cNvCxnSpPr/>
      </xdr:nvCxnSpPr>
      <xdr:spPr>
        <a:xfrm flipV="1">
          <a:off x="6972300" y="12878481"/>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2" name="フローチャート : 判断 411"/>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3" name="テキスト ボックス 412"/>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4" name="フローチャート : 判断 413"/>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5" name="テキスト ボックス 414"/>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47981</xdr:rowOff>
    </xdr:from>
    <xdr:to>
      <xdr:col>15</xdr:col>
      <xdr:colOff>231775</xdr:colOff>
      <xdr:row>74</xdr:row>
      <xdr:rowOff>149581</xdr:rowOff>
    </xdr:to>
    <xdr:sp macro="" textlink="">
      <xdr:nvSpPr>
        <xdr:cNvPr id="421" name="円/楕円 420"/>
        <xdr:cNvSpPr/>
      </xdr:nvSpPr>
      <xdr:spPr>
        <a:xfrm>
          <a:off x="10426700" y="127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70858</xdr:rowOff>
    </xdr:from>
    <xdr:ext cx="534377" cy="259045"/>
    <xdr:sp macro="" textlink="">
      <xdr:nvSpPr>
        <xdr:cNvPr id="422" name="商工費該当値テキスト"/>
        <xdr:cNvSpPr txBox="1"/>
      </xdr:nvSpPr>
      <xdr:spPr>
        <a:xfrm>
          <a:off x="10528300" y="1258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23978</xdr:rowOff>
    </xdr:from>
    <xdr:to>
      <xdr:col>14</xdr:col>
      <xdr:colOff>79375</xdr:colOff>
      <xdr:row>74</xdr:row>
      <xdr:rowOff>125578</xdr:rowOff>
    </xdr:to>
    <xdr:sp macro="" textlink="">
      <xdr:nvSpPr>
        <xdr:cNvPr id="423" name="円/楕円 422"/>
        <xdr:cNvSpPr/>
      </xdr:nvSpPr>
      <xdr:spPr>
        <a:xfrm>
          <a:off x="9588500" y="127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142105</xdr:rowOff>
    </xdr:from>
    <xdr:ext cx="534377" cy="259045"/>
    <xdr:sp macro="" textlink="">
      <xdr:nvSpPr>
        <xdr:cNvPr id="424" name="テキスト ボックス 423"/>
        <xdr:cNvSpPr txBox="1"/>
      </xdr:nvSpPr>
      <xdr:spPr>
        <a:xfrm>
          <a:off x="9372111" y="1248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142118</xdr:rowOff>
    </xdr:from>
    <xdr:to>
      <xdr:col>12</xdr:col>
      <xdr:colOff>561975</xdr:colOff>
      <xdr:row>74</xdr:row>
      <xdr:rowOff>72268</xdr:rowOff>
    </xdr:to>
    <xdr:sp macro="" textlink="">
      <xdr:nvSpPr>
        <xdr:cNvPr id="425" name="円/楕円 424"/>
        <xdr:cNvSpPr/>
      </xdr:nvSpPr>
      <xdr:spPr>
        <a:xfrm>
          <a:off x="8699500" y="126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88795</xdr:rowOff>
    </xdr:from>
    <xdr:ext cx="534377" cy="259045"/>
    <xdr:sp macro="" textlink="">
      <xdr:nvSpPr>
        <xdr:cNvPr id="426" name="テキスト ボックス 425"/>
        <xdr:cNvSpPr txBox="1"/>
      </xdr:nvSpPr>
      <xdr:spPr>
        <a:xfrm>
          <a:off x="8483111" y="124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17,586</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140381</xdr:rowOff>
    </xdr:from>
    <xdr:to>
      <xdr:col>11</xdr:col>
      <xdr:colOff>358775</xdr:colOff>
      <xdr:row>75</xdr:row>
      <xdr:rowOff>70531</xdr:rowOff>
    </xdr:to>
    <xdr:sp macro="" textlink="">
      <xdr:nvSpPr>
        <xdr:cNvPr id="427" name="円/楕円 426"/>
        <xdr:cNvSpPr/>
      </xdr:nvSpPr>
      <xdr:spPr>
        <a:xfrm>
          <a:off x="7810500" y="128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87058</xdr:rowOff>
    </xdr:from>
    <xdr:ext cx="534377" cy="259045"/>
    <xdr:sp macro="" textlink="">
      <xdr:nvSpPr>
        <xdr:cNvPr id="428" name="テキスト ボックス 427"/>
        <xdr:cNvSpPr txBox="1"/>
      </xdr:nvSpPr>
      <xdr:spPr>
        <a:xfrm>
          <a:off x="7594111" y="126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163652</xdr:rowOff>
    </xdr:from>
    <xdr:to>
      <xdr:col>10</xdr:col>
      <xdr:colOff>155575</xdr:colOff>
      <xdr:row>75</xdr:row>
      <xdr:rowOff>93802</xdr:rowOff>
    </xdr:to>
    <xdr:sp macro="" textlink="">
      <xdr:nvSpPr>
        <xdr:cNvPr id="429" name="円/楕円 428"/>
        <xdr:cNvSpPr/>
      </xdr:nvSpPr>
      <xdr:spPr>
        <a:xfrm>
          <a:off x="6921500" y="128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110329</xdr:rowOff>
    </xdr:from>
    <xdr:ext cx="534377" cy="259045"/>
    <xdr:sp macro="" textlink="">
      <xdr:nvSpPr>
        <xdr:cNvPr id="430" name="テキスト ボックス 429"/>
        <xdr:cNvSpPr txBox="1"/>
      </xdr:nvSpPr>
      <xdr:spPr>
        <a:xfrm>
          <a:off x="6705111" y="1262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5" name="直線コネクタ 454"/>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56"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57" name="直線コネクタ 456"/>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58"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59" name="直線コネクタ 458"/>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101161</xdr:rowOff>
    </xdr:from>
    <xdr:to>
      <xdr:col>15</xdr:col>
      <xdr:colOff>180975</xdr:colOff>
      <xdr:row>96</xdr:row>
      <xdr:rowOff>115315</xdr:rowOff>
    </xdr:to>
    <xdr:cxnSp macro="">
      <xdr:nvCxnSpPr>
        <xdr:cNvPr id="460" name="直線コネクタ 459"/>
        <xdr:cNvCxnSpPr/>
      </xdr:nvCxnSpPr>
      <xdr:spPr>
        <a:xfrm>
          <a:off x="9639300" y="16560361"/>
          <a:ext cx="8382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1"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2" name="フローチャート : 判断 461"/>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85770</xdr:rowOff>
    </xdr:from>
    <xdr:to>
      <xdr:col>14</xdr:col>
      <xdr:colOff>28575</xdr:colOff>
      <xdr:row>96</xdr:row>
      <xdr:rowOff>101161</xdr:rowOff>
    </xdr:to>
    <xdr:cxnSp macro="">
      <xdr:nvCxnSpPr>
        <xdr:cNvPr id="463" name="直線コネクタ 462"/>
        <xdr:cNvCxnSpPr/>
      </xdr:nvCxnSpPr>
      <xdr:spPr>
        <a:xfrm>
          <a:off x="8750300" y="15859170"/>
          <a:ext cx="889000" cy="70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4" name="フローチャート : 判断 463"/>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17739</xdr:rowOff>
    </xdr:from>
    <xdr:ext cx="534377" cy="259045"/>
    <xdr:sp macro="" textlink="">
      <xdr:nvSpPr>
        <xdr:cNvPr id="465" name="テキスト ボックス 464"/>
        <xdr:cNvSpPr txBox="1"/>
      </xdr:nvSpPr>
      <xdr:spPr>
        <a:xfrm>
          <a:off x="9372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85770</xdr:rowOff>
    </xdr:from>
    <xdr:to>
      <xdr:col>12</xdr:col>
      <xdr:colOff>511175</xdr:colOff>
      <xdr:row>95</xdr:row>
      <xdr:rowOff>154787</xdr:rowOff>
    </xdr:to>
    <xdr:cxnSp macro="">
      <xdr:nvCxnSpPr>
        <xdr:cNvPr id="466" name="直線コネクタ 465"/>
        <xdr:cNvCxnSpPr/>
      </xdr:nvCxnSpPr>
      <xdr:spPr>
        <a:xfrm flipV="1">
          <a:off x="7861300" y="15859170"/>
          <a:ext cx="889000" cy="58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7" name="フローチャート : 判断 466"/>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68" name="テキスト ボックス 467"/>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154787</xdr:rowOff>
    </xdr:from>
    <xdr:to>
      <xdr:col>11</xdr:col>
      <xdr:colOff>307975</xdr:colOff>
      <xdr:row>96</xdr:row>
      <xdr:rowOff>136671</xdr:rowOff>
    </xdr:to>
    <xdr:cxnSp macro="">
      <xdr:nvCxnSpPr>
        <xdr:cNvPr id="469" name="直線コネクタ 468"/>
        <xdr:cNvCxnSpPr/>
      </xdr:nvCxnSpPr>
      <xdr:spPr>
        <a:xfrm flipV="1">
          <a:off x="6972300" y="16442537"/>
          <a:ext cx="889000" cy="15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0" name="フローチャート : 判断 469"/>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1" name="テキスト ボックス 470"/>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2" name="フローチャート : 判断 471"/>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3" name="テキスト ボックス 472"/>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64515</xdr:rowOff>
    </xdr:from>
    <xdr:to>
      <xdr:col>15</xdr:col>
      <xdr:colOff>231775</xdr:colOff>
      <xdr:row>96</xdr:row>
      <xdr:rowOff>166115</xdr:rowOff>
    </xdr:to>
    <xdr:sp macro="" textlink="">
      <xdr:nvSpPr>
        <xdr:cNvPr id="479" name="円/楕円 478"/>
        <xdr:cNvSpPr/>
      </xdr:nvSpPr>
      <xdr:spPr>
        <a:xfrm>
          <a:off x="10426700" y="165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42942</xdr:rowOff>
    </xdr:from>
    <xdr:ext cx="534377" cy="259045"/>
    <xdr:sp macro="" textlink="">
      <xdr:nvSpPr>
        <xdr:cNvPr id="480" name="土木費該当値テキスト"/>
        <xdr:cNvSpPr txBox="1"/>
      </xdr:nvSpPr>
      <xdr:spPr>
        <a:xfrm>
          <a:off x="10528300" y="1650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43,280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50361</xdr:rowOff>
    </xdr:from>
    <xdr:to>
      <xdr:col>14</xdr:col>
      <xdr:colOff>79375</xdr:colOff>
      <xdr:row>96</xdr:row>
      <xdr:rowOff>151961</xdr:rowOff>
    </xdr:to>
    <xdr:sp macro="" textlink="">
      <xdr:nvSpPr>
        <xdr:cNvPr id="481" name="円/楕円 480"/>
        <xdr:cNvSpPr/>
      </xdr:nvSpPr>
      <xdr:spPr>
        <a:xfrm>
          <a:off x="9588500" y="165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168488</xdr:rowOff>
    </xdr:from>
    <xdr:ext cx="534377" cy="259045"/>
    <xdr:sp macro="" textlink="">
      <xdr:nvSpPr>
        <xdr:cNvPr id="482" name="テキスト ボックス 481"/>
        <xdr:cNvSpPr txBox="1"/>
      </xdr:nvSpPr>
      <xdr:spPr>
        <a:xfrm>
          <a:off x="9372111" y="162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44,023</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34970</xdr:rowOff>
    </xdr:from>
    <xdr:to>
      <xdr:col>12</xdr:col>
      <xdr:colOff>561975</xdr:colOff>
      <xdr:row>92</xdr:row>
      <xdr:rowOff>136570</xdr:rowOff>
    </xdr:to>
    <xdr:sp macro="" textlink="">
      <xdr:nvSpPr>
        <xdr:cNvPr id="483" name="円/楕円 482"/>
        <xdr:cNvSpPr/>
      </xdr:nvSpPr>
      <xdr:spPr>
        <a:xfrm>
          <a:off x="8699500" y="158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153097</xdr:rowOff>
    </xdr:from>
    <xdr:ext cx="534377" cy="259045"/>
    <xdr:sp macro="" textlink="">
      <xdr:nvSpPr>
        <xdr:cNvPr id="484" name="テキスト ボックス 483"/>
        <xdr:cNvSpPr txBox="1"/>
      </xdr:nvSpPr>
      <xdr:spPr>
        <a:xfrm>
          <a:off x="8483111" y="15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103987</xdr:rowOff>
    </xdr:from>
    <xdr:to>
      <xdr:col>11</xdr:col>
      <xdr:colOff>358775</xdr:colOff>
      <xdr:row>96</xdr:row>
      <xdr:rowOff>34137</xdr:rowOff>
    </xdr:to>
    <xdr:sp macro="" textlink="">
      <xdr:nvSpPr>
        <xdr:cNvPr id="485" name="円/楕円 484"/>
        <xdr:cNvSpPr/>
      </xdr:nvSpPr>
      <xdr:spPr>
        <a:xfrm>
          <a:off x="7810500" y="163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50664</xdr:rowOff>
    </xdr:from>
    <xdr:ext cx="534377" cy="259045"/>
    <xdr:sp macro="" textlink="">
      <xdr:nvSpPr>
        <xdr:cNvPr id="486" name="テキスト ボックス 485"/>
        <xdr:cNvSpPr txBox="1"/>
      </xdr:nvSpPr>
      <xdr:spPr>
        <a:xfrm>
          <a:off x="7594111" y="161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85871</xdr:rowOff>
    </xdr:from>
    <xdr:to>
      <xdr:col>10</xdr:col>
      <xdr:colOff>155575</xdr:colOff>
      <xdr:row>97</xdr:row>
      <xdr:rowOff>16021</xdr:rowOff>
    </xdr:to>
    <xdr:sp macro="" textlink="">
      <xdr:nvSpPr>
        <xdr:cNvPr id="487" name="円/楕円 486"/>
        <xdr:cNvSpPr/>
      </xdr:nvSpPr>
      <xdr:spPr>
        <a:xfrm>
          <a:off x="6921500" y="165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32548</xdr:rowOff>
    </xdr:from>
    <xdr:ext cx="534377" cy="259045"/>
    <xdr:sp macro="" textlink="">
      <xdr:nvSpPr>
        <xdr:cNvPr id="488" name="テキスト ボックス 487"/>
        <xdr:cNvSpPr txBox="1"/>
      </xdr:nvSpPr>
      <xdr:spPr>
        <a:xfrm>
          <a:off x="6705111" y="163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127660</xdr:rowOff>
    </xdr:from>
    <xdr:to>
      <xdr:col>23</xdr:col>
      <xdr:colOff>516889</xdr:colOff>
      <xdr:row>39</xdr:row>
      <xdr:rowOff>81864</xdr:rowOff>
    </xdr:to>
    <xdr:cxnSp macro="">
      <xdr:nvCxnSpPr>
        <xdr:cNvPr id="513" name="直線コネクタ 512"/>
        <xdr:cNvCxnSpPr/>
      </xdr:nvCxnSpPr>
      <xdr:spPr>
        <a:xfrm flipV="1">
          <a:off x="16317595" y="5614060"/>
          <a:ext cx="1269" cy="1154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85691</xdr:rowOff>
    </xdr:from>
    <xdr:ext cx="469744" cy="259045"/>
    <xdr:sp macro="" textlink="">
      <xdr:nvSpPr>
        <xdr:cNvPr id="514" name="消防費最小値テキスト"/>
        <xdr:cNvSpPr txBox="1"/>
      </xdr:nvSpPr>
      <xdr:spPr>
        <a:xfrm>
          <a:off x="16370300" y="677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81864</xdr:rowOff>
    </xdr:from>
    <xdr:to>
      <xdr:col>23</xdr:col>
      <xdr:colOff>606425</xdr:colOff>
      <xdr:row>39</xdr:row>
      <xdr:rowOff>81864</xdr:rowOff>
    </xdr:to>
    <xdr:cxnSp macro="">
      <xdr:nvCxnSpPr>
        <xdr:cNvPr id="515" name="直線コネクタ 514"/>
        <xdr:cNvCxnSpPr/>
      </xdr:nvCxnSpPr>
      <xdr:spPr>
        <a:xfrm>
          <a:off x="16230600" y="676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74337</xdr:rowOff>
    </xdr:from>
    <xdr:ext cx="534377" cy="259045"/>
    <xdr:sp macro="" textlink="">
      <xdr:nvSpPr>
        <xdr:cNvPr id="516" name="消防費最大値テキスト"/>
        <xdr:cNvSpPr txBox="1"/>
      </xdr:nvSpPr>
      <xdr:spPr>
        <a:xfrm>
          <a:off x="16370300" y="538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32</xdr:row>
      <xdr:rowOff>127660</xdr:rowOff>
    </xdr:from>
    <xdr:to>
      <xdr:col>23</xdr:col>
      <xdr:colOff>606425</xdr:colOff>
      <xdr:row>32</xdr:row>
      <xdr:rowOff>127660</xdr:rowOff>
    </xdr:to>
    <xdr:cxnSp macro="">
      <xdr:nvCxnSpPr>
        <xdr:cNvPr id="517" name="直線コネクタ 516"/>
        <xdr:cNvCxnSpPr/>
      </xdr:nvCxnSpPr>
      <xdr:spPr>
        <a:xfrm>
          <a:off x="16230600" y="56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157683</xdr:rowOff>
    </xdr:from>
    <xdr:to>
      <xdr:col>23</xdr:col>
      <xdr:colOff>517525</xdr:colOff>
      <xdr:row>35</xdr:row>
      <xdr:rowOff>14580</xdr:rowOff>
    </xdr:to>
    <xdr:cxnSp macro="">
      <xdr:nvCxnSpPr>
        <xdr:cNvPr id="518" name="直線コネクタ 517"/>
        <xdr:cNvCxnSpPr/>
      </xdr:nvCxnSpPr>
      <xdr:spPr>
        <a:xfrm flipV="1">
          <a:off x="15481300" y="5986983"/>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59631</xdr:rowOff>
    </xdr:from>
    <xdr:ext cx="534377" cy="259045"/>
    <xdr:sp macro="" textlink="">
      <xdr:nvSpPr>
        <xdr:cNvPr id="519" name="消防費平均値テキスト"/>
        <xdr:cNvSpPr txBox="1"/>
      </xdr:nvSpPr>
      <xdr:spPr>
        <a:xfrm>
          <a:off x="16370300" y="6231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81204</xdr:rowOff>
    </xdr:from>
    <xdr:to>
      <xdr:col>23</xdr:col>
      <xdr:colOff>568325</xdr:colOff>
      <xdr:row>37</xdr:row>
      <xdr:rowOff>11354</xdr:rowOff>
    </xdr:to>
    <xdr:sp macro="" textlink="">
      <xdr:nvSpPr>
        <xdr:cNvPr id="520" name="フローチャート : 判断 519"/>
        <xdr:cNvSpPr/>
      </xdr:nvSpPr>
      <xdr:spPr>
        <a:xfrm>
          <a:off x="16268700" y="625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14580</xdr:rowOff>
    </xdr:from>
    <xdr:to>
      <xdr:col>22</xdr:col>
      <xdr:colOff>365125</xdr:colOff>
      <xdr:row>35</xdr:row>
      <xdr:rowOff>60833</xdr:rowOff>
    </xdr:to>
    <xdr:cxnSp macro="">
      <xdr:nvCxnSpPr>
        <xdr:cNvPr id="521" name="直線コネクタ 520"/>
        <xdr:cNvCxnSpPr/>
      </xdr:nvCxnSpPr>
      <xdr:spPr>
        <a:xfrm flipV="1">
          <a:off x="14592300" y="6015330"/>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47828</xdr:rowOff>
    </xdr:from>
    <xdr:to>
      <xdr:col>22</xdr:col>
      <xdr:colOff>415925</xdr:colOff>
      <xdr:row>36</xdr:row>
      <xdr:rowOff>149428</xdr:rowOff>
    </xdr:to>
    <xdr:sp macro="" textlink="">
      <xdr:nvSpPr>
        <xdr:cNvPr id="522" name="フローチャート : 判断 521"/>
        <xdr:cNvSpPr/>
      </xdr:nvSpPr>
      <xdr:spPr>
        <a:xfrm>
          <a:off x="15430500" y="62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140555</xdr:rowOff>
    </xdr:from>
    <xdr:ext cx="534377" cy="259045"/>
    <xdr:sp macro="" textlink="">
      <xdr:nvSpPr>
        <xdr:cNvPr id="523" name="テキスト ボックス 522"/>
        <xdr:cNvSpPr txBox="1"/>
      </xdr:nvSpPr>
      <xdr:spPr>
        <a:xfrm>
          <a:off x="15214111" y="63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42774</xdr:rowOff>
    </xdr:from>
    <xdr:to>
      <xdr:col>21</xdr:col>
      <xdr:colOff>161925</xdr:colOff>
      <xdr:row>35</xdr:row>
      <xdr:rowOff>60833</xdr:rowOff>
    </xdr:to>
    <xdr:cxnSp macro="">
      <xdr:nvCxnSpPr>
        <xdr:cNvPr id="524" name="直線コネクタ 523"/>
        <xdr:cNvCxnSpPr/>
      </xdr:nvCxnSpPr>
      <xdr:spPr>
        <a:xfrm>
          <a:off x="13703300" y="604352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149327</xdr:rowOff>
    </xdr:from>
    <xdr:to>
      <xdr:col>21</xdr:col>
      <xdr:colOff>212725</xdr:colOff>
      <xdr:row>37</xdr:row>
      <xdr:rowOff>79477</xdr:rowOff>
    </xdr:to>
    <xdr:sp macro="" textlink="">
      <xdr:nvSpPr>
        <xdr:cNvPr id="525" name="フローチャート : 判断 524"/>
        <xdr:cNvSpPr/>
      </xdr:nvSpPr>
      <xdr:spPr>
        <a:xfrm>
          <a:off x="14541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70604</xdr:rowOff>
    </xdr:from>
    <xdr:ext cx="534377" cy="259045"/>
    <xdr:sp macro="" textlink="">
      <xdr:nvSpPr>
        <xdr:cNvPr id="526" name="テキスト ボックス 525"/>
        <xdr:cNvSpPr txBox="1"/>
      </xdr:nvSpPr>
      <xdr:spPr>
        <a:xfrm>
          <a:off x="14325111" y="64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62128</xdr:rowOff>
    </xdr:from>
    <xdr:to>
      <xdr:col>19</xdr:col>
      <xdr:colOff>644525</xdr:colOff>
      <xdr:row>35</xdr:row>
      <xdr:rowOff>42774</xdr:rowOff>
    </xdr:to>
    <xdr:cxnSp macro="">
      <xdr:nvCxnSpPr>
        <xdr:cNvPr id="527" name="直線コネクタ 526"/>
        <xdr:cNvCxnSpPr/>
      </xdr:nvCxnSpPr>
      <xdr:spPr>
        <a:xfrm>
          <a:off x="12814300" y="5377078"/>
          <a:ext cx="889000" cy="6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22682</xdr:rowOff>
    </xdr:from>
    <xdr:to>
      <xdr:col>20</xdr:col>
      <xdr:colOff>9525</xdr:colOff>
      <xdr:row>37</xdr:row>
      <xdr:rowOff>124282</xdr:rowOff>
    </xdr:to>
    <xdr:sp macro="" textlink="">
      <xdr:nvSpPr>
        <xdr:cNvPr id="528" name="フローチャート : 判断 527"/>
        <xdr:cNvSpPr/>
      </xdr:nvSpPr>
      <xdr:spPr>
        <a:xfrm>
          <a:off x="13652500" y="636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115409</xdr:rowOff>
    </xdr:from>
    <xdr:ext cx="534377" cy="259045"/>
    <xdr:sp macro="" textlink="">
      <xdr:nvSpPr>
        <xdr:cNvPr id="529" name="テキスト ボックス 528"/>
        <xdr:cNvSpPr txBox="1"/>
      </xdr:nvSpPr>
      <xdr:spPr>
        <a:xfrm>
          <a:off x="13436111" y="645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73889</xdr:rowOff>
    </xdr:from>
    <xdr:to>
      <xdr:col>18</xdr:col>
      <xdr:colOff>492125</xdr:colOff>
      <xdr:row>38</xdr:row>
      <xdr:rowOff>4039</xdr:rowOff>
    </xdr:to>
    <xdr:sp macro="" textlink="">
      <xdr:nvSpPr>
        <xdr:cNvPr id="530" name="フローチャート : 判断 529"/>
        <xdr:cNvSpPr/>
      </xdr:nvSpPr>
      <xdr:spPr>
        <a:xfrm>
          <a:off x="12763500" y="641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166616</xdr:rowOff>
    </xdr:from>
    <xdr:ext cx="534377" cy="259045"/>
    <xdr:sp macro="" textlink="">
      <xdr:nvSpPr>
        <xdr:cNvPr id="531" name="テキスト ボックス 530"/>
        <xdr:cNvSpPr txBox="1"/>
      </xdr:nvSpPr>
      <xdr:spPr>
        <a:xfrm>
          <a:off x="12547111" y="65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106883</xdr:rowOff>
    </xdr:from>
    <xdr:to>
      <xdr:col>23</xdr:col>
      <xdr:colOff>568325</xdr:colOff>
      <xdr:row>35</xdr:row>
      <xdr:rowOff>37033</xdr:rowOff>
    </xdr:to>
    <xdr:sp macro="" textlink="">
      <xdr:nvSpPr>
        <xdr:cNvPr id="537" name="円/楕円 536"/>
        <xdr:cNvSpPr/>
      </xdr:nvSpPr>
      <xdr:spPr>
        <a:xfrm>
          <a:off x="16268700" y="593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129760</xdr:rowOff>
    </xdr:from>
    <xdr:ext cx="534377" cy="259045"/>
    <xdr:sp macro="" textlink="">
      <xdr:nvSpPr>
        <xdr:cNvPr id="538" name="消防費該当値テキスト"/>
        <xdr:cNvSpPr txBox="1"/>
      </xdr:nvSpPr>
      <xdr:spPr>
        <a:xfrm>
          <a:off x="16370300" y="57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135230</xdr:rowOff>
    </xdr:from>
    <xdr:to>
      <xdr:col>22</xdr:col>
      <xdr:colOff>415925</xdr:colOff>
      <xdr:row>35</xdr:row>
      <xdr:rowOff>65380</xdr:rowOff>
    </xdr:to>
    <xdr:sp macro="" textlink="">
      <xdr:nvSpPr>
        <xdr:cNvPr id="539" name="円/楕円 538"/>
        <xdr:cNvSpPr/>
      </xdr:nvSpPr>
      <xdr:spPr>
        <a:xfrm>
          <a:off x="15430500" y="59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81907</xdr:rowOff>
    </xdr:from>
    <xdr:ext cx="534377" cy="259045"/>
    <xdr:sp macro="" textlink="">
      <xdr:nvSpPr>
        <xdr:cNvPr id="540" name="テキスト ボックス 539"/>
        <xdr:cNvSpPr txBox="1"/>
      </xdr:nvSpPr>
      <xdr:spPr>
        <a:xfrm>
          <a:off x="15214111" y="57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10033</xdr:rowOff>
    </xdr:from>
    <xdr:to>
      <xdr:col>21</xdr:col>
      <xdr:colOff>212725</xdr:colOff>
      <xdr:row>35</xdr:row>
      <xdr:rowOff>111633</xdr:rowOff>
    </xdr:to>
    <xdr:sp macro="" textlink="">
      <xdr:nvSpPr>
        <xdr:cNvPr id="541" name="円/楕円 540"/>
        <xdr:cNvSpPr/>
      </xdr:nvSpPr>
      <xdr:spPr>
        <a:xfrm>
          <a:off x="14541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128160</xdr:rowOff>
    </xdr:from>
    <xdr:ext cx="534377" cy="259045"/>
    <xdr:sp macro="" textlink="">
      <xdr:nvSpPr>
        <xdr:cNvPr id="542" name="テキスト ボックス 541"/>
        <xdr:cNvSpPr txBox="1"/>
      </xdr:nvSpPr>
      <xdr:spPr>
        <a:xfrm>
          <a:off x="14325111" y="578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163424</xdr:rowOff>
    </xdr:from>
    <xdr:to>
      <xdr:col>20</xdr:col>
      <xdr:colOff>9525</xdr:colOff>
      <xdr:row>35</xdr:row>
      <xdr:rowOff>93574</xdr:rowOff>
    </xdr:to>
    <xdr:sp macro="" textlink="">
      <xdr:nvSpPr>
        <xdr:cNvPr id="543" name="円/楕円 542"/>
        <xdr:cNvSpPr/>
      </xdr:nvSpPr>
      <xdr:spPr>
        <a:xfrm>
          <a:off x="13652500" y="59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110101</xdr:rowOff>
    </xdr:from>
    <xdr:ext cx="534377" cy="259045"/>
    <xdr:sp macro="" textlink="">
      <xdr:nvSpPr>
        <xdr:cNvPr id="544" name="テキスト ボックス 543"/>
        <xdr:cNvSpPr txBox="1"/>
      </xdr:nvSpPr>
      <xdr:spPr>
        <a:xfrm>
          <a:off x="13436111" y="57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19,022</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11328</xdr:rowOff>
    </xdr:from>
    <xdr:to>
      <xdr:col>18</xdr:col>
      <xdr:colOff>492125</xdr:colOff>
      <xdr:row>31</xdr:row>
      <xdr:rowOff>112928</xdr:rowOff>
    </xdr:to>
    <xdr:sp macro="" textlink="">
      <xdr:nvSpPr>
        <xdr:cNvPr id="545" name="円/楕円 544"/>
        <xdr:cNvSpPr/>
      </xdr:nvSpPr>
      <xdr:spPr>
        <a:xfrm>
          <a:off x="12763500" y="53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129455</xdr:rowOff>
    </xdr:from>
    <xdr:ext cx="534377" cy="259045"/>
    <xdr:sp macro="" textlink="">
      <xdr:nvSpPr>
        <xdr:cNvPr id="546" name="テキスト ボックス 545"/>
        <xdr:cNvSpPr txBox="1"/>
      </xdr:nvSpPr>
      <xdr:spPr>
        <a:xfrm>
          <a:off x="12547111" y="510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74149</xdr:rowOff>
    </xdr:from>
    <xdr:to>
      <xdr:col>23</xdr:col>
      <xdr:colOff>516889</xdr:colOff>
      <xdr:row>58</xdr:row>
      <xdr:rowOff>55137</xdr:rowOff>
    </xdr:to>
    <xdr:cxnSp macro="">
      <xdr:nvCxnSpPr>
        <xdr:cNvPr id="571" name="直線コネクタ 570"/>
        <xdr:cNvCxnSpPr/>
      </xdr:nvCxnSpPr>
      <xdr:spPr>
        <a:xfrm flipV="1">
          <a:off x="16317595" y="8989549"/>
          <a:ext cx="1269" cy="100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58964</xdr:rowOff>
    </xdr:from>
    <xdr:ext cx="534377" cy="259045"/>
    <xdr:sp macro="" textlink="">
      <xdr:nvSpPr>
        <xdr:cNvPr id="572" name="教育費最小値テキスト"/>
        <xdr:cNvSpPr txBox="1"/>
      </xdr:nvSpPr>
      <xdr:spPr>
        <a:xfrm>
          <a:off x="16370300" y="1000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58</xdr:row>
      <xdr:rowOff>55137</xdr:rowOff>
    </xdr:from>
    <xdr:to>
      <xdr:col>23</xdr:col>
      <xdr:colOff>606425</xdr:colOff>
      <xdr:row>58</xdr:row>
      <xdr:rowOff>55137</xdr:rowOff>
    </xdr:to>
    <xdr:cxnSp macro="">
      <xdr:nvCxnSpPr>
        <xdr:cNvPr id="573" name="直線コネクタ 572"/>
        <xdr:cNvCxnSpPr/>
      </xdr:nvCxnSpPr>
      <xdr:spPr>
        <a:xfrm>
          <a:off x="16230600" y="999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20826</xdr:rowOff>
    </xdr:from>
    <xdr:ext cx="534377" cy="259045"/>
    <xdr:sp macro="" textlink="">
      <xdr:nvSpPr>
        <xdr:cNvPr id="574" name="教育費最大値テキスト"/>
        <xdr:cNvSpPr txBox="1"/>
      </xdr:nvSpPr>
      <xdr:spPr>
        <a:xfrm>
          <a:off x="16370300" y="876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52</xdr:row>
      <xdr:rowOff>74149</xdr:rowOff>
    </xdr:from>
    <xdr:to>
      <xdr:col>23</xdr:col>
      <xdr:colOff>606425</xdr:colOff>
      <xdr:row>52</xdr:row>
      <xdr:rowOff>74149</xdr:rowOff>
    </xdr:to>
    <xdr:cxnSp macro="">
      <xdr:nvCxnSpPr>
        <xdr:cNvPr id="575" name="直線コネクタ 574"/>
        <xdr:cNvCxnSpPr/>
      </xdr:nvCxnSpPr>
      <xdr:spPr>
        <a:xfrm>
          <a:off x="16230600" y="89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46774</xdr:rowOff>
    </xdr:from>
    <xdr:to>
      <xdr:col>23</xdr:col>
      <xdr:colOff>517525</xdr:colOff>
      <xdr:row>52</xdr:row>
      <xdr:rowOff>74149</xdr:rowOff>
    </xdr:to>
    <xdr:cxnSp macro="">
      <xdr:nvCxnSpPr>
        <xdr:cNvPr id="576" name="直線コネクタ 575"/>
        <xdr:cNvCxnSpPr/>
      </xdr:nvCxnSpPr>
      <xdr:spPr>
        <a:xfrm>
          <a:off x="15481300" y="8619274"/>
          <a:ext cx="838200" cy="37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45420</xdr:rowOff>
    </xdr:from>
    <xdr:ext cx="534377" cy="259045"/>
    <xdr:sp macro="" textlink="">
      <xdr:nvSpPr>
        <xdr:cNvPr id="577" name="教育費平均値テキスト"/>
        <xdr:cNvSpPr txBox="1"/>
      </xdr:nvSpPr>
      <xdr:spPr>
        <a:xfrm>
          <a:off x="16370300" y="947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66993</xdr:rowOff>
    </xdr:from>
    <xdr:to>
      <xdr:col>23</xdr:col>
      <xdr:colOff>568325</xdr:colOff>
      <xdr:row>55</xdr:row>
      <xdr:rowOff>168593</xdr:rowOff>
    </xdr:to>
    <xdr:sp macro="" textlink="">
      <xdr:nvSpPr>
        <xdr:cNvPr id="578" name="フローチャート : 判断 577"/>
        <xdr:cNvSpPr/>
      </xdr:nvSpPr>
      <xdr:spPr>
        <a:xfrm>
          <a:off x="162687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46774</xdr:rowOff>
    </xdr:from>
    <xdr:to>
      <xdr:col>22</xdr:col>
      <xdr:colOff>365125</xdr:colOff>
      <xdr:row>53</xdr:row>
      <xdr:rowOff>34410</xdr:rowOff>
    </xdr:to>
    <xdr:cxnSp macro="">
      <xdr:nvCxnSpPr>
        <xdr:cNvPr id="579" name="直線コネクタ 578"/>
        <xdr:cNvCxnSpPr/>
      </xdr:nvCxnSpPr>
      <xdr:spPr>
        <a:xfrm flipV="1">
          <a:off x="14592300" y="8619274"/>
          <a:ext cx="889000" cy="5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122218</xdr:rowOff>
    </xdr:from>
    <xdr:to>
      <xdr:col>22</xdr:col>
      <xdr:colOff>415925</xdr:colOff>
      <xdr:row>56</xdr:row>
      <xdr:rowOff>52368</xdr:rowOff>
    </xdr:to>
    <xdr:sp macro="" textlink="">
      <xdr:nvSpPr>
        <xdr:cNvPr id="580" name="フローチャート : 判断 579"/>
        <xdr:cNvSpPr/>
      </xdr:nvSpPr>
      <xdr:spPr>
        <a:xfrm>
          <a:off x="15430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43495</xdr:rowOff>
    </xdr:from>
    <xdr:ext cx="534377" cy="259045"/>
    <xdr:sp macro="" textlink="">
      <xdr:nvSpPr>
        <xdr:cNvPr id="581" name="テキスト ボックス 580"/>
        <xdr:cNvSpPr txBox="1"/>
      </xdr:nvSpPr>
      <xdr:spPr>
        <a:xfrm>
          <a:off x="15214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162179</xdr:rowOff>
    </xdr:from>
    <xdr:to>
      <xdr:col>21</xdr:col>
      <xdr:colOff>161925</xdr:colOff>
      <xdr:row>53</xdr:row>
      <xdr:rowOff>34410</xdr:rowOff>
    </xdr:to>
    <xdr:cxnSp macro="">
      <xdr:nvCxnSpPr>
        <xdr:cNvPr id="582" name="直線コネクタ 581"/>
        <xdr:cNvCxnSpPr/>
      </xdr:nvCxnSpPr>
      <xdr:spPr>
        <a:xfrm>
          <a:off x="13703300" y="8906129"/>
          <a:ext cx="889000" cy="2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23825</xdr:rowOff>
    </xdr:from>
    <xdr:to>
      <xdr:col>21</xdr:col>
      <xdr:colOff>212725</xdr:colOff>
      <xdr:row>56</xdr:row>
      <xdr:rowOff>125425</xdr:rowOff>
    </xdr:to>
    <xdr:sp macro="" textlink="">
      <xdr:nvSpPr>
        <xdr:cNvPr id="583" name="フローチャート : 判断 582"/>
        <xdr:cNvSpPr/>
      </xdr:nvSpPr>
      <xdr:spPr>
        <a:xfrm>
          <a:off x="14541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116552</xdr:rowOff>
    </xdr:from>
    <xdr:ext cx="534377" cy="259045"/>
    <xdr:sp macro="" textlink="">
      <xdr:nvSpPr>
        <xdr:cNvPr id="584" name="テキスト ボックス 583"/>
        <xdr:cNvSpPr txBox="1"/>
      </xdr:nvSpPr>
      <xdr:spPr>
        <a:xfrm>
          <a:off x="14325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162179</xdr:rowOff>
    </xdr:from>
    <xdr:to>
      <xdr:col>19</xdr:col>
      <xdr:colOff>644525</xdr:colOff>
      <xdr:row>53</xdr:row>
      <xdr:rowOff>29077</xdr:rowOff>
    </xdr:to>
    <xdr:cxnSp macro="">
      <xdr:nvCxnSpPr>
        <xdr:cNvPr id="585" name="直線コネクタ 584"/>
        <xdr:cNvCxnSpPr/>
      </xdr:nvCxnSpPr>
      <xdr:spPr>
        <a:xfrm flipV="1">
          <a:off x="12814300" y="8906129"/>
          <a:ext cx="889000" cy="20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62916</xdr:rowOff>
    </xdr:from>
    <xdr:to>
      <xdr:col>20</xdr:col>
      <xdr:colOff>9525</xdr:colOff>
      <xdr:row>56</xdr:row>
      <xdr:rowOff>164516</xdr:rowOff>
    </xdr:to>
    <xdr:sp macro="" textlink="">
      <xdr:nvSpPr>
        <xdr:cNvPr id="586" name="フローチャート : 判断 585"/>
        <xdr:cNvSpPr/>
      </xdr:nvSpPr>
      <xdr:spPr>
        <a:xfrm>
          <a:off x="13652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155643</xdr:rowOff>
    </xdr:from>
    <xdr:ext cx="534377" cy="259045"/>
    <xdr:sp macro="" textlink="">
      <xdr:nvSpPr>
        <xdr:cNvPr id="587" name="テキスト ボックス 586"/>
        <xdr:cNvSpPr txBox="1"/>
      </xdr:nvSpPr>
      <xdr:spPr>
        <a:xfrm>
          <a:off x="13436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120771</xdr:rowOff>
    </xdr:from>
    <xdr:to>
      <xdr:col>18</xdr:col>
      <xdr:colOff>492125</xdr:colOff>
      <xdr:row>57</xdr:row>
      <xdr:rowOff>50921</xdr:rowOff>
    </xdr:to>
    <xdr:sp macro="" textlink="">
      <xdr:nvSpPr>
        <xdr:cNvPr id="588" name="フローチャート : 判断 587"/>
        <xdr:cNvSpPr/>
      </xdr:nvSpPr>
      <xdr:spPr>
        <a:xfrm>
          <a:off x="12763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42048</xdr:rowOff>
    </xdr:from>
    <xdr:ext cx="534377" cy="259045"/>
    <xdr:sp macro="" textlink="">
      <xdr:nvSpPr>
        <xdr:cNvPr id="589" name="テキスト ボックス 588"/>
        <xdr:cNvSpPr txBox="1"/>
      </xdr:nvSpPr>
      <xdr:spPr>
        <a:xfrm>
          <a:off x="12547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23349</xdr:rowOff>
    </xdr:from>
    <xdr:to>
      <xdr:col>23</xdr:col>
      <xdr:colOff>568325</xdr:colOff>
      <xdr:row>52</xdr:row>
      <xdr:rowOff>124949</xdr:rowOff>
    </xdr:to>
    <xdr:sp macro="" textlink="">
      <xdr:nvSpPr>
        <xdr:cNvPr id="595" name="円/楕円 594"/>
        <xdr:cNvSpPr/>
      </xdr:nvSpPr>
      <xdr:spPr>
        <a:xfrm>
          <a:off x="16268700" y="89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147826</xdr:rowOff>
    </xdr:from>
    <xdr:ext cx="534377" cy="259045"/>
    <xdr:sp macro="" textlink="">
      <xdr:nvSpPr>
        <xdr:cNvPr id="596" name="教育費該当値テキスト"/>
        <xdr:cNvSpPr txBox="1"/>
      </xdr:nvSpPr>
      <xdr:spPr>
        <a:xfrm>
          <a:off x="16370300" y="889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81,441</a:t>
          </a:r>
          <a:endParaRPr kumimoji="1" lang="ja-JP" altLang="en-US" sz="1000" b="1">
            <a:solidFill>
              <a:srgbClr val="FF0000"/>
            </a:solidFill>
            <a:latin typeface="ＭＳ Ｐゴシック"/>
          </a:endParaRPr>
        </a:p>
      </xdr:txBody>
    </xdr:sp>
    <xdr:clientData/>
  </xdr:oneCellAnchor>
  <xdr:twoCellAnchor>
    <xdr:from>
      <xdr:col>22</xdr:col>
      <xdr:colOff>314325</xdr:colOff>
      <xdr:row>49</xdr:row>
      <xdr:rowOff>167424</xdr:rowOff>
    </xdr:from>
    <xdr:to>
      <xdr:col>22</xdr:col>
      <xdr:colOff>415925</xdr:colOff>
      <xdr:row>50</xdr:row>
      <xdr:rowOff>97574</xdr:rowOff>
    </xdr:to>
    <xdr:sp macro="" textlink="">
      <xdr:nvSpPr>
        <xdr:cNvPr id="597" name="円/楕円 596"/>
        <xdr:cNvSpPr/>
      </xdr:nvSpPr>
      <xdr:spPr>
        <a:xfrm>
          <a:off x="15430500" y="8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48</xdr:row>
      <xdr:rowOff>114101</xdr:rowOff>
    </xdr:from>
    <xdr:ext cx="599010" cy="259045"/>
    <xdr:sp macro="" textlink="">
      <xdr:nvSpPr>
        <xdr:cNvPr id="598" name="テキスト ボックス 597"/>
        <xdr:cNvSpPr txBox="1"/>
      </xdr:nvSpPr>
      <xdr:spPr>
        <a:xfrm>
          <a:off x="15181794" y="83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100,878</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155060</xdr:rowOff>
    </xdr:from>
    <xdr:to>
      <xdr:col>21</xdr:col>
      <xdr:colOff>212725</xdr:colOff>
      <xdr:row>53</xdr:row>
      <xdr:rowOff>85210</xdr:rowOff>
    </xdr:to>
    <xdr:sp macro="" textlink="">
      <xdr:nvSpPr>
        <xdr:cNvPr id="599" name="円/楕円 598"/>
        <xdr:cNvSpPr/>
      </xdr:nvSpPr>
      <xdr:spPr>
        <a:xfrm>
          <a:off x="14541500" y="90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101737</xdr:rowOff>
    </xdr:from>
    <xdr:ext cx="534377" cy="259045"/>
    <xdr:sp macro="" textlink="">
      <xdr:nvSpPr>
        <xdr:cNvPr id="600" name="テキスト ボックス 599"/>
        <xdr:cNvSpPr txBox="1"/>
      </xdr:nvSpPr>
      <xdr:spPr>
        <a:xfrm>
          <a:off x="14325111" y="88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74,527</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111379</xdr:rowOff>
    </xdr:from>
    <xdr:to>
      <xdr:col>20</xdr:col>
      <xdr:colOff>9525</xdr:colOff>
      <xdr:row>52</xdr:row>
      <xdr:rowOff>41529</xdr:rowOff>
    </xdr:to>
    <xdr:sp macro="" textlink="">
      <xdr:nvSpPr>
        <xdr:cNvPr id="601" name="円/楕円 600"/>
        <xdr:cNvSpPr/>
      </xdr:nvSpPr>
      <xdr:spPr>
        <a:xfrm>
          <a:off x="13652500" y="88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58056</xdr:rowOff>
    </xdr:from>
    <xdr:ext cx="534377" cy="259045"/>
    <xdr:sp macro="" textlink="">
      <xdr:nvSpPr>
        <xdr:cNvPr id="602" name="テキスト ボックス 601"/>
        <xdr:cNvSpPr txBox="1"/>
      </xdr:nvSpPr>
      <xdr:spPr>
        <a:xfrm>
          <a:off x="13436111" y="863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85,820</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149727</xdr:rowOff>
    </xdr:from>
    <xdr:to>
      <xdr:col>18</xdr:col>
      <xdr:colOff>492125</xdr:colOff>
      <xdr:row>53</xdr:row>
      <xdr:rowOff>79877</xdr:rowOff>
    </xdr:to>
    <xdr:sp macro="" textlink="">
      <xdr:nvSpPr>
        <xdr:cNvPr id="603" name="円/楕円 602"/>
        <xdr:cNvSpPr/>
      </xdr:nvSpPr>
      <xdr:spPr>
        <a:xfrm>
          <a:off x="12763500" y="90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96404</xdr:rowOff>
    </xdr:from>
    <xdr:ext cx="534377" cy="259045"/>
    <xdr:sp macro="" textlink="">
      <xdr:nvSpPr>
        <xdr:cNvPr id="604" name="テキスト ボックス 603"/>
        <xdr:cNvSpPr txBox="1"/>
      </xdr:nvSpPr>
      <xdr:spPr>
        <a:xfrm>
          <a:off x="12547111" y="884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0" name="テキスト ボックス 61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2" name="テキスト ボックス 62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28" name="直線コネクタ 627"/>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1"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2" name="直線コネクタ 631"/>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110489</xdr:rowOff>
    </xdr:from>
    <xdr:to>
      <xdr:col>23</xdr:col>
      <xdr:colOff>517525</xdr:colOff>
      <xdr:row>79</xdr:row>
      <xdr:rowOff>44450</xdr:rowOff>
    </xdr:to>
    <xdr:cxnSp macro="">
      <xdr:nvCxnSpPr>
        <xdr:cNvPr id="633" name="直線コネクタ 632"/>
        <xdr:cNvCxnSpPr/>
      </xdr:nvCxnSpPr>
      <xdr:spPr>
        <a:xfrm flipV="1">
          <a:off x="15481300" y="13483589"/>
          <a:ext cx="838200" cy="10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4"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5" name="フローチャート : 判断 634"/>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143383</xdr:rowOff>
    </xdr:from>
    <xdr:to>
      <xdr:col>22</xdr:col>
      <xdr:colOff>365125</xdr:colOff>
      <xdr:row>79</xdr:row>
      <xdr:rowOff>44450</xdr:rowOff>
    </xdr:to>
    <xdr:cxnSp macro="">
      <xdr:nvCxnSpPr>
        <xdr:cNvPr id="636" name="直線コネクタ 635"/>
        <xdr:cNvCxnSpPr/>
      </xdr:nvCxnSpPr>
      <xdr:spPr>
        <a:xfrm>
          <a:off x="14592300" y="13345033"/>
          <a:ext cx="889000" cy="2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7" name="フローチャート : 判断 636"/>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12971</xdr:rowOff>
    </xdr:from>
    <xdr:ext cx="378565" cy="259045"/>
    <xdr:sp macro="" textlink="">
      <xdr:nvSpPr>
        <xdr:cNvPr id="638" name="テキスト ボックス 637"/>
        <xdr:cNvSpPr txBox="1"/>
      </xdr:nvSpPr>
      <xdr:spPr>
        <a:xfrm>
          <a:off x="15292017" y="1321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143383</xdr:rowOff>
    </xdr:from>
    <xdr:to>
      <xdr:col>21</xdr:col>
      <xdr:colOff>161925</xdr:colOff>
      <xdr:row>78</xdr:row>
      <xdr:rowOff>44450</xdr:rowOff>
    </xdr:to>
    <xdr:cxnSp macro="">
      <xdr:nvCxnSpPr>
        <xdr:cNvPr id="639" name="直線コネクタ 638"/>
        <xdr:cNvCxnSpPr/>
      </xdr:nvCxnSpPr>
      <xdr:spPr>
        <a:xfrm flipV="1">
          <a:off x="13703300" y="13345033"/>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0" name="フローチャート : 判断 639"/>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170578</xdr:rowOff>
    </xdr:from>
    <xdr:ext cx="378565" cy="259045"/>
    <xdr:sp macro="" textlink="">
      <xdr:nvSpPr>
        <xdr:cNvPr id="641" name="テキスト ボックス 640"/>
        <xdr:cNvSpPr txBox="1"/>
      </xdr:nvSpPr>
      <xdr:spPr>
        <a:xfrm>
          <a:off x="14403017" y="13543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44450</xdr:rowOff>
    </xdr:from>
    <xdr:to>
      <xdr:col>19</xdr:col>
      <xdr:colOff>644525</xdr:colOff>
      <xdr:row>79</xdr:row>
      <xdr:rowOff>44450</xdr:rowOff>
    </xdr:to>
    <xdr:cxnSp macro="">
      <xdr:nvCxnSpPr>
        <xdr:cNvPr id="642" name="直線コネクタ 641"/>
        <xdr:cNvCxnSpPr/>
      </xdr:nvCxnSpPr>
      <xdr:spPr>
        <a:xfrm flipV="1">
          <a:off x="12814300" y="13417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3" name="フローチャート : 判断 642"/>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168164</xdr:rowOff>
    </xdr:from>
    <xdr:ext cx="378565" cy="259045"/>
    <xdr:sp macro="" textlink="">
      <xdr:nvSpPr>
        <xdr:cNvPr id="644" name="テキスト ボックス 643"/>
        <xdr:cNvSpPr txBox="1"/>
      </xdr:nvSpPr>
      <xdr:spPr>
        <a:xfrm>
          <a:off x="13514017" y="1354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5" name="フローチャート : 判断 644"/>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130064</xdr:rowOff>
    </xdr:from>
    <xdr:ext cx="469744" cy="259045"/>
    <xdr:sp macro="" textlink="">
      <xdr:nvSpPr>
        <xdr:cNvPr id="646" name="テキスト ボックス 645"/>
        <xdr:cNvSpPr txBox="1"/>
      </xdr:nvSpPr>
      <xdr:spPr>
        <a:xfrm>
          <a:off x="12579427"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59689</xdr:rowOff>
    </xdr:from>
    <xdr:to>
      <xdr:col>23</xdr:col>
      <xdr:colOff>568325</xdr:colOff>
      <xdr:row>78</xdr:row>
      <xdr:rowOff>161289</xdr:rowOff>
    </xdr:to>
    <xdr:sp macro="" textlink="">
      <xdr:nvSpPr>
        <xdr:cNvPr id="652" name="円/楕円 651"/>
        <xdr:cNvSpPr/>
      </xdr:nvSpPr>
      <xdr:spPr>
        <a:xfrm>
          <a:off x="162687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146066</xdr:rowOff>
    </xdr:from>
    <xdr:ext cx="378565" cy="259045"/>
    <xdr:sp macro="" textlink="">
      <xdr:nvSpPr>
        <xdr:cNvPr id="653" name="災害復旧費該当値テキスト"/>
        <xdr:cNvSpPr txBox="1"/>
      </xdr:nvSpPr>
      <xdr:spPr>
        <a:xfrm>
          <a:off x="16370300" y="1334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92583</xdr:rowOff>
    </xdr:from>
    <xdr:to>
      <xdr:col>21</xdr:col>
      <xdr:colOff>212725</xdr:colOff>
      <xdr:row>78</xdr:row>
      <xdr:rowOff>22733</xdr:rowOff>
    </xdr:to>
    <xdr:sp macro="" textlink="">
      <xdr:nvSpPr>
        <xdr:cNvPr id="656" name="円/楕円 655"/>
        <xdr:cNvSpPr/>
      </xdr:nvSpPr>
      <xdr:spPr>
        <a:xfrm>
          <a:off x="14541500" y="132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39260</xdr:rowOff>
    </xdr:from>
    <xdr:ext cx="469744" cy="259045"/>
    <xdr:sp macro="" textlink="">
      <xdr:nvSpPr>
        <xdr:cNvPr id="657" name="テキスト ボックス 656"/>
        <xdr:cNvSpPr txBox="1"/>
      </xdr:nvSpPr>
      <xdr:spPr>
        <a:xfrm>
          <a:off x="14357427" y="1306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165100</xdr:rowOff>
    </xdr:from>
    <xdr:to>
      <xdr:col>20</xdr:col>
      <xdr:colOff>9525</xdr:colOff>
      <xdr:row>78</xdr:row>
      <xdr:rowOff>95250</xdr:rowOff>
    </xdr:to>
    <xdr:sp macro="" textlink="">
      <xdr:nvSpPr>
        <xdr:cNvPr id="658" name="円/楕円 657"/>
        <xdr:cNvSpPr/>
      </xdr:nvSpPr>
      <xdr:spPr>
        <a:xfrm>
          <a:off x="13652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111777</xdr:rowOff>
    </xdr:from>
    <xdr:ext cx="469744" cy="259045"/>
    <xdr:sp macro="" textlink="">
      <xdr:nvSpPr>
        <xdr:cNvPr id="659" name="テキスト ボックス 658"/>
        <xdr:cNvSpPr txBox="1"/>
      </xdr:nvSpPr>
      <xdr:spPr>
        <a:xfrm>
          <a:off x="13468427" y="131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4" name="直線コネクタ 683"/>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5"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6" name="直線コネクタ 685"/>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7"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88" name="直線コネクタ 687"/>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162903</xdr:rowOff>
    </xdr:from>
    <xdr:to>
      <xdr:col>23</xdr:col>
      <xdr:colOff>517525</xdr:colOff>
      <xdr:row>96</xdr:row>
      <xdr:rowOff>166790</xdr:rowOff>
    </xdr:to>
    <xdr:cxnSp macro="">
      <xdr:nvCxnSpPr>
        <xdr:cNvPr id="689" name="直線コネクタ 688"/>
        <xdr:cNvCxnSpPr/>
      </xdr:nvCxnSpPr>
      <xdr:spPr>
        <a:xfrm flipV="1">
          <a:off x="15481300" y="16622103"/>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0"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1" name="フローチャート : 判断 690"/>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164114</xdr:rowOff>
    </xdr:from>
    <xdr:to>
      <xdr:col>22</xdr:col>
      <xdr:colOff>365125</xdr:colOff>
      <xdr:row>96</xdr:row>
      <xdr:rowOff>166790</xdr:rowOff>
    </xdr:to>
    <xdr:cxnSp macro="">
      <xdr:nvCxnSpPr>
        <xdr:cNvPr id="692" name="直線コネクタ 691"/>
        <xdr:cNvCxnSpPr/>
      </xdr:nvCxnSpPr>
      <xdr:spPr>
        <a:xfrm>
          <a:off x="14592300" y="1662331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3" name="フローチャート : 判断 692"/>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105185</xdr:rowOff>
    </xdr:from>
    <xdr:ext cx="534377" cy="259045"/>
    <xdr:sp macro="" textlink="">
      <xdr:nvSpPr>
        <xdr:cNvPr id="694" name="テキスト ボックス 693"/>
        <xdr:cNvSpPr txBox="1"/>
      </xdr:nvSpPr>
      <xdr:spPr>
        <a:xfrm>
          <a:off x="15214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164114</xdr:rowOff>
    </xdr:from>
    <xdr:to>
      <xdr:col>21</xdr:col>
      <xdr:colOff>161925</xdr:colOff>
      <xdr:row>97</xdr:row>
      <xdr:rowOff>13491</xdr:rowOff>
    </xdr:to>
    <xdr:cxnSp macro="">
      <xdr:nvCxnSpPr>
        <xdr:cNvPr id="695" name="直線コネクタ 694"/>
        <xdr:cNvCxnSpPr/>
      </xdr:nvCxnSpPr>
      <xdr:spPr>
        <a:xfrm flipV="1">
          <a:off x="13703300" y="16623314"/>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6" name="フローチャート : 判断 695"/>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125989</xdr:rowOff>
    </xdr:from>
    <xdr:ext cx="534377" cy="259045"/>
    <xdr:sp macro="" textlink="">
      <xdr:nvSpPr>
        <xdr:cNvPr id="697" name="テキスト ボックス 696"/>
        <xdr:cNvSpPr txBox="1"/>
      </xdr:nvSpPr>
      <xdr:spPr>
        <a:xfrm>
          <a:off x="14325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13491</xdr:rowOff>
    </xdr:from>
    <xdr:to>
      <xdr:col>19</xdr:col>
      <xdr:colOff>644525</xdr:colOff>
      <xdr:row>97</xdr:row>
      <xdr:rowOff>21011</xdr:rowOff>
    </xdr:to>
    <xdr:cxnSp macro="">
      <xdr:nvCxnSpPr>
        <xdr:cNvPr id="698" name="直線コネクタ 697"/>
        <xdr:cNvCxnSpPr/>
      </xdr:nvCxnSpPr>
      <xdr:spPr>
        <a:xfrm flipV="1">
          <a:off x="12814300" y="16644141"/>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699" name="フローチャート : 判断 698"/>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113529</xdr:rowOff>
    </xdr:from>
    <xdr:ext cx="534377" cy="259045"/>
    <xdr:sp macro="" textlink="">
      <xdr:nvSpPr>
        <xdr:cNvPr id="700" name="テキスト ボックス 699"/>
        <xdr:cNvSpPr txBox="1"/>
      </xdr:nvSpPr>
      <xdr:spPr>
        <a:xfrm>
          <a:off x="13436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1" name="フローチャート : 判断 700"/>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118445</xdr:rowOff>
    </xdr:from>
    <xdr:ext cx="534377" cy="259045"/>
    <xdr:sp macro="" textlink="">
      <xdr:nvSpPr>
        <xdr:cNvPr id="702" name="テキスト ボックス 701"/>
        <xdr:cNvSpPr txBox="1"/>
      </xdr:nvSpPr>
      <xdr:spPr>
        <a:xfrm>
          <a:off x="12547111" y="162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112103</xdr:rowOff>
    </xdr:from>
    <xdr:to>
      <xdr:col>23</xdr:col>
      <xdr:colOff>568325</xdr:colOff>
      <xdr:row>97</xdr:row>
      <xdr:rowOff>42253</xdr:rowOff>
    </xdr:to>
    <xdr:sp macro="" textlink="">
      <xdr:nvSpPr>
        <xdr:cNvPr id="708" name="円/楕円 707"/>
        <xdr:cNvSpPr/>
      </xdr:nvSpPr>
      <xdr:spPr>
        <a:xfrm>
          <a:off x="16268700" y="16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90530</xdr:rowOff>
    </xdr:from>
    <xdr:ext cx="534377" cy="259045"/>
    <xdr:sp macro="" textlink="">
      <xdr:nvSpPr>
        <xdr:cNvPr id="709" name="公債費該当値テキスト"/>
        <xdr:cNvSpPr txBox="1"/>
      </xdr:nvSpPr>
      <xdr:spPr>
        <a:xfrm>
          <a:off x="16370300" y="165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115990</xdr:rowOff>
    </xdr:from>
    <xdr:to>
      <xdr:col>22</xdr:col>
      <xdr:colOff>415925</xdr:colOff>
      <xdr:row>97</xdr:row>
      <xdr:rowOff>46140</xdr:rowOff>
    </xdr:to>
    <xdr:sp macro="" textlink="">
      <xdr:nvSpPr>
        <xdr:cNvPr id="710" name="円/楕円 709"/>
        <xdr:cNvSpPr/>
      </xdr:nvSpPr>
      <xdr:spPr>
        <a:xfrm>
          <a:off x="15430500" y="165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37267</xdr:rowOff>
    </xdr:from>
    <xdr:ext cx="534377" cy="259045"/>
    <xdr:sp macro="" textlink="">
      <xdr:nvSpPr>
        <xdr:cNvPr id="711" name="テキスト ボックス 710"/>
        <xdr:cNvSpPr txBox="1"/>
      </xdr:nvSpPr>
      <xdr:spPr>
        <a:xfrm>
          <a:off x="15214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113314</xdr:rowOff>
    </xdr:from>
    <xdr:to>
      <xdr:col>21</xdr:col>
      <xdr:colOff>212725</xdr:colOff>
      <xdr:row>97</xdr:row>
      <xdr:rowOff>43464</xdr:rowOff>
    </xdr:to>
    <xdr:sp macro="" textlink="">
      <xdr:nvSpPr>
        <xdr:cNvPr id="712" name="円/楕円 711"/>
        <xdr:cNvSpPr/>
      </xdr:nvSpPr>
      <xdr:spPr>
        <a:xfrm>
          <a:off x="14541500" y="165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34591</xdr:rowOff>
    </xdr:from>
    <xdr:ext cx="534377" cy="259045"/>
    <xdr:sp macro="" textlink="">
      <xdr:nvSpPr>
        <xdr:cNvPr id="713" name="テキスト ボックス 712"/>
        <xdr:cNvSpPr txBox="1"/>
      </xdr:nvSpPr>
      <xdr:spPr>
        <a:xfrm>
          <a:off x="14325111" y="1666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134141</xdr:rowOff>
    </xdr:from>
    <xdr:to>
      <xdr:col>20</xdr:col>
      <xdr:colOff>9525</xdr:colOff>
      <xdr:row>97</xdr:row>
      <xdr:rowOff>64291</xdr:rowOff>
    </xdr:to>
    <xdr:sp macro="" textlink="">
      <xdr:nvSpPr>
        <xdr:cNvPr id="714" name="円/楕円 713"/>
        <xdr:cNvSpPr/>
      </xdr:nvSpPr>
      <xdr:spPr>
        <a:xfrm>
          <a:off x="13652500" y="165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55418</xdr:rowOff>
    </xdr:from>
    <xdr:ext cx="534377" cy="259045"/>
    <xdr:sp macro="" textlink="">
      <xdr:nvSpPr>
        <xdr:cNvPr id="715" name="テキスト ボックス 714"/>
        <xdr:cNvSpPr txBox="1"/>
      </xdr:nvSpPr>
      <xdr:spPr>
        <a:xfrm>
          <a:off x="13436111" y="166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141661</xdr:rowOff>
    </xdr:from>
    <xdr:to>
      <xdr:col>18</xdr:col>
      <xdr:colOff>492125</xdr:colOff>
      <xdr:row>97</xdr:row>
      <xdr:rowOff>71811</xdr:rowOff>
    </xdr:to>
    <xdr:sp macro="" textlink="">
      <xdr:nvSpPr>
        <xdr:cNvPr id="716" name="円/楕円 715"/>
        <xdr:cNvSpPr/>
      </xdr:nvSpPr>
      <xdr:spPr>
        <a:xfrm>
          <a:off x="12763500" y="166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62938</xdr:rowOff>
    </xdr:from>
    <xdr:ext cx="534377" cy="259045"/>
    <xdr:sp macro="" textlink="">
      <xdr:nvSpPr>
        <xdr:cNvPr id="717" name="テキスト ボックス 716"/>
        <xdr:cNvSpPr txBox="1"/>
      </xdr:nvSpPr>
      <xdr:spPr>
        <a:xfrm>
          <a:off x="12547111" y="1669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1" name="直線コネクタ 740"/>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4"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5" name="直線コネクタ 744"/>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7"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48" name="フローチャート : 判断 747"/>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0" name="フローチャート : 判断 749"/>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1" name="テキスト ボックス 750"/>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3" name="フローチャート : 判断 752"/>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4" name="テキスト ボックス 753"/>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6" name="フローチャート : 判断 755"/>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7" name="テキスト ボックス 756"/>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58" name="フローチャート : 判断 757"/>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59" name="テキスト ボックス 758"/>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7" name="フローチャート :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5" name="フローチャート : 判断 814"/>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6" name="テキスト ボックス 815"/>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5" name="テキスト ボックス 82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教育費が住民一人当たり</a:t>
          </a:r>
          <a:r>
            <a:rPr lang="en-US" altLang="ja-JP" sz="1100" b="0" i="0" baseline="0">
              <a:solidFill>
                <a:schemeClr val="dk1"/>
              </a:solidFill>
              <a:effectLst/>
              <a:latin typeface="+mn-lt"/>
              <a:ea typeface="+mn-ea"/>
              <a:cs typeface="+mn-cs"/>
            </a:rPr>
            <a:t>81,441</a:t>
          </a:r>
          <a:r>
            <a:rPr lang="ja-JP" altLang="ja-JP" sz="1100" b="0" i="0" baseline="0">
              <a:solidFill>
                <a:schemeClr val="dk1"/>
              </a:solidFill>
              <a:effectLst/>
              <a:latin typeface="+mn-lt"/>
              <a:ea typeface="+mn-ea"/>
              <a:cs typeface="+mn-cs"/>
            </a:rPr>
            <a:t>円となっており、類似団体内で最高額となった。要因は、主要事業として取り組んでいる国家戦略特区推進事業の普通建設事業費</a:t>
          </a:r>
          <a:r>
            <a:rPr lang="ja-JP" altLang="en-US" sz="1100" b="0" i="0" baseline="0">
              <a:solidFill>
                <a:schemeClr val="dk1"/>
              </a:solidFill>
              <a:effectLst/>
              <a:latin typeface="+mn-lt"/>
              <a:ea typeface="+mn-ea"/>
              <a:cs typeface="+mn-cs"/>
            </a:rPr>
            <a:t>や経年劣化に伴う小中学校校舎大規模改造事業の実施に伴うものである。今後も大型事業の実施により、教育費の増が見込まれるが、事務事業の見直しを実施することにより経費の抑制に努める。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実質単年度収支は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年連続してプラスとなったが、大規模事業の実施に伴</a:t>
          </a:r>
          <a:r>
            <a:rPr kumimoji="1" lang="ja-JP" altLang="en-US" sz="1100">
              <a:solidFill>
                <a:schemeClr val="dk1"/>
              </a:solidFill>
              <a:effectLst/>
              <a:latin typeface="+mn-lt"/>
              <a:ea typeface="+mn-ea"/>
              <a:cs typeface="+mn-cs"/>
            </a:rPr>
            <a:t>う公債費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扶助費等の義務的経費及び普通建設経費が今後も増加していくことが想定されることから、</a:t>
          </a:r>
          <a:r>
            <a:rPr kumimoji="1" lang="ja-JP" altLang="ja-JP" sz="1100">
              <a:solidFill>
                <a:schemeClr val="dk1"/>
              </a:solidFill>
              <a:effectLst/>
              <a:latin typeface="+mn-lt"/>
              <a:ea typeface="+mn-ea"/>
              <a:cs typeface="+mn-cs"/>
            </a:rPr>
            <a:t>中長期的な財政運営計画のもと、今後も健全性を確保していくように努める。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一般会計及び特別会計の全会計において黒字を継続しているが、引き続き健全な運営に努める。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64373887</v>
      </c>
      <c r="BO4" s="411"/>
      <c r="BP4" s="411"/>
      <c r="BQ4" s="411"/>
      <c r="BR4" s="411"/>
      <c r="BS4" s="411"/>
      <c r="BT4" s="411"/>
      <c r="BU4" s="412"/>
      <c r="BV4" s="410">
        <v>65955188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6.2</v>
      </c>
      <c r="CU4" s="588"/>
      <c r="CV4" s="588"/>
      <c r="CW4" s="588"/>
      <c r="CX4" s="588"/>
      <c r="CY4" s="588"/>
      <c r="CZ4" s="588"/>
      <c r="DA4" s="589"/>
      <c r="DB4" s="587">
        <v>9.6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60911407</v>
      </c>
      <c r="BO5" s="416"/>
      <c r="BP5" s="416"/>
      <c r="BQ5" s="416"/>
      <c r="BR5" s="416"/>
      <c r="BS5" s="416"/>
      <c r="BT5" s="416"/>
      <c r="BU5" s="417"/>
      <c r="BV5" s="415">
        <v>61751404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v>
      </c>
      <c r="CU5" s="386"/>
      <c r="CV5" s="386"/>
      <c r="CW5" s="386"/>
      <c r="CX5" s="386"/>
      <c r="CY5" s="386"/>
      <c r="CZ5" s="386"/>
      <c r="DA5" s="387"/>
      <c r="DB5" s="385">
        <v>81.7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3462480</v>
      </c>
      <c r="BO6" s="416"/>
      <c r="BP6" s="416"/>
      <c r="BQ6" s="416"/>
      <c r="BR6" s="416"/>
      <c r="BS6" s="416"/>
      <c r="BT6" s="416"/>
      <c r="BU6" s="417"/>
      <c r="BV6" s="415">
        <v>4203784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83</v>
      </c>
      <c r="CU6" s="562"/>
      <c r="CV6" s="562"/>
      <c r="CW6" s="562"/>
      <c r="CX6" s="562"/>
      <c r="CY6" s="562"/>
      <c r="CZ6" s="562"/>
      <c r="DA6" s="563"/>
      <c r="DB6" s="561">
        <v>81.7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1125585</v>
      </c>
      <c r="BO7" s="416"/>
      <c r="BP7" s="416"/>
      <c r="BQ7" s="416"/>
      <c r="BR7" s="416"/>
      <c r="BS7" s="416"/>
      <c r="BT7" s="416"/>
      <c r="BU7" s="417"/>
      <c r="BV7" s="415">
        <v>601503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37942596</v>
      </c>
      <c r="CU7" s="416"/>
      <c r="CV7" s="416"/>
      <c r="CW7" s="416"/>
      <c r="CX7" s="416"/>
      <c r="CY7" s="416"/>
      <c r="CZ7" s="416"/>
      <c r="DA7" s="417"/>
      <c r="DB7" s="415">
        <v>37507053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2336895</v>
      </c>
      <c r="BO8" s="416"/>
      <c r="BP8" s="416"/>
      <c r="BQ8" s="416"/>
      <c r="BR8" s="416"/>
      <c r="BS8" s="416"/>
      <c r="BT8" s="416"/>
      <c r="BU8" s="417"/>
      <c r="BV8" s="415">
        <v>3602281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1.28</v>
      </c>
      <c r="CU8" s="525"/>
      <c r="CV8" s="525"/>
      <c r="CW8" s="525"/>
      <c r="CX8" s="525"/>
      <c r="CY8" s="525"/>
      <c r="CZ8" s="525"/>
      <c r="DA8" s="526"/>
      <c r="DB8" s="524">
        <v>1.26</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131190</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-1265386</v>
      </c>
      <c r="BO9" s="416"/>
      <c r="BP9" s="416"/>
      <c r="BQ9" s="416"/>
      <c r="BR9" s="416"/>
      <c r="BS9" s="416"/>
      <c r="BT9" s="416"/>
      <c r="BU9" s="417"/>
      <c r="BV9" s="415">
        <v>1106351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v>
      </c>
      <c r="CU9" s="386"/>
      <c r="CV9" s="386"/>
      <c r="CW9" s="386"/>
      <c r="CX9" s="386"/>
      <c r="CY9" s="386"/>
      <c r="CZ9" s="386"/>
      <c r="DA9" s="387"/>
      <c r="DB9" s="385">
        <v>9.8000000000000007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128933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2402614</v>
      </c>
      <c r="BO10" s="416"/>
      <c r="BP10" s="416"/>
      <c r="BQ10" s="416"/>
      <c r="BR10" s="416"/>
      <c r="BS10" s="416"/>
      <c r="BT10" s="416"/>
      <c r="BU10" s="417"/>
      <c r="BV10" s="415">
        <v>1443772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132334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932811</v>
      </c>
      <c r="BO12" s="416"/>
      <c r="BP12" s="416"/>
      <c r="BQ12" s="416"/>
      <c r="BR12" s="416"/>
      <c r="BS12" s="416"/>
      <c r="BT12" s="416"/>
      <c r="BU12" s="417"/>
      <c r="BV12" s="415">
        <v>1992050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128157</v>
      </c>
      <c r="S13" s="517"/>
      <c r="T13" s="517"/>
      <c r="U13" s="517"/>
      <c r="V13" s="518"/>
      <c r="W13" s="504" t="s">
        <v>124</v>
      </c>
      <c r="X13" s="428"/>
      <c r="Y13" s="428"/>
      <c r="Z13" s="428"/>
      <c r="AA13" s="428"/>
      <c r="AB13" s="429"/>
      <c r="AC13" s="391">
        <v>2451</v>
      </c>
      <c r="AD13" s="392"/>
      <c r="AE13" s="392"/>
      <c r="AF13" s="392"/>
      <c r="AG13" s="393"/>
      <c r="AH13" s="391">
        <v>2617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204417</v>
      </c>
      <c r="BO13" s="416"/>
      <c r="BP13" s="416"/>
      <c r="BQ13" s="416"/>
      <c r="BR13" s="416"/>
      <c r="BS13" s="416"/>
      <c r="BT13" s="416"/>
      <c r="BU13" s="417"/>
      <c r="BV13" s="415">
        <v>558073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v>
      </c>
      <c r="CU13" s="386"/>
      <c r="CV13" s="386"/>
      <c r="CW13" s="386"/>
      <c r="CX13" s="386"/>
      <c r="CY13" s="386"/>
      <c r="CZ13" s="386"/>
      <c r="DA13" s="387"/>
      <c r="DB13" s="385">
        <v>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131739</v>
      </c>
      <c r="S14" s="517"/>
      <c r="T14" s="517"/>
      <c r="U14" s="517"/>
      <c r="V14" s="518"/>
      <c r="W14" s="519"/>
      <c r="X14" s="431"/>
      <c r="Y14" s="431"/>
      <c r="Z14" s="431"/>
      <c r="AA14" s="431"/>
      <c r="AB14" s="432"/>
      <c r="AC14" s="509">
        <v>4.0999999999999996</v>
      </c>
      <c r="AD14" s="510"/>
      <c r="AE14" s="510"/>
      <c r="AF14" s="510"/>
      <c r="AG14" s="511"/>
      <c r="AH14" s="509">
        <v>4.4000000000000004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74.599999999999994</v>
      </c>
      <c r="CU14" s="488"/>
      <c r="CV14" s="488"/>
      <c r="CW14" s="488"/>
      <c r="CX14" s="488"/>
      <c r="CY14" s="488"/>
      <c r="CZ14" s="488"/>
      <c r="DA14" s="489"/>
      <c r="DB14" s="520">
        <v>73.400000000000006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127988</v>
      </c>
      <c r="S15" s="517"/>
      <c r="T15" s="517"/>
      <c r="U15" s="517"/>
      <c r="V15" s="518"/>
      <c r="W15" s="504" t="s">
        <v>131</v>
      </c>
      <c r="X15" s="428"/>
      <c r="Y15" s="428"/>
      <c r="Z15" s="428"/>
      <c r="AA15" s="428"/>
      <c r="AB15" s="429"/>
      <c r="AC15" s="391">
        <v>9496</v>
      </c>
      <c r="AD15" s="392"/>
      <c r="AE15" s="392"/>
      <c r="AF15" s="392"/>
      <c r="AG15" s="393"/>
      <c r="AH15" s="391">
        <v>9765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27396404</v>
      </c>
      <c r="BO15" s="411"/>
      <c r="BP15" s="411"/>
      <c r="BQ15" s="411"/>
      <c r="BR15" s="411"/>
      <c r="BS15" s="411"/>
      <c r="BT15" s="411"/>
      <c r="BU15" s="412"/>
      <c r="BV15" s="410">
        <v>26740516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15.9</v>
      </c>
      <c r="AD16" s="510"/>
      <c r="AE16" s="510"/>
      <c r="AF16" s="510"/>
      <c r="AG16" s="511"/>
      <c r="AH16" s="509">
        <v>16.5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21340429</v>
      </c>
      <c r="BO16" s="416"/>
      <c r="BP16" s="416"/>
      <c r="BQ16" s="416"/>
      <c r="BR16" s="416"/>
      <c r="BS16" s="416"/>
      <c r="BT16" s="416"/>
      <c r="BU16" s="417"/>
      <c r="BV16" s="415">
        <v>21095957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47951</v>
      </c>
      <c r="AD17" s="392"/>
      <c r="AE17" s="392"/>
      <c r="AF17" s="392"/>
      <c r="AG17" s="393"/>
      <c r="AH17" s="391">
        <v>46929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35565810</v>
      </c>
      <c r="BO17" s="416"/>
      <c r="BP17" s="416"/>
      <c r="BQ17" s="416"/>
      <c r="BR17" s="416"/>
      <c r="BS17" s="416"/>
      <c r="BT17" s="416"/>
      <c r="BU17" s="417"/>
      <c r="BV17" s="415">
        <v>34696647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213.84</v>
      </c>
      <c r="M18" s="480"/>
      <c r="N18" s="480"/>
      <c r="O18" s="480"/>
      <c r="P18" s="480"/>
      <c r="Q18" s="480"/>
      <c r="R18" s="481"/>
      <c r="S18" s="481"/>
      <c r="T18" s="481"/>
      <c r="U18" s="481"/>
      <c r="V18" s="482"/>
      <c r="W18" s="496"/>
      <c r="X18" s="497"/>
      <c r="Y18" s="497"/>
      <c r="Z18" s="497"/>
      <c r="AA18" s="497"/>
      <c r="AB18" s="505"/>
      <c r="AC18" s="379">
        <v>80.099999999999994</v>
      </c>
      <c r="AD18" s="380"/>
      <c r="AE18" s="380"/>
      <c r="AF18" s="380"/>
      <c r="AG18" s="483"/>
      <c r="AH18" s="379">
        <v>79.099999999999994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31843719</v>
      </c>
      <c r="BO18" s="416"/>
      <c r="BP18" s="416"/>
      <c r="BQ18" s="416"/>
      <c r="BR18" s="416"/>
      <c r="BS18" s="416"/>
      <c r="BT18" s="416"/>
      <c r="BU18" s="417"/>
      <c r="BV18" s="415">
        <v>31160526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613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44814082</v>
      </c>
      <c r="BO19" s="416"/>
      <c r="BP19" s="416"/>
      <c r="BQ19" s="416"/>
      <c r="BR19" s="416"/>
      <c r="BS19" s="416"/>
      <c r="BT19" s="416"/>
      <c r="BU19" s="417"/>
      <c r="BV19" s="415">
        <v>45116283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55462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49137723</v>
      </c>
      <c r="BO23" s="416"/>
      <c r="BP23" s="416"/>
      <c r="BQ23" s="416"/>
      <c r="BR23" s="416"/>
      <c r="BS23" s="416"/>
      <c r="BT23" s="416"/>
      <c r="BU23" s="417"/>
      <c r="BV23" s="415">
        <v>47779066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9300</v>
      </c>
      <c r="R24" s="392"/>
      <c r="S24" s="392"/>
      <c r="T24" s="392"/>
      <c r="U24" s="392"/>
      <c r="V24" s="393"/>
      <c r="W24" s="457"/>
      <c r="X24" s="448"/>
      <c r="Y24" s="449"/>
      <c r="Z24" s="388" t="s">
        <v>155</v>
      </c>
      <c r="AA24" s="389"/>
      <c r="AB24" s="389"/>
      <c r="AC24" s="389"/>
      <c r="AD24" s="389"/>
      <c r="AE24" s="389"/>
      <c r="AF24" s="389"/>
      <c r="AG24" s="390"/>
      <c r="AH24" s="391">
        <v>1159</v>
      </c>
      <c r="AI24" s="392"/>
      <c r="AJ24" s="392"/>
      <c r="AK24" s="392"/>
      <c r="AL24" s="393"/>
      <c r="AM24" s="391">
        <v>3334443</v>
      </c>
      <c r="AN24" s="392"/>
      <c r="AO24" s="392"/>
      <c r="AP24" s="392"/>
      <c r="AQ24" s="392"/>
      <c r="AR24" s="393"/>
      <c r="AS24" s="391">
        <v>2877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22020351</v>
      </c>
      <c r="BO24" s="416"/>
      <c r="BP24" s="416"/>
      <c r="BQ24" s="416"/>
      <c r="BR24" s="416"/>
      <c r="BS24" s="416"/>
      <c r="BT24" s="416"/>
      <c r="BU24" s="417"/>
      <c r="BV24" s="415">
        <v>24106712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8000</v>
      </c>
      <c r="R25" s="392"/>
      <c r="S25" s="392"/>
      <c r="T25" s="392"/>
      <c r="U25" s="392"/>
      <c r="V25" s="393"/>
      <c r="W25" s="457"/>
      <c r="X25" s="448"/>
      <c r="Y25" s="449"/>
      <c r="Z25" s="388" t="s">
        <v>158</v>
      </c>
      <c r="AA25" s="389"/>
      <c r="AB25" s="389"/>
      <c r="AC25" s="389"/>
      <c r="AD25" s="389"/>
      <c r="AE25" s="389"/>
      <c r="AF25" s="389"/>
      <c r="AG25" s="390"/>
      <c r="AH25" s="391">
        <v>247</v>
      </c>
      <c r="AI25" s="392"/>
      <c r="AJ25" s="392"/>
      <c r="AK25" s="392"/>
      <c r="AL25" s="393"/>
      <c r="AM25" s="391">
        <v>691600</v>
      </c>
      <c r="AN25" s="392"/>
      <c r="AO25" s="392"/>
      <c r="AP25" s="392"/>
      <c r="AQ25" s="392"/>
      <c r="AR25" s="393"/>
      <c r="AS25" s="391">
        <v>2800</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18897697</v>
      </c>
      <c r="BO25" s="411"/>
      <c r="BP25" s="411"/>
      <c r="BQ25" s="411"/>
      <c r="BR25" s="411"/>
      <c r="BS25" s="411"/>
      <c r="BT25" s="411"/>
      <c r="BU25" s="412"/>
      <c r="BV25" s="410">
        <v>17242270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7400</v>
      </c>
      <c r="R26" s="392"/>
      <c r="S26" s="392"/>
      <c r="T26" s="392"/>
      <c r="U26" s="392"/>
      <c r="V26" s="393"/>
      <c r="W26" s="457"/>
      <c r="X26" s="448"/>
      <c r="Y26" s="449"/>
      <c r="Z26" s="388" t="s">
        <v>161</v>
      </c>
      <c r="AA26" s="470"/>
      <c r="AB26" s="470"/>
      <c r="AC26" s="470"/>
      <c r="AD26" s="470"/>
      <c r="AE26" s="470"/>
      <c r="AF26" s="470"/>
      <c r="AG26" s="471"/>
      <c r="AH26" s="391">
        <v>8</v>
      </c>
      <c r="AI26" s="392"/>
      <c r="AJ26" s="392"/>
      <c r="AK26" s="392"/>
      <c r="AL26" s="393"/>
      <c r="AM26" s="391">
        <v>22840</v>
      </c>
      <c r="AN26" s="392"/>
      <c r="AO26" s="392"/>
      <c r="AP26" s="392"/>
      <c r="AQ26" s="392"/>
      <c r="AR26" s="393"/>
      <c r="AS26" s="391">
        <v>2855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5300</v>
      </c>
      <c r="R27" s="392"/>
      <c r="S27" s="392"/>
      <c r="T27" s="392"/>
      <c r="U27" s="392"/>
      <c r="V27" s="393"/>
      <c r="W27" s="457"/>
      <c r="X27" s="448"/>
      <c r="Y27" s="449"/>
      <c r="Z27" s="388" t="s">
        <v>164</v>
      </c>
      <c r="AA27" s="389"/>
      <c r="AB27" s="389"/>
      <c r="AC27" s="389"/>
      <c r="AD27" s="389"/>
      <c r="AE27" s="389"/>
      <c r="AF27" s="389"/>
      <c r="AG27" s="390"/>
      <c r="AH27" s="391">
        <v>29</v>
      </c>
      <c r="AI27" s="392"/>
      <c r="AJ27" s="392"/>
      <c r="AK27" s="392"/>
      <c r="AL27" s="393"/>
      <c r="AM27" s="391">
        <v>102211</v>
      </c>
      <c r="AN27" s="392"/>
      <c r="AO27" s="392"/>
      <c r="AP27" s="392"/>
      <c r="AQ27" s="392"/>
      <c r="AR27" s="393"/>
      <c r="AS27" s="391">
        <v>3525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1500000</v>
      </c>
      <c r="BO27" s="419"/>
      <c r="BP27" s="419"/>
      <c r="BQ27" s="419"/>
      <c r="BR27" s="419"/>
      <c r="BS27" s="419"/>
      <c r="BT27" s="419"/>
      <c r="BU27" s="420"/>
      <c r="BV27" s="418">
        <v>1500000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4900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5948748</v>
      </c>
      <c r="BO28" s="411"/>
      <c r="BP28" s="411"/>
      <c r="BQ28" s="411"/>
      <c r="BR28" s="411"/>
      <c r="BS28" s="411"/>
      <c r="BT28" s="411"/>
      <c r="BU28" s="412"/>
      <c r="BV28" s="410">
        <v>4478945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28</v>
      </c>
      <c r="M29" s="392"/>
      <c r="N29" s="392"/>
      <c r="O29" s="392"/>
      <c r="P29" s="393"/>
      <c r="Q29" s="391">
        <v>4700</v>
      </c>
      <c r="R29" s="392"/>
      <c r="S29" s="392"/>
      <c r="T29" s="392"/>
      <c r="U29" s="392"/>
      <c r="V29" s="393"/>
      <c r="W29" s="458"/>
      <c r="X29" s="459"/>
      <c r="Y29" s="460"/>
      <c r="Z29" s="388" t="s">
        <v>171</v>
      </c>
      <c r="AA29" s="389"/>
      <c r="AB29" s="389"/>
      <c r="AC29" s="389"/>
      <c r="AD29" s="389"/>
      <c r="AE29" s="389"/>
      <c r="AF29" s="389"/>
      <c r="AG29" s="390"/>
      <c r="AH29" s="391">
        <v>1188</v>
      </c>
      <c r="AI29" s="392"/>
      <c r="AJ29" s="392"/>
      <c r="AK29" s="392"/>
      <c r="AL29" s="393"/>
      <c r="AM29" s="391">
        <v>3436654</v>
      </c>
      <c r="AN29" s="392"/>
      <c r="AO29" s="392"/>
      <c r="AP29" s="392"/>
      <c r="AQ29" s="392"/>
      <c r="AR29" s="393"/>
      <c r="AS29" s="391">
        <v>2893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912</v>
      </c>
      <c r="BO29" s="416"/>
      <c r="BP29" s="416"/>
      <c r="BQ29" s="416"/>
      <c r="BR29" s="416"/>
      <c r="BS29" s="416"/>
      <c r="BT29" s="416"/>
      <c r="BU29" s="417"/>
      <c r="BV29" s="415">
        <v>911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2187388</v>
      </c>
      <c r="BO30" s="419"/>
      <c r="BP30" s="419"/>
      <c r="BQ30" s="419"/>
      <c r="BR30" s="419"/>
      <c r="BS30" s="419"/>
      <c r="BT30" s="419"/>
      <c r="BU30" s="420"/>
      <c r="BV30" s="418">
        <v>2333533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公設地方卸売市場特別会計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成田市スポーツ・みどり振興財団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国民健康保険特別会計（施設勘定）</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簡易水道事業特別会計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成田市農業センター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IF('各会計、関係団体の財政状況及び健全化判断比率'!B36="","",'各会計、関係団体の財政状況及び健全化判断比率'!B36)</f>
        <v>農業集落排水事業特別会計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成田市土地開発公社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ティ・ティ・エス</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f t="shared" si="3"/>
        <v>25</v>
      </c>
      <c r="CP38" s="375"/>
      <c r="CQ38" s="374" t="str">
        <f>IF('各会計、関係団体の財政状況及び健全化判断比率'!BS11="","",'各会計、関係団体の財政状況及び健全化判断比率'!BS11)</f>
        <v>印旛郡市文化財センター</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f t="shared" si="3"/>
        <v>26</v>
      </c>
      <c r="CP39" s="375"/>
      <c r="CQ39" s="374" t="str">
        <f>IF('各会計、関係団体の財政状況及び健全化判断比率'!BS12="","",'各会計、関係団体の財政状況及び健全化判断比率'!BS12)</f>
        <v>芝山鉄道</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印旛郡市広域市町村圏事務組合（一般会計）</v>
      </c>
      <c r="BZ40" s="374"/>
      <c r="CA40" s="374"/>
      <c r="CB40" s="374"/>
      <c r="CC40" s="374"/>
      <c r="CD40" s="374"/>
      <c r="CE40" s="374"/>
      <c r="CF40" s="374"/>
      <c r="CG40" s="374"/>
      <c r="CH40" s="374"/>
      <c r="CI40" s="374"/>
      <c r="CJ40" s="374"/>
      <c r="CK40" s="374"/>
      <c r="CL40" s="374"/>
      <c r="CM40" s="374"/>
      <c r="CN40" s="167"/>
      <c r="CO40" s="375">
        <f t="shared" si="3"/>
        <v>27</v>
      </c>
      <c r="CP40" s="375"/>
      <c r="CQ40" s="374" t="str">
        <f>IF('各会計、関係団体の財政状況及び健全化判断比率'!BS13="","",'各会計、関係団体の財政状況及び健全化判断比率'!BS13)</f>
        <v>成田香取エネルギー</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印旛郡市広域市町村圏事務組合（水道用水供給事業会計）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香取広域市町村圏事務組合（一般会計）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印旛利根川水防事務組合（一般会計）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5" t="s">
        <v>529</v>
      </c>
      <c r="D34" s="1185"/>
      <c r="E34" s="1186"/>
      <c r="F34" s="32">
        <v>6.46</v>
      </c>
      <c r="G34" s="33">
        <v>6.75</v>
      </c>
      <c r="H34" s="33">
        <v>6.51</v>
      </c>
      <c r="I34" s="33">
        <v>6.77</v>
      </c>
      <c r="J34" s="34">
        <v>7.23</v>
      </c>
      <c r="K34" s="22"/>
      <c r="L34" s="22"/>
      <c r="M34" s="22"/>
      <c r="N34" s="22"/>
      <c r="O34" s="22"/>
      <c r="P34" s="22"/>
    </row>
    <row r="35" spans="1:16" ht="39" customHeight="1">
      <c r="A35" s="22"/>
      <c r="B35" s="35"/>
      <c r="C35" s="1179" t="s">
        <v>530</v>
      </c>
      <c r="D35" s="1180"/>
      <c r="E35" s="1181"/>
      <c r="F35" s="36">
        <v>6.4</v>
      </c>
      <c r="G35" s="37">
        <v>4.87</v>
      </c>
      <c r="H35" s="37">
        <v>6.74</v>
      </c>
      <c r="I35" s="37">
        <v>9.6</v>
      </c>
      <c r="J35" s="38">
        <v>6.15</v>
      </c>
      <c r="K35" s="22"/>
      <c r="L35" s="22"/>
      <c r="M35" s="22"/>
      <c r="N35" s="22"/>
      <c r="O35" s="22"/>
      <c r="P35" s="22"/>
    </row>
    <row r="36" spans="1:16" ht="39" customHeight="1">
      <c r="A36" s="22"/>
      <c r="B36" s="35"/>
      <c r="C36" s="1179" t="s">
        <v>531</v>
      </c>
      <c r="D36" s="1180"/>
      <c r="E36" s="1181"/>
      <c r="F36" s="36">
        <v>1.7</v>
      </c>
      <c r="G36" s="37">
        <v>1.4</v>
      </c>
      <c r="H36" s="37">
        <v>1.22</v>
      </c>
      <c r="I36" s="37">
        <v>1.27</v>
      </c>
      <c r="J36" s="38">
        <v>1.3</v>
      </c>
      <c r="K36" s="22"/>
      <c r="L36" s="22"/>
      <c r="M36" s="22"/>
      <c r="N36" s="22"/>
      <c r="O36" s="22"/>
      <c r="P36" s="22"/>
    </row>
    <row r="37" spans="1:16" ht="39" customHeight="1">
      <c r="A37" s="22"/>
      <c r="B37" s="35"/>
      <c r="C37" s="1179" t="s">
        <v>532</v>
      </c>
      <c r="D37" s="1180"/>
      <c r="E37" s="1181"/>
      <c r="F37" s="36">
        <v>1.1399999999999999</v>
      </c>
      <c r="G37" s="37">
        <v>1.1000000000000001</v>
      </c>
      <c r="H37" s="37">
        <v>1.06</v>
      </c>
      <c r="I37" s="37">
        <v>1</v>
      </c>
      <c r="J37" s="38">
        <v>0.97</v>
      </c>
      <c r="K37" s="22"/>
      <c r="L37" s="22"/>
      <c r="M37" s="22"/>
      <c r="N37" s="22"/>
      <c r="O37" s="22"/>
      <c r="P37" s="22"/>
    </row>
    <row r="38" spans="1:16" ht="39" customHeight="1">
      <c r="A38" s="22"/>
      <c r="B38" s="35"/>
      <c r="C38" s="1179" t="s">
        <v>533</v>
      </c>
      <c r="D38" s="1180"/>
      <c r="E38" s="1181"/>
      <c r="F38" s="36">
        <v>0.34</v>
      </c>
      <c r="G38" s="37">
        <v>0.4</v>
      </c>
      <c r="H38" s="37">
        <v>0.23</v>
      </c>
      <c r="I38" s="37">
        <v>0.26</v>
      </c>
      <c r="J38" s="38">
        <v>0.45</v>
      </c>
      <c r="K38" s="22"/>
      <c r="L38" s="22"/>
      <c r="M38" s="22"/>
      <c r="N38" s="22"/>
      <c r="O38" s="22"/>
      <c r="P38" s="22"/>
    </row>
    <row r="39" spans="1:16" ht="39" customHeight="1">
      <c r="A39" s="22"/>
      <c r="B39" s="35"/>
      <c r="C39" s="1179" t="s">
        <v>534</v>
      </c>
      <c r="D39" s="1180"/>
      <c r="E39" s="1181"/>
      <c r="F39" s="36">
        <v>0.16</v>
      </c>
      <c r="G39" s="37">
        <v>0.63</v>
      </c>
      <c r="H39" s="37">
        <v>0.31</v>
      </c>
      <c r="I39" s="37">
        <v>0.3</v>
      </c>
      <c r="J39" s="38">
        <v>0.34</v>
      </c>
      <c r="K39" s="22"/>
      <c r="L39" s="22"/>
      <c r="M39" s="22"/>
      <c r="N39" s="22"/>
      <c r="O39" s="22"/>
      <c r="P39" s="22"/>
    </row>
    <row r="40" spans="1:16" ht="39" customHeight="1">
      <c r="A40" s="22"/>
      <c r="B40" s="35"/>
      <c r="C40" s="1179" t="s">
        <v>535</v>
      </c>
      <c r="D40" s="1180"/>
      <c r="E40" s="1181"/>
      <c r="F40" s="36">
        <v>0.01</v>
      </c>
      <c r="G40" s="37">
        <v>0.03</v>
      </c>
      <c r="H40" s="37">
        <v>0.03</v>
      </c>
      <c r="I40" s="37">
        <v>0.04</v>
      </c>
      <c r="J40" s="38">
        <v>0.04</v>
      </c>
      <c r="K40" s="22"/>
      <c r="L40" s="22"/>
      <c r="M40" s="22"/>
      <c r="N40" s="22"/>
      <c r="O40" s="22"/>
      <c r="P40" s="22"/>
    </row>
    <row r="41" spans="1:16" ht="39" customHeight="1">
      <c r="A41" s="22"/>
      <c r="B41" s="35"/>
      <c r="C41" s="1179" t="s">
        <v>536</v>
      </c>
      <c r="D41" s="1180"/>
      <c r="E41" s="1181"/>
      <c r="F41" s="36">
        <v>0.03</v>
      </c>
      <c r="G41" s="37">
        <v>0.02</v>
      </c>
      <c r="H41" s="37">
        <v>0</v>
      </c>
      <c r="I41" s="37">
        <v>0.01</v>
      </c>
      <c r="J41" s="38">
        <v>0.01</v>
      </c>
      <c r="K41" s="22"/>
      <c r="L41" s="22"/>
      <c r="M41" s="22"/>
      <c r="N41" s="22"/>
      <c r="O41" s="22"/>
      <c r="P41" s="22"/>
    </row>
    <row r="42" spans="1:16" ht="39" customHeight="1">
      <c r="A42" s="22"/>
      <c r="B42" s="39"/>
      <c r="C42" s="1179" t="s">
        <v>537</v>
      </c>
      <c r="D42" s="1180"/>
      <c r="E42" s="1181"/>
      <c r="F42" s="36" t="s">
        <v>483</v>
      </c>
      <c r="G42" s="37" t="s">
        <v>483</v>
      </c>
      <c r="H42" s="37" t="s">
        <v>483</v>
      </c>
      <c r="I42" s="37" t="s">
        <v>483</v>
      </c>
      <c r="J42" s="38" t="s">
        <v>483</v>
      </c>
      <c r="K42" s="22"/>
      <c r="L42" s="22"/>
      <c r="M42" s="22"/>
      <c r="N42" s="22"/>
      <c r="O42" s="22"/>
      <c r="P42" s="22"/>
    </row>
    <row r="43" spans="1:16" ht="39" customHeight="1" thickBot="1">
      <c r="A43" s="22"/>
      <c r="B43" s="40"/>
      <c r="C43" s="1182" t="s">
        <v>538</v>
      </c>
      <c r="D43" s="1183"/>
      <c r="E43" s="1184"/>
      <c r="F43" s="41">
        <v>0.06</v>
      </c>
      <c r="G43" s="42">
        <v>0.03</v>
      </c>
      <c r="H43" s="42">
        <v>0.03</v>
      </c>
      <c r="I43" s="42">
        <v>0.05</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5" t="s">
        <v>11</v>
      </c>
      <c r="C45" s="1196"/>
      <c r="D45" s="58"/>
      <c r="E45" s="1201" t="s">
        <v>12</v>
      </c>
      <c r="F45" s="1201"/>
      <c r="G45" s="1201"/>
      <c r="H45" s="1201"/>
      <c r="I45" s="1201"/>
      <c r="J45" s="1202"/>
      <c r="K45" s="59">
        <v>4265</v>
      </c>
      <c r="L45" s="60">
        <v>4285</v>
      </c>
      <c r="M45" s="60">
        <v>4452</v>
      </c>
      <c r="N45" s="60">
        <v>4455</v>
      </c>
      <c r="O45" s="61">
        <v>4497</v>
      </c>
      <c r="P45" s="48"/>
      <c r="Q45" s="48"/>
      <c r="R45" s="48"/>
      <c r="S45" s="48"/>
      <c r="T45" s="48"/>
      <c r="U45" s="48"/>
    </row>
    <row r="46" spans="1:21" ht="30.75" customHeight="1">
      <c r="A46" s="48"/>
      <c r="B46" s="1197"/>
      <c r="C46" s="1198"/>
      <c r="D46" s="62"/>
      <c r="E46" s="1189" t="s">
        <v>13</v>
      </c>
      <c r="F46" s="1189"/>
      <c r="G46" s="1189"/>
      <c r="H46" s="1189"/>
      <c r="I46" s="1189"/>
      <c r="J46" s="1190"/>
      <c r="K46" s="63" t="s">
        <v>483</v>
      </c>
      <c r="L46" s="64" t="s">
        <v>483</v>
      </c>
      <c r="M46" s="64" t="s">
        <v>483</v>
      </c>
      <c r="N46" s="64" t="s">
        <v>483</v>
      </c>
      <c r="O46" s="65" t="s">
        <v>483</v>
      </c>
      <c r="P46" s="48"/>
      <c r="Q46" s="48"/>
      <c r="R46" s="48"/>
      <c r="S46" s="48"/>
      <c r="T46" s="48"/>
      <c r="U46" s="48"/>
    </row>
    <row r="47" spans="1:21" ht="30.75" customHeight="1">
      <c r="A47" s="48"/>
      <c r="B47" s="1197"/>
      <c r="C47" s="1198"/>
      <c r="D47" s="62"/>
      <c r="E47" s="1189" t="s">
        <v>14</v>
      </c>
      <c r="F47" s="1189"/>
      <c r="G47" s="1189"/>
      <c r="H47" s="1189"/>
      <c r="I47" s="1189"/>
      <c r="J47" s="1190"/>
      <c r="K47" s="63" t="s">
        <v>483</v>
      </c>
      <c r="L47" s="64" t="s">
        <v>483</v>
      </c>
      <c r="M47" s="64" t="s">
        <v>483</v>
      </c>
      <c r="N47" s="64" t="s">
        <v>483</v>
      </c>
      <c r="O47" s="65" t="s">
        <v>483</v>
      </c>
      <c r="P47" s="48"/>
      <c r="Q47" s="48"/>
      <c r="R47" s="48"/>
      <c r="S47" s="48"/>
      <c r="T47" s="48"/>
      <c r="U47" s="48"/>
    </row>
    <row r="48" spans="1:21" ht="30.75" customHeight="1">
      <c r="A48" s="48"/>
      <c r="B48" s="1197"/>
      <c r="C48" s="1198"/>
      <c r="D48" s="62"/>
      <c r="E48" s="1189" t="s">
        <v>15</v>
      </c>
      <c r="F48" s="1189"/>
      <c r="G48" s="1189"/>
      <c r="H48" s="1189"/>
      <c r="I48" s="1189"/>
      <c r="J48" s="1190"/>
      <c r="K48" s="63">
        <v>680</v>
      </c>
      <c r="L48" s="64">
        <v>698</v>
      </c>
      <c r="M48" s="64">
        <v>560</v>
      </c>
      <c r="N48" s="64">
        <v>687</v>
      </c>
      <c r="O48" s="65">
        <v>641</v>
      </c>
      <c r="P48" s="48"/>
      <c r="Q48" s="48"/>
      <c r="R48" s="48"/>
      <c r="S48" s="48"/>
      <c r="T48" s="48"/>
      <c r="U48" s="48"/>
    </row>
    <row r="49" spans="1:21" ht="30.75" customHeight="1">
      <c r="A49" s="48"/>
      <c r="B49" s="1197"/>
      <c r="C49" s="1198"/>
      <c r="D49" s="62"/>
      <c r="E49" s="1189" t="s">
        <v>16</v>
      </c>
      <c r="F49" s="1189"/>
      <c r="G49" s="1189"/>
      <c r="H49" s="1189"/>
      <c r="I49" s="1189"/>
      <c r="J49" s="1190"/>
      <c r="K49" s="63">
        <v>4</v>
      </c>
      <c r="L49" s="64">
        <v>6</v>
      </c>
      <c r="M49" s="64">
        <v>7</v>
      </c>
      <c r="N49" s="64">
        <v>4</v>
      </c>
      <c r="O49" s="65">
        <v>2</v>
      </c>
      <c r="P49" s="48"/>
      <c r="Q49" s="48"/>
      <c r="R49" s="48"/>
      <c r="S49" s="48"/>
      <c r="T49" s="48"/>
      <c r="U49" s="48"/>
    </row>
    <row r="50" spans="1:21" ht="30.75" customHeight="1">
      <c r="A50" s="48"/>
      <c r="B50" s="1197"/>
      <c r="C50" s="1198"/>
      <c r="D50" s="62"/>
      <c r="E50" s="1189" t="s">
        <v>17</v>
      </c>
      <c r="F50" s="1189"/>
      <c r="G50" s="1189"/>
      <c r="H50" s="1189"/>
      <c r="I50" s="1189"/>
      <c r="J50" s="1190"/>
      <c r="K50" s="63">
        <v>47</v>
      </c>
      <c r="L50" s="64">
        <v>34</v>
      </c>
      <c r="M50" s="64">
        <v>94</v>
      </c>
      <c r="N50" s="64">
        <v>43</v>
      </c>
      <c r="O50" s="65">
        <v>6</v>
      </c>
      <c r="P50" s="48"/>
      <c r="Q50" s="48"/>
      <c r="R50" s="48"/>
      <c r="S50" s="48"/>
      <c r="T50" s="48"/>
      <c r="U50" s="48"/>
    </row>
    <row r="51" spans="1:21" ht="30.75" customHeight="1">
      <c r="A51" s="48"/>
      <c r="B51" s="1199"/>
      <c r="C51" s="1200"/>
      <c r="D51" s="66"/>
      <c r="E51" s="1189" t="s">
        <v>18</v>
      </c>
      <c r="F51" s="1189"/>
      <c r="G51" s="1189"/>
      <c r="H51" s="1189"/>
      <c r="I51" s="1189"/>
      <c r="J51" s="1190"/>
      <c r="K51" s="63" t="s">
        <v>483</v>
      </c>
      <c r="L51" s="64" t="s">
        <v>483</v>
      </c>
      <c r="M51" s="64" t="s">
        <v>483</v>
      </c>
      <c r="N51" s="64" t="s">
        <v>483</v>
      </c>
      <c r="O51" s="65" t="s">
        <v>483</v>
      </c>
      <c r="P51" s="48"/>
      <c r="Q51" s="48"/>
      <c r="R51" s="48"/>
      <c r="S51" s="48"/>
      <c r="T51" s="48"/>
      <c r="U51" s="48"/>
    </row>
    <row r="52" spans="1:21" ht="30.75" customHeight="1">
      <c r="A52" s="48"/>
      <c r="B52" s="1187" t="s">
        <v>19</v>
      </c>
      <c r="C52" s="1188"/>
      <c r="D52" s="66"/>
      <c r="E52" s="1189" t="s">
        <v>20</v>
      </c>
      <c r="F52" s="1189"/>
      <c r="G52" s="1189"/>
      <c r="H52" s="1189"/>
      <c r="I52" s="1189"/>
      <c r="J52" s="1190"/>
      <c r="K52" s="63">
        <v>2975</v>
      </c>
      <c r="L52" s="64">
        <v>3033</v>
      </c>
      <c r="M52" s="64">
        <v>3135</v>
      </c>
      <c r="N52" s="64">
        <v>3046</v>
      </c>
      <c r="O52" s="65">
        <v>3042</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2021</v>
      </c>
      <c r="L53" s="69">
        <v>1990</v>
      </c>
      <c r="M53" s="69">
        <v>1978</v>
      </c>
      <c r="N53" s="69">
        <v>2143</v>
      </c>
      <c r="O53" s="70">
        <v>2104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5" t="s">
        <v>24</v>
      </c>
      <c r="C41" s="1216"/>
      <c r="D41" s="81"/>
      <c r="E41" s="1217" t="s">
        <v>25</v>
      </c>
      <c r="F41" s="1217"/>
      <c r="G41" s="1217"/>
      <c r="H41" s="1218"/>
      <c r="I41" s="82">
        <v>43782</v>
      </c>
      <c r="J41" s="83">
        <v>44372</v>
      </c>
      <c r="K41" s="83">
        <v>45190</v>
      </c>
      <c r="L41" s="83">
        <v>47779</v>
      </c>
      <c r="M41" s="84">
        <v>49138</v>
      </c>
    </row>
    <row r="42" spans="2:13" ht="27.75" customHeight="1">
      <c r="B42" s="1205"/>
      <c r="C42" s="1206"/>
      <c r="D42" s="85"/>
      <c r="E42" s="1209" t="s">
        <v>26</v>
      </c>
      <c r="F42" s="1209"/>
      <c r="G42" s="1209"/>
      <c r="H42" s="1210"/>
      <c r="I42" s="86">
        <v>603</v>
      </c>
      <c r="J42" s="87">
        <v>937</v>
      </c>
      <c r="K42" s="87">
        <v>630</v>
      </c>
      <c r="L42" s="87">
        <v>1303</v>
      </c>
      <c r="M42" s="88">
        <v>1376</v>
      </c>
    </row>
    <row r="43" spans="2:13" ht="27.75" customHeight="1">
      <c r="B43" s="1205"/>
      <c r="C43" s="1206"/>
      <c r="D43" s="85"/>
      <c r="E43" s="1209" t="s">
        <v>27</v>
      </c>
      <c r="F43" s="1209"/>
      <c r="G43" s="1209"/>
      <c r="H43" s="1210"/>
      <c r="I43" s="86">
        <v>7731</v>
      </c>
      <c r="J43" s="87">
        <v>8013</v>
      </c>
      <c r="K43" s="87">
        <v>7568</v>
      </c>
      <c r="L43" s="87">
        <v>7315</v>
      </c>
      <c r="M43" s="88">
        <v>6784</v>
      </c>
    </row>
    <row r="44" spans="2:13" ht="27.75" customHeight="1">
      <c r="B44" s="1205"/>
      <c r="C44" s="1206"/>
      <c r="D44" s="85"/>
      <c r="E44" s="1209" t="s">
        <v>28</v>
      </c>
      <c r="F44" s="1209"/>
      <c r="G44" s="1209"/>
      <c r="H44" s="1210"/>
      <c r="I44" s="86">
        <v>38</v>
      </c>
      <c r="J44" s="87">
        <v>20</v>
      </c>
      <c r="K44" s="87">
        <v>13</v>
      </c>
      <c r="L44" s="87">
        <v>7</v>
      </c>
      <c r="M44" s="88">
        <v>3</v>
      </c>
    </row>
    <row r="45" spans="2:13" ht="27.75" customHeight="1">
      <c r="B45" s="1205"/>
      <c r="C45" s="1206"/>
      <c r="D45" s="85"/>
      <c r="E45" s="1209" t="s">
        <v>29</v>
      </c>
      <c r="F45" s="1209"/>
      <c r="G45" s="1209"/>
      <c r="H45" s="1210"/>
      <c r="I45" s="86">
        <v>9886</v>
      </c>
      <c r="J45" s="87">
        <v>8940</v>
      </c>
      <c r="K45" s="87">
        <v>7931</v>
      </c>
      <c r="L45" s="87">
        <v>7315</v>
      </c>
      <c r="M45" s="88">
        <v>6912</v>
      </c>
    </row>
    <row r="46" spans="2:13" ht="27.75" customHeight="1">
      <c r="B46" s="1205"/>
      <c r="C46" s="1206"/>
      <c r="D46" s="89"/>
      <c r="E46" s="1209" t="s">
        <v>30</v>
      </c>
      <c r="F46" s="1209"/>
      <c r="G46" s="1209"/>
      <c r="H46" s="1210"/>
      <c r="I46" s="86">
        <v>16</v>
      </c>
      <c r="J46" s="87">
        <v>10</v>
      </c>
      <c r="K46" s="87">
        <v>7</v>
      </c>
      <c r="L46" s="87">
        <v>7</v>
      </c>
      <c r="M46" s="88">
        <v>8</v>
      </c>
    </row>
    <row r="47" spans="2:13" ht="27.75" customHeight="1">
      <c r="B47" s="1205"/>
      <c r="C47" s="1206"/>
      <c r="D47" s="90"/>
      <c r="E47" s="1219" t="s">
        <v>31</v>
      </c>
      <c r="F47" s="1220"/>
      <c r="G47" s="1220"/>
      <c r="H47" s="1221"/>
      <c r="I47" s="86" t="s">
        <v>483</v>
      </c>
      <c r="J47" s="87" t="s">
        <v>483</v>
      </c>
      <c r="K47" s="87" t="s">
        <v>483</v>
      </c>
      <c r="L47" s="87" t="s">
        <v>483</v>
      </c>
      <c r="M47" s="88" t="s">
        <v>483</v>
      </c>
    </row>
    <row r="48" spans="2:13" ht="27.75" customHeight="1">
      <c r="B48" s="1205"/>
      <c r="C48" s="1206"/>
      <c r="D48" s="85"/>
      <c r="E48" s="1209" t="s">
        <v>32</v>
      </c>
      <c r="F48" s="1209"/>
      <c r="G48" s="1209"/>
      <c r="H48" s="1210"/>
      <c r="I48" s="86" t="s">
        <v>483</v>
      </c>
      <c r="J48" s="87" t="s">
        <v>483</v>
      </c>
      <c r="K48" s="87" t="s">
        <v>483</v>
      </c>
      <c r="L48" s="87" t="s">
        <v>483</v>
      </c>
      <c r="M48" s="88" t="s">
        <v>483</v>
      </c>
    </row>
    <row r="49" spans="2:13" ht="27.75" customHeight="1">
      <c r="B49" s="1207"/>
      <c r="C49" s="1208"/>
      <c r="D49" s="85"/>
      <c r="E49" s="1209" t="s">
        <v>33</v>
      </c>
      <c r="F49" s="1209"/>
      <c r="G49" s="1209"/>
      <c r="H49" s="1210"/>
      <c r="I49" s="86" t="s">
        <v>483</v>
      </c>
      <c r="J49" s="87" t="s">
        <v>483</v>
      </c>
      <c r="K49" s="87" t="s">
        <v>483</v>
      </c>
      <c r="L49" s="87" t="s">
        <v>483</v>
      </c>
      <c r="M49" s="88" t="s">
        <v>483</v>
      </c>
    </row>
    <row r="50" spans="2:13" ht="27.75" customHeight="1">
      <c r="B50" s="1203" t="s">
        <v>34</v>
      </c>
      <c r="C50" s="1204"/>
      <c r="D50" s="91"/>
      <c r="E50" s="1209" t="s">
        <v>35</v>
      </c>
      <c r="F50" s="1209"/>
      <c r="G50" s="1209"/>
      <c r="H50" s="1210"/>
      <c r="I50" s="86">
        <v>10043</v>
      </c>
      <c r="J50" s="87">
        <v>8817</v>
      </c>
      <c r="K50" s="87">
        <v>8772</v>
      </c>
      <c r="L50" s="87">
        <v>7532</v>
      </c>
      <c r="M50" s="88">
        <v>9033</v>
      </c>
    </row>
    <row r="51" spans="2:13" ht="27.75" customHeight="1">
      <c r="B51" s="1205"/>
      <c r="C51" s="1206"/>
      <c r="D51" s="85"/>
      <c r="E51" s="1209" t="s">
        <v>36</v>
      </c>
      <c r="F51" s="1209"/>
      <c r="G51" s="1209"/>
      <c r="H51" s="1210"/>
      <c r="I51" s="86">
        <v>1791</v>
      </c>
      <c r="J51" s="87">
        <v>2231</v>
      </c>
      <c r="K51" s="87">
        <v>1850</v>
      </c>
      <c r="L51" s="87">
        <v>2532</v>
      </c>
      <c r="M51" s="88">
        <v>2391</v>
      </c>
    </row>
    <row r="52" spans="2:13" ht="27.75" customHeight="1">
      <c r="B52" s="1207"/>
      <c r="C52" s="1208"/>
      <c r="D52" s="85"/>
      <c r="E52" s="1209" t="s">
        <v>37</v>
      </c>
      <c r="F52" s="1209"/>
      <c r="G52" s="1209"/>
      <c r="H52" s="1210"/>
      <c r="I52" s="86">
        <v>32336</v>
      </c>
      <c r="J52" s="87">
        <v>31389</v>
      </c>
      <c r="K52" s="87">
        <v>29843</v>
      </c>
      <c r="L52" s="87">
        <v>28234</v>
      </c>
      <c r="M52" s="88">
        <v>26657</v>
      </c>
    </row>
    <row r="53" spans="2:13" ht="27.75" customHeight="1" thickBot="1">
      <c r="B53" s="1211" t="s">
        <v>21</v>
      </c>
      <c r="C53" s="1212"/>
      <c r="D53" s="92"/>
      <c r="E53" s="1213" t="s">
        <v>38</v>
      </c>
      <c r="F53" s="1213"/>
      <c r="G53" s="1213"/>
      <c r="H53" s="1214"/>
      <c r="I53" s="93">
        <v>17887</v>
      </c>
      <c r="J53" s="94">
        <v>19855</v>
      </c>
      <c r="K53" s="94">
        <v>20875</v>
      </c>
      <c r="L53" s="94">
        <v>25429</v>
      </c>
      <c r="M53" s="95">
        <v>26137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567</v>
      </c>
      <c r="C41" s="248"/>
      <c r="D41" s="248"/>
      <c r="E41" s="248"/>
      <c r="F41" s="248"/>
      <c r="G41" s="248"/>
      <c r="H41" s="248"/>
      <c r="I41" s="248"/>
      <c r="J41" s="248"/>
      <c r="K41" s="248"/>
      <c r="L41" s="248"/>
      <c r="M41" s="248"/>
      <c r="N41" s="248"/>
      <c r="O41" s="248"/>
      <c r="P41" s="249"/>
    </row>
    <row r="42" spans="2:17">
      <c r="B42" s="250"/>
      <c r="C42" s="246"/>
      <c r="D42" s="246"/>
      <c r="E42" s="246"/>
      <c r="F42" s="246"/>
      <c r="G42" s="353" t="s">
        <v>568</v>
      </c>
      <c r="I42" s="354"/>
      <c r="J42" s="354"/>
      <c r="K42" s="354"/>
      <c r="L42" s="246"/>
      <c r="M42" s="246"/>
      <c r="N42" s="246"/>
      <c r="O42" s="246"/>
    </row>
    <row r="43" spans="2:17">
      <c r="B43" s="250"/>
      <c r="C43" s="246"/>
      <c r="D43" s="246"/>
      <c r="E43" s="246"/>
      <c r="F43" s="246"/>
      <c r="G43" s="1234" t="s">
        <v>569</v>
      </c>
      <c r="H43" s="1235"/>
      <c r="I43" s="1235"/>
      <c r="J43" s="1235"/>
      <c r="K43" s="1235"/>
      <c r="L43" s="1235"/>
      <c r="M43" s="1235"/>
      <c r="N43" s="1235"/>
      <c r="O43" s="1236"/>
    </row>
    <row r="44" spans="2:17">
      <c r="B44" s="250"/>
      <c r="C44" s="246"/>
      <c r="D44" s="246"/>
      <c r="E44" s="246"/>
      <c r="F44" s="246"/>
      <c r="G44" s="1237"/>
      <c r="H44" s="1238"/>
      <c r="I44" s="1238"/>
      <c r="J44" s="1238"/>
      <c r="K44" s="1238"/>
      <c r="L44" s="1238"/>
      <c r="M44" s="1238"/>
      <c r="N44" s="1238"/>
      <c r="O44" s="1239"/>
    </row>
    <row r="45" spans="2:17">
      <c r="B45" s="250"/>
      <c r="C45" s="246"/>
      <c r="D45" s="246"/>
      <c r="E45" s="246"/>
      <c r="F45" s="246"/>
      <c r="G45" s="1237"/>
      <c r="H45" s="1238"/>
      <c r="I45" s="1238"/>
      <c r="J45" s="1238"/>
      <c r="K45" s="1238"/>
      <c r="L45" s="1238"/>
      <c r="M45" s="1238"/>
      <c r="N45" s="1238"/>
      <c r="O45" s="1239"/>
    </row>
    <row r="46" spans="2:17">
      <c r="B46" s="250"/>
      <c r="C46" s="246"/>
      <c r="D46" s="246"/>
      <c r="E46" s="246"/>
      <c r="F46" s="246"/>
      <c r="G46" s="1237"/>
      <c r="H46" s="1238"/>
      <c r="I46" s="1238"/>
      <c r="J46" s="1238"/>
      <c r="K46" s="1238"/>
      <c r="L46" s="1238"/>
      <c r="M46" s="1238"/>
      <c r="N46" s="1238"/>
      <c r="O46" s="1239"/>
    </row>
    <row r="47" spans="2:17">
      <c r="B47" s="250"/>
      <c r="C47" s="246"/>
      <c r="D47" s="246"/>
      <c r="E47" s="246"/>
      <c r="F47" s="246"/>
      <c r="G47" s="1240"/>
      <c r="H47" s="1241"/>
      <c r="I47" s="1241"/>
      <c r="J47" s="1241"/>
      <c r="K47" s="1241"/>
      <c r="L47" s="1241"/>
      <c r="M47" s="1241"/>
      <c r="N47" s="1241"/>
      <c r="O47" s="1242"/>
    </row>
    <row r="48" spans="2:17">
      <c r="B48" s="250"/>
      <c r="C48" s="246"/>
      <c r="D48" s="246"/>
      <c r="E48" s="246"/>
      <c r="F48" s="246"/>
      <c r="G48" s="246"/>
      <c r="H48" s="355"/>
      <c r="I48" s="355"/>
      <c r="J48" s="355"/>
    </row>
    <row r="49" spans="1:17">
      <c r="B49" s="250"/>
      <c r="C49" s="246"/>
      <c r="D49" s="246"/>
      <c r="E49" s="246"/>
      <c r="F49" s="246"/>
      <c r="G49" s="245" t="s">
        <v>570</v>
      </c>
    </row>
    <row r="50" spans="1:17">
      <c r="B50" s="250"/>
      <c r="C50" s="246"/>
      <c r="D50" s="246"/>
      <c r="E50" s="246"/>
      <c r="F50" s="246"/>
      <c r="G50" s="1243"/>
      <c r="H50" s="1244"/>
      <c r="I50" s="1244"/>
      <c r="J50" s="1245"/>
      <c r="K50" s="356" t="s">
        <v>522</v>
      </c>
      <c r="L50" s="356" t="s">
        <v>523</v>
      </c>
      <c r="M50" s="356" t="s">
        <v>524</v>
      </c>
      <c r="N50" s="356" t="s">
        <v>525</v>
      </c>
      <c r="O50" s="356" t="s">
        <v>526</v>
      </c>
    </row>
    <row r="51" spans="1:17">
      <c r="B51" s="250"/>
      <c r="C51" s="246"/>
      <c r="D51" s="246"/>
      <c r="E51" s="246"/>
      <c r="F51" s="246"/>
      <c r="G51" s="1246" t="s">
        <v>571</v>
      </c>
      <c r="H51" s="1247"/>
      <c r="I51" s="1252" t="s">
        <v>572</v>
      </c>
      <c r="J51" s="1252"/>
      <c r="K51" s="1256"/>
      <c r="L51" s="1256"/>
      <c r="M51" s="1256"/>
      <c r="N51" s="1256"/>
      <c r="O51" s="1256"/>
    </row>
    <row r="52" spans="1:17">
      <c r="B52" s="250"/>
      <c r="C52" s="246"/>
      <c r="D52" s="246"/>
      <c r="E52" s="246"/>
      <c r="F52" s="246"/>
      <c r="G52" s="1248"/>
      <c r="H52" s="1249"/>
      <c r="I52" s="1253"/>
      <c r="J52" s="1253"/>
      <c r="K52" s="1222"/>
      <c r="L52" s="1222"/>
      <c r="M52" s="1222"/>
      <c r="N52" s="1222"/>
      <c r="O52" s="1222"/>
    </row>
    <row r="53" spans="1:17">
      <c r="A53" s="357"/>
      <c r="B53" s="250"/>
      <c r="C53" s="246"/>
      <c r="D53" s="246"/>
      <c r="E53" s="246"/>
      <c r="F53" s="246"/>
      <c r="G53" s="1248"/>
      <c r="H53" s="1249"/>
      <c r="I53" s="1232" t="s">
        <v>573</v>
      </c>
      <c r="J53" s="1232"/>
      <c r="K53" s="1257"/>
      <c r="L53" s="1257"/>
      <c r="M53" s="1257"/>
      <c r="N53" s="1257"/>
      <c r="O53" s="1257"/>
    </row>
    <row r="54" spans="1:17">
      <c r="A54" s="357"/>
      <c r="B54" s="250"/>
      <c r="C54" s="246"/>
      <c r="D54" s="246"/>
      <c r="E54" s="246"/>
      <c r="F54" s="246"/>
      <c r="G54" s="1250"/>
      <c r="H54" s="1251"/>
      <c r="I54" s="1232"/>
      <c r="J54" s="1232"/>
      <c r="K54" s="1255"/>
      <c r="L54" s="1255"/>
      <c r="M54" s="1255"/>
      <c r="N54" s="1255"/>
      <c r="O54" s="1255"/>
    </row>
    <row r="55" spans="1:17">
      <c r="A55" s="357"/>
      <c r="B55" s="250"/>
      <c r="C55" s="246"/>
      <c r="D55" s="246"/>
      <c r="E55" s="246"/>
      <c r="F55" s="246"/>
      <c r="G55" s="1226" t="s">
        <v>574</v>
      </c>
      <c r="H55" s="1227"/>
      <c r="I55" s="1232" t="s">
        <v>572</v>
      </c>
      <c r="J55" s="1232"/>
      <c r="K55" s="1256"/>
      <c r="L55" s="1256"/>
      <c r="M55" s="1256"/>
      <c r="N55" s="1256"/>
      <c r="O55" s="1256"/>
    </row>
    <row r="56" spans="1:17">
      <c r="A56" s="357"/>
      <c r="B56" s="250"/>
      <c r="C56" s="246"/>
      <c r="D56" s="246"/>
      <c r="E56" s="246"/>
      <c r="F56" s="246"/>
      <c r="G56" s="1228"/>
      <c r="H56" s="1229"/>
      <c r="I56" s="1232"/>
      <c r="J56" s="1232"/>
      <c r="K56" s="1222"/>
      <c r="L56" s="1222"/>
      <c r="M56" s="1222"/>
      <c r="N56" s="1222"/>
      <c r="O56" s="1222"/>
    </row>
    <row r="57" spans="1:17" s="357" customFormat="1">
      <c r="B57" s="358"/>
      <c r="C57" s="354"/>
      <c r="D57" s="354"/>
      <c r="E57" s="354"/>
      <c r="F57" s="354"/>
      <c r="G57" s="1228"/>
      <c r="H57" s="1229"/>
      <c r="I57" s="1224" t="s">
        <v>573</v>
      </c>
      <c r="J57" s="1224"/>
      <c r="K57" s="1257"/>
      <c r="L57" s="1257"/>
      <c r="M57" s="1257"/>
      <c r="N57" s="1257"/>
      <c r="O57" s="1257"/>
      <c r="P57" s="359"/>
      <c r="Q57" s="358"/>
    </row>
    <row r="58" spans="1:17" s="357" customFormat="1">
      <c r="A58" s="245"/>
      <c r="B58" s="358"/>
      <c r="C58" s="354"/>
      <c r="D58" s="354"/>
      <c r="E58" s="354"/>
      <c r="F58" s="354"/>
      <c r="G58" s="1230"/>
      <c r="H58" s="1231"/>
      <c r="I58" s="1224"/>
      <c r="J58" s="1224"/>
      <c r="K58" s="1255"/>
      <c r="L58" s="1255"/>
      <c r="M58" s="1255"/>
      <c r="N58" s="1255"/>
      <c r="O58" s="125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575</v>
      </c>
      <c r="C63" s="246"/>
      <c r="D63" s="246"/>
      <c r="E63" s="246"/>
      <c r="F63" s="246"/>
      <c r="G63" s="246"/>
      <c r="H63" s="246"/>
      <c r="I63" s="246"/>
      <c r="J63" s="246"/>
      <c r="K63" s="246"/>
      <c r="L63" s="246"/>
      <c r="M63" s="246"/>
      <c r="N63" s="246"/>
      <c r="O63" s="246"/>
    </row>
    <row r="64" spans="1:17">
      <c r="B64" s="250"/>
      <c r="C64" s="246"/>
      <c r="D64" s="246"/>
      <c r="E64" s="246"/>
      <c r="F64" s="246"/>
      <c r="G64" s="353" t="s">
        <v>568</v>
      </c>
      <c r="I64" s="354"/>
      <c r="J64" s="354"/>
      <c r="K64" s="354"/>
      <c r="L64" s="246"/>
      <c r="M64" s="246"/>
      <c r="N64" s="246"/>
      <c r="O64" s="246"/>
    </row>
    <row r="65" spans="2:30">
      <c r="B65" s="250"/>
      <c r="C65" s="246"/>
      <c r="D65" s="246"/>
      <c r="E65" s="246"/>
      <c r="F65" s="246"/>
      <c r="G65" s="1234" t="s">
        <v>578</v>
      </c>
      <c r="H65" s="1235"/>
      <c r="I65" s="1235"/>
      <c r="J65" s="1235"/>
      <c r="K65" s="1235"/>
      <c r="L65" s="1235"/>
      <c r="M65" s="1235"/>
      <c r="N65" s="1235"/>
      <c r="O65" s="1236"/>
    </row>
    <row r="66" spans="2:30">
      <c r="B66" s="250"/>
      <c r="C66" s="246"/>
      <c r="D66" s="246"/>
      <c r="E66" s="246"/>
      <c r="F66" s="246"/>
      <c r="G66" s="1237"/>
      <c r="H66" s="1238"/>
      <c r="I66" s="1238"/>
      <c r="J66" s="1238"/>
      <c r="K66" s="1238"/>
      <c r="L66" s="1238"/>
      <c r="M66" s="1238"/>
      <c r="N66" s="1238"/>
      <c r="O66" s="1239"/>
    </row>
    <row r="67" spans="2:30">
      <c r="B67" s="250"/>
      <c r="C67" s="246"/>
      <c r="D67" s="246"/>
      <c r="E67" s="246"/>
      <c r="F67" s="246"/>
      <c r="G67" s="1237"/>
      <c r="H67" s="1238"/>
      <c r="I67" s="1238"/>
      <c r="J67" s="1238"/>
      <c r="K67" s="1238"/>
      <c r="L67" s="1238"/>
      <c r="M67" s="1238"/>
      <c r="N67" s="1238"/>
      <c r="O67" s="1239"/>
    </row>
    <row r="68" spans="2:30">
      <c r="B68" s="250"/>
      <c r="C68" s="246"/>
      <c r="D68" s="246"/>
      <c r="E68" s="246"/>
      <c r="F68" s="246"/>
      <c r="G68" s="1237"/>
      <c r="H68" s="1238"/>
      <c r="I68" s="1238"/>
      <c r="J68" s="1238"/>
      <c r="K68" s="1238"/>
      <c r="L68" s="1238"/>
      <c r="M68" s="1238"/>
      <c r="N68" s="1238"/>
      <c r="O68" s="1239"/>
    </row>
    <row r="69" spans="2:30">
      <c r="B69" s="250"/>
      <c r="C69" s="246"/>
      <c r="D69" s="246"/>
      <c r="E69" s="246"/>
      <c r="F69" s="246"/>
      <c r="G69" s="1240"/>
      <c r="H69" s="1241"/>
      <c r="I69" s="1241"/>
      <c r="J69" s="1241"/>
      <c r="K69" s="1241"/>
      <c r="L69" s="1241"/>
      <c r="M69" s="1241"/>
      <c r="N69" s="1241"/>
      <c r="O69" s="124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576</v>
      </c>
      <c r="I71" s="370"/>
      <c r="J71" s="366"/>
      <c r="K71" s="366"/>
      <c r="L71" s="367"/>
      <c r="M71" s="366"/>
      <c r="N71" s="367"/>
      <c r="O71" s="368"/>
    </row>
    <row r="72" spans="2:30">
      <c r="B72" s="250"/>
      <c r="C72" s="246"/>
      <c r="D72" s="246"/>
      <c r="E72" s="246"/>
      <c r="F72" s="246"/>
      <c r="G72" s="1243"/>
      <c r="H72" s="1244"/>
      <c r="I72" s="1244"/>
      <c r="J72" s="1245"/>
      <c r="K72" s="356" t="s">
        <v>522</v>
      </c>
      <c r="L72" s="356" t="s">
        <v>523</v>
      </c>
      <c r="M72" s="356" t="s">
        <v>524</v>
      </c>
      <c r="N72" s="356" t="s">
        <v>525</v>
      </c>
      <c r="O72" s="356" t="s">
        <v>526</v>
      </c>
    </row>
    <row r="73" spans="2:30">
      <c r="B73" s="250"/>
      <c r="C73" s="246"/>
      <c r="D73" s="246"/>
      <c r="E73" s="246"/>
      <c r="F73" s="246"/>
      <c r="G73" s="1246" t="s">
        <v>571</v>
      </c>
      <c r="H73" s="1247"/>
      <c r="I73" s="1252" t="s">
        <v>572</v>
      </c>
      <c r="J73" s="1252"/>
      <c r="K73" s="1233">
        <v>55.2</v>
      </c>
      <c r="L73" s="1233">
        <v>60.3</v>
      </c>
      <c r="M73" s="1222">
        <v>61.5</v>
      </c>
      <c r="N73" s="1222">
        <v>73.400000000000006</v>
      </c>
      <c r="O73" s="1222">
        <v>74.599999999999994</v>
      </c>
      <c r="S73" s="245">
        <v>9.9</v>
      </c>
    </row>
    <row r="74" spans="2:30">
      <c r="B74" s="250"/>
      <c r="C74" s="246"/>
      <c r="D74" s="246"/>
      <c r="E74" s="246"/>
      <c r="F74" s="246"/>
      <c r="G74" s="1248"/>
      <c r="H74" s="1249"/>
      <c r="I74" s="1253"/>
      <c r="J74" s="1253"/>
      <c r="K74" s="1233"/>
      <c r="L74" s="1233"/>
      <c r="M74" s="1222"/>
      <c r="N74" s="1222"/>
      <c r="O74" s="1222"/>
    </row>
    <row r="75" spans="2:30">
      <c r="B75" s="250"/>
      <c r="C75" s="246"/>
      <c r="D75" s="246"/>
      <c r="E75" s="246"/>
      <c r="F75" s="246"/>
      <c r="G75" s="1248"/>
      <c r="H75" s="1249"/>
      <c r="I75" s="1232" t="s">
        <v>577</v>
      </c>
      <c r="J75" s="1232"/>
      <c r="K75" s="1254">
        <v>6.5</v>
      </c>
      <c r="L75" s="1254">
        <v>6.2</v>
      </c>
      <c r="M75" s="1254">
        <v>6</v>
      </c>
      <c r="N75" s="1254">
        <v>6</v>
      </c>
      <c r="O75" s="1254">
        <v>6</v>
      </c>
      <c r="U75" s="245">
        <v>81.2</v>
      </c>
      <c r="W75" s="245">
        <v>87.2</v>
      </c>
      <c r="Y75" s="245">
        <v>99.8</v>
      </c>
      <c r="AA75" s="245">
        <v>109.5</v>
      </c>
      <c r="AC75" s="245">
        <v>115.2</v>
      </c>
    </row>
    <row r="76" spans="2:30">
      <c r="B76" s="250"/>
      <c r="C76" s="246"/>
      <c r="D76" s="246"/>
      <c r="E76" s="246"/>
      <c r="F76" s="246"/>
      <c r="G76" s="1250"/>
      <c r="H76" s="1251"/>
      <c r="I76" s="1232"/>
      <c r="J76" s="1232"/>
      <c r="K76" s="1255"/>
      <c r="L76" s="1255"/>
      <c r="M76" s="1255"/>
      <c r="N76" s="1255"/>
      <c r="O76" s="1255"/>
    </row>
    <row r="77" spans="2:30">
      <c r="B77" s="250"/>
      <c r="C77" s="246"/>
      <c r="D77" s="246"/>
      <c r="E77" s="246"/>
      <c r="F77" s="246"/>
      <c r="G77" s="1226" t="s">
        <v>574</v>
      </c>
      <c r="H77" s="1227"/>
      <c r="I77" s="1232" t="s">
        <v>572</v>
      </c>
      <c r="J77" s="1232"/>
      <c r="K77" s="1233">
        <v>46.1</v>
      </c>
      <c r="L77" s="1233">
        <v>37.6</v>
      </c>
      <c r="M77" s="1222">
        <v>33.799999999999997</v>
      </c>
      <c r="N77" s="1222">
        <v>34.9</v>
      </c>
      <c r="O77" s="1222">
        <v>53.1</v>
      </c>
      <c r="R77" s="245">
        <v>12.3</v>
      </c>
      <c r="T77" s="245">
        <v>11.1</v>
      </c>
    </row>
    <row r="78" spans="2:30">
      <c r="B78" s="250"/>
      <c r="C78" s="246"/>
      <c r="D78" s="246"/>
      <c r="E78" s="246"/>
      <c r="F78" s="246"/>
      <c r="G78" s="1228"/>
      <c r="H78" s="1229"/>
      <c r="I78" s="1232"/>
      <c r="J78" s="1232"/>
      <c r="K78" s="1233"/>
      <c r="L78" s="1233"/>
      <c r="M78" s="1222"/>
      <c r="N78" s="1222"/>
      <c r="O78" s="1222"/>
    </row>
    <row r="79" spans="2:30">
      <c r="B79" s="250"/>
      <c r="C79" s="246"/>
      <c r="D79" s="246"/>
      <c r="E79" s="246"/>
      <c r="F79" s="246"/>
      <c r="G79" s="1228"/>
      <c r="H79" s="1229"/>
      <c r="I79" s="1223" t="s">
        <v>577</v>
      </c>
      <c r="J79" s="1224"/>
      <c r="K79" s="1225">
        <v>8.5</v>
      </c>
      <c r="L79" s="1225">
        <v>7.9</v>
      </c>
      <c r="M79" s="1225">
        <v>7.1</v>
      </c>
      <c r="N79" s="1225">
        <v>7.2</v>
      </c>
      <c r="O79" s="1225">
        <v>8.6</v>
      </c>
      <c r="V79" s="245">
        <v>53.5</v>
      </c>
      <c r="X79" s="245">
        <v>48.2</v>
      </c>
      <c r="Z79" s="245">
        <v>34.200000000000003</v>
      </c>
      <c r="AB79" s="245">
        <v>30.3</v>
      </c>
      <c r="AD79" s="245">
        <v>28.9</v>
      </c>
    </row>
    <row r="80" spans="2:30">
      <c r="B80" s="250"/>
      <c r="C80" s="246"/>
      <c r="D80" s="246"/>
      <c r="E80" s="246"/>
      <c r="F80" s="246"/>
      <c r="G80" s="1230"/>
      <c r="H80" s="1231"/>
      <c r="I80" s="1224"/>
      <c r="J80" s="1224"/>
      <c r="K80" s="1225"/>
      <c r="L80" s="1225"/>
      <c r="M80" s="1225"/>
      <c r="N80" s="1225"/>
      <c r="O80" s="122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120846</v>
      </c>
      <c r="E3" s="118"/>
      <c r="F3" s="119">
        <v>43493</v>
      </c>
      <c r="G3" s="120"/>
      <c r="H3" s="121"/>
    </row>
    <row r="4" spans="1:8">
      <c r="A4" s="122"/>
      <c r="B4" s="123"/>
      <c r="C4" s="124"/>
      <c r="D4" s="125">
        <v>74651</v>
      </c>
      <c r="E4" s="126"/>
      <c r="F4" s="127">
        <v>23254</v>
      </c>
      <c r="G4" s="128"/>
      <c r="H4" s="129"/>
    </row>
    <row r="5" spans="1:8">
      <c r="A5" s="110" t="s">
        <v>516</v>
      </c>
      <c r="B5" s="115"/>
      <c r="C5" s="116"/>
      <c r="D5" s="117">
        <v>96128</v>
      </c>
      <c r="E5" s="118"/>
      <c r="F5" s="119">
        <v>50840</v>
      </c>
      <c r="G5" s="120"/>
      <c r="H5" s="121"/>
    </row>
    <row r="6" spans="1:8">
      <c r="A6" s="122"/>
      <c r="B6" s="123"/>
      <c r="C6" s="124"/>
      <c r="D6" s="125">
        <v>66625</v>
      </c>
      <c r="E6" s="126"/>
      <c r="F6" s="127">
        <v>25367</v>
      </c>
      <c r="G6" s="128"/>
      <c r="H6" s="129"/>
    </row>
    <row r="7" spans="1:8">
      <c r="A7" s="110" t="s">
        <v>517</v>
      </c>
      <c r="B7" s="115"/>
      <c r="C7" s="116"/>
      <c r="D7" s="117">
        <v>124715</v>
      </c>
      <c r="E7" s="118"/>
      <c r="F7" s="119">
        <v>53605</v>
      </c>
      <c r="G7" s="120"/>
      <c r="H7" s="121"/>
    </row>
    <row r="8" spans="1:8">
      <c r="A8" s="122"/>
      <c r="B8" s="123"/>
      <c r="C8" s="124"/>
      <c r="D8" s="125">
        <v>95516</v>
      </c>
      <c r="E8" s="126"/>
      <c r="F8" s="127">
        <v>28343</v>
      </c>
      <c r="G8" s="128"/>
      <c r="H8" s="129"/>
    </row>
    <row r="9" spans="1:8">
      <c r="A9" s="110" t="s">
        <v>518</v>
      </c>
      <c r="B9" s="115"/>
      <c r="C9" s="116"/>
      <c r="D9" s="117">
        <v>105516</v>
      </c>
      <c r="E9" s="118"/>
      <c r="F9" s="119">
        <v>58051</v>
      </c>
      <c r="G9" s="120"/>
      <c r="H9" s="121"/>
    </row>
    <row r="10" spans="1:8">
      <c r="A10" s="122"/>
      <c r="B10" s="123"/>
      <c r="C10" s="124"/>
      <c r="D10" s="125">
        <v>84398</v>
      </c>
      <c r="E10" s="126"/>
      <c r="F10" s="127">
        <v>32143</v>
      </c>
      <c r="G10" s="128"/>
      <c r="H10" s="129"/>
    </row>
    <row r="11" spans="1:8">
      <c r="A11" s="110" t="s">
        <v>519</v>
      </c>
      <c r="B11" s="115"/>
      <c r="C11" s="116"/>
      <c r="D11" s="117">
        <v>83334</v>
      </c>
      <c r="E11" s="118"/>
      <c r="F11" s="119">
        <v>65942</v>
      </c>
      <c r="G11" s="120"/>
      <c r="H11" s="121"/>
    </row>
    <row r="12" spans="1:8">
      <c r="A12" s="122"/>
      <c r="B12" s="123"/>
      <c r="C12" s="130"/>
      <c r="D12" s="125">
        <v>64392</v>
      </c>
      <c r="E12" s="126"/>
      <c r="F12" s="127">
        <v>32778</v>
      </c>
      <c r="G12" s="128"/>
      <c r="H12" s="129"/>
    </row>
    <row r="13" spans="1:8">
      <c r="A13" s="110"/>
      <c r="B13" s="115"/>
      <c r="C13" s="131"/>
      <c r="D13" s="132">
        <v>106108</v>
      </c>
      <c r="E13" s="133"/>
      <c r="F13" s="134">
        <v>54386</v>
      </c>
      <c r="G13" s="135"/>
      <c r="H13" s="121"/>
    </row>
    <row r="14" spans="1:8">
      <c r="A14" s="122"/>
      <c r="B14" s="123"/>
      <c r="C14" s="124"/>
      <c r="D14" s="125">
        <v>77116</v>
      </c>
      <c r="E14" s="126"/>
      <c r="F14" s="127">
        <v>28377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6.41</v>
      </c>
      <c r="C19" s="136">
        <f>ROUND(VALUE(SUBSTITUTE(実質収支比率等に係る経年分析!G$48,"▲","-")),2)</f>
        <v>4.88</v>
      </c>
      <c r="D19" s="136">
        <f>ROUND(VALUE(SUBSTITUTE(実質収支比率等に係る経年分析!H$48,"▲","-")),2)</f>
        <v>6.75</v>
      </c>
      <c r="E19" s="136">
        <f>ROUND(VALUE(SUBSTITUTE(実質収支比率等に係る経年分析!I$48,"▲","-")),2)</f>
        <v>9.6</v>
      </c>
      <c r="F19" s="136">
        <f>ROUND(VALUE(SUBSTITUTE(実質収支比率等に係る経年分析!J$48,"▲","-")),2)</f>
        <v>6.16</v>
      </c>
    </row>
    <row r="20" spans="1:11">
      <c r="A20" s="136" t="s">
        <v>43</v>
      </c>
      <c r="B20" s="136">
        <f>ROUND(VALUE(SUBSTITUTE(実質収支比率等に係る経年分析!F$47,"▲","-")),2)</f>
        <v>14.89</v>
      </c>
      <c r="C20" s="136">
        <f>ROUND(VALUE(SUBSTITUTE(実質収支比率等に係る経年分析!G$47,"▲","-")),2)</f>
        <v>13.2</v>
      </c>
      <c r="D20" s="136">
        <f>ROUND(VALUE(SUBSTITUTE(実質収支比率等に係る経年分析!H$47,"▲","-")),2)</f>
        <v>13.59</v>
      </c>
      <c r="E20" s="136">
        <f>ROUND(VALUE(SUBSTITUTE(実質収支比率等に係る経年分析!I$47,"▲","-")),2)</f>
        <v>11.94</v>
      </c>
      <c r="F20" s="136">
        <f>ROUND(VALUE(SUBSTITUTE(実質収支比率等に係る経年分析!J$47,"▲","-")),2)</f>
        <v>15.68</v>
      </c>
    </row>
    <row r="21" spans="1:11">
      <c r="A21" s="136" t="s">
        <v>44</v>
      </c>
      <c r="B21" s="136">
        <f>IF(ISNUMBER(VALUE(SUBSTITUTE(実質収支比率等に係る経年分析!F$49,"▲","-"))),ROUND(VALUE(SUBSTITUTE(実質収支比率等に係る経年分析!F$49,"▲","-")),2),NA())</f>
        <v>-3.02</v>
      </c>
      <c r="C21" s="136">
        <f>IF(ISNUMBER(VALUE(SUBSTITUTE(実質収支比率等に係る経年分析!G$49,"▲","-"))),ROUND(VALUE(SUBSTITUTE(実質収支比率等に係る経年分析!G$49,"▲","-")),2),NA())</f>
        <v>-2.76</v>
      </c>
      <c r="D21" s="136">
        <f>IF(ISNUMBER(VALUE(SUBSTITUTE(実質収支比率等に係る経年分析!H$49,"▲","-"))),ROUND(VALUE(SUBSTITUTE(実質収支比率等に係る経年分析!H$49,"▲","-")),2),NA())</f>
        <v>2.87</v>
      </c>
      <c r="E21" s="136">
        <f>IF(ISNUMBER(VALUE(SUBSTITUTE(実質収支比率等に係る経年分析!I$49,"▲","-"))),ROUND(VALUE(SUBSTITUTE(実質収支比率等に係る経年分析!I$49,"▲","-")),2),NA())</f>
        <v>1.49</v>
      </c>
      <c r="F21" s="136">
        <f>IF(ISNUMBER(VALUE(SUBSTITUTE(実質収支比率等に係る経年分析!J$49,"▲","-"))),ROUND(VALUE(SUBSTITUTE(実質収支比率等に係る経年分析!J$49,"▲","-")),2),NA())</f>
        <v>0.54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国民健康保険特別会計（施設勘定）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0.34</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0.45</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1.1399999999999999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1.1000000000000001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0.97</v>
      </c>
    </row>
    <row r="34" spans="1:16">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2975</v>
      </c>
      <c r="E42" s="138"/>
      <c r="F42" s="138"/>
      <c r="G42" s="138">
        <f>'実質公債費比率（分子）の構造'!L$52</f>
        <v>3033</v>
      </c>
      <c r="H42" s="138"/>
      <c r="I42" s="138"/>
      <c r="J42" s="138">
        <f>'実質公債費比率（分子）の構造'!M$52</f>
        <v>3135</v>
      </c>
      <c r="K42" s="138"/>
      <c r="L42" s="138"/>
      <c r="M42" s="138">
        <f>'実質公債費比率（分子）の構造'!N$52</f>
        <v>3046</v>
      </c>
      <c r="N42" s="138"/>
      <c r="O42" s="138"/>
      <c r="P42" s="138">
        <f>'実質公債費比率（分子）の構造'!O$52</f>
        <v>3042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47</v>
      </c>
      <c r="C44" s="138"/>
      <c r="D44" s="138"/>
      <c r="E44" s="138">
        <f>'実質公債費比率（分子）の構造'!L$50</f>
        <v>34</v>
      </c>
      <c r="F44" s="138"/>
      <c r="G44" s="138"/>
      <c r="H44" s="138">
        <f>'実質公債費比率（分子）の構造'!M$50</f>
        <v>94</v>
      </c>
      <c r="I44" s="138"/>
      <c r="J44" s="138"/>
      <c r="K44" s="138">
        <f>'実質公債費比率（分子）の構造'!N$50</f>
        <v>43</v>
      </c>
      <c r="L44" s="138"/>
      <c r="M44" s="138"/>
      <c r="N44" s="138">
        <f>'実質公債費比率（分子）の構造'!O$50</f>
        <v>6</v>
      </c>
      <c r="O44" s="138"/>
      <c r="P44" s="138"/>
    </row>
    <row r="45" spans="1:16">
      <c r="A45" s="138" t="s">
        <v>54</v>
      </c>
      <c r="B45" s="138">
        <f>'実質公債費比率（分子）の構造'!K$49</f>
        <v>4</v>
      </c>
      <c r="C45" s="138"/>
      <c r="D45" s="138"/>
      <c r="E45" s="138">
        <f>'実質公債費比率（分子）の構造'!L$49</f>
        <v>6</v>
      </c>
      <c r="F45" s="138"/>
      <c r="G45" s="138"/>
      <c r="H45" s="138">
        <f>'実質公債費比率（分子）の構造'!M$49</f>
        <v>7</v>
      </c>
      <c r="I45" s="138"/>
      <c r="J45" s="138"/>
      <c r="K45" s="138">
        <f>'実質公債費比率（分子）の構造'!N$49</f>
        <v>4</v>
      </c>
      <c r="L45" s="138"/>
      <c r="M45" s="138"/>
      <c r="N45" s="138">
        <f>'実質公債費比率（分子）の構造'!O$49</f>
        <v>2</v>
      </c>
      <c r="O45" s="138"/>
      <c r="P45" s="138"/>
    </row>
    <row r="46" spans="1:16">
      <c r="A46" s="138" t="s">
        <v>55</v>
      </c>
      <c r="B46" s="138">
        <f>'実質公債費比率（分子）の構造'!K$48</f>
        <v>680</v>
      </c>
      <c r="C46" s="138"/>
      <c r="D46" s="138"/>
      <c r="E46" s="138">
        <f>'実質公債費比率（分子）の構造'!L$48</f>
        <v>698</v>
      </c>
      <c r="F46" s="138"/>
      <c r="G46" s="138"/>
      <c r="H46" s="138">
        <f>'実質公債費比率（分子）の構造'!M$48</f>
        <v>560</v>
      </c>
      <c r="I46" s="138"/>
      <c r="J46" s="138"/>
      <c r="K46" s="138">
        <f>'実質公債費比率（分子）の構造'!N$48</f>
        <v>687</v>
      </c>
      <c r="L46" s="138"/>
      <c r="M46" s="138"/>
      <c r="N46" s="138">
        <f>'実質公債費比率（分子）の構造'!O$48</f>
        <v>641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4265</v>
      </c>
      <c r="C49" s="138"/>
      <c r="D49" s="138"/>
      <c r="E49" s="138">
        <f>'実質公債費比率（分子）の構造'!L$45</f>
        <v>4285</v>
      </c>
      <c r="F49" s="138"/>
      <c r="G49" s="138"/>
      <c r="H49" s="138">
        <f>'実質公債費比率（分子）の構造'!M$45</f>
        <v>4452</v>
      </c>
      <c r="I49" s="138"/>
      <c r="J49" s="138"/>
      <c r="K49" s="138">
        <f>'実質公債費比率（分子）の構造'!N$45</f>
        <v>4455</v>
      </c>
      <c r="L49" s="138"/>
      <c r="M49" s="138"/>
      <c r="N49" s="138">
        <f>'実質公債費比率（分子）の構造'!O$45</f>
        <v>4497</v>
      </c>
      <c r="O49" s="138"/>
      <c r="P49" s="138"/>
    </row>
    <row r="50" spans="1:16">
      <c r="A50" s="138" t="s">
        <v>59</v>
      </c>
      <c r="B50" s="138" t="e">
        <f>NA()</f>
        <v>#N/A</v>
      </c>
      <c r="C50" s="138">
        <f>IF(ISNUMBER('実質公債費比率（分子）の構造'!K$53),'実質公債費比率（分子）の構造'!K$53,NA())</f>
        <v>2021</v>
      </c>
      <c r="D50" s="138" t="e">
        <f>NA()</f>
        <v>#N/A</v>
      </c>
      <c r="E50" s="138" t="e">
        <f>NA()</f>
        <v>#N/A</v>
      </c>
      <c r="F50" s="138">
        <f>IF(ISNUMBER('実質公債費比率（分子）の構造'!L$53),'実質公債費比率（分子）の構造'!L$53,NA())</f>
        <v>1990</v>
      </c>
      <c r="G50" s="138" t="e">
        <f>NA()</f>
        <v>#N/A</v>
      </c>
      <c r="H50" s="138" t="e">
        <f>NA()</f>
        <v>#N/A</v>
      </c>
      <c r="I50" s="138">
        <f>IF(ISNUMBER('実質公債費比率（分子）の構造'!M$53),'実質公債費比率（分子）の構造'!M$53,NA())</f>
        <v>1978</v>
      </c>
      <c r="J50" s="138" t="e">
        <f>NA()</f>
        <v>#N/A</v>
      </c>
      <c r="K50" s="138" t="e">
        <f>NA()</f>
        <v>#N/A</v>
      </c>
      <c r="L50" s="138">
        <f>IF(ISNUMBER('実質公債費比率（分子）の構造'!N$53),'実質公債費比率（分子）の構造'!N$53,NA())</f>
        <v>2143</v>
      </c>
      <c r="M50" s="138" t="e">
        <f>NA()</f>
        <v>#N/A</v>
      </c>
      <c r="N50" s="138" t="e">
        <f>NA()</f>
        <v>#N/A</v>
      </c>
      <c r="O50" s="138">
        <f>IF(ISNUMBER('実質公債費比率（分子）の構造'!O$53),'実質公債費比率（分子）の構造'!O$53,NA())</f>
        <v>2104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32336</v>
      </c>
      <c r="E56" s="137"/>
      <c r="F56" s="137"/>
      <c r="G56" s="137">
        <f>'将来負担比率（分子）の構造'!J$52</f>
        <v>31389</v>
      </c>
      <c r="H56" s="137"/>
      <c r="I56" s="137"/>
      <c r="J56" s="137">
        <f>'将来負担比率（分子）の構造'!K$52</f>
        <v>29843</v>
      </c>
      <c r="K56" s="137"/>
      <c r="L56" s="137"/>
      <c r="M56" s="137">
        <f>'将来負担比率（分子）の構造'!L$52</f>
        <v>28234</v>
      </c>
      <c r="N56" s="137"/>
      <c r="O56" s="137"/>
      <c r="P56" s="137">
        <f>'将来負担比率（分子）の構造'!M$52</f>
        <v>26657</v>
      </c>
    </row>
    <row r="57" spans="1:16">
      <c r="A57" s="137" t="s">
        <v>36</v>
      </c>
      <c r="B57" s="137"/>
      <c r="C57" s="137"/>
      <c r="D57" s="137">
        <f>'将来負担比率（分子）の構造'!I$51</f>
        <v>1791</v>
      </c>
      <c r="E57" s="137"/>
      <c r="F57" s="137"/>
      <c r="G57" s="137">
        <f>'将来負担比率（分子）の構造'!J$51</f>
        <v>2231</v>
      </c>
      <c r="H57" s="137"/>
      <c r="I57" s="137"/>
      <c r="J57" s="137">
        <f>'将来負担比率（分子）の構造'!K$51</f>
        <v>1850</v>
      </c>
      <c r="K57" s="137"/>
      <c r="L57" s="137"/>
      <c r="M57" s="137">
        <f>'将来負担比率（分子）の構造'!L$51</f>
        <v>2532</v>
      </c>
      <c r="N57" s="137"/>
      <c r="O57" s="137"/>
      <c r="P57" s="137">
        <f>'将来負担比率（分子）の構造'!M$51</f>
        <v>2391</v>
      </c>
    </row>
    <row r="58" spans="1:16">
      <c r="A58" s="137" t="s">
        <v>35</v>
      </c>
      <c r="B58" s="137"/>
      <c r="C58" s="137"/>
      <c r="D58" s="137">
        <f>'将来負担比率（分子）の構造'!I$50</f>
        <v>10043</v>
      </c>
      <c r="E58" s="137"/>
      <c r="F58" s="137"/>
      <c r="G58" s="137">
        <f>'将来負担比率（分子）の構造'!J$50</f>
        <v>8817</v>
      </c>
      <c r="H58" s="137"/>
      <c r="I58" s="137"/>
      <c r="J58" s="137">
        <f>'将来負担比率（分子）の構造'!K$50</f>
        <v>8772</v>
      </c>
      <c r="K58" s="137"/>
      <c r="L58" s="137"/>
      <c r="M58" s="137">
        <f>'将来負担比率（分子）の構造'!L$50</f>
        <v>7532</v>
      </c>
      <c r="N58" s="137"/>
      <c r="O58" s="137"/>
      <c r="P58" s="137">
        <f>'将来負担比率（分子）の構造'!M$50</f>
        <v>9033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16</v>
      </c>
      <c r="C61" s="137"/>
      <c r="D61" s="137"/>
      <c r="E61" s="137">
        <f>'将来負担比率（分子）の構造'!J$46</f>
        <v>10</v>
      </c>
      <c r="F61" s="137"/>
      <c r="G61" s="137"/>
      <c r="H61" s="137">
        <f>'将来負担比率（分子）の構造'!K$46</f>
        <v>7</v>
      </c>
      <c r="I61" s="137"/>
      <c r="J61" s="137"/>
      <c r="K61" s="137">
        <f>'将来負担比率（分子）の構造'!L$46</f>
        <v>7</v>
      </c>
      <c r="L61" s="137"/>
      <c r="M61" s="137"/>
      <c r="N61" s="137">
        <f>'将来負担比率（分子）の構造'!M$46</f>
        <v>8</v>
      </c>
      <c r="O61" s="137"/>
      <c r="P61" s="137"/>
    </row>
    <row r="62" spans="1:16">
      <c r="A62" s="137" t="s">
        <v>29</v>
      </c>
      <c r="B62" s="137">
        <f>'将来負担比率（分子）の構造'!I$45</f>
        <v>9886</v>
      </c>
      <c r="C62" s="137"/>
      <c r="D62" s="137"/>
      <c r="E62" s="137">
        <f>'将来負担比率（分子）の構造'!J$45</f>
        <v>8940</v>
      </c>
      <c r="F62" s="137"/>
      <c r="G62" s="137"/>
      <c r="H62" s="137">
        <f>'将来負担比率（分子）の構造'!K$45</f>
        <v>7931</v>
      </c>
      <c r="I62" s="137"/>
      <c r="J62" s="137"/>
      <c r="K62" s="137">
        <f>'将来負担比率（分子）の構造'!L$45</f>
        <v>7315</v>
      </c>
      <c r="L62" s="137"/>
      <c r="M62" s="137"/>
      <c r="N62" s="137">
        <f>'将来負担比率（分子）の構造'!M$45</f>
        <v>6912</v>
      </c>
      <c r="O62" s="137"/>
      <c r="P62" s="137"/>
    </row>
    <row r="63" spans="1:16">
      <c r="A63" s="137" t="s">
        <v>28</v>
      </c>
      <c r="B63" s="137">
        <f>'将来負担比率（分子）の構造'!I$44</f>
        <v>38</v>
      </c>
      <c r="C63" s="137"/>
      <c r="D63" s="137"/>
      <c r="E63" s="137">
        <f>'将来負担比率（分子）の構造'!J$44</f>
        <v>20</v>
      </c>
      <c r="F63" s="137"/>
      <c r="G63" s="137"/>
      <c r="H63" s="137">
        <f>'将来負担比率（分子）の構造'!K$44</f>
        <v>13</v>
      </c>
      <c r="I63" s="137"/>
      <c r="J63" s="137"/>
      <c r="K63" s="137">
        <f>'将来負担比率（分子）の構造'!L$44</f>
        <v>7</v>
      </c>
      <c r="L63" s="137"/>
      <c r="M63" s="137"/>
      <c r="N63" s="137">
        <f>'将来負担比率（分子）の構造'!M$44</f>
        <v>3</v>
      </c>
      <c r="O63" s="137"/>
      <c r="P63" s="137"/>
    </row>
    <row r="64" spans="1:16">
      <c r="A64" s="137" t="s">
        <v>27</v>
      </c>
      <c r="B64" s="137">
        <f>'将来負担比率（分子）の構造'!I$43</f>
        <v>7731</v>
      </c>
      <c r="C64" s="137"/>
      <c r="D64" s="137"/>
      <c r="E64" s="137">
        <f>'将来負担比率（分子）の構造'!J$43</f>
        <v>8013</v>
      </c>
      <c r="F64" s="137"/>
      <c r="G64" s="137"/>
      <c r="H64" s="137">
        <f>'将来負担比率（分子）の構造'!K$43</f>
        <v>7568</v>
      </c>
      <c r="I64" s="137"/>
      <c r="J64" s="137"/>
      <c r="K64" s="137">
        <f>'将来負担比率（分子）の構造'!L$43</f>
        <v>7315</v>
      </c>
      <c r="L64" s="137"/>
      <c r="M64" s="137"/>
      <c r="N64" s="137">
        <f>'将来負担比率（分子）の構造'!M$43</f>
        <v>6784</v>
      </c>
      <c r="O64" s="137"/>
      <c r="P64" s="137"/>
    </row>
    <row r="65" spans="1:16">
      <c r="A65" s="137" t="s">
        <v>26</v>
      </c>
      <c r="B65" s="137">
        <f>'将来負担比率（分子）の構造'!I$42</f>
        <v>603</v>
      </c>
      <c r="C65" s="137"/>
      <c r="D65" s="137"/>
      <c r="E65" s="137">
        <f>'将来負担比率（分子）の構造'!J$42</f>
        <v>937</v>
      </c>
      <c r="F65" s="137"/>
      <c r="G65" s="137"/>
      <c r="H65" s="137">
        <f>'将来負担比率（分子）の構造'!K$42</f>
        <v>630</v>
      </c>
      <c r="I65" s="137"/>
      <c r="J65" s="137"/>
      <c r="K65" s="137">
        <f>'将来負担比率（分子）の構造'!L$42</f>
        <v>1303</v>
      </c>
      <c r="L65" s="137"/>
      <c r="M65" s="137"/>
      <c r="N65" s="137">
        <f>'将来負担比率（分子）の構造'!M$42</f>
        <v>1376</v>
      </c>
      <c r="O65" s="137"/>
      <c r="P65" s="137"/>
    </row>
    <row r="66" spans="1:16">
      <c r="A66" s="137" t="s">
        <v>25</v>
      </c>
      <c r="B66" s="137">
        <f>'将来負担比率（分子）の構造'!I$41</f>
        <v>43782</v>
      </c>
      <c r="C66" s="137"/>
      <c r="D66" s="137"/>
      <c r="E66" s="137">
        <f>'将来負担比率（分子）の構造'!J$41</f>
        <v>44372</v>
      </c>
      <c r="F66" s="137"/>
      <c r="G66" s="137"/>
      <c r="H66" s="137">
        <f>'将来負担比率（分子）の構造'!K$41</f>
        <v>45190</v>
      </c>
      <c r="I66" s="137"/>
      <c r="J66" s="137"/>
      <c r="K66" s="137">
        <f>'将来負担比率（分子）の構造'!L$41</f>
        <v>47779</v>
      </c>
      <c r="L66" s="137"/>
      <c r="M66" s="137"/>
      <c r="N66" s="137">
        <f>'将来負担比率（分子）の構造'!M$41</f>
        <v>49138</v>
      </c>
      <c r="O66" s="137"/>
      <c r="P66" s="137"/>
    </row>
    <row r="67" spans="1:16">
      <c r="A67" s="137" t="s">
        <v>63</v>
      </c>
      <c r="B67" s="137" t="e">
        <f>NA()</f>
        <v>#N/A</v>
      </c>
      <c r="C67" s="137">
        <f>IF(ISNUMBER('将来負担比率（分子）の構造'!I$53), IF('将来負担比率（分子）の構造'!I$53 &lt; 0, 0, '将来負担比率（分子）の構造'!I$53), NA())</f>
        <v>17887</v>
      </c>
      <c r="D67" s="137" t="e">
        <f>NA()</f>
        <v>#N/A</v>
      </c>
      <c r="E67" s="137" t="e">
        <f>NA()</f>
        <v>#N/A</v>
      </c>
      <c r="F67" s="137">
        <f>IF(ISNUMBER('将来負担比率（分子）の構造'!J$53), IF('将来負担比率（分子）の構造'!J$53 &lt; 0, 0, '将来負担比率（分子）の構造'!J$53), NA())</f>
        <v>19855</v>
      </c>
      <c r="G67" s="137" t="e">
        <f>NA()</f>
        <v>#N/A</v>
      </c>
      <c r="H67" s="137" t="e">
        <f>NA()</f>
        <v>#N/A</v>
      </c>
      <c r="I67" s="137">
        <f>IF(ISNUMBER('将来負担比率（分子）の構造'!K$53), IF('将来負担比率（分子）の構造'!K$53 &lt; 0, 0, '将来負担比率（分子）の構造'!K$53), NA())</f>
        <v>20875</v>
      </c>
      <c r="J67" s="137" t="e">
        <f>NA()</f>
        <v>#N/A</v>
      </c>
      <c r="K67" s="137" t="e">
        <f>NA()</f>
        <v>#N/A</v>
      </c>
      <c r="L67" s="137">
        <f>IF(ISNUMBER('将来負担比率（分子）の構造'!L$53), IF('将来負担比率（分子）の構造'!L$53 &lt; 0, 0, '将来負担比率（分子）の構造'!L$53), NA())</f>
        <v>25429</v>
      </c>
      <c r="M67" s="137" t="e">
        <f>NA()</f>
        <v>#N/A</v>
      </c>
      <c r="N67" s="137" t="e">
        <f>NA()</f>
        <v>#N/A</v>
      </c>
      <c r="O67" s="137">
        <f>IF(ISNUMBER('将来負担比率（分子）の構造'!M$53), IF('将来負担比率（分子）の構造'!M$53 &lt; 0, 0, '将来負担比率（分子）の構造'!M$53), NA())</f>
        <v>26137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32550613</v>
      </c>
      <c r="S5" s="671"/>
      <c r="T5" s="671"/>
      <c r="U5" s="671"/>
      <c r="V5" s="671"/>
      <c r="W5" s="671"/>
      <c r="X5" s="671"/>
      <c r="Y5" s="718"/>
      <c r="Z5" s="731">
        <v>50.6</v>
      </c>
      <c r="AA5" s="731"/>
      <c r="AB5" s="731"/>
      <c r="AC5" s="731"/>
      <c r="AD5" s="732">
        <v>32349554</v>
      </c>
      <c r="AE5" s="732"/>
      <c r="AF5" s="732"/>
      <c r="AG5" s="732"/>
      <c r="AH5" s="732"/>
      <c r="AI5" s="732"/>
      <c r="AJ5" s="732"/>
      <c r="AK5" s="732"/>
      <c r="AL5" s="719">
        <v>84.4</v>
      </c>
      <c r="AM5" s="688"/>
      <c r="AN5" s="688"/>
      <c r="AO5" s="720"/>
      <c r="AP5" s="707" t="s">
        <v>210</v>
      </c>
      <c r="AQ5" s="708"/>
      <c r="AR5" s="708"/>
      <c r="AS5" s="708"/>
      <c r="AT5" s="708"/>
      <c r="AU5" s="708"/>
      <c r="AV5" s="708"/>
      <c r="AW5" s="708"/>
      <c r="AX5" s="708"/>
      <c r="AY5" s="708"/>
      <c r="AZ5" s="708"/>
      <c r="BA5" s="708"/>
      <c r="BB5" s="708"/>
      <c r="BC5" s="708"/>
      <c r="BD5" s="708"/>
      <c r="BE5" s="708"/>
      <c r="BF5" s="709"/>
      <c r="BG5" s="620">
        <v>32339694</v>
      </c>
      <c r="BH5" s="621"/>
      <c r="BI5" s="621"/>
      <c r="BJ5" s="621"/>
      <c r="BK5" s="621"/>
      <c r="BL5" s="621"/>
      <c r="BM5" s="621"/>
      <c r="BN5" s="622"/>
      <c r="BO5" s="673">
        <v>99.4</v>
      </c>
      <c r="BP5" s="673"/>
      <c r="BQ5" s="673"/>
      <c r="BR5" s="673"/>
      <c r="BS5" s="674">
        <v>380800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623257</v>
      </c>
      <c r="S6" s="621"/>
      <c r="T6" s="621"/>
      <c r="U6" s="621"/>
      <c r="V6" s="621"/>
      <c r="W6" s="621"/>
      <c r="X6" s="621"/>
      <c r="Y6" s="622"/>
      <c r="Z6" s="673">
        <v>1</v>
      </c>
      <c r="AA6" s="673"/>
      <c r="AB6" s="673"/>
      <c r="AC6" s="673"/>
      <c r="AD6" s="674">
        <v>623257</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32339694</v>
      </c>
      <c r="BH6" s="621"/>
      <c r="BI6" s="621"/>
      <c r="BJ6" s="621"/>
      <c r="BK6" s="621"/>
      <c r="BL6" s="621"/>
      <c r="BM6" s="621"/>
      <c r="BN6" s="622"/>
      <c r="BO6" s="673">
        <v>99.4</v>
      </c>
      <c r="BP6" s="673"/>
      <c r="BQ6" s="673"/>
      <c r="BR6" s="673"/>
      <c r="BS6" s="674">
        <v>380800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445396</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445396</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17415</v>
      </c>
      <c r="S7" s="621"/>
      <c r="T7" s="621"/>
      <c r="U7" s="621"/>
      <c r="V7" s="621"/>
      <c r="W7" s="621"/>
      <c r="X7" s="621"/>
      <c r="Y7" s="622"/>
      <c r="Z7" s="673">
        <v>0</v>
      </c>
      <c r="AA7" s="673"/>
      <c r="AB7" s="673"/>
      <c r="AC7" s="673"/>
      <c r="AD7" s="674">
        <v>17415</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11220823</v>
      </c>
      <c r="BH7" s="621"/>
      <c r="BI7" s="621"/>
      <c r="BJ7" s="621"/>
      <c r="BK7" s="621"/>
      <c r="BL7" s="621"/>
      <c r="BM7" s="621"/>
      <c r="BN7" s="622"/>
      <c r="BO7" s="673">
        <v>34.5</v>
      </c>
      <c r="BP7" s="673"/>
      <c r="BQ7" s="673"/>
      <c r="BR7" s="673"/>
      <c r="BS7" s="674">
        <v>380800</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8512014</v>
      </c>
      <c r="CS7" s="621"/>
      <c r="CT7" s="621"/>
      <c r="CU7" s="621"/>
      <c r="CV7" s="621"/>
      <c r="CW7" s="621"/>
      <c r="CX7" s="621"/>
      <c r="CY7" s="622"/>
      <c r="CZ7" s="673">
        <v>14</v>
      </c>
      <c r="DA7" s="673"/>
      <c r="DB7" s="673"/>
      <c r="DC7" s="673"/>
      <c r="DD7" s="626">
        <v>265139</v>
      </c>
      <c r="DE7" s="621"/>
      <c r="DF7" s="621"/>
      <c r="DG7" s="621"/>
      <c r="DH7" s="621"/>
      <c r="DI7" s="621"/>
      <c r="DJ7" s="621"/>
      <c r="DK7" s="621"/>
      <c r="DL7" s="621"/>
      <c r="DM7" s="621"/>
      <c r="DN7" s="621"/>
      <c r="DO7" s="621"/>
      <c r="DP7" s="622"/>
      <c r="DQ7" s="626">
        <v>7968874</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76411</v>
      </c>
      <c r="S8" s="621"/>
      <c r="T8" s="621"/>
      <c r="U8" s="621"/>
      <c r="V8" s="621"/>
      <c r="W8" s="621"/>
      <c r="X8" s="621"/>
      <c r="Y8" s="622"/>
      <c r="Z8" s="673">
        <v>0.1</v>
      </c>
      <c r="AA8" s="673"/>
      <c r="AB8" s="673"/>
      <c r="AC8" s="673"/>
      <c r="AD8" s="674">
        <v>76411</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244512</v>
      </c>
      <c r="BH8" s="621"/>
      <c r="BI8" s="621"/>
      <c r="BJ8" s="621"/>
      <c r="BK8" s="621"/>
      <c r="BL8" s="621"/>
      <c r="BM8" s="621"/>
      <c r="BN8" s="622"/>
      <c r="BO8" s="673">
        <v>0.8</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18331405</v>
      </c>
      <c r="CS8" s="621"/>
      <c r="CT8" s="621"/>
      <c r="CU8" s="621"/>
      <c r="CV8" s="621"/>
      <c r="CW8" s="621"/>
      <c r="CX8" s="621"/>
      <c r="CY8" s="622"/>
      <c r="CZ8" s="673">
        <v>30.1</v>
      </c>
      <c r="DA8" s="673"/>
      <c r="DB8" s="673"/>
      <c r="DC8" s="673"/>
      <c r="DD8" s="626">
        <v>953618</v>
      </c>
      <c r="DE8" s="621"/>
      <c r="DF8" s="621"/>
      <c r="DG8" s="621"/>
      <c r="DH8" s="621"/>
      <c r="DI8" s="621"/>
      <c r="DJ8" s="621"/>
      <c r="DK8" s="621"/>
      <c r="DL8" s="621"/>
      <c r="DM8" s="621"/>
      <c r="DN8" s="621"/>
      <c r="DO8" s="621"/>
      <c r="DP8" s="622"/>
      <c r="DQ8" s="626">
        <v>9682439</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56517</v>
      </c>
      <c r="S9" s="621"/>
      <c r="T9" s="621"/>
      <c r="U9" s="621"/>
      <c r="V9" s="621"/>
      <c r="W9" s="621"/>
      <c r="X9" s="621"/>
      <c r="Y9" s="622"/>
      <c r="Z9" s="673">
        <v>0.1</v>
      </c>
      <c r="AA9" s="673"/>
      <c r="AB9" s="673"/>
      <c r="AC9" s="673"/>
      <c r="AD9" s="674">
        <v>56517</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7739652</v>
      </c>
      <c r="BH9" s="621"/>
      <c r="BI9" s="621"/>
      <c r="BJ9" s="621"/>
      <c r="BK9" s="621"/>
      <c r="BL9" s="621"/>
      <c r="BM9" s="621"/>
      <c r="BN9" s="622"/>
      <c r="BO9" s="673">
        <v>23.8</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6553765</v>
      </c>
      <c r="CS9" s="621"/>
      <c r="CT9" s="621"/>
      <c r="CU9" s="621"/>
      <c r="CV9" s="621"/>
      <c r="CW9" s="621"/>
      <c r="CX9" s="621"/>
      <c r="CY9" s="622"/>
      <c r="CZ9" s="673">
        <v>10.8</v>
      </c>
      <c r="DA9" s="673"/>
      <c r="DB9" s="673"/>
      <c r="DC9" s="673"/>
      <c r="DD9" s="626">
        <v>469051</v>
      </c>
      <c r="DE9" s="621"/>
      <c r="DF9" s="621"/>
      <c r="DG9" s="621"/>
      <c r="DH9" s="621"/>
      <c r="DI9" s="621"/>
      <c r="DJ9" s="621"/>
      <c r="DK9" s="621"/>
      <c r="DL9" s="621"/>
      <c r="DM9" s="621"/>
      <c r="DN9" s="621"/>
      <c r="DO9" s="621"/>
      <c r="DP9" s="622"/>
      <c r="DQ9" s="626">
        <v>4984885</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2578808</v>
      </c>
      <c r="S10" s="621"/>
      <c r="T10" s="621"/>
      <c r="U10" s="621"/>
      <c r="V10" s="621"/>
      <c r="W10" s="621"/>
      <c r="X10" s="621"/>
      <c r="Y10" s="622"/>
      <c r="Z10" s="673">
        <v>4</v>
      </c>
      <c r="AA10" s="673"/>
      <c r="AB10" s="673"/>
      <c r="AC10" s="673"/>
      <c r="AD10" s="674">
        <v>2578808</v>
      </c>
      <c r="AE10" s="674"/>
      <c r="AF10" s="674"/>
      <c r="AG10" s="674"/>
      <c r="AH10" s="674"/>
      <c r="AI10" s="674"/>
      <c r="AJ10" s="674"/>
      <c r="AK10" s="674"/>
      <c r="AL10" s="643">
        <v>6.7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567594</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56945</v>
      </c>
      <c r="CS10" s="621"/>
      <c r="CT10" s="621"/>
      <c r="CU10" s="621"/>
      <c r="CV10" s="621"/>
      <c r="CW10" s="621"/>
      <c r="CX10" s="621"/>
      <c r="CY10" s="622"/>
      <c r="CZ10" s="673">
        <v>0.1</v>
      </c>
      <c r="DA10" s="673"/>
      <c r="DB10" s="673"/>
      <c r="DC10" s="673"/>
      <c r="DD10" s="626">
        <v>8661</v>
      </c>
      <c r="DE10" s="621"/>
      <c r="DF10" s="621"/>
      <c r="DG10" s="621"/>
      <c r="DH10" s="621"/>
      <c r="DI10" s="621"/>
      <c r="DJ10" s="621"/>
      <c r="DK10" s="621"/>
      <c r="DL10" s="621"/>
      <c r="DM10" s="621"/>
      <c r="DN10" s="621"/>
      <c r="DO10" s="621"/>
      <c r="DP10" s="622"/>
      <c r="DQ10" s="626">
        <v>54649</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237569</v>
      </c>
      <c r="S11" s="621"/>
      <c r="T11" s="621"/>
      <c r="U11" s="621"/>
      <c r="V11" s="621"/>
      <c r="W11" s="621"/>
      <c r="X11" s="621"/>
      <c r="Y11" s="622"/>
      <c r="Z11" s="673">
        <v>0.4</v>
      </c>
      <c r="AA11" s="673"/>
      <c r="AB11" s="673"/>
      <c r="AC11" s="673"/>
      <c r="AD11" s="674">
        <v>237569</v>
      </c>
      <c r="AE11" s="674"/>
      <c r="AF11" s="674"/>
      <c r="AG11" s="674"/>
      <c r="AH11" s="674"/>
      <c r="AI11" s="674"/>
      <c r="AJ11" s="674"/>
      <c r="AK11" s="674"/>
      <c r="AL11" s="643">
        <v>0.6</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2669065</v>
      </c>
      <c r="BH11" s="621"/>
      <c r="BI11" s="621"/>
      <c r="BJ11" s="621"/>
      <c r="BK11" s="621"/>
      <c r="BL11" s="621"/>
      <c r="BM11" s="621"/>
      <c r="BN11" s="622"/>
      <c r="BO11" s="673">
        <v>8.1999999999999993</v>
      </c>
      <c r="BP11" s="673"/>
      <c r="BQ11" s="673"/>
      <c r="BR11" s="673"/>
      <c r="BS11" s="626">
        <v>380800</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1181011</v>
      </c>
      <c r="CS11" s="621"/>
      <c r="CT11" s="621"/>
      <c r="CU11" s="621"/>
      <c r="CV11" s="621"/>
      <c r="CW11" s="621"/>
      <c r="CX11" s="621"/>
      <c r="CY11" s="622"/>
      <c r="CZ11" s="673">
        <v>1.9</v>
      </c>
      <c r="DA11" s="673"/>
      <c r="DB11" s="673"/>
      <c r="DC11" s="673"/>
      <c r="DD11" s="626">
        <v>363393</v>
      </c>
      <c r="DE11" s="621"/>
      <c r="DF11" s="621"/>
      <c r="DG11" s="621"/>
      <c r="DH11" s="621"/>
      <c r="DI11" s="621"/>
      <c r="DJ11" s="621"/>
      <c r="DK11" s="621"/>
      <c r="DL11" s="621"/>
      <c r="DM11" s="621"/>
      <c r="DN11" s="621"/>
      <c r="DO11" s="621"/>
      <c r="DP11" s="622"/>
      <c r="DQ11" s="626">
        <v>974842</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19595310</v>
      </c>
      <c r="BH12" s="621"/>
      <c r="BI12" s="621"/>
      <c r="BJ12" s="621"/>
      <c r="BK12" s="621"/>
      <c r="BL12" s="621"/>
      <c r="BM12" s="621"/>
      <c r="BN12" s="622"/>
      <c r="BO12" s="673">
        <v>60.2</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2103480</v>
      </c>
      <c r="CS12" s="621"/>
      <c r="CT12" s="621"/>
      <c r="CU12" s="621"/>
      <c r="CV12" s="621"/>
      <c r="CW12" s="621"/>
      <c r="CX12" s="621"/>
      <c r="CY12" s="622"/>
      <c r="CZ12" s="673">
        <v>3.5</v>
      </c>
      <c r="DA12" s="673"/>
      <c r="DB12" s="673"/>
      <c r="DC12" s="673"/>
      <c r="DD12" s="626">
        <v>37167</v>
      </c>
      <c r="DE12" s="621"/>
      <c r="DF12" s="621"/>
      <c r="DG12" s="621"/>
      <c r="DH12" s="621"/>
      <c r="DI12" s="621"/>
      <c r="DJ12" s="621"/>
      <c r="DK12" s="621"/>
      <c r="DL12" s="621"/>
      <c r="DM12" s="621"/>
      <c r="DN12" s="621"/>
      <c r="DO12" s="621"/>
      <c r="DP12" s="622"/>
      <c r="DQ12" s="626">
        <v>871520</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110932</v>
      </c>
      <c r="S13" s="621"/>
      <c r="T13" s="621"/>
      <c r="U13" s="621"/>
      <c r="V13" s="621"/>
      <c r="W13" s="621"/>
      <c r="X13" s="621"/>
      <c r="Y13" s="622"/>
      <c r="Z13" s="673">
        <v>0.2</v>
      </c>
      <c r="AA13" s="673"/>
      <c r="AB13" s="673"/>
      <c r="AC13" s="673"/>
      <c r="AD13" s="674">
        <v>110932</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19550939</v>
      </c>
      <c r="BH13" s="621"/>
      <c r="BI13" s="621"/>
      <c r="BJ13" s="621"/>
      <c r="BK13" s="621"/>
      <c r="BL13" s="621"/>
      <c r="BM13" s="621"/>
      <c r="BN13" s="622"/>
      <c r="BO13" s="673">
        <v>60.1</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5727466</v>
      </c>
      <c r="CS13" s="621"/>
      <c r="CT13" s="621"/>
      <c r="CU13" s="621"/>
      <c r="CV13" s="621"/>
      <c r="CW13" s="621"/>
      <c r="CX13" s="621"/>
      <c r="CY13" s="622"/>
      <c r="CZ13" s="673">
        <v>9.4</v>
      </c>
      <c r="DA13" s="673"/>
      <c r="DB13" s="673"/>
      <c r="DC13" s="673"/>
      <c r="DD13" s="626">
        <v>3726632</v>
      </c>
      <c r="DE13" s="621"/>
      <c r="DF13" s="621"/>
      <c r="DG13" s="621"/>
      <c r="DH13" s="621"/>
      <c r="DI13" s="621"/>
      <c r="DJ13" s="621"/>
      <c r="DK13" s="621"/>
      <c r="DL13" s="621"/>
      <c r="DM13" s="621"/>
      <c r="DN13" s="621"/>
      <c r="DO13" s="621"/>
      <c r="DP13" s="622"/>
      <c r="DQ13" s="626">
        <v>3057811</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265651</v>
      </c>
      <c r="BH14" s="621"/>
      <c r="BI14" s="621"/>
      <c r="BJ14" s="621"/>
      <c r="BK14" s="621"/>
      <c r="BL14" s="621"/>
      <c r="BM14" s="621"/>
      <c r="BN14" s="622"/>
      <c r="BO14" s="673">
        <v>0.8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2615433</v>
      </c>
      <c r="CS14" s="621"/>
      <c r="CT14" s="621"/>
      <c r="CU14" s="621"/>
      <c r="CV14" s="621"/>
      <c r="CW14" s="621"/>
      <c r="CX14" s="621"/>
      <c r="CY14" s="622"/>
      <c r="CZ14" s="673">
        <v>4.3</v>
      </c>
      <c r="DA14" s="673"/>
      <c r="DB14" s="673"/>
      <c r="DC14" s="673"/>
      <c r="DD14" s="626">
        <v>319747</v>
      </c>
      <c r="DE14" s="621"/>
      <c r="DF14" s="621"/>
      <c r="DG14" s="621"/>
      <c r="DH14" s="621"/>
      <c r="DI14" s="621"/>
      <c r="DJ14" s="621"/>
      <c r="DK14" s="621"/>
      <c r="DL14" s="621"/>
      <c r="DM14" s="621"/>
      <c r="DN14" s="621"/>
      <c r="DO14" s="621"/>
      <c r="DP14" s="622"/>
      <c r="DQ14" s="626">
        <v>2280659</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90027</v>
      </c>
      <c r="S15" s="621"/>
      <c r="T15" s="621"/>
      <c r="U15" s="621"/>
      <c r="V15" s="621"/>
      <c r="W15" s="621"/>
      <c r="X15" s="621"/>
      <c r="Y15" s="622"/>
      <c r="Z15" s="673">
        <v>0.1</v>
      </c>
      <c r="AA15" s="673"/>
      <c r="AB15" s="673"/>
      <c r="AC15" s="673"/>
      <c r="AD15" s="674">
        <v>90027</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1174941</v>
      </c>
      <c r="BH15" s="621"/>
      <c r="BI15" s="621"/>
      <c r="BJ15" s="621"/>
      <c r="BK15" s="621"/>
      <c r="BL15" s="621"/>
      <c r="BM15" s="621"/>
      <c r="BN15" s="622"/>
      <c r="BO15" s="673">
        <v>3.6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10777384</v>
      </c>
      <c r="CS15" s="621"/>
      <c r="CT15" s="621"/>
      <c r="CU15" s="621"/>
      <c r="CV15" s="621"/>
      <c r="CW15" s="621"/>
      <c r="CX15" s="621"/>
      <c r="CY15" s="622"/>
      <c r="CZ15" s="673">
        <v>17.7</v>
      </c>
      <c r="DA15" s="673"/>
      <c r="DB15" s="673"/>
      <c r="DC15" s="673"/>
      <c r="DD15" s="626">
        <v>4884573</v>
      </c>
      <c r="DE15" s="621"/>
      <c r="DF15" s="621"/>
      <c r="DG15" s="621"/>
      <c r="DH15" s="621"/>
      <c r="DI15" s="621"/>
      <c r="DJ15" s="621"/>
      <c r="DK15" s="621"/>
      <c r="DL15" s="621"/>
      <c r="DM15" s="621"/>
      <c r="DN15" s="621"/>
      <c r="DO15" s="621"/>
      <c r="DP15" s="622"/>
      <c r="DQ15" s="626">
        <v>6466572</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2388980</v>
      </c>
      <c r="S16" s="621"/>
      <c r="T16" s="621"/>
      <c r="U16" s="621"/>
      <c r="V16" s="621"/>
      <c r="W16" s="621"/>
      <c r="X16" s="621"/>
      <c r="Y16" s="622"/>
      <c r="Z16" s="673">
        <v>3.7</v>
      </c>
      <c r="AA16" s="673"/>
      <c r="AB16" s="673"/>
      <c r="AC16" s="673"/>
      <c r="AD16" s="674">
        <v>2061454</v>
      </c>
      <c r="AE16" s="674"/>
      <c r="AF16" s="674"/>
      <c r="AG16" s="674"/>
      <c r="AH16" s="674"/>
      <c r="AI16" s="674"/>
      <c r="AJ16" s="674"/>
      <c r="AK16" s="674"/>
      <c r="AL16" s="643">
        <v>5.4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527</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109783</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80074</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2061454</v>
      </c>
      <c r="S17" s="621"/>
      <c r="T17" s="621"/>
      <c r="U17" s="621"/>
      <c r="V17" s="621"/>
      <c r="W17" s="621"/>
      <c r="X17" s="621"/>
      <c r="Y17" s="622"/>
      <c r="Z17" s="673">
        <v>3.2</v>
      </c>
      <c r="AA17" s="673"/>
      <c r="AB17" s="673"/>
      <c r="AC17" s="673"/>
      <c r="AD17" s="674">
        <v>2061454</v>
      </c>
      <c r="AE17" s="674"/>
      <c r="AF17" s="674"/>
      <c r="AG17" s="674"/>
      <c r="AH17" s="674"/>
      <c r="AI17" s="674"/>
      <c r="AJ17" s="674"/>
      <c r="AK17" s="674"/>
      <c r="AL17" s="643">
        <v>5.4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v>82442</v>
      </c>
      <c r="BH17" s="621"/>
      <c r="BI17" s="621"/>
      <c r="BJ17" s="621"/>
      <c r="BK17" s="621"/>
      <c r="BL17" s="621"/>
      <c r="BM17" s="621"/>
      <c r="BN17" s="622"/>
      <c r="BO17" s="673">
        <v>0.3</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4497325</v>
      </c>
      <c r="CS17" s="621"/>
      <c r="CT17" s="621"/>
      <c r="CU17" s="621"/>
      <c r="CV17" s="621"/>
      <c r="CW17" s="621"/>
      <c r="CX17" s="621"/>
      <c r="CY17" s="622"/>
      <c r="CZ17" s="673">
        <v>7.4</v>
      </c>
      <c r="DA17" s="673"/>
      <c r="DB17" s="673"/>
      <c r="DC17" s="673"/>
      <c r="DD17" s="626" t="s">
        <v>112</v>
      </c>
      <c r="DE17" s="621"/>
      <c r="DF17" s="621"/>
      <c r="DG17" s="621"/>
      <c r="DH17" s="621"/>
      <c r="DI17" s="621"/>
      <c r="DJ17" s="621"/>
      <c r="DK17" s="621"/>
      <c r="DL17" s="621"/>
      <c r="DM17" s="621"/>
      <c r="DN17" s="621"/>
      <c r="DO17" s="621"/>
      <c r="DP17" s="622"/>
      <c r="DQ17" s="626">
        <v>4483881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300375</v>
      </c>
      <c r="S18" s="621"/>
      <c r="T18" s="621"/>
      <c r="U18" s="621"/>
      <c r="V18" s="621"/>
      <c r="W18" s="621"/>
      <c r="X18" s="621"/>
      <c r="Y18" s="622"/>
      <c r="Z18" s="673">
        <v>0.5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27151</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210919</v>
      </c>
      <c r="BH19" s="621"/>
      <c r="BI19" s="621"/>
      <c r="BJ19" s="621"/>
      <c r="BK19" s="621"/>
      <c r="BL19" s="621"/>
      <c r="BM19" s="621"/>
      <c r="BN19" s="622"/>
      <c r="BO19" s="673">
        <v>0.6</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38730529</v>
      </c>
      <c r="S20" s="621"/>
      <c r="T20" s="621"/>
      <c r="U20" s="621"/>
      <c r="V20" s="621"/>
      <c r="W20" s="621"/>
      <c r="X20" s="621"/>
      <c r="Y20" s="622"/>
      <c r="Z20" s="673">
        <v>60.2</v>
      </c>
      <c r="AA20" s="673"/>
      <c r="AB20" s="673"/>
      <c r="AC20" s="673"/>
      <c r="AD20" s="674">
        <v>38201944</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210919</v>
      </c>
      <c r="BH20" s="621"/>
      <c r="BI20" s="621"/>
      <c r="BJ20" s="621"/>
      <c r="BK20" s="621"/>
      <c r="BL20" s="621"/>
      <c r="BM20" s="621"/>
      <c r="BN20" s="622"/>
      <c r="BO20" s="673">
        <v>0.6</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60911407</v>
      </c>
      <c r="CS20" s="621"/>
      <c r="CT20" s="621"/>
      <c r="CU20" s="621"/>
      <c r="CV20" s="621"/>
      <c r="CW20" s="621"/>
      <c r="CX20" s="621"/>
      <c r="CY20" s="622"/>
      <c r="CZ20" s="673">
        <v>100</v>
      </c>
      <c r="DA20" s="673"/>
      <c r="DB20" s="673"/>
      <c r="DC20" s="673"/>
      <c r="DD20" s="626">
        <v>11027981</v>
      </c>
      <c r="DE20" s="621"/>
      <c r="DF20" s="621"/>
      <c r="DG20" s="621"/>
      <c r="DH20" s="621"/>
      <c r="DI20" s="621"/>
      <c r="DJ20" s="621"/>
      <c r="DK20" s="621"/>
      <c r="DL20" s="621"/>
      <c r="DM20" s="621"/>
      <c r="DN20" s="621"/>
      <c r="DO20" s="621"/>
      <c r="DP20" s="622"/>
      <c r="DQ20" s="626">
        <v>41351602</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20704</v>
      </c>
      <c r="S21" s="621"/>
      <c r="T21" s="621"/>
      <c r="U21" s="621"/>
      <c r="V21" s="621"/>
      <c r="W21" s="621"/>
      <c r="X21" s="621"/>
      <c r="Y21" s="622"/>
      <c r="Z21" s="673">
        <v>0</v>
      </c>
      <c r="AA21" s="673"/>
      <c r="AB21" s="673"/>
      <c r="AC21" s="673"/>
      <c r="AD21" s="674">
        <v>20704</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9860</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737645</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815901</v>
      </c>
      <c r="S23" s="621"/>
      <c r="T23" s="621"/>
      <c r="U23" s="621"/>
      <c r="V23" s="621"/>
      <c r="W23" s="621"/>
      <c r="X23" s="621"/>
      <c r="Y23" s="622"/>
      <c r="Z23" s="673">
        <v>1.3</v>
      </c>
      <c r="AA23" s="673"/>
      <c r="AB23" s="673"/>
      <c r="AC23" s="673"/>
      <c r="AD23" s="674">
        <v>85667</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201059</v>
      </c>
      <c r="BH23" s="621"/>
      <c r="BI23" s="621"/>
      <c r="BJ23" s="621"/>
      <c r="BK23" s="621"/>
      <c r="BL23" s="621"/>
      <c r="BM23" s="621"/>
      <c r="BN23" s="622"/>
      <c r="BO23" s="673">
        <v>0.6</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512238</v>
      </c>
      <c r="S24" s="621"/>
      <c r="T24" s="621"/>
      <c r="U24" s="621"/>
      <c r="V24" s="621"/>
      <c r="W24" s="621"/>
      <c r="X24" s="621"/>
      <c r="Y24" s="622"/>
      <c r="Z24" s="673">
        <v>0.8</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25604634</v>
      </c>
      <c r="CS24" s="671"/>
      <c r="CT24" s="671"/>
      <c r="CU24" s="671"/>
      <c r="CV24" s="671"/>
      <c r="CW24" s="671"/>
      <c r="CX24" s="671"/>
      <c r="CY24" s="718"/>
      <c r="CZ24" s="722">
        <v>42</v>
      </c>
      <c r="DA24" s="723"/>
      <c r="DB24" s="723"/>
      <c r="DC24" s="724"/>
      <c r="DD24" s="717">
        <v>18447323</v>
      </c>
      <c r="DE24" s="671"/>
      <c r="DF24" s="671"/>
      <c r="DG24" s="671"/>
      <c r="DH24" s="671"/>
      <c r="DI24" s="671"/>
      <c r="DJ24" s="671"/>
      <c r="DK24" s="718"/>
      <c r="DL24" s="717">
        <v>18312063</v>
      </c>
      <c r="DM24" s="671"/>
      <c r="DN24" s="671"/>
      <c r="DO24" s="671"/>
      <c r="DP24" s="671"/>
      <c r="DQ24" s="671"/>
      <c r="DR24" s="671"/>
      <c r="DS24" s="671"/>
      <c r="DT24" s="671"/>
      <c r="DU24" s="671"/>
      <c r="DV24" s="718"/>
      <c r="DW24" s="719">
        <v>47.8</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6505818</v>
      </c>
      <c r="S25" s="621"/>
      <c r="T25" s="621"/>
      <c r="U25" s="621"/>
      <c r="V25" s="621"/>
      <c r="W25" s="621"/>
      <c r="X25" s="621"/>
      <c r="Y25" s="622"/>
      <c r="Z25" s="673">
        <v>10.1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10358869</v>
      </c>
      <c r="CS25" s="639"/>
      <c r="CT25" s="639"/>
      <c r="CU25" s="639"/>
      <c r="CV25" s="639"/>
      <c r="CW25" s="639"/>
      <c r="CX25" s="639"/>
      <c r="CY25" s="640"/>
      <c r="CZ25" s="623">
        <v>17</v>
      </c>
      <c r="DA25" s="641"/>
      <c r="DB25" s="641"/>
      <c r="DC25" s="642"/>
      <c r="DD25" s="626">
        <v>9833229</v>
      </c>
      <c r="DE25" s="639"/>
      <c r="DF25" s="639"/>
      <c r="DG25" s="639"/>
      <c r="DH25" s="639"/>
      <c r="DI25" s="639"/>
      <c r="DJ25" s="639"/>
      <c r="DK25" s="640"/>
      <c r="DL25" s="626">
        <v>9833229</v>
      </c>
      <c r="DM25" s="639"/>
      <c r="DN25" s="639"/>
      <c r="DO25" s="639"/>
      <c r="DP25" s="639"/>
      <c r="DQ25" s="639"/>
      <c r="DR25" s="639"/>
      <c r="DS25" s="639"/>
      <c r="DT25" s="639"/>
      <c r="DU25" s="639"/>
      <c r="DV25" s="640"/>
      <c r="DW25" s="643">
        <v>25.6</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7196680</v>
      </c>
      <c r="CS26" s="621"/>
      <c r="CT26" s="621"/>
      <c r="CU26" s="621"/>
      <c r="CV26" s="621"/>
      <c r="CW26" s="621"/>
      <c r="CX26" s="621"/>
      <c r="CY26" s="622"/>
      <c r="CZ26" s="623">
        <v>11.8</v>
      </c>
      <c r="DA26" s="641"/>
      <c r="DB26" s="641"/>
      <c r="DC26" s="642"/>
      <c r="DD26" s="626">
        <v>6748689</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2554055</v>
      </c>
      <c r="S27" s="621"/>
      <c r="T27" s="621"/>
      <c r="U27" s="621"/>
      <c r="V27" s="621"/>
      <c r="W27" s="621"/>
      <c r="X27" s="621"/>
      <c r="Y27" s="622"/>
      <c r="Z27" s="673">
        <v>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32550613</v>
      </c>
      <c r="BH27" s="621"/>
      <c r="BI27" s="621"/>
      <c r="BJ27" s="621"/>
      <c r="BK27" s="621"/>
      <c r="BL27" s="621"/>
      <c r="BM27" s="621"/>
      <c r="BN27" s="622"/>
      <c r="BO27" s="673">
        <v>100</v>
      </c>
      <c r="BP27" s="673"/>
      <c r="BQ27" s="673"/>
      <c r="BR27" s="673"/>
      <c r="BS27" s="626">
        <v>380800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10748440</v>
      </c>
      <c r="CS27" s="639"/>
      <c r="CT27" s="639"/>
      <c r="CU27" s="639"/>
      <c r="CV27" s="639"/>
      <c r="CW27" s="639"/>
      <c r="CX27" s="639"/>
      <c r="CY27" s="640"/>
      <c r="CZ27" s="623">
        <v>17.600000000000001</v>
      </c>
      <c r="DA27" s="641"/>
      <c r="DB27" s="641"/>
      <c r="DC27" s="642"/>
      <c r="DD27" s="626">
        <v>4130213</v>
      </c>
      <c r="DE27" s="639"/>
      <c r="DF27" s="639"/>
      <c r="DG27" s="639"/>
      <c r="DH27" s="639"/>
      <c r="DI27" s="639"/>
      <c r="DJ27" s="639"/>
      <c r="DK27" s="640"/>
      <c r="DL27" s="626">
        <v>3994953</v>
      </c>
      <c r="DM27" s="639"/>
      <c r="DN27" s="639"/>
      <c r="DO27" s="639"/>
      <c r="DP27" s="639"/>
      <c r="DQ27" s="639"/>
      <c r="DR27" s="639"/>
      <c r="DS27" s="639"/>
      <c r="DT27" s="639"/>
      <c r="DU27" s="639"/>
      <c r="DV27" s="640"/>
      <c r="DW27" s="643">
        <v>10.4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110219</v>
      </c>
      <c r="S28" s="621"/>
      <c r="T28" s="621"/>
      <c r="U28" s="621"/>
      <c r="V28" s="621"/>
      <c r="W28" s="621"/>
      <c r="X28" s="621"/>
      <c r="Y28" s="622"/>
      <c r="Z28" s="673">
        <v>0.2</v>
      </c>
      <c r="AA28" s="673"/>
      <c r="AB28" s="673"/>
      <c r="AC28" s="673"/>
      <c r="AD28" s="674">
        <v>36158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4497325</v>
      </c>
      <c r="CS28" s="621"/>
      <c r="CT28" s="621"/>
      <c r="CU28" s="621"/>
      <c r="CV28" s="621"/>
      <c r="CW28" s="621"/>
      <c r="CX28" s="621"/>
      <c r="CY28" s="622"/>
      <c r="CZ28" s="623">
        <v>7.4</v>
      </c>
      <c r="DA28" s="641"/>
      <c r="DB28" s="641"/>
      <c r="DC28" s="642"/>
      <c r="DD28" s="626">
        <v>4483881</v>
      </c>
      <c r="DE28" s="621"/>
      <c r="DF28" s="621"/>
      <c r="DG28" s="621"/>
      <c r="DH28" s="621"/>
      <c r="DI28" s="621"/>
      <c r="DJ28" s="621"/>
      <c r="DK28" s="622"/>
      <c r="DL28" s="626">
        <v>4483881</v>
      </c>
      <c r="DM28" s="621"/>
      <c r="DN28" s="621"/>
      <c r="DO28" s="621"/>
      <c r="DP28" s="621"/>
      <c r="DQ28" s="621"/>
      <c r="DR28" s="621"/>
      <c r="DS28" s="621"/>
      <c r="DT28" s="621"/>
      <c r="DU28" s="621"/>
      <c r="DV28" s="622"/>
      <c r="DW28" s="643">
        <v>11.7</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20078</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4497323</v>
      </c>
      <c r="CS29" s="639"/>
      <c r="CT29" s="639"/>
      <c r="CU29" s="639"/>
      <c r="CV29" s="639"/>
      <c r="CW29" s="639"/>
      <c r="CX29" s="639"/>
      <c r="CY29" s="640"/>
      <c r="CZ29" s="623">
        <v>7.4</v>
      </c>
      <c r="DA29" s="641"/>
      <c r="DB29" s="641"/>
      <c r="DC29" s="642"/>
      <c r="DD29" s="626">
        <v>4483879</v>
      </c>
      <c r="DE29" s="639"/>
      <c r="DF29" s="639"/>
      <c r="DG29" s="639"/>
      <c r="DH29" s="639"/>
      <c r="DI29" s="639"/>
      <c r="DJ29" s="639"/>
      <c r="DK29" s="640"/>
      <c r="DL29" s="626">
        <v>4483879</v>
      </c>
      <c r="DM29" s="639"/>
      <c r="DN29" s="639"/>
      <c r="DO29" s="639"/>
      <c r="DP29" s="639"/>
      <c r="DQ29" s="639"/>
      <c r="DR29" s="639"/>
      <c r="DS29" s="639"/>
      <c r="DT29" s="639"/>
      <c r="DU29" s="639"/>
      <c r="DV29" s="640"/>
      <c r="DW29" s="643">
        <v>11.7</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1118026</v>
      </c>
      <c r="S30" s="621"/>
      <c r="T30" s="621"/>
      <c r="U30" s="621"/>
      <c r="V30" s="621"/>
      <c r="W30" s="621"/>
      <c r="X30" s="621"/>
      <c r="Y30" s="622"/>
      <c r="Z30" s="673">
        <v>1.7</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99.3</v>
      </c>
      <c r="BH30" s="687"/>
      <c r="BI30" s="687"/>
      <c r="BJ30" s="687"/>
      <c r="BK30" s="687"/>
      <c r="BL30" s="687"/>
      <c r="BM30" s="688">
        <v>96.3</v>
      </c>
      <c r="BN30" s="687"/>
      <c r="BO30" s="687"/>
      <c r="BP30" s="687"/>
      <c r="BQ30" s="689"/>
      <c r="BR30" s="686">
        <v>99.1</v>
      </c>
      <c r="BS30" s="687"/>
      <c r="BT30" s="687"/>
      <c r="BU30" s="687"/>
      <c r="BV30" s="687"/>
      <c r="BW30" s="687"/>
      <c r="BX30" s="688">
        <v>95.5</v>
      </c>
      <c r="BY30" s="687"/>
      <c r="BZ30" s="687"/>
      <c r="CA30" s="687"/>
      <c r="CB30" s="689"/>
      <c r="CD30" s="692"/>
      <c r="CE30" s="693"/>
      <c r="CF30" s="657" t="s">
        <v>294</v>
      </c>
      <c r="CG30" s="654"/>
      <c r="CH30" s="654"/>
      <c r="CI30" s="654"/>
      <c r="CJ30" s="654"/>
      <c r="CK30" s="654"/>
      <c r="CL30" s="654"/>
      <c r="CM30" s="654"/>
      <c r="CN30" s="654"/>
      <c r="CO30" s="654"/>
      <c r="CP30" s="654"/>
      <c r="CQ30" s="655"/>
      <c r="CR30" s="620">
        <v>4017843</v>
      </c>
      <c r="CS30" s="621"/>
      <c r="CT30" s="621"/>
      <c r="CU30" s="621"/>
      <c r="CV30" s="621"/>
      <c r="CW30" s="621"/>
      <c r="CX30" s="621"/>
      <c r="CY30" s="622"/>
      <c r="CZ30" s="623">
        <v>6.6</v>
      </c>
      <c r="DA30" s="641"/>
      <c r="DB30" s="641"/>
      <c r="DC30" s="642"/>
      <c r="DD30" s="626">
        <v>4004423</v>
      </c>
      <c r="DE30" s="621"/>
      <c r="DF30" s="621"/>
      <c r="DG30" s="621"/>
      <c r="DH30" s="621"/>
      <c r="DI30" s="621"/>
      <c r="DJ30" s="621"/>
      <c r="DK30" s="622"/>
      <c r="DL30" s="626">
        <v>4004423</v>
      </c>
      <c r="DM30" s="621"/>
      <c r="DN30" s="621"/>
      <c r="DO30" s="621"/>
      <c r="DP30" s="621"/>
      <c r="DQ30" s="621"/>
      <c r="DR30" s="621"/>
      <c r="DS30" s="621"/>
      <c r="DT30" s="621"/>
      <c r="DU30" s="621"/>
      <c r="DV30" s="622"/>
      <c r="DW30" s="643">
        <v>10.4</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4203784</v>
      </c>
      <c r="S31" s="621"/>
      <c r="T31" s="621"/>
      <c r="U31" s="621"/>
      <c r="V31" s="621"/>
      <c r="W31" s="621"/>
      <c r="X31" s="621"/>
      <c r="Y31" s="622"/>
      <c r="Z31" s="673">
        <v>6.5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95</v>
      </c>
      <c r="BN31" s="685"/>
      <c r="BO31" s="685"/>
      <c r="BP31" s="685"/>
      <c r="BQ31" s="649"/>
      <c r="BR31" s="684">
        <v>98.5</v>
      </c>
      <c r="BS31" s="639"/>
      <c r="BT31" s="639"/>
      <c r="BU31" s="639"/>
      <c r="BV31" s="639"/>
      <c r="BW31" s="639"/>
      <c r="BX31" s="675">
        <v>94</v>
      </c>
      <c r="BY31" s="685"/>
      <c r="BZ31" s="685"/>
      <c r="CA31" s="685"/>
      <c r="CB31" s="649"/>
      <c r="CD31" s="692"/>
      <c r="CE31" s="693"/>
      <c r="CF31" s="657" t="s">
        <v>298</v>
      </c>
      <c r="CG31" s="654"/>
      <c r="CH31" s="654"/>
      <c r="CI31" s="654"/>
      <c r="CJ31" s="654"/>
      <c r="CK31" s="654"/>
      <c r="CL31" s="654"/>
      <c r="CM31" s="654"/>
      <c r="CN31" s="654"/>
      <c r="CO31" s="654"/>
      <c r="CP31" s="654"/>
      <c r="CQ31" s="655"/>
      <c r="CR31" s="620">
        <v>479480</v>
      </c>
      <c r="CS31" s="639"/>
      <c r="CT31" s="639"/>
      <c r="CU31" s="639"/>
      <c r="CV31" s="639"/>
      <c r="CW31" s="639"/>
      <c r="CX31" s="639"/>
      <c r="CY31" s="640"/>
      <c r="CZ31" s="623">
        <v>0.8</v>
      </c>
      <c r="DA31" s="641"/>
      <c r="DB31" s="641"/>
      <c r="DC31" s="642"/>
      <c r="DD31" s="626">
        <v>479456</v>
      </c>
      <c r="DE31" s="639"/>
      <c r="DF31" s="639"/>
      <c r="DG31" s="639"/>
      <c r="DH31" s="639"/>
      <c r="DI31" s="639"/>
      <c r="DJ31" s="639"/>
      <c r="DK31" s="640"/>
      <c r="DL31" s="626">
        <v>479456</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3668390</v>
      </c>
      <c r="S32" s="621"/>
      <c r="T32" s="621"/>
      <c r="U32" s="621"/>
      <c r="V32" s="621"/>
      <c r="W32" s="621"/>
      <c r="X32" s="621"/>
      <c r="Y32" s="622"/>
      <c r="Z32" s="673">
        <v>5.7</v>
      </c>
      <c r="AA32" s="673"/>
      <c r="AB32" s="673"/>
      <c r="AC32" s="673"/>
      <c r="AD32" s="674">
        <v>781</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99.6</v>
      </c>
      <c r="BH32" s="605"/>
      <c r="BI32" s="605"/>
      <c r="BJ32" s="605"/>
      <c r="BK32" s="605"/>
      <c r="BL32" s="605"/>
      <c r="BM32" s="668">
        <v>97.3</v>
      </c>
      <c r="BN32" s="605"/>
      <c r="BO32" s="605"/>
      <c r="BP32" s="605"/>
      <c r="BQ32" s="662"/>
      <c r="BR32" s="683">
        <v>99.4</v>
      </c>
      <c r="BS32" s="605"/>
      <c r="BT32" s="605"/>
      <c r="BU32" s="605"/>
      <c r="BV32" s="605"/>
      <c r="BW32" s="605"/>
      <c r="BX32" s="668">
        <v>96.7</v>
      </c>
      <c r="BY32" s="605"/>
      <c r="BZ32" s="605"/>
      <c r="CA32" s="605"/>
      <c r="CB32" s="662"/>
      <c r="CD32" s="694"/>
      <c r="CE32" s="695"/>
      <c r="CF32" s="657" t="s">
        <v>301</v>
      </c>
      <c r="CG32" s="654"/>
      <c r="CH32" s="654"/>
      <c r="CI32" s="654"/>
      <c r="CJ32" s="654"/>
      <c r="CK32" s="654"/>
      <c r="CL32" s="654"/>
      <c r="CM32" s="654"/>
      <c r="CN32" s="654"/>
      <c r="CO32" s="654"/>
      <c r="CP32" s="654"/>
      <c r="CQ32" s="655"/>
      <c r="CR32" s="620">
        <v>2</v>
      </c>
      <c r="CS32" s="621"/>
      <c r="CT32" s="621"/>
      <c r="CU32" s="621"/>
      <c r="CV32" s="621"/>
      <c r="CW32" s="621"/>
      <c r="CX32" s="621"/>
      <c r="CY32" s="622"/>
      <c r="CZ32" s="623">
        <v>0</v>
      </c>
      <c r="DA32" s="641"/>
      <c r="DB32" s="641"/>
      <c r="DC32" s="642"/>
      <c r="DD32" s="626">
        <v>2</v>
      </c>
      <c r="DE32" s="621"/>
      <c r="DF32" s="621"/>
      <c r="DG32" s="621"/>
      <c r="DH32" s="621"/>
      <c r="DI32" s="621"/>
      <c r="DJ32" s="621"/>
      <c r="DK32" s="622"/>
      <c r="DL32" s="626">
        <v>2</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5376500</v>
      </c>
      <c r="S33" s="621"/>
      <c r="T33" s="621"/>
      <c r="U33" s="621"/>
      <c r="V33" s="621"/>
      <c r="W33" s="621"/>
      <c r="X33" s="621"/>
      <c r="Y33" s="622"/>
      <c r="Z33" s="673">
        <v>8.4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24169009</v>
      </c>
      <c r="CS33" s="639"/>
      <c r="CT33" s="639"/>
      <c r="CU33" s="639"/>
      <c r="CV33" s="639"/>
      <c r="CW33" s="639"/>
      <c r="CX33" s="639"/>
      <c r="CY33" s="640"/>
      <c r="CZ33" s="623">
        <v>39.700000000000003</v>
      </c>
      <c r="DA33" s="641"/>
      <c r="DB33" s="641"/>
      <c r="DC33" s="642"/>
      <c r="DD33" s="626">
        <v>19109512</v>
      </c>
      <c r="DE33" s="639"/>
      <c r="DF33" s="639"/>
      <c r="DG33" s="639"/>
      <c r="DH33" s="639"/>
      <c r="DI33" s="639"/>
      <c r="DJ33" s="639"/>
      <c r="DK33" s="640"/>
      <c r="DL33" s="626">
        <v>13531656</v>
      </c>
      <c r="DM33" s="639"/>
      <c r="DN33" s="639"/>
      <c r="DO33" s="639"/>
      <c r="DP33" s="639"/>
      <c r="DQ33" s="639"/>
      <c r="DR33" s="639"/>
      <c r="DS33" s="639"/>
      <c r="DT33" s="639"/>
      <c r="DU33" s="639"/>
      <c r="DV33" s="640"/>
      <c r="DW33" s="643">
        <v>35.299999999999997</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11216772</v>
      </c>
      <c r="CS34" s="621"/>
      <c r="CT34" s="621"/>
      <c r="CU34" s="621"/>
      <c r="CV34" s="621"/>
      <c r="CW34" s="621"/>
      <c r="CX34" s="621"/>
      <c r="CY34" s="622"/>
      <c r="CZ34" s="623">
        <v>18.399999999999999</v>
      </c>
      <c r="DA34" s="641"/>
      <c r="DB34" s="641"/>
      <c r="DC34" s="642"/>
      <c r="DD34" s="626">
        <v>8472813</v>
      </c>
      <c r="DE34" s="621"/>
      <c r="DF34" s="621"/>
      <c r="DG34" s="621"/>
      <c r="DH34" s="621"/>
      <c r="DI34" s="621"/>
      <c r="DJ34" s="621"/>
      <c r="DK34" s="622"/>
      <c r="DL34" s="626">
        <v>7834988</v>
      </c>
      <c r="DM34" s="621"/>
      <c r="DN34" s="621"/>
      <c r="DO34" s="621"/>
      <c r="DP34" s="621"/>
      <c r="DQ34" s="621"/>
      <c r="DR34" s="621"/>
      <c r="DS34" s="621"/>
      <c r="DT34" s="621"/>
      <c r="DU34" s="621"/>
      <c r="DV34" s="622"/>
      <c r="DW34" s="643">
        <v>20.399999999999999</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4855995</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493546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608211</v>
      </c>
      <c r="CS35" s="639"/>
      <c r="CT35" s="639"/>
      <c r="CU35" s="639"/>
      <c r="CV35" s="639"/>
      <c r="CW35" s="639"/>
      <c r="CX35" s="639"/>
      <c r="CY35" s="640"/>
      <c r="CZ35" s="623">
        <v>1</v>
      </c>
      <c r="DA35" s="641"/>
      <c r="DB35" s="641"/>
      <c r="DC35" s="642"/>
      <c r="DD35" s="626">
        <v>586509</v>
      </c>
      <c r="DE35" s="639"/>
      <c r="DF35" s="639"/>
      <c r="DG35" s="639"/>
      <c r="DH35" s="639"/>
      <c r="DI35" s="639"/>
      <c r="DJ35" s="639"/>
      <c r="DK35" s="640"/>
      <c r="DL35" s="626">
        <v>586509</v>
      </c>
      <c r="DM35" s="639"/>
      <c r="DN35" s="639"/>
      <c r="DO35" s="639"/>
      <c r="DP35" s="639"/>
      <c r="DQ35" s="639"/>
      <c r="DR35" s="639"/>
      <c r="DS35" s="639"/>
      <c r="DT35" s="639"/>
      <c r="DU35" s="639"/>
      <c r="DV35" s="640"/>
      <c r="DW35" s="643">
        <v>1.5</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64373887</v>
      </c>
      <c r="S36" s="661"/>
      <c r="T36" s="661"/>
      <c r="U36" s="661"/>
      <c r="V36" s="661"/>
      <c r="W36" s="661"/>
      <c r="X36" s="661"/>
      <c r="Y36" s="664"/>
      <c r="Z36" s="665">
        <v>100</v>
      </c>
      <c r="AA36" s="665"/>
      <c r="AB36" s="665"/>
      <c r="AC36" s="665"/>
      <c r="AD36" s="666">
        <v>38345254</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668643</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405289</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4035190</v>
      </c>
      <c r="CS36" s="621"/>
      <c r="CT36" s="621"/>
      <c r="CU36" s="621"/>
      <c r="CV36" s="621"/>
      <c r="CW36" s="621"/>
      <c r="CX36" s="621"/>
      <c r="CY36" s="622"/>
      <c r="CZ36" s="623">
        <v>6.6</v>
      </c>
      <c r="DA36" s="641"/>
      <c r="DB36" s="641"/>
      <c r="DC36" s="642"/>
      <c r="DD36" s="626">
        <v>3608574</v>
      </c>
      <c r="DE36" s="621"/>
      <c r="DF36" s="621"/>
      <c r="DG36" s="621"/>
      <c r="DH36" s="621"/>
      <c r="DI36" s="621"/>
      <c r="DJ36" s="621"/>
      <c r="DK36" s="622"/>
      <c r="DL36" s="626">
        <v>2281900</v>
      </c>
      <c r="DM36" s="621"/>
      <c r="DN36" s="621"/>
      <c r="DO36" s="621"/>
      <c r="DP36" s="621"/>
      <c r="DQ36" s="621"/>
      <c r="DR36" s="621"/>
      <c r="DS36" s="621"/>
      <c r="DT36" s="621"/>
      <c r="DU36" s="621"/>
      <c r="DV36" s="622"/>
      <c r="DW36" s="643">
        <v>6</v>
      </c>
      <c r="DX36" s="644"/>
      <c r="DY36" s="644"/>
      <c r="DZ36" s="644"/>
      <c r="EA36" s="644"/>
      <c r="EB36" s="644"/>
      <c r="EC36" s="645"/>
    </row>
    <row r="37" spans="2:133" ht="11.25" customHeight="1">
      <c r="AQ37" s="646" t="s">
        <v>316</v>
      </c>
      <c r="AR37" s="647"/>
      <c r="AS37" s="647"/>
      <c r="AT37" s="647"/>
      <c r="AU37" s="647"/>
      <c r="AV37" s="647"/>
      <c r="AW37" s="647"/>
      <c r="AX37" s="647"/>
      <c r="AY37" s="648"/>
      <c r="AZ37" s="620">
        <v>275508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19099</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79101</v>
      </c>
      <c r="CS37" s="639"/>
      <c r="CT37" s="639"/>
      <c r="CU37" s="639"/>
      <c r="CV37" s="639"/>
      <c r="CW37" s="639"/>
      <c r="CX37" s="639"/>
      <c r="CY37" s="640"/>
      <c r="CZ37" s="623">
        <v>0.1</v>
      </c>
      <c r="DA37" s="641"/>
      <c r="DB37" s="641"/>
      <c r="DC37" s="642"/>
      <c r="DD37" s="626">
        <v>79101</v>
      </c>
      <c r="DE37" s="639"/>
      <c r="DF37" s="639"/>
      <c r="DG37" s="639"/>
      <c r="DH37" s="639"/>
      <c r="DI37" s="639"/>
      <c r="DJ37" s="639"/>
      <c r="DK37" s="640"/>
      <c r="DL37" s="626">
        <v>78949</v>
      </c>
      <c r="DM37" s="639"/>
      <c r="DN37" s="639"/>
      <c r="DO37" s="639"/>
      <c r="DP37" s="639"/>
      <c r="DQ37" s="639"/>
      <c r="DR37" s="639"/>
      <c r="DS37" s="639"/>
      <c r="DT37" s="639"/>
      <c r="DU37" s="639"/>
      <c r="DV37" s="640"/>
      <c r="DW37" s="643">
        <v>0.2</v>
      </c>
      <c r="DX37" s="644"/>
      <c r="DY37" s="644"/>
      <c r="DZ37" s="644"/>
      <c r="EA37" s="644"/>
      <c r="EB37" s="644"/>
      <c r="EC37" s="645"/>
    </row>
    <row r="38" spans="2:133" ht="11.25" customHeight="1">
      <c r="AQ38" s="646" t="s">
        <v>319</v>
      </c>
      <c r="AR38" s="647"/>
      <c r="AS38" s="647"/>
      <c r="AT38" s="647"/>
      <c r="AU38" s="647"/>
      <c r="AV38" s="647"/>
      <c r="AW38" s="647"/>
      <c r="AX38" s="647"/>
      <c r="AY38" s="648"/>
      <c r="AZ38" s="620">
        <v>231467</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31682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4349020</v>
      </c>
      <c r="CS38" s="621"/>
      <c r="CT38" s="621"/>
      <c r="CU38" s="621"/>
      <c r="CV38" s="621"/>
      <c r="CW38" s="621"/>
      <c r="CX38" s="621"/>
      <c r="CY38" s="622"/>
      <c r="CZ38" s="623">
        <v>7.1</v>
      </c>
      <c r="DA38" s="641"/>
      <c r="DB38" s="641"/>
      <c r="DC38" s="642"/>
      <c r="DD38" s="626">
        <v>3800482</v>
      </c>
      <c r="DE38" s="621"/>
      <c r="DF38" s="621"/>
      <c r="DG38" s="621"/>
      <c r="DH38" s="621"/>
      <c r="DI38" s="621"/>
      <c r="DJ38" s="621"/>
      <c r="DK38" s="622"/>
      <c r="DL38" s="626">
        <v>2688479</v>
      </c>
      <c r="DM38" s="621"/>
      <c r="DN38" s="621"/>
      <c r="DO38" s="621"/>
      <c r="DP38" s="621"/>
      <c r="DQ38" s="621"/>
      <c r="DR38" s="621"/>
      <c r="DS38" s="621"/>
      <c r="DT38" s="621"/>
      <c r="DU38" s="621"/>
      <c r="DV38" s="622"/>
      <c r="DW38" s="643">
        <v>7</v>
      </c>
      <c r="DX38" s="644"/>
      <c r="DY38" s="644"/>
      <c r="DZ38" s="644"/>
      <c r="EA38" s="644"/>
      <c r="EB38" s="644"/>
      <c r="EC38" s="645"/>
    </row>
    <row r="39" spans="2:133" ht="11.25" customHeight="1">
      <c r="AQ39" s="646" t="s">
        <v>322</v>
      </c>
      <c r="AR39" s="647"/>
      <c r="AS39" s="647"/>
      <c r="AT39" s="647"/>
      <c r="AU39" s="647"/>
      <c r="AV39" s="647"/>
      <c r="AW39" s="647"/>
      <c r="AX39" s="647"/>
      <c r="AY39" s="648"/>
      <c r="AZ39" s="620">
        <v>150035</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94</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2407048</v>
      </c>
      <c r="CS39" s="639"/>
      <c r="CT39" s="639"/>
      <c r="CU39" s="639"/>
      <c r="CV39" s="639"/>
      <c r="CW39" s="639"/>
      <c r="CX39" s="639"/>
      <c r="CY39" s="640"/>
      <c r="CZ39" s="623">
        <v>4</v>
      </c>
      <c r="DA39" s="641"/>
      <c r="DB39" s="641"/>
      <c r="DC39" s="642"/>
      <c r="DD39" s="626">
        <v>2402280</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1504766</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1552768</v>
      </c>
      <c r="CS40" s="621"/>
      <c r="CT40" s="621"/>
      <c r="CU40" s="621"/>
      <c r="CV40" s="621"/>
      <c r="CW40" s="621"/>
      <c r="CX40" s="621"/>
      <c r="CY40" s="622"/>
      <c r="CZ40" s="623">
        <v>2.5</v>
      </c>
      <c r="DA40" s="641"/>
      <c r="DB40" s="641"/>
      <c r="DC40" s="642"/>
      <c r="DD40" s="626">
        <v>238854</v>
      </c>
      <c r="DE40" s="621"/>
      <c r="DF40" s="621"/>
      <c r="DG40" s="621"/>
      <c r="DH40" s="621"/>
      <c r="DI40" s="621"/>
      <c r="DJ40" s="621"/>
      <c r="DK40" s="622"/>
      <c r="DL40" s="626">
        <v>139780</v>
      </c>
      <c r="DM40" s="621"/>
      <c r="DN40" s="621"/>
      <c r="DO40" s="621"/>
      <c r="DP40" s="621"/>
      <c r="DQ40" s="621"/>
      <c r="DR40" s="621"/>
      <c r="DS40" s="621"/>
      <c r="DT40" s="621"/>
      <c r="DU40" s="621"/>
      <c r="DV40" s="622"/>
      <c r="DW40" s="643">
        <v>0.4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2025576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288</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11137764</v>
      </c>
      <c r="CS42" s="621"/>
      <c r="CT42" s="621"/>
      <c r="CU42" s="621"/>
      <c r="CV42" s="621"/>
      <c r="CW42" s="621"/>
      <c r="CX42" s="621"/>
      <c r="CY42" s="622"/>
      <c r="CZ42" s="623">
        <v>18.3</v>
      </c>
      <c r="DA42" s="624"/>
      <c r="DB42" s="624"/>
      <c r="DC42" s="625"/>
      <c r="DD42" s="626">
        <v>3794767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415967</v>
      </c>
      <c r="CS43" s="639"/>
      <c r="CT43" s="639"/>
      <c r="CU43" s="639"/>
      <c r="CV43" s="639"/>
      <c r="CW43" s="639"/>
      <c r="CX43" s="639"/>
      <c r="CY43" s="640"/>
      <c r="CZ43" s="623">
        <v>0.7</v>
      </c>
      <c r="DA43" s="641"/>
      <c r="DB43" s="641"/>
      <c r="DC43" s="642"/>
      <c r="DD43" s="626">
        <v>415967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289</v>
      </c>
      <c r="CE44" s="634"/>
      <c r="CF44" s="617" t="s">
        <v>339</v>
      </c>
      <c r="CG44" s="618"/>
      <c r="CH44" s="618"/>
      <c r="CI44" s="618"/>
      <c r="CJ44" s="618"/>
      <c r="CK44" s="618"/>
      <c r="CL44" s="618"/>
      <c r="CM44" s="618"/>
      <c r="CN44" s="618"/>
      <c r="CO44" s="618"/>
      <c r="CP44" s="618"/>
      <c r="CQ44" s="619"/>
      <c r="CR44" s="620">
        <v>11027981</v>
      </c>
      <c r="CS44" s="621"/>
      <c r="CT44" s="621"/>
      <c r="CU44" s="621"/>
      <c r="CV44" s="621"/>
      <c r="CW44" s="621"/>
      <c r="CX44" s="621"/>
      <c r="CY44" s="622"/>
      <c r="CZ44" s="623">
        <v>18.100000000000001</v>
      </c>
      <c r="DA44" s="624"/>
      <c r="DB44" s="624"/>
      <c r="DC44" s="625"/>
      <c r="DD44" s="626">
        <v>3714693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2468748</v>
      </c>
      <c r="CS45" s="639"/>
      <c r="CT45" s="639"/>
      <c r="CU45" s="639"/>
      <c r="CV45" s="639"/>
      <c r="CW45" s="639"/>
      <c r="CX45" s="639"/>
      <c r="CY45" s="640"/>
      <c r="CZ45" s="623">
        <v>4.0999999999999996</v>
      </c>
      <c r="DA45" s="641"/>
      <c r="DB45" s="641"/>
      <c r="DC45" s="642"/>
      <c r="DD45" s="626">
        <v>241063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8521271</v>
      </c>
      <c r="CS46" s="621"/>
      <c r="CT46" s="621"/>
      <c r="CU46" s="621"/>
      <c r="CV46" s="621"/>
      <c r="CW46" s="621"/>
      <c r="CX46" s="621"/>
      <c r="CY46" s="622"/>
      <c r="CZ46" s="623">
        <v>14</v>
      </c>
      <c r="DA46" s="624"/>
      <c r="DB46" s="624"/>
      <c r="DC46" s="625"/>
      <c r="DD46" s="626">
        <v>3455072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109783</v>
      </c>
      <c r="CS47" s="639"/>
      <c r="CT47" s="639"/>
      <c r="CU47" s="639"/>
      <c r="CV47" s="639"/>
      <c r="CW47" s="639"/>
      <c r="CX47" s="639"/>
      <c r="CY47" s="640"/>
      <c r="CZ47" s="623">
        <v>0.2</v>
      </c>
      <c r="DA47" s="641"/>
      <c r="DB47" s="641"/>
      <c r="DC47" s="642"/>
      <c r="DD47" s="626">
        <v>80074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60911407</v>
      </c>
      <c r="CS49" s="605"/>
      <c r="CT49" s="605"/>
      <c r="CU49" s="605"/>
      <c r="CV49" s="605"/>
      <c r="CW49" s="605"/>
      <c r="CX49" s="605"/>
      <c r="CY49" s="606"/>
      <c r="CZ49" s="607">
        <v>100</v>
      </c>
      <c r="DA49" s="608"/>
      <c r="DB49" s="608"/>
      <c r="DC49" s="609"/>
      <c r="DD49" s="610">
        <v>41351602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346</v>
      </c>
      <c r="DK2" s="1141"/>
      <c r="DL2" s="1141"/>
      <c r="DM2" s="1141"/>
      <c r="DN2" s="1141"/>
      <c r="DO2" s="1142"/>
      <c r="DP2" s="202"/>
      <c r="DQ2" s="1140" t="s">
        <v>347</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3"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8" t="s">
        <v>364</v>
      </c>
      <c r="DH5" s="1129"/>
      <c r="DI5" s="1129"/>
      <c r="DJ5" s="1129"/>
      <c r="DK5" s="1130"/>
      <c r="DL5" s="1128" t="s">
        <v>365</v>
      </c>
      <c r="DM5" s="1129"/>
      <c r="DN5" s="1129"/>
      <c r="DO5" s="1129"/>
      <c r="DP5" s="1130"/>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4">
        <v>64448</v>
      </c>
      <c r="R7" s="1135"/>
      <c r="S7" s="1135"/>
      <c r="T7" s="1135"/>
      <c r="U7" s="1135"/>
      <c r="V7" s="1135">
        <v>60986</v>
      </c>
      <c r="W7" s="1135"/>
      <c r="X7" s="1135"/>
      <c r="Y7" s="1135"/>
      <c r="Z7" s="1135"/>
      <c r="AA7" s="1135">
        <v>3462</v>
      </c>
      <c r="AB7" s="1135"/>
      <c r="AC7" s="1135"/>
      <c r="AD7" s="1135"/>
      <c r="AE7" s="1136"/>
      <c r="AF7" s="1137">
        <v>2337</v>
      </c>
      <c r="AG7" s="1138"/>
      <c r="AH7" s="1138"/>
      <c r="AI7" s="1138"/>
      <c r="AJ7" s="1139"/>
      <c r="AK7" s="1121">
        <v>1083</v>
      </c>
      <c r="AL7" s="1122"/>
      <c r="AM7" s="1122"/>
      <c r="AN7" s="1122"/>
      <c r="AO7" s="1122"/>
      <c r="AP7" s="1122">
        <v>49138</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557</v>
      </c>
      <c r="BT7" s="1126"/>
      <c r="BU7" s="1126"/>
      <c r="BV7" s="1126"/>
      <c r="BW7" s="1126"/>
      <c r="BX7" s="1126"/>
      <c r="BY7" s="1126"/>
      <c r="BZ7" s="1126"/>
      <c r="CA7" s="1126"/>
      <c r="CB7" s="1126"/>
      <c r="CC7" s="1126"/>
      <c r="CD7" s="1126"/>
      <c r="CE7" s="1126"/>
      <c r="CF7" s="1126"/>
      <c r="CG7" s="1127"/>
      <c r="CH7" s="1118">
        <v>0</v>
      </c>
      <c r="CI7" s="1119"/>
      <c r="CJ7" s="1119"/>
      <c r="CK7" s="1119"/>
      <c r="CL7" s="1120"/>
      <c r="CM7" s="1118">
        <v>53</v>
      </c>
      <c r="CN7" s="1119"/>
      <c r="CO7" s="1119"/>
      <c r="CP7" s="1119"/>
      <c r="CQ7" s="1120"/>
      <c r="CR7" s="1118">
        <v>0</v>
      </c>
      <c r="CS7" s="1119"/>
      <c r="CT7" s="1119"/>
      <c r="CU7" s="1119"/>
      <c r="CV7" s="1120"/>
      <c r="CW7" s="1118">
        <v>0</v>
      </c>
      <c r="CX7" s="1119"/>
      <c r="CY7" s="1119"/>
      <c r="CZ7" s="1119"/>
      <c r="DA7" s="1120"/>
      <c r="DB7" s="1118" t="s">
        <v>563</v>
      </c>
      <c r="DC7" s="1119"/>
      <c r="DD7" s="1119"/>
      <c r="DE7" s="1119"/>
      <c r="DF7" s="1120"/>
      <c r="DG7" s="1118" t="s">
        <v>563</v>
      </c>
      <c r="DH7" s="1119"/>
      <c r="DI7" s="1119"/>
      <c r="DJ7" s="1119"/>
      <c r="DK7" s="1120"/>
      <c r="DL7" s="1118" t="s">
        <v>563</v>
      </c>
      <c r="DM7" s="1119"/>
      <c r="DN7" s="1119"/>
      <c r="DO7" s="1119"/>
      <c r="DP7" s="1120"/>
      <c r="DQ7" s="1118" t="s">
        <v>563</v>
      </c>
      <c r="DR7" s="1119"/>
      <c r="DS7" s="1119"/>
      <c r="DT7" s="1119"/>
      <c r="DU7" s="1120"/>
      <c r="DV7" s="1145"/>
      <c r="DW7" s="1146"/>
      <c r="DX7" s="1146"/>
      <c r="DY7" s="1146"/>
      <c r="DZ7" s="1147"/>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558</v>
      </c>
      <c r="BT8" s="1044"/>
      <c r="BU8" s="1044"/>
      <c r="BV8" s="1044"/>
      <c r="BW8" s="1044"/>
      <c r="BX8" s="1044"/>
      <c r="BY8" s="1044"/>
      <c r="BZ8" s="1044"/>
      <c r="CA8" s="1044"/>
      <c r="CB8" s="1044"/>
      <c r="CC8" s="1044"/>
      <c r="CD8" s="1044"/>
      <c r="CE8" s="1044"/>
      <c r="CF8" s="1044"/>
      <c r="CG8" s="1045"/>
      <c r="CH8" s="1018">
        <v>-2</v>
      </c>
      <c r="CI8" s="1019"/>
      <c r="CJ8" s="1019"/>
      <c r="CK8" s="1019"/>
      <c r="CL8" s="1020"/>
      <c r="CM8" s="1018">
        <v>356</v>
      </c>
      <c r="CN8" s="1019"/>
      <c r="CO8" s="1019"/>
      <c r="CP8" s="1019"/>
      <c r="CQ8" s="1020"/>
      <c r="CR8" s="1018">
        <v>210</v>
      </c>
      <c r="CS8" s="1019"/>
      <c r="CT8" s="1019"/>
      <c r="CU8" s="1019"/>
      <c r="CV8" s="1020"/>
      <c r="CW8" s="1018">
        <v>23</v>
      </c>
      <c r="CX8" s="1019"/>
      <c r="CY8" s="1019"/>
      <c r="CZ8" s="1019"/>
      <c r="DA8" s="1020"/>
      <c r="DB8" s="1018" t="s">
        <v>565</v>
      </c>
      <c r="DC8" s="1019"/>
      <c r="DD8" s="1019"/>
      <c r="DE8" s="1019"/>
      <c r="DF8" s="1020"/>
      <c r="DG8" s="1018" t="s">
        <v>556</v>
      </c>
      <c r="DH8" s="1019"/>
      <c r="DI8" s="1019"/>
      <c r="DJ8" s="1019"/>
      <c r="DK8" s="1020"/>
      <c r="DL8" s="1018" t="s">
        <v>556</v>
      </c>
      <c r="DM8" s="1019"/>
      <c r="DN8" s="1019"/>
      <c r="DO8" s="1019"/>
      <c r="DP8" s="1020"/>
      <c r="DQ8" s="1018" t="s">
        <v>556</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559</v>
      </c>
      <c r="BT9" s="1044"/>
      <c r="BU9" s="1044"/>
      <c r="BV9" s="1044"/>
      <c r="BW9" s="1044"/>
      <c r="BX9" s="1044"/>
      <c r="BY9" s="1044"/>
      <c r="BZ9" s="1044"/>
      <c r="CA9" s="1044"/>
      <c r="CB9" s="1044"/>
      <c r="CC9" s="1044"/>
      <c r="CD9" s="1044"/>
      <c r="CE9" s="1044"/>
      <c r="CF9" s="1044"/>
      <c r="CG9" s="1045"/>
      <c r="CH9" s="1018">
        <v>0</v>
      </c>
      <c r="CI9" s="1019"/>
      <c r="CJ9" s="1019"/>
      <c r="CK9" s="1019"/>
      <c r="CL9" s="1020"/>
      <c r="CM9" s="1018">
        <v>143</v>
      </c>
      <c r="CN9" s="1019"/>
      <c r="CO9" s="1019"/>
      <c r="CP9" s="1019"/>
      <c r="CQ9" s="1020"/>
      <c r="CR9" s="1018">
        <v>10</v>
      </c>
      <c r="CS9" s="1019"/>
      <c r="CT9" s="1019"/>
      <c r="CU9" s="1019"/>
      <c r="CV9" s="1020"/>
      <c r="CW9" s="1018">
        <v>0</v>
      </c>
      <c r="CX9" s="1019"/>
      <c r="CY9" s="1019"/>
      <c r="CZ9" s="1019"/>
      <c r="DA9" s="1020"/>
      <c r="DB9" s="1018">
        <v>1281</v>
      </c>
      <c r="DC9" s="1019"/>
      <c r="DD9" s="1019"/>
      <c r="DE9" s="1019"/>
      <c r="DF9" s="1020"/>
      <c r="DG9" s="1018">
        <v>20</v>
      </c>
      <c r="DH9" s="1019"/>
      <c r="DI9" s="1019"/>
      <c r="DJ9" s="1019"/>
      <c r="DK9" s="1020"/>
      <c r="DL9" s="1018">
        <v>0</v>
      </c>
      <c r="DM9" s="1019"/>
      <c r="DN9" s="1019"/>
      <c r="DO9" s="1019"/>
      <c r="DP9" s="1020"/>
      <c r="DQ9" s="1018" t="s">
        <v>556</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560</v>
      </c>
      <c r="BT10" s="1044"/>
      <c r="BU10" s="1044"/>
      <c r="BV10" s="1044"/>
      <c r="BW10" s="1044"/>
      <c r="BX10" s="1044"/>
      <c r="BY10" s="1044"/>
      <c r="BZ10" s="1044"/>
      <c r="CA10" s="1044"/>
      <c r="CB10" s="1044"/>
      <c r="CC10" s="1044"/>
      <c r="CD10" s="1044"/>
      <c r="CE10" s="1044"/>
      <c r="CF10" s="1044"/>
      <c r="CG10" s="1045"/>
      <c r="CH10" s="1018">
        <v>13</v>
      </c>
      <c r="CI10" s="1019"/>
      <c r="CJ10" s="1019"/>
      <c r="CK10" s="1019"/>
      <c r="CL10" s="1020"/>
      <c r="CM10" s="1018">
        <v>100</v>
      </c>
      <c r="CN10" s="1019"/>
      <c r="CO10" s="1019"/>
      <c r="CP10" s="1019"/>
      <c r="CQ10" s="1020"/>
      <c r="CR10" s="1018">
        <v>6</v>
      </c>
      <c r="CS10" s="1019"/>
      <c r="CT10" s="1019"/>
      <c r="CU10" s="1019"/>
      <c r="CV10" s="1020"/>
      <c r="CW10" s="1018">
        <v>0</v>
      </c>
      <c r="CX10" s="1019"/>
      <c r="CY10" s="1019"/>
      <c r="CZ10" s="1019"/>
      <c r="DA10" s="1020"/>
      <c r="DB10" s="1018" t="s">
        <v>565</v>
      </c>
      <c r="DC10" s="1019"/>
      <c r="DD10" s="1019"/>
      <c r="DE10" s="1019"/>
      <c r="DF10" s="1020"/>
      <c r="DG10" s="1018" t="s">
        <v>556</v>
      </c>
      <c r="DH10" s="1019"/>
      <c r="DI10" s="1019"/>
      <c r="DJ10" s="1019"/>
      <c r="DK10" s="1020"/>
      <c r="DL10" s="1018" t="s">
        <v>556</v>
      </c>
      <c r="DM10" s="1019"/>
      <c r="DN10" s="1019"/>
      <c r="DO10" s="1019"/>
      <c r="DP10" s="1020"/>
      <c r="DQ10" s="1018" t="s">
        <v>556</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561</v>
      </c>
      <c r="BT11" s="1044"/>
      <c r="BU11" s="1044"/>
      <c r="BV11" s="1044"/>
      <c r="BW11" s="1044"/>
      <c r="BX11" s="1044"/>
      <c r="BY11" s="1044"/>
      <c r="BZ11" s="1044"/>
      <c r="CA11" s="1044"/>
      <c r="CB11" s="1044"/>
      <c r="CC11" s="1044"/>
      <c r="CD11" s="1044"/>
      <c r="CE11" s="1044"/>
      <c r="CF11" s="1044"/>
      <c r="CG11" s="1045"/>
      <c r="CH11" s="1018">
        <v>22</v>
      </c>
      <c r="CI11" s="1019"/>
      <c r="CJ11" s="1019"/>
      <c r="CK11" s="1019"/>
      <c r="CL11" s="1020"/>
      <c r="CM11" s="1018">
        <v>126</v>
      </c>
      <c r="CN11" s="1019"/>
      <c r="CO11" s="1019"/>
      <c r="CP11" s="1019"/>
      <c r="CQ11" s="1020"/>
      <c r="CR11" s="1018">
        <v>3</v>
      </c>
      <c r="CS11" s="1019"/>
      <c r="CT11" s="1019"/>
      <c r="CU11" s="1019"/>
      <c r="CV11" s="1020"/>
      <c r="CW11" s="1018">
        <v>0</v>
      </c>
      <c r="CX11" s="1019"/>
      <c r="CY11" s="1019"/>
      <c r="CZ11" s="1019"/>
      <c r="DA11" s="1020"/>
      <c r="DB11" s="1018" t="s">
        <v>565</v>
      </c>
      <c r="DC11" s="1019"/>
      <c r="DD11" s="1019"/>
      <c r="DE11" s="1019"/>
      <c r="DF11" s="1020"/>
      <c r="DG11" s="1018" t="s">
        <v>556</v>
      </c>
      <c r="DH11" s="1019"/>
      <c r="DI11" s="1019"/>
      <c r="DJ11" s="1019"/>
      <c r="DK11" s="1020"/>
      <c r="DL11" s="1018" t="s">
        <v>556</v>
      </c>
      <c r="DM11" s="1019"/>
      <c r="DN11" s="1019"/>
      <c r="DO11" s="1019"/>
      <c r="DP11" s="1020"/>
      <c r="DQ11" s="1018" t="s">
        <v>556</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562</v>
      </c>
      <c r="BT12" s="1044"/>
      <c r="BU12" s="1044"/>
      <c r="BV12" s="1044"/>
      <c r="BW12" s="1044"/>
      <c r="BX12" s="1044"/>
      <c r="BY12" s="1044"/>
      <c r="BZ12" s="1044"/>
      <c r="CA12" s="1044"/>
      <c r="CB12" s="1044"/>
      <c r="CC12" s="1044"/>
      <c r="CD12" s="1044"/>
      <c r="CE12" s="1044"/>
      <c r="CF12" s="1044"/>
      <c r="CG12" s="1045"/>
      <c r="CH12" s="1018">
        <v>-229</v>
      </c>
      <c r="CI12" s="1019"/>
      <c r="CJ12" s="1019"/>
      <c r="CK12" s="1019"/>
      <c r="CL12" s="1020"/>
      <c r="CM12" s="1018">
        <v>1349</v>
      </c>
      <c r="CN12" s="1019"/>
      <c r="CO12" s="1019"/>
      <c r="CP12" s="1019"/>
      <c r="CQ12" s="1020"/>
      <c r="CR12" s="1018">
        <v>50</v>
      </c>
      <c r="CS12" s="1019"/>
      <c r="CT12" s="1019"/>
      <c r="CU12" s="1019"/>
      <c r="CV12" s="1020"/>
      <c r="CW12" s="1018">
        <v>60</v>
      </c>
      <c r="CX12" s="1019"/>
      <c r="CY12" s="1019"/>
      <c r="CZ12" s="1019"/>
      <c r="DA12" s="1020"/>
      <c r="DB12" s="1018"/>
      <c r="DC12" s="1019"/>
      <c r="DD12" s="1019"/>
      <c r="DE12" s="1019"/>
      <c r="DF12" s="1020"/>
      <c r="DG12" s="1018" t="s">
        <v>556</v>
      </c>
      <c r="DH12" s="1019"/>
      <c r="DI12" s="1019"/>
      <c r="DJ12" s="1019"/>
      <c r="DK12" s="1020"/>
      <c r="DL12" s="1018" t="s">
        <v>556</v>
      </c>
      <c r="DM12" s="1019"/>
      <c r="DN12" s="1019"/>
      <c r="DO12" s="1019"/>
      <c r="DP12" s="1020"/>
      <c r="DQ12" s="1018" t="s">
        <v>556</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564</v>
      </c>
      <c r="BT13" s="1044"/>
      <c r="BU13" s="1044"/>
      <c r="BV13" s="1044"/>
      <c r="BW13" s="1044"/>
      <c r="BX13" s="1044"/>
      <c r="BY13" s="1044"/>
      <c r="BZ13" s="1044"/>
      <c r="CA13" s="1044"/>
      <c r="CB13" s="1044"/>
      <c r="CC13" s="1044"/>
      <c r="CD13" s="1044"/>
      <c r="CE13" s="1044"/>
      <c r="CF13" s="1044"/>
      <c r="CG13" s="1045"/>
      <c r="CH13" s="1018">
        <v>0</v>
      </c>
      <c r="CI13" s="1019"/>
      <c r="CJ13" s="1019"/>
      <c r="CK13" s="1019"/>
      <c r="CL13" s="1020"/>
      <c r="CM13" s="1018">
        <v>0</v>
      </c>
      <c r="CN13" s="1019"/>
      <c r="CO13" s="1019"/>
      <c r="CP13" s="1019"/>
      <c r="CQ13" s="1020"/>
      <c r="CR13" s="1018">
        <v>4</v>
      </c>
      <c r="CS13" s="1019"/>
      <c r="CT13" s="1019"/>
      <c r="CU13" s="1019"/>
      <c r="CV13" s="1020"/>
      <c r="CW13" s="1018">
        <v>0</v>
      </c>
      <c r="CX13" s="1019"/>
      <c r="CY13" s="1019"/>
      <c r="CZ13" s="1019"/>
      <c r="DA13" s="1020"/>
      <c r="DB13" s="1018" t="s">
        <v>565</v>
      </c>
      <c r="DC13" s="1019"/>
      <c r="DD13" s="1019"/>
      <c r="DE13" s="1019"/>
      <c r="DF13" s="1020"/>
      <c r="DG13" s="1018" t="s">
        <v>556</v>
      </c>
      <c r="DH13" s="1019"/>
      <c r="DI13" s="1019"/>
      <c r="DJ13" s="1019"/>
      <c r="DK13" s="1020"/>
      <c r="DL13" s="1018" t="s">
        <v>556</v>
      </c>
      <c r="DM13" s="1019"/>
      <c r="DN13" s="1019"/>
      <c r="DO13" s="1019"/>
      <c r="DP13" s="1020"/>
      <c r="DQ13" s="1018" t="s">
        <v>556</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7"/>
      <c r="AQ14" s="1019"/>
      <c r="AR14" s="1019"/>
      <c r="AS14" s="1019"/>
      <c r="AT14" s="1115"/>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64448</v>
      </c>
      <c r="R23" s="1098"/>
      <c r="S23" s="1098"/>
      <c r="T23" s="1098"/>
      <c r="U23" s="1098"/>
      <c r="V23" s="1098">
        <v>60986</v>
      </c>
      <c r="W23" s="1098"/>
      <c r="X23" s="1098"/>
      <c r="Y23" s="1098"/>
      <c r="Z23" s="1098"/>
      <c r="AA23" s="1098">
        <v>3462</v>
      </c>
      <c r="AB23" s="1098"/>
      <c r="AC23" s="1098"/>
      <c r="AD23" s="1098"/>
      <c r="AE23" s="1099"/>
      <c r="AF23" s="1100">
        <v>2337</v>
      </c>
      <c r="AG23" s="1098"/>
      <c r="AH23" s="1098"/>
      <c r="AI23" s="1098"/>
      <c r="AJ23" s="1101"/>
      <c r="AK23" s="1102"/>
      <c r="AL23" s="1103"/>
      <c r="AM23" s="1103"/>
      <c r="AN23" s="1103"/>
      <c r="AO23" s="1103"/>
      <c r="AP23" s="1098">
        <v>49138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15689</v>
      </c>
      <c r="R28" s="1083"/>
      <c r="S28" s="1083"/>
      <c r="T28" s="1083"/>
      <c r="U28" s="1083"/>
      <c r="V28" s="1083">
        <v>15196</v>
      </c>
      <c r="W28" s="1083"/>
      <c r="X28" s="1083"/>
      <c r="Y28" s="1083"/>
      <c r="Z28" s="1083"/>
      <c r="AA28" s="1083">
        <v>494</v>
      </c>
      <c r="AB28" s="1083"/>
      <c r="AC28" s="1083"/>
      <c r="AD28" s="1083"/>
      <c r="AE28" s="1084"/>
      <c r="AF28" s="1085">
        <v>494</v>
      </c>
      <c r="AG28" s="1083"/>
      <c r="AH28" s="1083"/>
      <c r="AI28" s="1083"/>
      <c r="AJ28" s="1086"/>
      <c r="AK28" s="1087">
        <v>1393</v>
      </c>
      <c r="AL28" s="1075"/>
      <c r="AM28" s="1075"/>
      <c r="AN28" s="1075"/>
      <c r="AO28" s="1075"/>
      <c r="AP28" s="1075" t="s">
        <v>550</v>
      </c>
      <c r="AQ28" s="1075"/>
      <c r="AR28" s="1075"/>
      <c r="AS28" s="1075"/>
      <c r="AT28" s="1075"/>
      <c r="AU28" s="1075" t="s">
        <v>550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157</v>
      </c>
      <c r="R29" s="1073"/>
      <c r="S29" s="1073"/>
      <c r="T29" s="1073"/>
      <c r="U29" s="1073"/>
      <c r="V29" s="1073">
        <v>152</v>
      </c>
      <c r="W29" s="1073"/>
      <c r="X29" s="1073"/>
      <c r="Y29" s="1073"/>
      <c r="Z29" s="1073"/>
      <c r="AA29" s="1073">
        <v>5</v>
      </c>
      <c r="AB29" s="1073"/>
      <c r="AC29" s="1073"/>
      <c r="AD29" s="1073"/>
      <c r="AE29" s="1074"/>
      <c r="AF29" s="1048">
        <v>5</v>
      </c>
      <c r="AG29" s="1049"/>
      <c r="AH29" s="1049"/>
      <c r="AI29" s="1049"/>
      <c r="AJ29" s="1050"/>
      <c r="AK29" s="1009">
        <v>0</v>
      </c>
      <c r="AL29" s="1000"/>
      <c r="AM29" s="1000"/>
      <c r="AN29" s="1000"/>
      <c r="AO29" s="1000"/>
      <c r="AP29" s="1000" t="s">
        <v>548</v>
      </c>
      <c r="AQ29" s="1000"/>
      <c r="AR29" s="1000"/>
      <c r="AS29" s="1000"/>
      <c r="AT29" s="1000"/>
      <c r="AU29" s="1000" t="s">
        <v>551</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6335</v>
      </c>
      <c r="R30" s="1073"/>
      <c r="S30" s="1073"/>
      <c r="T30" s="1073"/>
      <c r="U30" s="1073"/>
      <c r="V30" s="1073">
        <v>6161</v>
      </c>
      <c r="W30" s="1073"/>
      <c r="X30" s="1073"/>
      <c r="Y30" s="1073"/>
      <c r="Z30" s="1073"/>
      <c r="AA30" s="1073">
        <v>173</v>
      </c>
      <c r="AB30" s="1073"/>
      <c r="AC30" s="1073"/>
      <c r="AD30" s="1073"/>
      <c r="AE30" s="1074"/>
      <c r="AF30" s="1048">
        <v>173</v>
      </c>
      <c r="AG30" s="1049"/>
      <c r="AH30" s="1049"/>
      <c r="AI30" s="1049"/>
      <c r="AJ30" s="1050"/>
      <c r="AK30" s="1009">
        <v>841</v>
      </c>
      <c r="AL30" s="1000"/>
      <c r="AM30" s="1000"/>
      <c r="AN30" s="1000"/>
      <c r="AO30" s="1000"/>
      <c r="AP30" s="1000" t="s">
        <v>548</v>
      </c>
      <c r="AQ30" s="1000"/>
      <c r="AR30" s="1000"/>
      <c r="AS30" s="1000"/>
      <c r="AT30" s="1000"/>
      <c r="AU30" s="1000" t="s">
        <v>548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949</v>
      </c>
      <c r="R31" s="1073"/>
      <c r="S31" s="1073"/>
      <c r="T31" s="1073"/>
      <c r="U31" s="1073"/>
      <c r="V31" s="1073">
        <v>932</v>
      </c>
      <c r="W31" s="1073"/>
      <c r="X31" s="1073"/>
      <c r="Y31" s="1073"/>
      <c r="Z31" s="1073"/>
      <c r="AA31" s="1073">
        <v>17</v>
      </c>
      <c r="AB31" s="1073"/>
      <c r="AC31" s="1073"/>
      <c r="AD31" s="1073"/>
      <c r="AE31" s="1074"/>
      <c r="AF31" s="1048">
        <v>17</v>
      </c>
      <c r="AG31" s="1049"/>
      <c r="AH31" s="1049"/>
      <c r="AI31" s="1049"/>
      <c r="AJ31" s="1050"/>
      <c r="AK31" s="1009">
        <v>191</v>
      </c>
      <c r="AL31" s="1000"/>
      <c r="AM31" s="1000"/>
      <c r="AN31" s="1000"/>
      <c r="AO31" s="1000"/>
      <c r="AP31" s="1000" t="s">
        <v>548</v>
      </c>
      <c r="AQ31" s="1000"/>
      <c r="AR31" s="1000"/>
      <c r="AS31" s="1000"/>
      <c r="AT31" s="1000"/>
      <c r="AU31" s="1000" t="s">
        <v>548</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2071</v>
      </c>
      <c r="R32" s="1073"/>
      <c r="S32" s="1073"/>
      <c r="T32" s="1073"/>
      <c r="U32" s="1073"/>
      <c r="V32" s="1073">
        <v>1808</v>
      </c>
      <c r="W32" s="1073"/>
      <c r="X32" s="1073"/>
      <c r="Y32" s="1073"/>
      <c r="Z32" s="1073"/>
      <c r="AA32" s="1073">
        <v>262</v>
      </c>
      <c r="AB32" s="1073"/>
      <c r="AC32" s="1073"/>
      <c r="AD32" s="1073"/>
      <c r="AE32" s="1074"/>
      <c r="AF32" s="1048">
        <v>2746</v>
      </c>
      <c r="AG32" s="1049"/>
      <c r="AH32" s="1049"/>
      <c r="AI32" s="1049"/>
      <c r="AJ32" s="1050"/>
      <c r="AK32" s="1009">
        <v>257</v>
      </c>
      <c r="AL32" s="1000"/>
      <c r="AM32" s="1000"/>
      <c r="AN32" s="1000"/>
      <c r="AO32" s="1000"/>
      <c r="AP32" s="1000">
        <v>8928</v>
      </c>
      <c r="AQ32" s="1000"/>
      <c r="AR32" s="1000"/>
      <c r="AS32" s="1000"/>
      <c r="AT32" s="1000"/>
      <c r="AU32" s="1000">
        <v>804</v>
      </c>
      <c r="AV32" s="1000"/>
      <c r="AW32" s="1000"/>
      <c r="AX32" s="1000"/>
      <c r="AY32" s="1000"/>
      <c r="AZ32" s="1071" t="s">
        <v>550</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346</v>
      </c>
      <c r="R33" s="1073"/>
      <c r="S33" s="1073"/>
      <c r="T33" s="1073"/>
      <c r="U33" s="1073"/>
      <c r="V33" s="1073">
        <v>346</v>
      </c>
      <c r="W33" s="1073"/>
      <c r="X33" s="1073"/>
      <c r="Y33" s="1073"/>
      <c r="Z33" s="1073"/>
      <c r="AA33" s="1073" t="s">
        <v>550</v>
      </c>
      <c r="AB33" s="1073"/>
      <c r="AC33" s="1073"/>
      <c r="AD33" s="1073"/>
      <c r="AE33" s="1074"/>
      <c r="AF33" s="1048">
        <v>370</v>
      </c>
      <c r="AG33" s="1049"/>
      <c r="AH33" s="1049"/>
      <c r="AI33" s="1049"/>
      <c r="AJ33" s="1050"/>
      <c r="AK33" s="1009">
        <v>231</v>
      </c>
      <c r="AL33" s="1000"/>
      <c r="AM33" s="1000"/>
      <c r="AN33" s="1000"/>
      <c r="AO33" s="1000"/>
      <c r="AP33" s="1000">
        <v>2139</v>
      </c>
      <c r="AQ33" s="1000"/>
      <c r="AR33" s="1000"/>
      <c r="AS33" s="1000"/>
      <c r="AT33" s="1000"/>
      <c r="AU33" s="1000">
        <v>1718</v>
      </c>
      <c r="AV33" s="1000"/>
      <c r="AW33" s="1000"/>
      <c r="AX33" s="1000"/>
      <c r="AY33" s="1000"/>
      <c r="AZ33" s="1071" t="s">
        <v>548</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289</v>
      </c>
      <c r="R34" s="1073"/>
      <c r="S34" s="1073"/>
      <c r="T34" s="1073"/>
      <c r="U34" s="1073"/>
      <c r="V34" s="1073">
        <v>230</v>
      </c>
      <c r="W34" s="1073"/>
      <c r="X34" s="1073"/>
      <c r="Y34" s="1073"/>
      <c r="Z34" s="1073"/>
      <c r="AA34" s="1073">
        <v>58</v>
      </c>
      <c r="AB34" s="1073"/>
      <c r="AC34" s="1073"/>
      <c r="AD34" s="1073"/>
      <c r="AE34" s="1074"/>
      <c r="AF34" s="1048">
        <v>5</v>
      </c>
      <c r="AG34" s="1049"/>
      <c r="AH34" s="1049"/>
      <c r="AI34" s="1049"/>
      <c r="AJ34" s="1050"/>
      <c r="AK34" s="1009">
        <v>150</v>
      </c>
      <c r="AL34" s="1000"/>
      <c r="AM34" s="1000"/>
      <c r="AN34" s="1000"/>
      <c r="AO34" s="1000"/>
      <c r="AP34" s="1000" t="s">
        <v>550</v>
      </c>
      <c r="AQ34" s="1000"/>
      <c r="AR34" s="1000"/>
      <c r="AS34" s="1000"/>
      <c r="AT34" s="1000"/>
      <c r="AU34" s="1000" t="s">
        <v>550</v>
      </c>
      <c r="AV34" s="1000"/>
      <c r="AW34" s="1000"/>
      <c r="AX34" s="1000"/>
      <c r="AY34" s="1000"/>
      <c r="AZ34" s="1071" t="s">
        <v>550</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2143</v>
      </c>
      <c r="R35" s="1073"/>
      <c r="S35" s="1073"/>
      <c r="T35" s="1073"/>
      <c r="U35" s="1073"/>
      <c r="V35" s="1073">
        <v>2036</v>
      </c>
      <c r="W35" s="1073"/>
      <c r="X35" s="1073"/>
      <c r="Y35" s="1073"/>
      <c r="Z35" s="1073"/>
      <c r="AA35" s="1073">
        <v>107</v>
      </c>
      <c r="AB35" s="1073"/>
      <c r="AC35" s="1073"/>
      <c r="AD35" s="1073"/>
      <c r="AE35" s="1074"/>
      <c r="AF35" s="1048">
        <v>129</v>
      </c>
      <c r="AG35" s="1049"/>
      <c r="AH35" s="1049"/>
      <c r="AI35" s="1049"/>
      <c r="AJ35" s="1050"/>
      <c r="AK35" s="1009">
        <v>541</v>
      </c>
      <c r="AL35" s="1000"/>
      <c r="AM35" s="1000"/>
      <c r="AN35" s="1000"/>
      <c r="AO35" s="1000"/>
      <c r="AP35" s="1000">
        <v>5693</v>
      </c>
      <c r="AQ35" s="1000"/>
      <c r="AR35" s="1000"/>
      <c r="AS35" s="1000"/>
      <c r="AT35" s="1000"/>
      <c r="AU35" s="1000">
        <v>3177</v>
      </c>
      <c r="AV35" s="1000"/>
      <c r="AW35" s="1000"/>
      <c r="AX35" s="1000"/>
      <c r="AY35" s="1000"/>
      <c r="AZ35" s="1071" t="s">
        <v>548</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391</v>
      </c>
      <c r="C36" s="1067"/>
      <c r="D36" s="1067"/>
      <c r="E36" s="1067"/>
      <c r="F36" s="1067"/>
      <c r="G36" s="1067"/>
      <c r="H36" s="1067"/>
      <c r="I36" s="1067"/>
      <c r="J36" s="1067"/>
      <c r="K36" s="1067"/>
      <c r="L36" s="1067"/>
      <c r="M36" s="1067"/>
      <c r="N36" s="1067"/>
      <c r="O36" s="1067"/>
      <c r="P36" s="1068"/>
      <c r="Q36" s="1072">
        <v>170</v>
      </c>
      <c r="R36" s="1073"/>
      <c r="S36" s="1073"/>
      <c r="T36" s="1073"/>
      <c r="U36" s="1073"/>
      <c r="V36" s="1073">
        <v>169</v>
      </c>
      <c r="W36" s="1073"/>
      <c r="X36" s="1073"/>
      <c r="Y36" s="1073"/>
      <c r="Z36" s="1073"/>
      <c r="AA36" s="1073">
        <v>1</v>
      </c>
      <c r="AB36" s="1073"/>
      <c r="AC36" s="1073"/>
      <c r="AD36" s="1073"/>
      <c r="AE36" s="1074"/>
      <c r="AF36" s="1048">
        <v>1</v>
      </c>
      <c r="AG36" s="1049"/>
      <c r="AH36" s="1049"/>
      <c r="AI36" s="1049"/>
      <c r="AJ36" s="1050"/>
      <c r="AK36" s="1009">
        <v>128</v>
      </c>
      <c r="AL36" s="1000"/>
      <c r="AM36" s="1000"/>
      <c r="AN36" s="1000"/>
      <c r="AO36" s="1000"/>
      <c r="AP36" s="1000">
        <v>1252</v>
      </c>
      <c r="AQ36" s="1000"/>
      <c r="AR36" s="1000"/>
      <c r="AS36" s="1000"/>
      <c r="AT36" s="1000"/>
      <c r="AU36" s="1000">
        <v>1085</v>
      </c>
      <c r="AV36" s="1000"/>
      <c r="AW36" s="1000"/>
      <c r="AX36" s="1000"/>
      <c r="AY36" s="1000"/>
      <c r="AZ36" s="1071" t="s">
        <v>550</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3940</v>
      </c>
      <c r="AG63" s="988"/>
      <c r="AH63" s="988"/>
      <c r="AI63" s="988"/>
      <c r="AJ63" s="1059"/>
      <c r="AK63" s="1060"/>
      <c r="AL63" s="992"/>
      <c r="AM63" s="992"/>
      <c r="AN63" s="992"/>
      <c r="AO63" s="992"/>
      <c r="AP63" s="988">
        <v>18012</v>
      </c>
      <c r="AQ63" s="988"/>
      <c r="AR63" s="988"/>
      <c r="AS63" s="988"/>
      <c r="AT63" s="988"/>
      <c r="AU63" s="988">
        <v>6784</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539</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545</v>
      </c>
      <c r="AQ68" s="1011"/>
      <c r="AR68" s="1011"/>
      <c r="AS68" s="1011"/>
      <c r="AT68" s="1011"/>
      <c r="AU68" s="1011" t="s">
        <v>546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540</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547</v>
      </c>
      <c r="AL69" s="1000"/>
      <c r="AM69" s="1000"/>
      <c r="AN69" s="1000"/>
      <c r="AO69" s="1000"/>
      <c r="AP69" s="1000" t="s">
        <v>545</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541</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549</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542</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548</v>
      </c>
      <c r="AL71" s="1000"/>
      <c r="AM71" s="1000"/>
      <c r="AN71" s="1000"/>
      <c r="AO71" s="1000"/>
      <c r="AP71" s="1000" t="s">
        <v>548</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543</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546</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544</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550</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552</v>
      </c>
      <c r="C74" s="1004"/>
      <c r="D74" s="1004"/>
      <c r="E74" s="1004"/>
      <c r="F74" s="1004"/>
      <c r="G74" s="1004"/>
      <c r="H74" s="1004"/>
      <c r="I74" s="1004"/>
      <c r="J74" s="1004"/>
      <c r="K74" s="1004"/>
      <c r="L74" s="1004"/>
      <c r="M74" s="1004"/>
      <c r="N74" s="1004"/>
      <c r="O74" s="1004"/>
      <c r="P74" s="1005"/>
      <c r="Q74" s="1006">
        <v>223</v>
      </c>
      <c r="R74" s="1000"/>
      <c r="S74" s="1000"/>
      <c r="T74" s="1000"/>
      <c r="U74" s="1000"/>
      <c r="V74" s="1000">
        <v>193</v>
      </c>
      <c r="W74" s="1000"/>
      <c r="X74" s="1000"/>
      <c r="Y74" s="1000"/>
      <c r="Z74" s="1000"/>
      <c r="AA74" s="1000">
        <v>30</v>
      </c>
      <c r="AB74" s="1000"/>
      <c r="AC74" s="1000"/>
      <c r="AD74" s="1000"/>
      <c r="AE74" s="1000"/>
      <c r="AF74" s="1000">
        <v>30</v>
      </c>
      <c r="AG74" s="1000"/>
      <c r="AH74" s="1000"/>
      <c r="AI74" s="1000"/>
      <c r="AJ74" s="1000"/>
      <c r="AK74" s="1000" t="s">
        <v>545</v>
      </c>
      <c r="AL74" s="1000"/>
      <c r="AM74" s="1000"/>
      <c r="AN74" s="1000"/>
      <c r="AO74" s="1000"/>
      <c r="AP74" s="1000" t="s">
        <v>545</v>
      </c>
      <c r="AQ74" s="1000"/>
      <c r="AR74" s="1000"/>
      <c r="AS74" s="1000"/>
      <c r="AT74" s="1000"/>
      <c r="AU74" s="1000" t="s">
        <v>545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553</v>
      </c>
      <c r="C75" s="1004"/>
      <c r="D75" s="1004"/>
      <c r="E75" s="1004"/>
      <c r="F75" s="1004"/>
      <c r="G75" s="1004"/>
      <c r="H75" s="1004"/>
      <c r="I75" s="1004"/>
      <c r="J75" s="1004"/>
      <c r="K75" s="1004"/>
      <c r="L75" s="1004"/>
      <c r="M75" s="1004"/>
      <c r="N75" s="1004"/>
      <c r="O75" s="1004"/>
      <c r="P75" s="1005"/>
      <c r="Q75" s="1007">
        <v>3458</v>
      </c>
      <c r="R75" s="1008"/>
      <c r="S75" s="1008"/>
      <c r="T75" s="1008"/>
      <c r="U75" s="1009"/>
      <c r="V75" s="1010">
        <v>2797</v>
      </c>
      <c r="W75" s="1008"/>
      <c r="X75" s="1008"/>
      <c r="Y75" s="1008"/>
      <c r="Z75" s="1009"/>
      <c r="AA75" s="1010">
        <v>661</v>
      </c>
      <c r="AB75" s="1008"/>
      <c r="AC75" s="1008"/>
      <c r="AD75" s="1008"/>
      <c r="AE75" s="1009"/>
      <c r="AF75" s="1010">
        <v>2812</v>
      </c>
      <c r="AG75" s="1008"/>
      <c r="AH75" s="1008"/>
      <c r="AI75" s="1008"/>
      <c r="AJ75" s="1009"/>
      <c r="AK75" s="1010">
        <v>196</v>
      </c>
      <c r="AL75" s="1008"/>
      <c r="AM75" s="1008"/>
      <c r="AN75" s="1008"/>
      <c r="AO75" s="1009"/>
      <c r="AP75" s="1010">
        <v>3184</v>
      </c>
      <c r="AQ75" s="1008"/>
      <c r="AR75" s="1008"/>
      <c r="AS75" s="1008"/>
      <c r="AT75" s="1009"/>
      <c r="AU75" s="1010">
        <v>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554</v>
      </c>
      <c r="C76" s="1004"/>
      <c r="D76" s="1004"/>
      <c r="E76" s="1004"/>
      <c r="F76" s="1004"/>
      <c r="G76" s="1004"/>
      <c r="H76" s="1004"/>
      <c r="I76" s="1004"/>
      <c r="J76" s="1004"/>
      <c r="K76" s="1004"/>
      <c r="L76" s="1004"/>
      <c r="M76" s="1004"/>
      <c r="N76" s="1004"/>
      <c r="O76" s="1004"/>
      <c r="P76" s="1005"/>
      <c r="Q76" s="1007">
        <v>4218</v>
      </c>
      <c r="R76" s="1008"/>
      <c r="S76" s="1008"/>
      <c r="T76" s="1008"/>
      <c r="U76" s="1009"/>
      <c r="V76" s="1010">
        <v>3951</v>
      </c>
      <c r="W76" s="1008"/>
      <c r="X76" s="1008"/>
      <c r="Y76" s="1008"/>
      <c r="Z76" s="1009"/>
      <c r="AA76" s="1010">
        <v>267</v>
      </c>
      <c r="AB76" s="1008"/>
      <c r="AC76" s="1008"/>
      <c r="AD76" s="1008"/>
      <c r="AE76" s="1009"/>
      <c r="AF76" s="1010">
        <v>267</v>
      </c>
      <c r="AG76" s="1008"/>
      <c r="AH76" s="1008"/>
      <c r="AI76" s="1008"/>
      <c r="AJ76" s="1009"/>
      <c r="AK76" s="1010" t="s">
        <v>545</v>
      </c>
      <c r="AL76" s="1008"/>
      <c r="AM76" s="1008"/>
      <c r="AN76" s="1008"/>
      <c r="AO76" s="1009"/>
      <c r="AP76" s="1010">
        <v>1796</v>
      </c>
      <c r="AQ76" s="1008"/>
      <c r="AR76" s="1008"/>
      <c r="AS76" s="1008"/>
      <c r="AT76" s="1009"/>
      <c r="AU76" s="1010">
        <v>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555</v>
      </c>
      <c r="C77" s="1004"/>
      <c r="D77" s="1004"/>
      <c r="E77" s="1004"/>
      <c r="F77" s="1004"/>
      <c r="G77" s="1004"/>
      <c r="H77" s="1004"/>
      <c r="I77" s="1004"/>
      <c r="J77" s="1004"/>
      <c r="K77" s="1004"/>
      <c r="L77" s="1004"/>
      <c r="M77" s="1004"/>
      <c r="N77" s="1004"/>
      <c r="O77" s="1004"/>
      <c r="P77" s="1005"/>
      <c r="Q77" s="1007">
        <v>13</v>
      </c>
      <c r="R77" s="1008"/>
      <c r="S77" s="1008"/>
      <c r="T77" s="1008"/>
      <c r="U77" s="1009"/>
      <c r="V77" s="1010">
        <v>12</v>
      </c>
      <c r="W77" s="1008"/>
      <c r="X77" s="1008"/>
      <c r="Y77" s="1008"/>
      <c r="Z77" s="1009"/>
      <c r="AA77" s="1010">
        <v>1</v>
      </c>
      <c r="AB77" s="1008"/>
      <c r="AC77" s="1008"/>
      <c r="AD77" s="1008"/>
      <c r="AE77" s="1009"/>
      <c r="AF77" s="1010">
        <v>1</v>
      </c>
      <c r="AG77" s="1008"/>
      <c r="AH77" s="1008"/>
      <c r="AI77" s="1008"/>
      <c r="AJ77" s="1009"/>
      <c r="AK77" s="1010">
        <v>2</v>
      </c>
      <c r="AL77" s="1008"/>
      <c r="AM77" s="1008"/>
      <c r="AN77" s="1008"/>
      <c r="AO77" s="1009"/>
      <c r="AP77" s="1010" t="s">
        <v>545</v>
      </c>
      <c r="AQ77" s="1008"/>
      <c r="AR77" s="1008"/>
      <c r="AS77" s="1008"/>
      <c r="AT77" s="1009"/>
      <c r="AU77" s="1010" t="s">
        <v>545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16911</v>
      </c>
      <c r="AG88" s="988"/>
      <c r="AH88" s="988"/>
      <c r="AI88" s="988"/>
      <c r="AJ88" s="988"/>
      <c r="AK88" s="992"/>
      <c r="AL88" s="992"/>
      <c r="AM88" s="992"/>
      <c r="AN88" s="992"/>
      <c r="AO88" s="992"/>
      <c r="AP88" s="988">
        <v>4980</v>
      </c>
      <c r="AQ88" s="988"/>
      <c r="AR88" s="988"/>
      <c r="AS88" s="988"/>
      <c r="AT88" s="988"/>
      <c r="AU88" s="988">
        <v>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283</v>
      </c>
      <c r="CS102" s="980"/>
      <c r="CT102" s="980"/>
      <c r="CU102" s="980"/>
      <c r="CV102" s="981"/>
      <c r="CW102" s="979">
        <v>83</v>
      </c>
      <c r="CX102" s="980"/>
      <c r="CY102" s="980"/>
      <c r="CZ102" s="980"/>
      <c r="DA102" s="981"/>
      <c r="DB102" s="979">
        <v>1281</v>
      </c>
      <c r="DC102" s="980"/>
      <c r="DD102" s="980"/>
      <c r="DE102" s="980"/>
      <c r="DF102" s="981"/>
      <c r="DG102" s="979">
        <v>20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4452213</v>
      </c>
      <c r="AB110" s="916"/>
      <c r="AC110" s="916"/>
      <c r="AD110" s="916"/>
      <c r="AE110" s="917"/>
      <c r="AF110" s="918">
        <v>4454745</v>
      </c>
      <c r="AG110" s="916"/>
      <c r="AH110" s="916"/>
      <c r="AI110" s="916"/>
      <c r="AJ110" s="917"/>
      <c r="AK110" s="918">
        <v>4497323</v>
      </c>
      <c r="AL110" s="916"/>
      <c r="AM110" s="916"/>
      <c r="AN110" s="916"/>
      <c r="AO110" s="917"/>
      <c r="AP110" s="919">
        <v>12.8</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45190004</v>
      </c>
      <c r="BR110" s="863"/>
      <c r="BS110" s="863"/>
      <c r="BT110" s="863"/>
      <c r="BU110" s="863"/>
      <c r="BV110" s="863">
        <v>47779066</v>
      </c>
      <c r="BW110" s="863"/>
      <c r="BX110" s="863"/>
      <c r="BY110" s="863"/>
      <c r="BZ110" s="863"/>
      <c r="CA110" s="863">
        <v>49137723</v>
      </c>
      <c r="CB110" s="863"/>
      <c r="CC110" s="863"/>
      <c r="CD110" s="863"/>
      <c r="CE110" s="863"/>
      <c r="CF110" s="887">
        <v>140.30000000000001</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630420</v>
      </c>
      <c r="BR111" s="835"/>
      <c r="BS111" s="835"/>
      <c r="BT111" s="835"/>
      <c r="BU111" s="835"/>
      <c r="BV111" s="835">
        <v>1303205</v>
      </c>
      <c r="BW111" s="835"/>
      <c r="BX111" s="835"/>
      <c r="BY111" s="835"/>
      <c r="BZ111" s="835"/>
      <c r="CA111" s="835">
        <v>1375696</v>
      </c>
      <c r="CB111" s="835"/>
      <c r="CC111" s="835"/>
      <c r="CD111" s="835"/>
      <c r="CE111" s="835"/>
      <c r="CF111" s="896">
        <v>3.9</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7568429</v>
      </c>
      <c r="BR112" s="835"/>
      <c r="BS112" s="835"/>
      <c r="BT112" s="835"/>
      <c r="BU112" s="835"/>
      <c r="BV112" s="835">
        <v>7315034</v>
      </c>
      <c r="BW112" s="835"/>
      <c r="BX112" s="835"/>
      <c r="BY112" s="835"/>
      <c r="BZ112" s="835"/>
      <c r="CA112" s="835">
        <v>6783562</v>
      </c>
      <c r="CB112" s="835"/>
      <c r="CC112" s="835"/>
      <c r="CD112" s="835"/>
      <c r="CE112" s="835"/>
      <c r="CF112" s="896">
        <v>19.399999999999999</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559931</v>
      </c>
      <c r="AB113" s="944"/>
      <c r="AC113" s="944"/>
      <c r="AD113" s="944"/>
      <c r="AE113" s="945"/>
      <c r="AF113" s="946">
        <v>686592</v>
      </c>
      <c r="AG113" s="944"/>
      <c r="AH113" s="944"/>
      <c r="AI113" s="944"/>
      <c r="AJ113" s="945"/>
      <c r="AK113" s="946">
        <v>640970</v>
      </c>
      <c r="AL113" s="944"/>
      <c r="AM113" s="944"/>
      <c r="AN113" s="944"/>
      <c r="AO113" s="945"/>
      <c r="AP113" s="947">
        <v>1.8</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12631</v>
      </c>
      <c r="BR113" s="835"/>
      <c r="BS113" s="835"/>
      <c r="BT113" s="835"/>
      <c r="BU113" s="835"/>
      <c r="BV113" s="835">
        <v>7163</v>
      </c>
      <c r="BW113" s="835"/>
      <c r="BX113" s="835"/>
      <c r="BY113" s="835"/>
      <c r="BZ113" s="835"/>
      <c r="CA113" s="835">
        <v>2937</v>
      </c>
      <c r="CB113" s="835"/>
      <c r="CC113" s="835"/>
      <c r="CD113" s="835"/>
      <c r="CE113" s="835"/>
      <c r="CF113" s="896">
        <v>0</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7029</v>
      </c>
      <c r="AB114" s="798"/>
      <c r="AC114" s="798"/>
      <c r="AD114" s="798"/>
      <c r="AE114" s="799"/>
      <c r="AF114" s="800">
        <v>4340</v>
      </c>
      <c r="AG114" s="798"/>
      <c r="AH114" s="798"/>
      <c r="AI114" s="798"/>
      <c r="AJ114" s="799"/>
      <c r="AK114" s="800">
        <v>2192</v>
      </c>
      <c r="AL114" s="798"/>
      <c r="AM114" s="798"/>
      <c r="AN114" s="798"/>
      <c r="AO114" s="799"/>
      <c r="AP114" s="845">
        <v>0</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7931311</v>
      </c>
      <c r="BR114" s="835"/>
      <c r="BS114" s="835"/>
      <c r="BT114" s="835"/>
      <c r="BU114" s="835"/>
      <c r="BV114" s="835">
        <v>7315030</v>
      </c>
      <c r="BW114" s="835"/>
      <c r="BX114" s="835"/>
      <c r="BY114" s="835"/>
      <c r="BZ114" s="835"/>
      <c r="CA114" s="835">
        <v>6911523</v>
      </c>
      <c r="CB114" s="835"/>
      <c r="CC114" s="835"/>
      <c r="CD114" s="835"/>
      <c r="CE114" s="835"/>
      <c r="CF114" s="896">
        <v>19.7</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94116</v>
      </c>
      <c r="AB115" s="944"/>
      <c r="AC115" s="944"/>
      <c r="AD115" s="944"/>
      <c r="AE115" s="945"/>
      <c r="AF115" s="946">
        <v>43258</v>
      </c>
      <c r="AG115" s="944"/>
      <c r="AH115" s="944"/>
      <c r="AI115" s="944"/>
      <c r="AJ115" s="945"/>
      <c r="AK115" s="946">
        <v>6353</v>
      </c>
      <c r="AL115" s="944"/>
      <c r="AM115" s="944"/>
      <c r="AN115" s="944"/>
      <c r="AO115" s="945"/>
      <c r="AP115" s="947">
        <v>0</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6897</v>
      </c>
      <c r="BR115" s="835"/>
      <c r="BS115" s="835"/>
      <c r="BT115" s="835"/>
      <c r="BU115" s="835"/>
      <c r="BV115" s="835">
        <v>6714</v>
      </c>
      <c r="BW115" s="835"/>
      <c r="BX115" s="835"/>
      <c r="BY115" s="835"/>
      <c r="BZ115" s="835"/>
      <c r="CA115" s="835">
        <v>7559</v>
      </c>
      <c r="CB115" s="835"/>
      <c r="CC115" s="835"/>
      <c r="CD115" s="835"/>
      <c r="CE115" s="835"/>
      <c r="CF115" s="896">
        <v>0</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630420</v>
      </c>
      <c r="DH115" s="798"/>
      <c r="DI115" s="798"/>
      <c r="DJ115" s="798"/>
      <c r="DK115" s="799"/>
      <c r="DL115" s="800">
        <v>1303205</v>
      </c>
      <c r="DM115" s="798"/>
      <c r="DN115" s="798"/>
      <c r="DO115" s="798"/>
      <c r="DP115" s="799"/>
      <c r="DQ115" s="800">
        <v>1375696</v>
      </c>
      <c r="DR115" s="798"/>
      <c r="DS115" s="798"/>
      <c r="DT115" s="798"/>
      <c r="DU115" s="799"/>
      <c r="DV115" s="845">
        <v>3.9</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5113289</v>
      </c>
      <c r="AB117" s="930"/>
      <c r="AC117" s="930"/>
      <c r="AD117" s="930"/>
      <c r="AE117" s="931"/>
      <c r="AF117" s="932">
        <v>5188935</v>
      </c>
      <c r="AG117" s="930"/>
      <c r="AH117" s="930"/>
      <c r="AI117" s="930"/>
      <c r="AJ117" s="931"/>
      <c r="AK117" s="932">
        <v>5146838</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437</v>
      </c>
      <c r="BP119" s="899"/>
      <c r="BQ119" s="903">
        <v>61339692</v>
      </c>
      <c r="BR119" s="866"/>
      <c r="BS119" s="866"/>
      <c r="BT119" s="866"/>
      <c r="BU119" s="866"/>
      <c r="BV119" s="866">
        <v>63726212</v>
      </c>
      <c r="BW119" s="866"/>
      <c r="BX119" s="866"/>
      <c r="BY119" s="866"/>
      <c r="BZ119" s="866"/>
      <c r="CA119" s="866">
        <v>64219000</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8772180</v>
      </c>
      <c r="BR120" s="863"/>
      <c r="BS120" s="863"/>
      <c r="BT120" s="863"/>
      <c r="BU120" s="863"/>
      <c r="BV120" s="863">
        <v>7531528</v>
      </c>
      <c r="BW120" s="863"/>
      <c r="BX120" s="863"/>
      <c r="BY120" s="863"/>
      <c r="BZ120" s="863"/>
      <c r="CA120" s="863">
        <v>9033371</v>
      </c>
      <c r="CB120" s="863"/>
      <c r="CC120" s="863"/>
      <c r="CD120" s="863"/>
      <c r="CE120" s="863"/>
      <c r="CF120" s="887">
        <v>25.8</v>
      </c>
      <c r="CG120" s="888"/>
      <c r="CH120" s="888"/>
      <c r="CI120" s="888"/>
      <c r="CJ120" s="888"/>
      <c r="CK120" s="889" t="s">
        <v>441</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3523098</v>
      </c>
      <c r="DH120" s="863"/>
      <c r="DI120" s="863"/>
      <c r="DJ120" s="863"/>
      <c r="DK120" s="863"/>
      <c r="DL120" s="863">
        <v>3430833</v>
      </c>
      <c r="DM120" s="863"/>
      <c r="DN120" s="863"/>
      <c r="DO120" s="863"/>
      <c r="DP120" s="863"/>
      <c r="DQ120" s="863">
        <v>3176647</v>
      </c>
      <c r="DR120" s="863"/>
      <c r="DS120" s="863"/>
      <c r="DT120" s="863"/>
      <c r="DU120" s="863"/>
      <c r="DV120" s="864">
        <v>9.1</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1849590</v>
      </c>
      <c r="BR121" s="835"/>
      <c r="BS121" s="835"/>
      <c r="BT121" s="835"/>
      <c r="BU121" s="835"/>
      <c r="BV121" s="835">
        <v>2532158</v>
      </c>
      <c r="BW121" s="835"/>
      <c r="BX121" s="835"/>
      <c r="BY121" s="835"/>
      <c r="BZ121" s="835"/>
      <c r="CA121" s="835">
        <v>2391276</v>
      </c>
      <c r="CB121" s="835"/>
      <c r="CC121" s="835"/>
      <c r="CD121" s="835"/>
      <c r="CE121" s="835"/>
      <c r="CF121" s="896">
        <v>6.8</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1942742</v>
      </c>
      <c r="DH121" s="835"/>
      <c r="DI121" s="835"/>
      <c r="DJ121" s="835"/>
      <c r="DK121" s="835"/>
      <c r="DL121" s="835">
        <v>1853938</v>
      </c>
      <c r="DM121" s="835"/>
      <c r="DN121" s="835"/>
      <c r="DO121" s="835"/>
      <c r="DP121" s="835"/>
      <c r="DQ121" s="835">
        <v>1717939</v>
      </c>
      <c r="DR121" s="835"/>
      <c r="DS121" s="835"/>
      <c r="DT121" s="835"/>
      <c r="DU121" s="835"/>
      <c r="DV121" s="812">
        <v>4.9000000000000004</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29843283</v>
      </c>
      <c r="BR122" s="866"/>
      <c r="BS122" s="866"/>
      <c r="BT122" s="866"/>
      <c r="BU122" s="866"/>
      <c r="BV122" s="866">
        <v>28233539</v>
      </c>
      <c r="BW122" s="866"/>
      <c r="BX122" s="866"/>
      <c r="BY122" s="866"/>
      <c r="BZ122" s="866"/>
      <c r="CA122" s="866">
        <v>26656886</v>
      </c>
      <c r="CB122" s="866"/>
      <c r="CC122" s="866"/>
      <c r="CD122" s="866"/>
      <c r="CE122" s="866"/>
      <c r="CF122" s="867">
        <v>76.099999999999994</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1218321</v>
      </c>
      <c r="DH122" s="835"/>
      <c r="DI122" s="835"/>
      <c r="DJ122" s="835"/>
      <c r="DK122" s="835"/>
      <c r="DL122" s="835">
        <v>1165256</v>
      </c>
      <c r="DM122" s="835"/>
      <c r="DN122" s="835"/>
      <c r="DO122" s="835"/>
      <c r="DP122" s="835"/>
      <c r="DQ122" s="835">
        <v>1085432</v>
      </c>
      <c r="DR122" s="835"/>
      <c r="DS122" s="835"/>
      <c r="DT122" s="835"/>
      <c r="DU122" s="835"/>
      <c r="DV122" s="812">
        <v>3.1</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445</v>
      </c>
      <c r="BP123" s="899"/>
      <c r="BQ123" s="853">
        <v>40465053</v>
      </c>
      <c r="BR123" s="854"/>
      <c r="BS123" s="854"/>
      <c r="BT123" s="854"/>
      <c r="BU123" s="854"/>
      <c r="BV123" s="854">
        <v>38297225</v>
      </c>
      <c r="BW123" s="854"/>
      <c r="BX123" s="854"/>
      <c r="BY123" s="854"/>
      <c r="BZ123" s="854"/>
      <c r="CA123" s="854">
        <v>38081533</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884268</v>
      </c>
      <c r="DH123" s="798"/>
      <c r="DI123" s="798"/>
      <c r="DJ123" s="798"/>
      <c r="DK123" s="799"/>
      <c r="DL123" s="800">
        <v>865007</v>
      </c>
      <c r="DM123" s="798"/>
      <c r="DN123" s="798"/>
      <c r="DO123" s="798"/>
      <c r="DP123" s="799"/>
      <c r="DQ123" s="800">
        <v>803544</v>
      </c>
      <c r="DR123" s="798"/>
      <c r="DS123" s="798"/>
      <c r="DT123" s="798"/>
      <c r="DU123" s="799"/>
      <c r="DV123" s="845">
        <v>2.2999999999999998</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61.5</v>
      </c>
      <c r="BR124" s="852"/>
      <c r="BS124" s="852"/>
      <c r="BT124" s="852"/>
      <c r="BU124" s="852"/>
      <c r="BV124" s="852">
        <v>73.400000000000006</v>
      </c>
      <c r="BW124" s="852"/>
      <c r="BX124" s="852"/>
      <c r="BY124" s="852"/>
      <c r="BZ124" s="852"/>
      <c r="CA124" s="852">
        <v>74.599999999999994</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94116</v>
      </c>
      <c r="AB126" s="798"/>
      <c r="AC126" s="798"/>
      <c r="AD126" s="798"/>
      <c r="AE126" s="799"/>
      <c r="AF126" s="800">
        <v>43258</v>
      </c>
      <c r="AG126" s="798"/>
      <c r="AH126" s="798"/>
      <c r="AI126" s="798"/>
      <c r="AJ126" s="799"/>
      <c r="AK126" s="800">
        <v>6353</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63038</v>
      </c>
      <c r="AB128" s="819"/>
      <c r="AC128" s="819"/>
      <c r="AD128" s="819"/>
      <c r="AE128" s="820"/>
      <c r="AF128" s="821">
        <v>172092</v>
      </c>
      <c r="AG128" s="819"/>
      <c r="AH128" s="819"/>
      <c r="AI128" s="819"/>
      <c r="AJ128" s="820"/>
      <c r="AK128" s="821">
        <v>123577</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11.51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6897</v>
      </c>
      <c r="DH128" s="809"/>
      <c r="DI128" s="809"/>
      <c r="DJ128" s="809"/>
      <c r="DK128" s="809"/>
      <c r="DL128" s="809">
        <v>6714</v>
      </c>
      <c r="DM128" s="809"/>
      <c r="DN128" s="809"/>
      <c r="DO128" s="809"/>
      <c r="DP128" s="809"/>
      <c r="DQ128" s="809">
        <v>7559</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36982678</v>
      </c>
      <c r="AB129" s="798"/>
      <c r="AC129" s="798"/>
      <c r="AD129" s="798"/>
      <c r="AE129" s="799"/>
      <c r="AF129" s="800">
        <v>37507053</v>
      </c>
      <c r="AG129" s="798"/>
      <c r="AH129" s="798"/>
      <c r="AI129" s="798"/>
      <c r="AJ129" s="799"/>
      <c r="AK129" s="800">
        <v>37942596</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16.510000000000002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3066597</v>
      </c>
      <c r="AB130" s="798"/>
      <c r="AC130" s="798"/>
      <c r="AD130" s="798"/>
      <c r="AE130" s="799"/>
      <c r="AF130" s="800">
        <v>2873681</v>
      </c>
      <c r="AG130" s="798"/>
      <c r="AH130" s="798"/>
      <c r="AI130" s="798"/>
      <c r="AJ130" s="799"/>
      <c r="AK130" s="800">
        <v>2918576</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33916081</v>
      </c>
      <c r="AB131" s="781"/>
      <c r="AC131" s="781"/>
      <c r="AD131" s="781"/>
      <c r="AE131" s="782"/>
      <c r="AF131" s="783">
        <v>34633372</v>
      </c>
      <c r="AG131" s="781"/>
      <c r="AH131" s="781"/>
      <c r="AI131" s="781"/>
      <c r="AJ131" s="782"/>
      <c r="AK131" s="783">
        <v>35024020</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74.599999999999994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5.8487122969999996</v>
      </c>
      <c r="AB132" s="761"/>
      <c r="AC132" s="761"/>
      <c r="AD132" s="761"/>
      <c r="AE132" s="762"/>
      <c r="AF132" s="763">
        <v>6.1881413109999999</v>
      </c>
      <c r="AG132" s="761"/>
      <c r="AH132" s="761"/>
      <c r="AI132" s="761"/>
      <c r="AJ132" s="762"/>
      <c r="AK132" s="763">
        <v>6.0092616440000004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6</v>
      </c>
      <c r="AB133" s="740"/>
      <c r="AC133" s="740"/>
      <c r="AD133" s="740"/>
      <c r="AE133" s="741"/>
      <c r="AF133" s="739">
        <v>6</v>
      </c>
      <c r="AG133" s="740"/>
      <c r="AH133" s="740"/>
      <c r="AI133" s="740"/>
      <c r="AJ133" s="741"/>
      <c r="AK133" s="739">
        <v>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3" t="s">
        <v>473</v>
      </c>
      <c r="L7" s="256"/>
      <c r="M7" s="257" t="s">
        <v>474</v>
      </c>
      <c r="N7" s="258"/>
    </row>
    <row r="8" spans="1:16">
      <c r="A8" s="250"/>
      <c r="B8" s="246"/>
      <c r="C8" s="246"/>
      <c r="D8" s="246"/>
      <c r="E8" s="246"/>
      <c r="F8" s="246"/>
      <c r="G8" s="259"/>
      <c r="H8" s="260"/>
      <c r="I8" s="260"/>
      <c r="J8" s="261"/>
      <c r="K8" s="1154"/>
      <c r="L8" s="262" t="s">
        <v>475</v>
      </c>
      <c r="M8" s="263" t="s">
        <v>476</v>
      </c>
      <c r="N8" s="264" t="s">
        <v>477</v>
      </c>
    </row>
    <row r="9" spans="1:16">
      <c r="A9" s="250"/>
      <c r="B9" s="246"/>
      <c r="C9" s="246"/>
      <c r="D9" s="246"/>
      <c r="E9" s="246"/>
      <c r="F9" s="246"/>
      <c r="G9" s="1167" t="s">
        <v>478</v>
      </c>
      <c r="H9" s="1168"/>
      <c r="I9" s="1168"/>
      <c r="J9" s="1169"/>
      <c r="K9" s="265">
        <v>10358869</v>
      </c>
      <c r="L9" s="266">
        <v>78278</v>
      </c>
      <c r="M9" s="267">
        <v>62065</v>
      </c>
      <c r="N9" s="268">
        <v>26.1</v>
      </c>
    </row>
    <row r="10" spans="1:16">
      <c r="A10" s="250"/>
      <c r="B10" s="246"/>
      <c r="C10" s="246"/>
      <c r="D10" s="246"/>
      <c r="E10" s="246"/>
      <c r="F10" s="246"/>
      <c r="G10" s="1167" t="s">
        <v>479</v>
      </c>
      <c r="H10" s="1168"/>
      <c r="I10" s="1168"/>
      <c r="J10" s="1169"/>
      <c r="K10" s="269">
        <v>1106101</v>
      </c>
      <c r="L10" s="270">
        <v>8358</v>
      </c>
      <c r="M10" s="271">
        <v>5121</v>
      </c>
      <c r="N10" s="272">
        <v>63.2</v>
      </c>
    </row>
    <row r="11" spans="1:16" ht="13.5" customHeight="1">
      <c r="A11" s="250"/>
      <c r="B11" s="246"/>
      <c r="C11" s="246"/>
      <c r="D11" s="246"/>
      <c r="E11" s="246"/>
      <c r="F11" s="246"/>
      <c r="G11" s="1167" t="s">
        <v>480</v>
      </c>
      <c r="H11" s="1168"/>
      <c r="I11" s="1168"/>
      <c r="J11" s="1169"/>
      <c r="K11" s="269">
        <v>49241</v>
      </c>
      <c r="L11" s="270">
        <v>372</v>
      </c>
      <c r="M11" s="271">
        <v>6030</v>
      </c>
      <c r="N11" s="272">
        <v>-93.8</v>
      </c>
    </row>
    <row r="12" spans="1:16" ht="13.5" customHeight="1">
      <c r="A12" s="250"/>
      <c r="B12" s="246"/>
      <c r="C12" s="246"/>
      <c r="D12" s="246"/>
      <c r="E12" s="246"/>
      <c r="F12" s="246"/>
      <c r="G12" s="1167" t="s">
        <v>481</v>
      </c>
      <c r="H12" s="1168"/>
      <c r="I12" s="1168"/>
      <c r="J12" s="1169"/>
      <c r="K12" s="269">
        <v>23274</v>
      </c>
      <c r="L12" s="270">
        <v>176</v>
      </c>
      <c r="M12" s="271">
        <v>823</v>
      </c>
      <c r="N12" s="272">
        <v>-78.599999999999994</v>
      </c>
    </row>
    <row r="13" spans="1:16" ht="13.5" customHeight="1">
      <c r="A13" s="250"/>
      <c r="B13" s="246"/>
      <c r="C13" s="246"/>
      <c r="D13" s="246"/>
      <c r="E13" s="246"/>
      <c r="F13" s="246"/>
      <c r="G13" s="1167" t="s">
        <v>482</v>
      </c>
      <c r="H13" s="1168"/>
      <c r="I13" s="1168"/>
      <c r="J13" s="1169"/>
      <c r="K13" s="269" t="s">
        <v>483</v>
      </c>
      <c r="L13" s="270" t="s">
        <v>483</v>
      </c>
      <c r="M13" s="271" t="s">
        <v>483</v>
      </c>
      <c r="N13" s="272" t="s">
        <v>483</v>
      </c>
    </row>
    <row r="14" spans="1:16" ht="13.5" customHeight="1">
      <c r="A14" s="250"/>
      <c r="B14" s="246"/>
      <c r="C14" s="246"/>
      <c r="D14" s="246"/>
      <c r="E14" s="246"/>
      <c r="F14" s="246"/>
      <c r="G14" s="1167" t="s">
        <v>484</v>
      </c>
      <c r="H14" s="1168"/>
      <c r="I14" s="1168"/>
      <c r="J14" s="1169"/>
      <c r="K14" s="269">
        <v>489224</v>
      </c>
      <c r="L14" s="270">
        <v>3697</v>
      </c>
      <c r="M14" s="271">
        <v>2403</v>
      </c>
      <c r="N14" s="272">
        <v>53.8</v>
      </c>
    </row>
    <row r="15" spans="1:16" ht="13.5" customHeight="1">
      <c r="A15" s="250"/>
      <c r="B15" s="246"/>
      <c r="C15" s="246"/>
      <c r="D15" s="246"/>
      <c r="E15" s="246"/>
      <c r="F15" s="246"/>
      <c r="G15" s="1167" t="s">
        <v>485</v>
      </c>
      <c r="H15" s="1168"/>
      <c r="I15" s="1168"/>
      <c r="J15" s="1169"/>
      <c r="K15" s="269">
        <v>415967</v>
      </c>
      <c r="L15" s="270">
        <v>3143</v>
      </c>
      <c r="M15" s="271">
        <v>1960</v>
      </c>
      <c r="N15" s="272">
        <v>60.4</v>
      </c>
    </row>
    <row r="16" spans="1:16">
      <c r="A16" s="250"/>
      <c r="B16" s="246"/>
      <c r="C16" s="246"/>
      <c r="D16" s="246"/>
      <c r="E16" s="246"/>
      <c r="F16" s="246"/>
      <c r="G16" s="1170" t="s">
        <v>486</v>
      </c>
      <c r="H16" s="1171"/>
      <c r="I16" s="1171"/>
      <c r="J16" s="1172"/>
      <c r="K16" s="270">
        <v>-1111081</v>
      </c>
      <c r="L16" s="270">
        <v>-8396</v>
      </c>
      <c r="M16" s="271">
        <v>-6101</v>
      </c>
      <c r="N16" s="272">
        <v>37.6</v>
      </c>
    </row>
    <row r="17" spans="1:16">
      <c r="A17" s="250"/>
      <c r="B17" s="246"/>
      <c r="C17" s="246"/>
      <c r="D17" s="246"/>
      <c r="E17" s="246"/>
      <c r="F17" s="246"/>
      <c r="G17" s="1170" t="s">
        <v>171</v>
      </c>
      <c r="H17" s="1171"/>
      <c r="I17" s="1171"/>
      <c r="J17" s="1172"/>
      <c r="K17" s="270">
        <v>11331595</v>
      </c>
      <c r="L17" s="270">
        <v>85629</v>
      </c>
      <c r="M17" s="271">
        <v>72301</v>
      </c>
      <c r="N17" s="272">
        <v>18.399999999999999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4" t="s">
        <v>491</v>
      </c>
      <c r="H21" s="1165"/>
      <c r="I21" s="1165"/>
      <c r="J21" s="1166"/>
      <c r="K21" s="282">
        <v>8.98</v>
      </c>
      <c r="L21" s="283">
        <v>7.06</v>
      </c>
      <c r="M21" s="284">
        <v>1.92</v>
      </c>
      <c r="N21" s="251"/>
      <c r="O21" s="285"/>
      <c r="P21" s="281"/>
    </row>
    <row r="22" spans="1:16" s="286" customFormat="1">
      <c r="A22" s="281"/>
      <c r="B22" s="251"/>
      <c r="C22" s="251"/>
      <c r="D22" s="251"/>
      <c r="E22" s="251"/>
      <c r="F22" s="251"/>
      <c r="G22" s="1164" t="s">
        <v>492</v>
      </c>
      <c r="H22" s="1165"/>
      <c r="I22" s="1165"/>
      <c r="J22" s="1166"/>
      <c r="K22" s="287">
        <v>100.8</v>
      </c>
      <c r="L22" s="288">
        <v>98.2</v>
      </c>
      <c r="M22" s="289">
        <v>2.6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3" t="s">
        <v>473</v>
      </c>
      <c r="L30" s="256"/>
      <c r="M30" s="257" t="s">
        <v>474</v>
      </c>
      <c r="N30" s="258"/>
    </row>
    <row r="31" spans="1:16">
      <c r="A31" s="250"/>
      <c r="B31" s="246"/>
      <c r="C31" s="246"/>
      <c r="D31" s="246"/>
      <c r="E31" s="246"/>
      <c r="F31" s="246"/>
      <c r="G31" s="259"/>
      <c r="H31" s="260"/>
      <c r="I31" s="260"/>
      <c r="J31" s="261"/>
      <c r="K31" s="1154"/>
      <c r="L31" s="262" t="s">
        <v>475</v>
      </c>
      <c r="M31" s="263" t="s">
        <v>476</v>
      </c>
      <c r="N31" s="264" t="s">
        <v>477</v>
      </c>
    </row>
    <row r="32" spans="1:16" ht="27" customHeight="1">
      <c r="A32" s="250"/>
      <c r="B32" s="246"/>
      <c r="C32" s="246"/>
      <c r="D32" s="246"/>
      <c r="E32" s="246"/>
      <c r="F32" s="246"/>
      <c r="G32" s="1155" t="s">
        <v>496</v>
      </c>
      <c r="H32" s="1156"/>
      <c r="I32" s="1156"/>
      <c r="J32" s="1157"/>
      <c r="K32" s="296">
        <v>4497323</v>
      </c>
      <c r="L32" s="296">
        <v>33985</v>
      </c>
      <c r="M32" s="297">
        <v>44939</v>
      </c>
      <c r="N32" s="298">
        <v>-24.4</v>
      </c>
    </row>
    <row r="33" spans="1:16" ht="13.5" customHeight="1">
      <c r="A33" s="250"/>
      <c r="B33" s="246"/>
      <c r="C33" s="246"/>
      <c r="D33" s="246"/>
      <c r="E33" s="246"/>
      <c r="F33" s="246"/>
      <c r="G33" s="1155" t="s">
        <v>497</v>
      </c>
      <c r="H33" s="1156"/>
      <c r="I33" s="1156"/>
      <c r="J33" s="1157"/>
      <c r="K33" s="296" t="s">
        <v>483</v>
      </c>
      <c r="L33" s="296" t="s">
        <v>483</v>
      </c>
      <c r="M33" s="297">
        <v>8</v>
      </c>
      <c r="N33" s="298" t="s">
        <v>483</v>
      </c>
    </row>
    <row r="34" spans="1:16" ht="27" customHeight="1">
      <c r="A34" s="250"/>
      <c r="B34" s="246"/>
      <c r="C34" s="246"/>
      <c r="D34" s="246"/>
      <c r="E34" s="246"/>
      <c r="F34" s="246"/>
      <c r="G34" s="1155" t="s">
        <v>498</v>
      </c>
      <c r="H34" s="1156"/>
      <c r="I34" s="1156"/>
      <c r="J34" s="1157"/>
      <c r="K34" s="296" t="s">
        <v>483</v>
      </c>
      <c r="L34" s="296" t="s">
        <v>483</v>
      </c>
      <c r="M34" s="297">
        <v>27</v>
      </c>
      <c r="N34" s="298" t="s">
        <v>483</v>
      </c>
    </row>
    <row r="35" spans="1:16" ht="27" customHeight="1">
      <c r="A35" s="250"/>
      <c r="B35" s="246"/>
      <c r="C35" s="246"/>
      <c r="D35" s="246"/>
      <c r="E35" s="246"/>
      <c r="F35" s="246"/>
      <c r="G35" s="1155" t="s">
        <v>499</v>
      </c>
      <c r="H35" s="1156"/>
      <c r="I35" s="1156"/>
      <c r="J35" s="1157"/>
      <c r="K35" s="296">
        <v>640970</v>
      </c>
      <c r="L35" s="296">
        <v>4844</v>
      </c>
      <c r="M35" s="297">
        <v>13271</v>
      </c>
      <c r="N35" s="298">
        <v>-63.5</v>
      </c>
    </row>
    <row r="36" spans="1:16" ht="27" customHeight="1">
      <c r="A36" s="250"/>
      <c r="B36" s="246"/>
      <c r="C36" s="246"/>
      <c r="D36" s="246"/>
      <c r="E36" s="246"/>
      <c r="F36" s="246"/>
      <c r="G36" s="1155" t="s">
        <v>500</v>
      </c>
      <c r="H36" s="1156"/>
      <c r="I36" s="1156"/>
      <c r="J36" s="1157"/>
      <c r="K36" s="296">
        <v>2192</v>
      </c>
      <c r="L36" s="296">
        <v>17</v>
      </c>
      <c r="M36" s="297">
        <v>1417</v>
      </c>
      <c r="N36" s="298">
        <v>-98.8</v>
      </c>
    </row>
    <row r="37" spans="1:16" ht="13.5" customHeight="1">
      <c r="A37" s="250"/>
      <c r="B37" s="246"/>
      <c r="C37" s="246"/>
      <c r="D37" s="246"/>
      <c r="E37" s="246"/>
      <c r="F37" s="246"/>
      <c r="G37" s="1155" t="s">
        <v>501</v>
      </c>
      <c r="H37" s="1156"/>
      <c r="I37" s="1156"/>
      <c r="J37" s="1157"/>
      <c r="K37" s="296">
        <v>6353</v>
      </c>
      <c r="L37" s="296">
        <v>48</v>
      </c>
      <c r="M37" s="297">
        <v>1166</v>
      </c>
      <c r="N37" s="298">
        <v>-95.9</v>
      </c>
    </row>
    <row r="38" spans="1:16" ht="27" customHeight="1">
      <c r="A38" s="250"/>
      <c r="B38" s="246"/>
      <c r="C38" s="246"/>
      <c r="D38" s="246"/>
      <c r="E38" s="246"/>
      <c r="F38" s="246"/>
      <c r="G38" s="1158" t="s">
        <v>502</v>
      </c>
      <c r="H38" s="1159"/>
      <c r="I38" s="1159"/>
      <c r="J38" s="1160"/>
      <c r="K38" s="299" t="s">
        <v>483</v>
      </c>
      <c r="L38" s="299" t="s">
        <v>483</v>
      </c>
      <c r="M38" s="300">
        <v>3</v>
      </c>
      <c r="N38" s="301" t="s">
        <v>483</v>
      </c>
      <c r="O38" s="295"/>
    </row>
    <row r="39" spans="1:16">
      <c r="A39" s="250"/>
      <c r="B39" s="246"/>
      <c r="C39" s="246"/>
      <c r="D39" s="246"/>
      <c r="E39" s="246"/>
      <c r="F39" s="246"/>
      <c r="G39" s="1158" t="s">
        <v>503</v>
      </c>
      <c r="H39" s="1159"/>
      <c r="I39" s="1159"/>
      <c r="J39" s="1160"/>
      <c r="K39" s="302">
        <v>-123577</v>
      </c>
      <c r="L39" s="302">
        <v>-934</v>
      </c>
      <c r="M39" s="303">
        <v>-4631</v>
      </c>
      <c r="N39" s="304">
        <v>-79.8</v>
      </c>
      <c r="O39" s="295"/>
    </row>
    <row r="40" spans="1:16" ht="27" customHeight="1">
      <c r="A40" s="250"/>
      <c r="B40" s="246"/>
      <c r="C40" s="246"/>
      <c r="D40" s="246"/>
      <c r="E40" s="246"/>
      <c r="F40" s="246"/>
      <c r="G40" s="1155" t="s">
        <v>504</v>
      </c>
      <c r="H40" s="1156"/>
      <c r="I40" s="1156"/>
      <c r="J40" s="1157"/>
      <c r="K40" s="302">
        <v>-2918576</v>
      </c>
      <c r="L40" s="302">
        <v>-22055</v>
      </c>
      <c r="M40" s="303">
        <v>-38859</v>
      </c>
      <c r="N40" s="304">
        <v>-43.2</v>
      </c>
      <c r="O40" s="295"/>
    </row>
    <row r="41" spans="1:16">
      <c r="A41" s="250"/>
      <c r="B41" s="246"/>
      <c r="C41" s="246"/>
      <c r="D41" s="246"/>
      <c r="E41" s="246"/>
      <c r="F41" s="246"/>
      <c r="G41" s="1161" t="s">
        <v>282</v>
      </c>
      <c r="H41" s="1162"/>
      <c r="I41" s="1162"/>
      <c r="J41" s="1163"/>
      <c r="K41" s="296">
        <v>2104685</v>
      </c>
      <c r="L41" s="302">
        <v>15904</v>
      </c>
      <c r="M41" s="303">
        <v>17340</v>
      </c>
      <c r="N41" s="304">
        <v>-8.3000000000000007</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8" t="s">
        <v>473</v>
      </c>
      <c r="J49" s="1150" t="s">
        <v>508</v>
      </c>
      <c r="K49" s="1151"/>
      <c r="L49" s="1151"/>
      <c r="M49" s="1151"/>
      <c r="N49" s="1152"/>
    </row>
    <row r="50" spans="1:14">
      <c r="A50" s="250"/>
      <c r="B50" s="246"/>
      <c r="C50" s="246"/>
      <c r="D50" s="246"/>
      <c r="E50" s="246"/>
      <c r="F50" s="246"/>
      <c r="G50" s="314"/>
      <c r="H50" s="315"/>
      <c r="I50" s="1149"/>
      <c r="J50" s="316" t="s">
        <v>509</v>
      </c>
      <c r="K50" s="317" t="s">
        <v>510</v>
      </c>
      <c r="L50" s="318" t="s">
        <v>511</v>
      </c>
      <c r="M50" s="319" t="s">
        <v>512</v>
      </c>
      <c r="N50" s="320" t="s">
        <v>513</v>
      </c>
    </row>
    <row r="51" spans="1:14">
      <c r="A51" s="250"/>
      <c r="B51" s="246"/>
      <c r="C51" s="246"/>
      <c r="D51" s="246"/>
      <c r="E51" s="246"/>
      <c r="F51" s="246"/>
      <c r="G51" s="312" t="s">
        <v>514</v>
      </c>
      <c r="H51" s="313"/>
      <c r="I51" s="321">
        <v>15766674</v>
      </c>
      <c r="J51" s="322">
        <v>120846</v>
      </c>
      <c r="K51" s="323">
        <v>3.5</v>
      </c>
      <c r="L51" s="324">
        <v>43493</v>
      </c>
      <c r="M51" s="325">
        <v>5</v>
      </c>
      <c r="N51" s="326">
        <v>-1.5</v>
      </c>
    </row>
    <row r="52" spans="1:14">
      <c r="A52" s="250"/>
      <c r="B52" s="246"/>
      <c r="C52" s="246"/>
      <c r="D52" s="246"/>
      <c r="E52" s="246"/>
      <c r="F52" s="246"/>
      <c r="G52" s="327"/>
      <c r="H52" s="328" t="s">
        <v>515</v>
      </c>
      <c r="I52" s="329">
        <v>9739583</v>
      </c>
      <c r="J52" s="330">
        <v>74651</v>
      </c>
      <c r="K52" s="331">
        <v>32.9</v>
      </c>
      <c r="L52" s="332">
        <v>23254</v>
      </c>
      <c r="M52" s="333">
        <v>4</v>
      </c>
      <c r="N52" s="334">
        <v>28.9</v>
      </c>
    </row>
    <row r="53" spans="1:14">
      <c r="A53" s="250"/>
      <c r="B53" s="246"/>
      <c r="C53" s="246"/>
      <c r="D53" s="246"/>
      <c r="E53" s="246"/>
      <c r="F53" s="246"/>
      <c r="G53" s="312" t="s">
        <v>516</v>
      </c>
      <c r="H53" s="313"/>
      <c r="I53" s="321">
        <v>12614305</v>
      </c>
      <c r="J53" s="322">
        <v>96128</v>
      </c>
      <c r="K53" s="323">
        <v>-20.5</v>
      </c>
      <c r="L53" s="324">
        <v>50840</v>
      </c>
      <c r="M53" s="325">
        <v>16.899999999999999</v>
      </c>
      <c r="N53" s="326">
        <v>-37.4</v>
      </c>
    </row>
    <row r="54" spans="1:14">
      <c r="A54" s="250"/>
      <c r="B54" s="246"/>
      <c r="C54" s="246"/>
      <c r="D54" s="246"/>
      <c r="E54" s="246"/>
      <c r="F54" s="246"/>
      <c r="G54" s="327"/>
      <c r="H54" s="328" t="s">
        <v>515</v>
      </c>
      <c r="I54" s="329">
        <v>8742783</v>
      </c>
      <c r="J54" s="330">
        <v>66625</v>
      </c>
      <c r="K54" s="331">
        <v>-10.8</v>
      </c>
      <c r="L54" s="332">
        <v>25367</v>
      </c>
      <c r="M54" s="333">
        <v>9.1</v>
      </c>
      <c r="N54" s="334">
        <v>-19.899999999999999</v>
      </c>
    </row>
    <row r="55" spans="1:14">
      <c r="A55" s="250"/>
      <c r="B55" s="246"/>
      <c r="C55" s="246"/>
      <c r="D55" s="246"/>
      <c r="E55" s="246"/>
      <c r="F55" s="246"/>
      <c r="G55" s="312" t="s">
        <v>517</v>
      </c>
      <c r="H55" s="313"/>
      <c r="I55" s="321">
        <v>16389775</v>
      </c>
      <c r="J55" s="322">
        <v>124715</v>
      </c>
      <c r="K55" s="323">
        <v>29.7</v>
      </c>
      <c r="L55" s="324">
        <v>53605</v>
      </c>
      <c r="M55" s="325">
        <v>5.4</v>
      </c>
      <c r="N55" s="326">
        <v>24.3</v>
      </c>
    </row>
    <row r="56" spans="1:14">
      <c r="A56" s="250"/>
      <c r="B56" s="246"/>
      <c r="C56" s="246"/>
      <c r="D56" s="246"/>
      <c r="E56" s="246"/>
      <c r="F56" s="246"/>
      <c r="G56" s="327"/>
      <c r="H56" s="328" t="s">
        <v>515</v>
      </c>
      <c r="I56" s="329">
        <v>12552570</v>
      </c>
      <c r="J56" s="330">
        <v>95516</v>
      </c>
      <c r="K56" s="331">
        <v>43.4</v>
      </c>
      <c r="L56" s="332">
        <v>28343</v>
      </c>
      <c r="M56" s="333">
        <v>11.7</v>
      </c>
      <c r="N56" s="334">
        <v>31.7</v>
      </c>
    </row>
    <row r="57" spans="1:14">
      <c r="A57" s="250"/>
      <c r="B57" s="246"/>
      <c r="C57" s="246"/>
      <c r="D57" s="246"/>
      <c r="E57" s="246"/>
      <c r="F57" s="246"/>
      <c r="G57" s="312" t="s">
        <v>518</v>
      </c>
      <c r="H57" s="313"/>
      <c r="I57" s="321">
        <v>13900572</v>
      </c>
      <c r="J57" s="322">
        <v>105516</v>
      </c>
      <c r="K57" s="323">
        <v>-15.4</v>
      </c>
      <c r="L57" s="324">
        <v>58051</v>
      </c>
      <c r="M57" s="325">
        <v>8.3000000000000007</v>
      </c>
      <c r="N57" s="326">
        <v>-23.7</v>
      </c>
    </row>
    <row r="58" spans="1:14">
      <c r="A58" s="250"/>
      <c r="B58" s="246"/>
      <c r="C58" s="246"/>
      <c r="D58" s="246"/>
      <c r="E58" s="246"/>
      <c r="F58" s="246"/>
      <c r="G58" s="327"/>
      <c r="H58" s="328" t="s">
        <v>515</v>
      </c>
      <c r="I58" s="329">
        <v>11118474</v>
      </c>
      <c r="J58" s="330">
        <v>84398</v>
      </c>
      <c r="K58" s="331">
        <v>-11.6</v>
      </c>
      <c r="L58" s="332">
        <v>32143</v>
      </c>
      <c r="M58" s="333">
        <v>13.4</v>
      </c>
      <c r="N58" s="334">
        <v>-25</v>
      </c>
    </row>
    <row r="59" spans="1:14">
      <c r="A59" s="250"/>
      <c r="B59" s="246"/>
      <c r="C59" s="246"/>
      <c r="D59" s="246"/>
      <c r="E59" s="246"/>
      <c r="F59" s="246"/>
      <c r="G59" s="312" t="s">
        <v>519</v>
      </c>
      <c r="H59" s="313"/>
      <c r="I59" s="321">
        <v>11027981</v>
      </c>
      <c r="J59" s="322">
        <v>83334</v>
      </c>
      <c r="K59" s="323">
        <v>-21</v>
      </c>
      <c r="L59" s="324">
        <v>65942</v>
      </c>
      <c r="M59" s="325">
        <v>13.6</v>
      </c>
      <c r="N59" s="326">
        <v>-34.6</v>
      </c>
    </row>
    <row r="60" spans="1:14">
      <c r="A60" s="250"/>
      <c r="B60" s="246"/>
      <c r="C60" s="246"/>
      <c r="D60" s="246"/>
      <c r="E60" s="246"/>
      <c r="F60" s="246"/>
      <c r="G60" s="327"/>
      <c r="H60" s="328" t="s">
        <v>515</v>
      </c>
      <c r="I60" s="335">
        <v>8521271</v>
      </c>
      <c r="J60" s="330">
        <v>64392</v>
      </c>
      <c r="K60" s="331">
        <v>-23.7</v>
      </c>
      <c r="L60" s="332">
        <v>32778</v>
      </c>
      <c r="M60" s="333">
        <v>2</v>
      </c>
      <c r="N60" s="334">
        <v>-25.7</v>
      </c>
    </row>
    <row r="61" spans="1:14">
      <c r="A61" s="250"/>
      <c r="B61" s="246"/>
      <c r="C61" s="246"/>
      <c r="D61" s="246"/>
      <c r="E61" s="246"/>
      <c r="F61" s="246"/>
      <c r="G61" s="312" t="s">
        <v>520</v>
      </c>
      <c r="H61" s="336"/>
      <c r="I61" s="337">
        <v>13939861</v>
      </c>
      <c r="J61" s="338">
        <v>106108</v>
      </c>
      <c r="K61" s="339">
        <v>-4.7</v>
      </c>
      <c r="L61" s="340">
        <v>54386</v>
      </c>
      <c r="M61" s="341">
        <v>9.8000000000000007</v>
      </c>
      <c r="N61" s="326">
        <v>-14.5</v>
      </c>
    </row>
    <row r="62" spans="1:14">
      <c r="A62" s="250"/>
      <c r="B62" s="246"/>
      <c r="C62" s="246"/>
      <c r="D62" s="246"/>
      <c r="E62" s="246"/>
      <c r="F62" s="246"/>
      <c r="G62" s="327"/>
      <c r="H62" s="328" t="s">
        <v>515</v>
      </c>
      <c r="I62" s="329">
        <v>10134936</v>
      </c>
      <c r="J62" s="330">
        <v>77116</v>
      </c>
      <c r="K62" s="331">
        <v>6</v>
      </c>
      <c r="L62" s="332">
        <v>28377</v>
      </c>
      <c r="M62" s="333">
        <v>8</v>
      </c>
      <c r="N62" s="334">
        <v>-2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3" t="s">
        <v>3</v>
      </c>
      <c r="D47" s="1173"/>
      <c r="E47" s="1174"/>
      <c r="F47" s="11">
        <v>14.89</v>
      </c>
      <c r="G47" s="12">
        <v>13.2</v>
      </c>
      <c r="H47" s="12">
        <v>13.59</v>
      </c>
      <c r="I47" s="12">
        <v>11.94</v>
      </c>
      <c r="J47" s="13">
        <v>15.68</v>
      </c>
    </row>
    <row r="48" spans="2:10" ht="57.75" customHeight="1">
      <c r="B48" s="14"/>
      <c r="C48" s="1175" t="s">
        <v>4</v>
      </c>
      <c r="D48" s="1175"/>
      <c r="E48" s="1176"/>
      <c r="F48" s="15">
        <v>6.41</v>
      </c>
      <c r="G48" s="16">
        <v>4.88</v>
      </c>
      <c r="H48" s="16">
        <v>6.75</v>
      </c>
      <c r="I48" s="16">
        <v>9.6</v>
      </c>
      <c r="J48" s="17">
        <v>6.16</v>
      </c>
    </row>
    <row r="49" spans="2:10" ht="57.75" customHeight="1" thickBot="1">
      <c r="B49" s="18"/>
      <c r="C49" s="1177" t="s">
        <v>5</v>
      </c>
      <c r="D49" s="1177"/>
      <c r="E49" s="1178"/>
      <c r="F49" s="19" t="s">
        <v>527</v>
      </c>
      <c r="G49" s="20" t="s">
        <v>528</v>
      </c>
      <c r="H49" s="20">
        <v>2.87</v>
      </c>
      <c r="I49" s="20">
        <v>1.49</v>
      </c>
      <c r="J49" s="21">
        <v>0.54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2018-03-07T05:09:10Z</cp:lastPrinted>
  <dcterms:created xsi:type="dcterms:W3CDTF">2018-01-24T04:21:59Z</dcterms:created>
  <dcterms:modified xsi:type="dcterms:W3CDTF">2018-10-26T03:35:03Z</dcterms:modified>
  <cp:category/>
</cp:coreProperties>
</file>