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10785" yWindow="-15" windowWidth="10830" windowHeight="9810"/>
  </bookViews>
  <sheets>
    <sheet name="１３ 教育・文化" sheetId="53" r:id="rId1"/>
    <sheet name="118" sheetId="2" r:id="rId2"/>
    <sheet name="119" sheetId="47" r:id="rId3"/>
    <sheet name="120" sheetId="48" r:id="rId4"/>
    <sheet name="121" sheetId="62" r:id="rId5"/>
    <sheet name="122" sheetId="49" r:id="rId6"/>
    <sheet name="123" sheetId="6" r:id="rId7"/>
    <sheet name="124" sheetId="19" r:id="rId8"/>
    <sheet name="125" sheetId="20" r:id="rId9"/>
    <sheet name="126" sheetId="46" r:id="rId10"/>
    <sheet name="127" sheetId="36" r:id="rId11"/>
    <sheet name="128" sheetId="59" r:id="rId12"/>
    <sheet name="129" sheetId="60" r:id="rId13"/>
    <sheet name="130" sheetId="42" r:id="rId14"/>
    <sheet name="131" sheetId="43" r:id="rId15"/>
    <sheet name="132" sheetId="44" r:id="rId16"/>
    <sheet name="133" sheetId="51" r:id="rId17"/>
    <sheet name="134" sheetId="54" r:id="rId18"/>
    <sheet name="135" sheetId="55" r:id="rId19"/>
    <sheet name="136" sheetId="58" r:id="rId20"/>
  </sheets>
  <definedNames>
    <definedName name="_xlnm.Print_Area" localSheetId="1">'118'!$A$1:$J$55</definedName>
    <definedName name="_xlnm.Print_Area" localSheetId="16">'133'!$A$1:$U$39</definedName>
  </definedNames>
  <calcPr calcId="145621"/>
</workbook>
</file>

<file path=xl/calcChain.xml><?xml version="1.0" encoding="utf-8"?>
<calcChain xmlns="http://schemas.openxmlformats.org/spreadsheetml/2006/main">
  <c r="I16" i="62" l="1"/>
  <c r="K16" i="62"/>
  <c r="J16" i="62"/>
  <c r="I32" i="47"/>
  <c r="J8" i="47"/>
  <c r="I8" i="47"/>
  <c r="K5" i="47"/>
  <c r="J5" i="47"/>
  <c r="I5" i="47"/>
  <c r="H5" i="47"/>
  <c r="I12" i="48" l="1"/>
  <c r="I11" i="48" s="1"/>
  <c r="J12" i="48"/>
  <c r="J11" i="48" s="1"/>
  <c r="K11" i="48"/>
  <c r="L33" i="47" l="1"/>
  <c r="K27" i="47" l="1"/>
  <c r="L13" i="47" l="1"/>
  <c r="M20" i="62" l="1"/>
  <c r="L20" i="62"/>
  <c r="K20" i="62"/>
  <c r="K15" i="62" s="1"/>
  <c r="J20" i="62"/>
  <c r="J15" i="62" s="1"/>
  <c r="I20" i="62"/>
  <c r="I15" i="62" s="1"/>
  <c r="H20" i="62"/>
  <c r="G20" i="62"/>
  <c r="F20" i="62"/>
  <c r="E20" i="62"/>
  <c r="D20" i="62"/>
  <c r="M16" i="62"/>
  <c r="L16" i="62"/>
  <c r="L15" i="62" s="1"/>
  <c r="H16" i="62"/>
  <c r="H15" i="62" s="1"/>
  <c r="G16" i="62"/>
  <c r="F16" i="62"/>
  <c r="F15" i="62" s="1"/>
  <c r="E16" i="62"/>
  <c r="E15" i="62" s="1"/>
  <c r="D16" i="62"/>
  <c r="D15" i="62" s="1"/>
  <c r="G15" i="62"/>
  <c r="M15" i="62" l="1"/>
  <c r="L4" i="54"/>
  <c r="I4" i="54"/>
  <c r="K21" i="43" l="1"/>
  <c r="C26" i="43"/>
  <c r="C25" i="43"/>
  <c r="I34" i="42"/>
  <c r="C32" i="42"/>
  <c r="C33" i="42"/>
  <c r="C34" i="42"/>
  <c r="C31" i="44"/>
  <c r="C30" i="44"/>
  <c r="C29" i="44"/>
  <c r="D7" i="60" l="1"/>
  <c r="D8" i="60"/>
  <c r="B13" i="59" l="1"/>
  <c r="B12" i="59"/>
  <c r="B11" i="59"/>
  <c r="B10" i="59"/>
  <c r="B9" i="59"/>
  <c r="B8" i="59"/>
  <c r="B7" i="59"/>
  <c r="C70" i="46" l="1"/>
  <c r="C69" i="46"/>
  <c r="C68" i="46"/>
  <c r="C67" i="46"/>
  <c r="C66" i="46"/>
  <c r="C65" i="46"/>
  <c r="C64" i="46"/>
  <c r="C63" i="46"/>
  <c r="C62" i="46"/>
  <c r="C61" i="46"/>
  <c r="C60" i="46"/>
  <c r="C59" i="46"/>
  <c r="C58" i="46"/>
  <c r="C57" i="46"/>
  <c r="C56" i="46"/>
  <c r="C55" i="46"/>
  <c r="C54" i="46"/>
  <c r="C53" i="46"/>
  <c r="C52" i="46"/>
  <c r="C51" i="46"/>
  <c r="C50" i="46"/>
  <c r="C49" i="46"/>
  <c r="C48" i="46"/>
  <c r="C47" i="46"/>
  <c r="C46" i="46"/>
  <c r="C45" i="46"/>
  <c r="C44" i="46"/>
  <c r="C43" i="46"/>
  <c r="C42" i="46"/>
  <c r="C41" i="46"/>
  <c r="C40" i="46"/>
  <c r="C39" i="46"/>
  <c r="C38" i="46"/>
  <c r="C37" i="46"/>
  <c r="C36" i="46"/>
  <c r="C35" i="46"/>
  <c r="C34" i="46"/>
  <c r="C33" i="46"/>
  <c r="C32" i="46"/>
  <c r="C31" i="46"/>
  <c r="C30" i="46"/>
  <c r="C29" i="46"/>
  <c r="C28" i="46"/>
  <c r="C27" i="46"/>
  <c r="C26" i="46"/>
  <c r="C25" i="46"/>
  <c r="C24" i="46"/>
  <c r="C23" i="46"/>
  <c r="C22" i="46"/>
  <c r="C21" i="46"/>
  <c r="C20" i="46"/>
  <c r="C19" i="46"/>
  <c r="C18" i="46"/>
  <c r="C17" i="46"/>
  <c r="C16" i="46"/>
  <c r="C15" i="46"/>
  <c r="C14" i="46"/>
  <c r="C13" i="46"/>
  <c r="C12" i="46"/>
  <c r="C11" i="46"/>
  <c r="C10" i="46"/>
  <c r="C9" i="46"/>
  <c r="C8" i="46"/>
  <c r="C7" i="46"/>
  <c r="C6" i="46"/>
  <c r="L7" i="48"/>
  <c r="K7" i="48"/>
  <c r="J7" i="48"/>
  <c r="I7" i="48"/>
  <c r="H7" i="48"/>
  <c r="J33" i="47"/>
  <c r="J32" i="47"/>
  <c r="C5" i="47"/>
  <c r="D17" i="36"/>
  <c r="C17" i="36" s="1"/>
  <c r="D16" i="36"/>
  <c r="C16" i="36" s="1"/>
  <c r="D15" i="36"/>
  <c r="C44" i="42"/>
  <c r="C43" i="42"/>
  <c r="C42" i="42"/>
  <c r="C41" i="42"/>
  <c r="C40" i="42"/>
  <c r="C39" i="42"/>
  <c r="F4" i="54"/>
  <c r="P12" i="2"/>
  <c r="O12" i="2"/>
  <c r="P11" i="2"/>
  <c r="O11" i="2"/>
  <c r="P10" i="2"/>
  <c r="O10" i="2"/>
  <c r="L17" i="49"/>
  <c r="K17" i="49"/>
  <c r="J17" i="49"/>
  <c r="K20" i="48"/>
  <c r="J20" i="48"/>
  <c r="I20" i="48"/>
  <c r="K16" i="48"/>
  <c r="J16" i="48"/>
  <c r="I16" i="48"/>
  <c r="K12" i="48"/>
  <c r="K25" i="48"/>
  <c r="J25" i="48"/>
  <c r="J27" i="47"/>
  <c r="I27" i="47"/>
  <c r="K20" i="47"/>
  <c r="J20" i="47"/>
  <c r="I20" i="47"/>
  <c r="K13" i="47"/>
  <c r="K12" i="47" s="1"/>
  <c r="J13" i="47"/>
  <c r="I13" i="47"/>
  <c r="K8" i="47"/>
  <c r="K34" i="43"/>
  <c r="C34" i="43"/>
  <c r="K33" i="43"/>
  <c r="C33" i="43"/>
  <c r="K32" i="43"/>
  <c r="K30" i="43"/>
  <c r="C30" i="43"/>
  <c r="K29" i="43"/>
  <c r="C29" i="43"/>
  <c r="K28" i="43"/>
  <c r="K26" i="43"/>
  <c r="K25" i="43"/>
  <c r="K24" i="43"/>
  <c r="K22" i="43"/>
  <c r="C22" i="43"/>
  <c r="C21" i="43"/>
  <c r="K20" i="43"/>
  <c r="C20" i="43"/>
  <c r="K18" i="43"/>
  <c r="C18" i="43"/>
  <c r="K17" i="43"/>
  <c r="C17" i="43"/>
  <c r="K16" i="43"/>
  <c r="C16" i="43"/>
  <c r="C30" i="42"/>
  <c r="C29" i="42"/>
  <c r="C28" i="42"/>
  <c r="C26" i="42"/>
  <c r="C25" i="42"/>
  <c r="C24" i="42"/>
  <c r="C22" i="42"/>
  <c r="C21" i="42"/>
  <c r="C20" i="42"/>
  <c r="C18" i="42"/>
  <c r="C17" i="42"/>
  <c r="C16" i="42"/>
  <c r="I20" i="42"/>
  <c r="I21" i="42"/>
  <c r="I22" i="42"/>
  <c r="I24" i="42"/>
  <c r="I25" i="42"/>
  <c r="I26" i="42"/>
  <c r="I28" i="42"/>
  <c r="I29" i="42"/>
  <c r="I30" i="42"/>
  <c r="I32" i="42"/>
  <c r="I33" i="42"/>
  <c r="C38" i="42"/>
  <c r="I16" i="42"/>
  <c r="I17" i="42"/>
  <c r="I18" i="42"/>
  <c r="C15" i="36"/>
  <c r="D14" i="36"/>
  <c r="C14" i="36" s="1"/>
  <c r="D13" i="36"/>
  <c r="C13" i="36"/>
  <c r="D12" i="36"/>
  <c r="C12" i="36"/>
  <c r="D11" i="36"/>
  <c r="C11" i="36"/>
  <c r="D10" i="36"/>
  <c r="C10" i="36"/>
  <c r="D9" i="36"/>
  <c r="C9" i="36"/>
  <c r="D8" i="36"/>
  <c r="C8" i="36"/>
  <c r="D7" i="36"/>
  <c r="C7" i="36"/>
  <c r="D6" i="36"/>
  <c r="C6" i="36"/>
  <c r="M17" i="49"/>
  <c r="I17" i="49"/>
  <c r="H17" i="49"/>
  <c r="G17" i="49"/>
  <c r="F17" i="49"/>
  <c r="E17" i="49"/>
  <c r="L20" i="48"/>
  <c r="H20" i="48"/>
  <c r="G20" i="48"/>
  <c r="F20" i="48"/>
  <c r="E20" i="48"/>
  <c r="D20" i="48"/>
  <c r="C20" i="48"/>
  <c r="L16" i="48"/>
  <c r="H16" i="48"/>
  <c r="H11" i="48" s="1"/>
  <c r="G16" i="48"/>
  <c r="F16" i="48"/>
  <c r="E16" i="48"/>
  <c r="D16" i="48"/>
  <c r="C16" i="48"/>
  <c r="L12" i="48"/>
  <c r="G12" i="48"/>
  <c r="F12" i="48"/>
  <c r="F11" i="48" s="1"/>
  <c r="E12" i="48"/>
  <c r="E11" i="48" s="1"/>
  <c r="D12" i="48"/>
  <c r="D11" i="48"/>
  <c r="C12" i="48"/>
  <c r="C11" i="48" s="1"/>
  <c r="G11" i="48"/>
  <c r="G26" i="48"/>
  <c r="G7" i="48"/>
  <c r="F7" i="48"/>
  <c r="E7" i="48"/>
  <c r="D7" i="48"/>
  <c r="C7" i="48"/>
  <c r="L27" i="47"/>
  <c r="H27" i="47"/>
  <c r="G27" i="47"/>
  <c r="F27" i="47"/>
  <c r="E27" i="47"/>
  <c r="D27" i="47"/>
  <c r="C27" i="47"/>
  <c r="L20" i="47"/>
  <c r="H20" i="47"/>
  <c r="G20" i="47"/>
  <c r="F20" i="47"/>
  <c r="F12" i="47"/>
  <c r="E20" i="47"/>
  <c r="D20" i="47"/>
  <c r="C20" i="47"/>
  <c r="L12" i="47"/>
  <c r="H13" i="47"/>
  <c r="H12" i="47"/>
  <c r="G13" i="47"/>
  <c r="F13" i="47"/>
  <c r="E13" i="47"/>
  <c r="E12" i="47"/>
  <c r="E32" i="47"/>
  <c r="D13" i="47"/>
  <c r="D12" i="47"/>
  <c r="C13" i="47"/>
  <c r="G12" i="47"/>
  <c r="G33" i="47"/>
  <c r="C12" i="47"/>
  <c r="C32" i="47"/>
  <c r="L8" i="47"/>
  <c r="L32" i="47" s="1"/>
  <c r="G8" i="47"/>
  <c r="F8" i="47"/>
  <c r="E8" i="47"/>
  <c r="D8" i="47"/>
  <c r="C8" i="47"/>
  <c r="L5" i="47"/>
  <c r="G5" i="47"/>
  <c r="F5" i="47"/>
  <c r="E5" i="47"/>
  <c r="D5" i="47"/>
  <c r="D26" i="48"/>
  <c r="D25" i="48"/>
  <c r="G25" i="48"/>
  <c r="K13" i="43"/>
  <c r="C13" i="43"/>
  <c r="K11" i="43"/>
  <c r="C11" i="43"/>
  <c r="K8" i="43"/>
  <c r="K7" i="43"/>
  <c r="C7" i="43"/>
  <c r="C28" i="44"/>
  <c r="C27" i="44"/>
  <c r="P9" i="2"/>
  <c r="O9" i="2"/>
  <c r="I13" i="42"/>
  <c r="I11" i="42"/>
  <c r="I8" i="42"/>
  <c r="I7" i="42"/>
  <c r="P13" i="2"/>
  <c r="O13" i="2"/>
  <c r="P8" i="2"/>
  <c r="O8" i="2"/>
  <c r="P7" i="2"/>
  <c r="O7" i="2"/>
  <c r="P6" i="2"/>
  <c r="O6" i="2"/>
  <c r="P5" i="2"/>
  <c r="O5" i="2"/>
  <c r="C13" i="42"/>
  <c r="C11" i="42"/>
  <c r="C8" i="42"/>
  <c r="C7" i="42"/>
  <c r="C22" i="44"/>
  <c r="C23" i="44"/>
  <c r="C24" i="44"/>
  <c r="C25" i="44"/>
  <c r="C26" i="44"/>
  <c r="C21" i="44"/>
  <c r="P4" i="2"/>
  <c r="O4" i="2"/>
  <c r="D33" i="47"/>
  <c r="D32" i="47"/>
  <c r="H33" i="47"/>
  <c r="H32" i="47"/>
  <c r="F32" i="47"/>
  <c r="F33" i="47"/>
  <c r="C33" i="47"/>
  <c r="E33" i="47"/>
  <c r="J12" i="47"/>
  <c r="G32" i="47"/>
  <c r="I12" i="47"/>
  <c r="I33" i="47"/>
  <c r="L11" i="48" l="1"/>
  <c r="L25" i="48" s="1"/>
  <c r="K32" i="47"/>
  <c r="K33" i="47"/>
  <c r="E25" i="48"/>
  <c r="E26" i="48"/>
  <c r="C26" i="48"/>
  <c r="C25" i="48"/>
  <c r="F25" i="48"/>
  <c r="F26" i="48"/>
  <c r="H25" i="48"/>
  <c r="H26" i="48"/>
  <c r="I25" i="48"/>
  <c r="I26" i="48"/>
  <c r="K26" i="48"/>
  <c r="J26" i="48"/>
  <c r="L26" i="48" l="1"/>
</calcChain>
</file>

<file path=xl/sharedStrings.xml><?xml version="1.0" encoding="utf-8"?>
<sst xmlns="http://schemas.openxmlformats.org/spreadsheetml/2006/main" count="1798" uniqueCount="892">
  <si>
    <t>昭和 40</t>
    <rPh sb="0" eb="2">
      <t>ショウワ</t>
    </rPh>
    <phoneticPr fontId="3"/>
  </si>
  <si>
    <t>大谷津運動公園</t>
    <rPh sb="0" eb="1">
      <t>オオ</t>
    </rPh>
    <rPh sb="1" eb="3">
      <t>ヤツ</t>
    </rPh>
    <rPh sb="3" eb="5">
      <t>ウンドウ</t>
    </rPh>
    <rPh sb="5" eb="7">
      <t>コウエン</t>
    </rPh>
    <phoneticPr fontId="3"/>
  </si>
  <si>
    <t>野球場</t>
    <rPh sb="0" eb="3">
      <t>ヤキュウジョウ</t>
    </rPh>
    <phoneticPr fontId="3"/>
  </si>
  <si>
    <t>陸  上
競技場</t>
    <rPh sb="0" eb="4">
      <t>リクジョウ</t>
    </rPh>
    <rPh sb="5" eb="8">
      <t>キョウギジョウ</t>
    </rPh>
    <phoneticPr fontId="3"/>
  </si>
  <si>
    <t>体育館</t>
    <rPh sb="0" eb="3">
      <t>タイイクカン</t>
    </rPh>
    <phoneticPr fontId="3"/>
  </si>
  <si>
    <t>相撲場</t>
    <rPh sb="0" eb="2">
      <t>スモウ</t>
    </rPh>
    <rPh sb="2" eb="3">
      <t>ジョウ</t>
    </rPh>
    <phoneticPr fontId="3"/>
  </si>
  <si>
    <t>小学校児童数</t>
  </si>
  <si>
    <t>中学校生徒数</t>
  </si>
  <si>
    <t>身       長</t>
  </si>
  <si>
    <t>体       重</t>
  </si>
  <si>
    <t>胸       囲</t>
  </si>
  <si>
    <t>座       高</t>
  </si>
  <si>
    <t>男</t>
  </si>
  <si>
    <t>女</t>
  </si>
  <si>
    <t>国平均</t>
  </si>
  <si>
    <t>市平均</t>
  </si>
  <si>
    <t>握力</t>
  </si>
  <si>
    <t>（ｋｇ）</t>
  </si>
  <si>
    <t>県平均</t>
  </si>
  <si>
    <t>上体起こし</t>
  </si>
  <si>
    <t>（回）</t>
  </si>
  <si>
    <t>長座体前屈</t>
  </si>
  <si>
    <t>（ｃｍ）</t>
  </si>
  <si>
    <t>反復横跳び</t>
  </si>
  <si>
    <t>２０ｍ
シャトルラン</t>
  </si>
  <si>
    <t>５０ｍ走</t>
  </si>
  <si>
    <t>（秒）</t>
  </si>
  <si>
    <t>立ち幅とび</t>
  </si>
  <si>
    <t>ソフトボール投げ</t>
  </si>
  <si>
    <t>（ｍ）</t>
  </si>
  <si>
    <t>利    用    回    数</t>
  </si>
  <si>
    <t>16ミリフィルム</t>
  </si>
  <si>
    <t>ビデオテープ</t>
  </si>
  <si>
    <t>16ミリ映写機</t>
  </si>
  <si>
    <t>スライド映写機</t>
  </si>
  <si>
    <t>ビデオカメラ</t>
  </si>
  <si>
    <t>ＯＨＰ</t>
  </si>
  <si>
    <t>年      度</t>
  </si>
  <si>
    <t>国</t>
  </si>
  <si>
    <t>県</t>
  </si>
  <si>
    <t>市</t>
  </si>
  <si>
    <t>計</t>
  </si>
  <si>
    <t>有形文化財</t>
  </si>
  <si>
    <t>建造物</t>
  </si>
  <si>
    <t>絵画</t>
  </si>
  <si>
    <t>彫刻</t>
  </si>
  <si>
    <t>工芸</t>
  </si>
  <si>
    <t>書跡</t>
  </si>
  <si>
    <t>考古資料</t>
  </si>
  <si>
    <t>古文書</t>
  </si>
  <si>
    <t>歴史資料</t>
  </si>
  <si>
    <t>有形民俗文化財</t>
  </si>
  <si>
    <t>絵馬・商業資料・石仏</t>
  </si>
  <si>
    <t>無形文化財</t>
  </si>
  <si>
    <t>無形民俗文化財</t>
  </si>
  <si>
    <t>芸能</t>
  </si>
  <si>
    <t>史跡</t>
  </si>
  <si>
    <t>遺跡・墳墓・他</t>
  </si>
  <si>
    <t>天然記念物</t>
  </si>
  <si>
    <t>森・樹木</t>
  </si>
  <si>
    <t>種  別</t>
  </si>
  <si>
    <t>名          称</t>
  </si>
  <si>
    <t>所在地</t>
  </si>
  <si>
    <t>員数</t>
  </si>
  <si>
    <t>備          考</t>
  </si>
  <si>
    <t>旧御子神家住宅</t>
  </si>
  <si>
    <t>大竹</t>
  </si>
  <si>
    <t>千葉県</t>
  </si>
  <si>
    <t>１棟</t>
  </si>
  <si>
    <t>旧学習院初等科正堂</t>
  </si>
  <si>
    <t>新勝寺</t>
  </si>
  <si>
    <t>成田</t>
  </si>
  <si>
    <t>５棟</t>
  </si>
  <si>
    <t>（光明堂）</t>
  </si>
  <si>
    <t>元禄14年(1701)建立</t>
  </si>
  <si>
    <t>新勝寺旧本堂</t>
  </si>
  <si>
    <t>（釈迦堂）</t>
  </si>
  <si>
    <t>（三重塔）</t>
  </si>
  <si>
    <t>（仁王門）</t>
  </si>
  <si>
    <t>文政13年(1830)建立</t>
  </si>
  <si>
    <t>文久元年(1861)建立</t>
  </si>
  <si>
    <t>木造不動明王</t>
  </si>
  <si>
    <t>３躯</t>
  </si>
  <si>
    <t>新勝寺の本尊</t>
  </si>
  <si>
    <t>及二童子像</t>
  </si>
  <si>
    <t>住吉物語</t>
  </si>
  <si>
    <t>田町</t>
  </si>
  <si>
    <t>成田山</t>
  </si>
  <si>
    <t>１帖</t>
  </si>
  <si>
    <t>鎌倉時代中期の</t>
  </si>
  <si>
    <t>仏教図書館</t>
  </si>
  <si>
    <t>擬古物語</t>
  </si>
  <si>
    <t>考古</t>
  </si>
  <si>
    <t>新勝寺板石塔婆</t>
  </si>
  <si>
    <t>資料</t>
  </si>
  <si>
    <t>旧平野家住宅</t>
  </si>
  <si>
    <t>円光寺</t>
  </si>
  <si>
    <t>木造薬師如来坐像</t>
  </si>
  <si>
    <t>船形</t>
  </si>
  <si>
    <t>薬師寺</t>
  </si>
  <si>
    <t>鎌倉時代の作</t>
  </si>
  <si>
    <t>木造金剛力士立像</t>
  </si>
  <si>
    <t>〃</t>
  </si>
  <si>
    <t>半円方格帯変形神獣鏡</t>
  </si>
  <si>
    <t>土室</t>
  </si>
  <si>
    <t>祥鳳院</t>
  </si>
  <si>
    <t>乾元2年(1303)銘あり</t>
  </si>
  <si>
    <t>宗吾</t>
  </si>
  <si>
    <t>応長元年(1311)銘あり</t>
  </si>
  <si>
    <t>鋳銅雲版</t>
  </si>
  <si>
    <t>台方</t>
  </si>
  <si>
    <t>超林寺</t>
  </si>
  <si>
    <t>応永15年(1408)銘あり</t>
  </si>
  <si>
    <t>天正検地帳</t>
  </si>
  <si>
    <t>天正19年(1591)の検地帳</t>
  </si>
  <si>
    <t>川栗</t>
  </si>
  <si>
    <t>東金山</t>
  </si>
  <si>
    <t>有形</t>
  </si>
  <si>
    <t>22面</t>
  </si>
  <si>
    <t>民俗</t>
  </si>
  <si>
    <t>文化財</t>
  </si>
  <si>
    <t>成田の商業用具</t>
  </si>
  <si>
    <t>土屋</t>
  </si>
  <si>
    <t>100点</t>
  </si>
  <si>
    <t>無形</t>
  </si>
  <si>
    <t>成田のおどり花見</t>
  </si>
  <si>
    <t>成田おどり</t>
  </si>
  <si>
    <t>上町</t>
  </si>
  <si>
    <t>幸町</t>
  </si>
  <si>
    <t>取香の三番叟</t>
  </si>
  <si>
    <t>取香</t>
  </si>
  <si>
    <t>取香三番叟</t>
  </si>
  <si>
    <t>62. 2.27</t>
  </si>
  <si>
    <t>保存会</t>
  </si>
  <si>
    <t>下福田</t>
  </si>
  <si>
    <t>大竹利典</t>
  </si>
  <si>
    <t>寺台</t>
  </si>
  <si>
    <t>永興寺</t>
  </si>
  <si>
    <t>八代玉作遺跡</t>
  </si>
  <si>
    <t>玉造</t>
  </si>
  <si>
    <t>成田市</t>
  </si>
  <si>
    <t>41.12. 2</t>
  </si>
  <si>
    <t>公津原古墳群</t>
  </si>
  <si>
    <t>成田市他</t>
  </si>
  <si>
    <t>40基</t>
  </si>
  <si>
    <t>天然</t>
  </si>
  <si>
    <t>麻賀多神社の森</t>
  </si>
  <si>
    <t>麻賀多神社</t>
  </si>
  <si>
    <t>石造多層塔</t>
  </si>
  <si>
    <t>薬師堂</t>
  </si>
  <si>
    <t>一切経堂</t>
  </si>
  <si>
    <t>享保7年(1722)建立</t>
  </si>
  <si>
    <t>輪転経蔵</t>
  </si>
  <si>
    <t>47.11. 3</t>
  </si>
  <si>
    <t>清滝権現堂</t>
  </si>
  <si>
    <t>享保17年(1732)建立</t>
  </si>
  <si>
    <t>麻賀多神社本殿</t>
  </si>
  <si>
    <t>寛文13年(1673)建立</t>
  </si>
  <si>
    <t>絹本著色阿弥陀三尊</t>
  </si>
  <si>
    <t>郷部</t>
  </si>
  <si>
    <t>観音堂宝物</t>
  </si>
  <si>
    <t>江戸時代初期の作</t>
  </si>
  <si>
    <t>来迎図</t>
  </si>
  <si>
    <t>薬王寺</t>
  </si>
  <si>
    <t>木造延命地蔵菩薩立像</t>
  </si>
  <si>
    <t>幡谷</t>
  </si>
  <si>
    <t>延命院</t>
  </si>
  <si>
    <t>木造聖観音坐像</t>
  </si>
  <si>
    <t>60. 2. 1</t>
  </si>
  <si>
    <t>応永6年(1399)銘あり</t>
  </si>
  <si>
    <t>木造観音菩薩立像</t>
  </si>
  <si>
    <t>土室台郭観音</t>
  </si>
  <si>
    <t>南北朝時代の作</t>
  </si>
  <si>
    <t>様保存会</t>
  </si>
  <si>
    <t>木造虚空蔵菩薩坐像</t>
  </si>
  <si>
    <t>江弁須</t>
  </si>
  <si>
    <t>正蔵院</t>
  </si>
  <si>
    <t>10. 3.27</t>
  </si>
  <si>
    <t>観行院</t>
  </si>
  <si>
    <t>国学者  鈴木雅之の著書</t>
  </si>
  <si>
    <t>成田山仏教</t>
  </si>
  <si>
    <t>79点</t>
  </si>
  <si>
    <t>民政要論略篇ほか</t>
  </si>
  <si>
    <t>図書館</t>
  </si>
  <si>
    <t>邪宗門禁止の高礼ほか</t>
  </si>
  <si>
    <t>56点</t>
  </si>
  <si>
    <t>幡谷家文書</t>
  </si>
  <si>
    <t>押畑</t>
  </si>
  <si>
    <t>一括</t>
  </si>
  <si>
    <t>板石塔婆</t>
  </si>
  <si>
    <t>東勝寺</t>
  </si>
  <si>
    <t>平貞胤供養碑</t>
  </si>
  <si>
    <t>45.11. 3</t>
  </si>
  <si>
    <t>観応2年(1351)銘あり</t>
  </si>
  <si>
    <t>硬玉製大勾玉</t>
  </si>
  <si>
    <t>郷部出土，コの字型勾玉</t>
  </si>
  <si>
    <t>金銅製経筒</t>
  </si>
  <si>
    <t>竜角寺出土文字瓦</t>
  </si>
  <si>
    <t>八代玉作遺跡出土品</t>
  </si>
  <si>
    <t>竜台の百庚申</t>
  </si>
  <si>
    <t>竜台</t>
  </si>
  <si>
    <t>100基</t>
  </si>
  <si>
    <t>紙本著色地蔵十王図</t>
  </si>
  <si>
    <t>10.12.25</t>
  </si>
  <si>
    <t>11幅</t>
  </si>
  <si>
    <t>江戸時代中期の作</t>
  </si>
  <si>
    <t>神楽保存会</t>
  </si>
  <si>
    <t>北羽鳥香取神社獅子舞</t>
  </si>
  <si>
    <t>北羽鳥</t>
  </si>
  <si>
    <t>南羽鳥</t>
  </si>
  <si>
    <t>式内社麻賀多神社</t>
  </si>
  <si>
    <t>寺台河岸跡</t>
  </si>
  <si>
    <t>61.11. 3</t>
  </si>
  <si>
    <t>来迎寺の大カヤ</t>
  </si>
  <si>
    <t>松崎</t>
  </si>
  <si>
    <t>来迎寺</t>
  </si>
  <si>
    <t>押畑の大シイ</t>
  </si>
  <si>
    <t>久米の大シイ</t>
  </si>
  <si>
    <t>久米</t>
  </si>
  <si>
    <t>新勝寺の大ケヤキ</t>
  </si>
  <si>
    <t>水神の森</t>
  </si>
  <si>
    <t>北須賀</t>
  </si>
  <si>
    <t>58.11. 3</t>
  </si>
  <si>
    <t>船形の大シイ</t>
  </si>
  <si>
    <t>小学校数</t>
    <rPh sb="0" eb="3">
      <t>ショウガッコウ</t>
    </rPh>
    <rPh sb="3" eb="4">
      <t>スウ</t>
    </rPh>
    <phoneticPr fontId="3"/>
  </si>
  <si>
    <t>中学校数</t>
    <rPh sb="0" eb="3">
      <t>チュウガッコウ</t>
    </rPh>
    <rPh sb="3" eb="4">
      <t>スウ</t>
    </rPh>
    <phoneticPr fontId="3"/>
  </si>
  <si>
    <t>小学校児童数</t>
    <rPh sb="0" eb="3">
      <t>ショウガッコウ</t>
    </rPh>
    <rPh sb="3" eb="5">
      <t>ジドウ</t>
    </rPh>
    <rPh sb="5" eb="6">
      <t>スウ</t>
    </rPh>
    <phoneticPr fontId="3"/>
  </si>
  <si>
    <t>中学校生徒数</t>
    <rPh sb="0" eb="3">
      <t>チュウガッコウ</t>
    </rPh>
    <rPh sb="3" eb="6">
      <t>セイトスウ</t>
    </rPh>
    <phoneticPr fontId="3"/>
  </si>
  <si>
    <t>小学校</t>
    <rPh sb="0" eb="3">
      <t>ショウガッコウ</t>
    </rPh>
    <phoneticPr fontId="3"/>
  </si>
  <si>
    <t>中学校</t>
    <rPh sb="0" eb="3">
      <t>チュウガッコウ</t>
    </rPh>
    <phoneticPr fontId="3"/>
  </si>
  <si>
    <t>利用者
延人数</t>
    <rPh sb="0" eb="3">
      <t>リヨウシャ</t>
    </rPh>
    <rPh sb="4" eb="5">
      <t>ノ</t>
    </rPh>
    <rPh sb="5" eb="6">
      <t>ニン</t>
    </rPh>
    <rPh sb="6" eb="7">
      <t>スウ</t>
    </rPh>
    <phoneticPr fontId="3"/>
  </si>
  <si>
    <t>利用回
数合計</t>
    <rPh sb="0" eb="1">
      <t>リ</t>
    </rPh>
    <rPh sb="1" eb="2">
      <t>ヨウ</t>
    </rPh>
    <rPh sb="2" eb="3">
      <t>カイ</t>
    </rPh>
    <rPh sb="4" eb="5">
      <t>カズ</t>
    </rPh>
    <rPh sb="5" eb="6">
      <t>ゴウ</t>
    </rPh>
    <rPh sb="6" eb="7">
      <t>ケイ</t>
    </rPh>
    <phoneticPr fontId="3"/>
  </si>
  <si>
    <t>音  楽</t>
    <rPh sb="0" eb="4">
      <t>オンガク</t>
    </rPh>
    <phoneticPr fontId="3"/>
  </si>
  <si>
    <t>演  劇</t>
    <rPh sb="0" eb="4">
      <t>エンゲキ</t>
    </rPh>
    <phoneticPr fontId="3"/>
  </si>
  <si>
    <t>舞  踊</t>
    <rPh sb="0" eb="4">
      <t>ブヨウ</t>
    </rPh>
    <phoneticPr fontId="3"/>
  </si>
  <si>
    <t>大  会
講  演</t>
    <rPh sb="0" eb="4">
      <t>タイカイ</t>
    </rPh>
    <rPh sb="5" eb="9">
      <t>コウエン</t>
    </rPh>
    <phoneticPr fontId="3"/>
  </si>
  <si>
    <t>映  画</t>
    <rPh sb="0" eb="4">
      <t>エイガ</t>
    </rPh>
    <phoneticPr fontId="3"/>
  </si>
  <si>
    <t>その他</t>
    <rPh sb="0" eb="3">
      <t>ソノタ</t>
    </rPh>
    <phoneticPr fontId="3"/>
  </si>
  <si>
    <t>蔵      書      冊      数</t>
    <rPh sb="0" eb="8">
      <t>ゾウショ</t>
    </rPh>
    <rPh sb="14" eb="22">
      <t>サッスウ</t>
    </rPh>
    <phoneticPr fontId="3"/>
  </si>
  <si>
    <t>年   間   増   加   冊   数</t>
    <rPh sb="0" eb="5">
      <t>ネンカン</t>
    </rPh>
    <rPh sb="8" eb="13">
      <t>ゾウカ</t>
    </rPh>
    <rPh sb="16" eb="21">
      <t>サッスウ</t>
    </rPh>
    <phoneticPr fontId="3"/>
  </si>
  <si>
    <t>合      計</t>
    <rPh sb="0" eb="8">
      <t>ゴウケイ</t>
    </rPh>
    <phoneticPr fontId="3"/>
  </si>
  <si>
    <t>一      般</t>
    <rPh sb="0" eb="8">
      <t>イッパン</t>
    </rPh>
    <phoneticPr fontId="3"/>
  </si>
  <si>
    <t>学      生</t>
    <rPh sb="0" eb="8">
      <t>ガクセイ</t>
    </rPh>
    <phoneticPr fontId="3"/>
  </si>
  <si>
    <t>（１） 蔵書及び利用の状況</t>
    <rPh sb="4" eb="6">
      <t>ゾウショ</t>
    </rPh>
    <rPh sb="6" eb="7">
      <t>オヨ</t>
    </rPh>
    <rPh sb="8" eb="10">
      <t>リヨウ</t>
    </rPh>
    <rPh sb="11" eb="13">
      <t>ジョウキョウ</t>
    </rPh>
    <phoneticPr fontId="3"/>
  </si>
  <si>
    <t xml:space="preserve">本 </t>
    <rPh sb="0" eb="1">
      <t>ホン</t>
    </rPh>
    <phoneticPr fontId="3"/>
  </si>
  <si>
    <t>計</t>
    <rPh sb="0" eb="1">
      <t>ケイ</t>
    </rPh>
    <phoneticPr fontId="3"/>
  </si>
  <si>
    <t>（２） 視聴覚資料保有数</t>
    <rPh sb="4" eb="7">
      <t>シチョウカク</t>
    </rPh>
    <rPh sb="7" eb="9">
      <t>シリョウ</t>
    </rPh>
    <rPh sb="9" eb="12">
      <t>ホユウスウ</t>
    </rPh>
    <phoneticPr fontId="3"/>
  </si>
  <si>
    <t>図書館の状況</t>
    <rPh sb="0" eb="3">
      <t>トショカン</t>
    </rPh>
    <rPh sb="4" eb="6">
      <t>ジョウキョウ</t>
    </rPh>
    <phoneticPr fontId="3"/>
  </si>
  <si>
    <t>館</t>
    <rPh sb="0" eb="1">
      <t>ヤカタ</t>
    </rPh>
    <phoneticPr fontId="3"/>
  </si>
  <si>
    <t>年  度</t>
  </si>
  <si>
    <t>利          用          者          数</t>
  </si>
  <si>
    <t>総    数</t>
  </si>
  <si>
    <t>主催行事</t>
  </si>
  <si>
    <t>団体行事</t>
  </si>
  <si>
    <t>行政関係</t>
  </si>
  <si>
    <t>そ の 他</t>
  </si>
  <si>
    <t>図    書</t>
  </si>
  <si>
    <t>中央公民館</t>
  </si>
  <si>
    <t>公津公民館</t>
  </si>
  <si>
    <t>橋賀台公民館</t>
  </si>
  <si>
    <t>久住公民館</t>
  </si>
  <si>
    <t>玉造公民館</t>
  </si>
  <si>
    <t>豊住公民館</t>
  </si>
  <si>
    <t>成田公民館</t>
  </si>
  <si>
    <t>八生公民館</t>
  </si>
  <si>
    <t>中郷公民館</t>
  </si>
  <si>
    <t>加良部公民館</t>
  </si>
  <si>
    <t>遠山公民館</t>
  </si>
  <si>
    <t>平成   2</t>
    <phoneticPr fontId="3"/>
  </si>
  <si>
    <t>所    有    台    数</t>
    <rPh sb="0" eb="1">
      <t>トコロ</t>
    </rPh>
    <rPh sb="5" eb="6">
      <t>ユウ</t>
    </rPh>
    <rPh sb="10" eb="11">
      <t>ダイ</t>
    </rPh>
    <phoneticPr fontId="4"/>
  </si>
  <si>
    <t>建造物</t>
    <rPh sb="0" eb="3">
      <t>ケンゾウブツ</t>
    </rPh>
    <phoneticPr fontId="4"/>
  </si>
  <si>
    <t>大栄公民館</t>
  </si>
  <si>
    <t>登録有形文化財</t>
    <rPh sb="0" eb="2">
      <t>トウロク</t>
    </rPh>
    <rPh sb="2" eb="4">
      <t>ユウケイ</t>
    </rPh>
    <rPh sb="4" eb="7">
      <t>ブンカザイ</t>
    </rPh>
    <phoneticPr fontId="4"/>
  </si>
  <si>
    <t>建造物</t>
    <rPh sb="0" eb="3">
      <t>ケンゾウブツ</t>
    </rPh>
    <phoneticPr fontId="11"/>
  </si>
  <si>
    <t>附　銅造棟札1枚</t>
  </si>
  <si>
    <t>菊紋葵紋付桐箱</t>
  </si>
  <si>
    <t>小ホール</t>
    <rPh sb="0" eb="1">
      <t>ショウ</t>
    </rPh>
    <phoneticPr fontId="3"/>
  </si>
  <si>
    <t>学校数</t>
    <rPh sb="0" eb="2">
      <t>ガッコウ</t>
    </rPh>
    <rPh sb="2" eb="3">
      <t>カズ</t>
    </rPh>
    <phoneticPr fontId="3"/>
  </si>
  <si>
    <t xml:space="preserve">総　　数 </t>
    <rPh sb="0" eb="4">
      <t>ソウスウ</t>
    </rPh>
    <phoneticPr fontId="3"/>
  </si>
  <si>
    <t xml:space="preserve">   　 本　校 </t>
    <rPh sb="5" eb="8">
      <t>ホンコウ</t>
    </rPh>
    <phoneticPr fontId="3"/>
  </si>
  <si>
    <t xml:space="preserve">   　 分　校 </t>
    <rPh sb="5" eb="8">
      <t>ブンコウ</t>
    </rPh>
    <phoneticPr fontId="3"/>
  </si>
  <si>
    <t>学　級　数</t>
    <rPh sb="0" eb="5">
      <t>ガッキュウスウ</t>
    </rPh>
    <phoneticPr fontId="3"/>
  </si>
  <si>
    <t xml:space="preserve">     単　式 </t>
    <rPh sb="5" eb="8">
      <t>タンシキ</t>
    </rPh>
    <phoneticPr fontId="3"/>
  </si>
  <si>
    <t xml:space="preserve">     複　式 </t>
    <rPh sb="5" eb="8">
      <t>フクシキ</t>
    </rPh>
    <phoneticPr fontId="3"/>
  </si>
  <si>
    <t>学　　年　　別　　児　　童　　数</t>
    <rPh sb="0" eb="1">
      <t>ガク</t>
    </rPh>
    <rPh sb="3" eb="4">
      <t>トシ</t>
    </rPh>
    <rPh sb="6" eb="7">
      <t>ベツ</t>
    </rPh>
    <rPh sb="9" eb="10">
      <t>ジ</t>
    </rPh>
    <rPh sb="12" eb="13">
      <t>ワラベ</t>
    </rPh>
    <rPh sb="15" eb="16">
      <t>カズ</t>
    </rPh>
    <phoneticPr fontId="3"/>
  </si>
  <si>
    <t xml:space="preserve">  総　　数 </t>
    <rPh sb="2" eb="6">
      <t>ソウスウ</t>
    </rPh>
    <phoneticPr fontId="3"/>
  </si>
  <si>
    <t xml:space="preserve">       男　　　</t>
    <rPh sb="7" eb="8">
      <t>オトコ</t>
    </rPh>
    <phoneticPr fontId="3"/>
  </si>
  <si>
    <t xml:space="preserve">      １学年 </t>
    <rPh sb="7" eb="9">
      <t>ガクネン</t>
    </rPh>
    <phoneticPr fontId="3"/>
  </si>
  <si>
    <t xml:space="preserve">      ２学年 </t>
    <rPh sb="7" eb="9">
      <t>ガクネン</t>
    </rPh>
    <phoneticPr fontId="3"/>
  </si>
  <si>
    <t xml:space="preserve">      ３学年 </t>
    <rPh sb="7" eb="9">
      <t>ガクネン</t>
    </rPh>
    <phoneticPr fontId="3"/>
  </si>
  <si>
    <t xml:space="preserve">      ４学年 </t>
    <rPh sb="7" eb="9">
      <t>ガクネン</t>
    </rPh>
    <phoneticPr fontId="3"/>
  </si>
  <si>
    <t xml:space="preserve">      ５学年 </t>
    <rPh sb="7" eb="9">
      <t>ガクネン</t>
    </rPh>
    <phoneticPr fontId="3"/>
  </si>
  <si>
    <t xml:space="preserve">      ６学年 </t>
    <rPh sb="7" eb="9">
      <t>ガクネン</t>
    </rPh>
    <phoneticPr fontId="3"/>
  </si>
  <si>
    <t xml:space="preserve">      女　　　</t>
    <rPh sb="6" eb="7">
      <t>オンナ</t>
    </rPh>
    <phoneticPr fontId="3"/>
  </si>
  <si>
    <t xml:space="preserve"> 総　　数 </t>
    <rPh sb="1" eb="5">
      <t>ソウスウ</t>
    </rPh>
    <phoneticPr fontId="3"/>
  </si>
  <si>
    <t xml:space="preserve">    男　　</t>
    <rPh sb="4" eb="5">
      <t>オトコ</t>
    </rPh>
    <phoneticPr fontId="3"/>
  </si>
  <si>
    <t xml:space="preserve">    女　　</t>
    <rPh sb="4" eb="5">
      <t>オンナ</t>
    </rPh>
    <phoneticPr fontId="3"/>
  </si>
  <si>
    <t>うち事務職員</t>
    <rPh sb="2" eb="4">
      <t>ジム</t>
    </rPh>
    <rPh sb="4" eb="6">
      <t>ショクイン</t>
    </rPh>
    <phoneticPr fontId="3"/>
  </si>
  <si>
    <t>１学級当たり
児童数</t>
    <rPh sb="1" eb="3">
      <t>ガッキュウ</t>
    </rPh>
    <rPh sb="3" eb="4">
      <t>ア</t>
    </rPh>
    <rPh sb="7" eb="10">
      <t>ジドウスウ</t>
    </rPh>
    <phoneticPr fontId="3"/>
  </si>
  <si>
    <t>教員１人当たり
児童数</t>
    <rPh sb="0" eb="2">
      <t>キョウイン</t>
    </rPh>
    <rPh sb="3" eb="4">
      <t>ニン</t>
    </rPh>
    <rPh sb="4" eb="5">
      <t>ア</t>
    </rPh>
    <rPh sb="8" eb="11">
      <t>ジドウスウ</t>
    </rPh>
    <phoneticPr fontId="3"/>
  </si>
  <si>
    <t>学校数</t>
    <rPh sb="0" eb="3">
      <t>ガッコウスウ</t>
    </rPh>
    <phoneticPr fontId="3"/>
  </si>
  <si>
    <t>学　年　別　生　徒　数</t>
    <rPh sb="0" eb="1">
      <t>ガク</t>
    </rPh>
    <rPh sb="2" eb="3">
      <t>トシ</t>
    </rPh>
    <rPh sb="4" eb="5">
      <t>ベツ</t>
    </rPh>
    <rPh sb="6" eb="7">
      <t>ショウ</t>
    </rPh>
    <rPh sb="8" eb="9">
      <t>ト</t>
    </rPh>
    <rPh sb="10" eb="11">
      <t>ジドウスウ</t>
    </rPh>
    <phoneticPr fontId="3"/>
  </si>
  <si>
    <t>１学級当たり
生徒数</t>
    <rPh sb="1" eb="3">
      <t>ガッキュウ</t>
    </rPh>
    <rPh sb="3" eb="4">
      <t>ア</t>
    </rPh>
    <rPh sb="7" eb="10">
      <t>セイトスウ</t>
    </rPh>
    <phoneticPr fontId="3"/>
  </si>
  <si>
    <t>教員１人当たり
生徒数</t>
    <rPh sb="0" eb="2">
      <t>キョウイン</t>
    </rPh>
    <rPh sb="3" eb="4">
      <t>ニン</t>
    </rPh>
    <rPh sb="4" eb="5">
      <t>ア</t>
    </rPh>
    <rPh sb="8" eb="11">
      <t>セイトスウ</t>
    </rPh>
    <phoneticPr fontId="3"/>
  </si>
  <si>
    <t>資料　学校基本調査</t>
  </si>
  <si>
    <t>園　　　　　数</t>
    <rPh sb="0" eb="1">
      <t>エン</t>
    </rPh>
    <rPh sb="6" eb="7">
      <t>スウ</t>
    </rPh>
    <phoneticPr fontId="3"/>
  </si>
  <si>
    <t>学　　級　　数</t>
    <rPh sb="0" eb="7">
      <t>ガッキュウスウ</t>
    </rPh>
    <phoneticPr fontId="3"/>
  </si>
  <si>
    <t>園　　児　　数</t>
    <rPh sb="0" eb="7">
      <t>エンジスウ</t>
    </rPh>
    <phoneticPr fontId="3"/>
  </si>
  <si>
    <t>教員数（本務者）</t>
    <rPh sb="0" eb="3">
      <t>キョウインスウ</t>
    </rPh>
    <rPh sb="4" eb="6">
      <t>ホンム</t>
    </rPh>
    <rPh sb="6" eb="7">
      <t>シャ</t>
    </rPh>
    <phoneticPr fontId="3"/>
  </si>
  <si>
    <t>職員数（本務者）</t>
    <rPh sb="0" eb="3">
      <t>ショクインスウ</t>
    </rPh>
    <rPh sb="4" eb="6">
      <t>ホンム</t>
    </rPh>
    <rPh sb="6" eb="7">
      <t>シャ</t>
    </rPh>
    <phoneticPr fontId="3"/>
  </si>
  <si>
    <t>資料　学校基本調査</t>
    <rPh sb="0" eb="2">
      <t>シリョウ</t>
    </rPh>
    <rPh sb="3" eb="5">
      <t>ガッコウ</t>
    </rPh>
    <rPh sb="5" eb="7">
      <t>キホン</t>
    </rPh>
    <rPh sb="7" eb="9">
      <t>チョウサ</t>
    </rPh>
    <phoneticPr fontId="3"/>
  </si>
  <si>
    <t>学　　校　　数</t>
    <rPh sb="0" eb="7">
      <t>ガッコウスウ</t>
    </rPh>
    <phoneticPr fontId="3"/>
  </si>
  <si>
    <t>生　　徒　　数</t>
    <rPh sb="0" eb="7">
      <t>セイトスウ</t>
    </rPh>
    <phoneticPr fontId="3"/>
  </si>
  <si>
    <t>教員数(本務者)</t>
    <rPh sb="0" eb="2">
      <t>キョウイン</t>
    </rPh>
    <rPh sb="2" eb="3">
      <t>カズ</t>
    </rPh>
    <rPh sb="4" eb="7">
      <t>ホンムシャ</t>
    </rPh>
    <phoneticPr fontId="3"/>
  </si>
  <si>
    <t>職員数(本務者)</t>
    <rPh sb="0" eb="3">
      <t>ショクインスウ</t>
    </rPh>
    <rPh sb="4" eb="7">
      <t>ホンムシャ</t>
    </rPh>
    <phoneticPr fontId="3"/>
  </si>
  <si>
    <t>総　数</t>
    <rPh sb="0" eb="3">
      <t>ソウスウ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</si>
  <si>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</si>
  <si>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</si>
  <si>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学　　科　　数</t>
    <rPh sb="0" eb="1">
      <t>ガク</t>
    </rPh>
    <rPh sb="3" eb="4">
      <t>カ</t>
    </rPh>
    <rPh sb="6" eb="7">
      <t>スウ</t>
    </rPh>
    <phoneticPr fontId="3"/>
  </si>
  <si>
    <t>レ コ ー ド</t>
    <phoneticPr fontId="3"/>
  </si>
  <si>
    <t>カセットテープ</t>
    <phoneticPr fontId="3"/>
  </si>
  <si>
    <t>ビデオテープ
（ＶＨＳ）</t>
    <phoneticPr fontId="3"/>
  </si>
  <si>
    <t>コンパクトディスク
（ＣＤ）</t>
    <phoneticPr fontId="3"/>
  </si>
  <si>
    <t>ＶＨＤ</t>
    <phoneticPr fontId="3"/>
  </si>
  <si>
    <t>レーザーディスク
（ＬＤ）</t>
    <phoneticPr fontId="3"/>
  </si>
  <si>
    <t xml:space="preserve">17   </t>
  </si>
  <si>
    <t>大　　　　ホ　　　　ー　　　　ル</t>
    <rPh sb="0" eb="1">
      <t>ダイ</t>
    </rPh>
    <phoneticPr fontId="4"/>
  </si>
  <si>
    <t>－</t>
  </si>
  <si>
    <t>平成 7</t>
    <rPh sb="0" eb="2">
      <t>ヘイセイ</t>
    </rPh>
    <phoneticPr fontId="3"/>
  </si>
  <si>
    <t>史跡</t>
    <rPh sb="0" eb="2">
      <t>シセキ</t>
    </rPh>
    <phoneticPr fontId="4"/>
  </si>
  <si>
    <t>ＤＶＤ</t>
    <phoneticPr fontId="3"/>
  </si>
  <si>
    <t>ワイヤレスアンプ</t>
    <phoneticPr fontId="4"/>
  </si>
  <si>
    <t>D　V　D</t>
    <phoneticPr fontId="4"/>
  </si>
  <si>
    <t>昭和  50</t>
    <rPh sb="0" eb="2">
      <t>ショウワ</t>
    </rPh>
    <phoneticPr fontId="3"/>
  </si>
  <si>
    <t>昭和   50</t>
    <rPh sb="0" eb="2">
      <t>ショウワ</t>
    </rPh>
    <phoneticPr fontId="3"/>
  </si>
  <si>
    <t>平成  　 2</t>
    <phoneticPr fontId="3"/>
  </si>
  <si>
    <r>
      <t xml:space="preserve">（１） </t>
    </r>
    <r>
      <rPr>
        <sz val="11"/>
        <rFont val="ＭＳ Ｐ明朝"/>
        <family val="1"/>
        <charset val="128"/>
      </rPr>
      <t>視聴覚教材・機材の利用状況</t>
    </r>
    <phoneticPr fontId="4"/>
  </si>
  <si>
    <t>資料　学校基本調査</t>
    <phoneticPr fontId="3"/>
  </si>
  <si>
    <t xml:space="preserve">       女　　　</t>
    <rPh sb="7" eb="8">
      <t>オンナ</t>
    </rPh>
    <phoneticPr fontId="3"/>
  </si>
  <si>
    <t xml:space="preserve">      ３歳児 </t>
    <rPh sb="7" eb="9">
      <t>サイジ</t>
    </rPh>
    <phoneticPr fontId="3"/>
  </si>
  <si>
    <t xml:space="preserve">      ５歳児 </t>
    <phoneticPr fontId="3"/>
  </si>
  <si>
    <t xml:space="preserve">      ４歳児 </t>
    <phoneticPr fontId="3"/>
  </si>
  <si>
    <t>区分</t>
  </si>
  <si>
    <t>種別</t>
  </si>
  <si>
    <t>安政5年(1858)建立</t>
  </si>
  <si>
    <t>正徳2年(1712)建立</t>
  </si>
  <si>
    <t>（額堂）</t>
  </si>
  <si>
    <t>22</t>
  </si>
  <si>
    <t>（各年5月1日）</t>
    <phoneticPr fontId="3"/>
  </si>
  <si>
    <t>（各年5月1日）</t>
    <rPh sb="1" eb="3">
      <t>カクネン</t>
    </rPh>
    <rPh sb="4" eb="5">
      <t>ガツ</t>
    </rPh>
    <rPh sb="6" eb="7">
      <t>ニチ</t>
    </rPh>
    <phoneticPr fontId="3"/>
  </si>
  <si>
    <t xml:space="preserve">                           年
区分</t>
    <rPh sb="27" eb="28">
      <t>ネン</t>
    </rPh>
    <rPh sb="29" eb="31">
      <t>クブン</t>
    </rPh>
    <phoneticPr fontId="3"/>
  </si>
  <si>
    <t>（注）単独利用者は含まない。ただし，図書貸し出し利用者を含む。</t>
    <rPh sb="1" eb="2">
      <t>チュウ</t>
    </rPh>
    <phoneticPr fontId="3"/>
  </si>
  <si>
    <t>（注）利用回数は，１日を午前，午後，夜間の３区分としたものである。</t>
    <rPh sb="1" eb="2">
      <t>チュウ</t>
    </rPh>
    <rPh sb="3" eb="5">
      <t>リヨウ</t>
    </rPh>
    <rPh sb="5" eb="7">
      <t>カイスウ</t>
    </rPh>
    <rPh sb="10" eb="11">
      <t>ヒ</t>
    </rPh>
    <rPh sb="12" eb="14">
      <t>ゴゼン</t>
    </rPh>
    <rPh sb="15" eb="17">
      <t>ゴゴ</t>
    </rPh>
    <rPh sb="18" eb="20">
      <t>ヤカン</t>
    </rPh>
    <rPh sb="22" eb="24">
      <t>クブン</t>
    </rPh>
    <phoneticPr fontId="3"/>
  </si>
  <si>
    <t xml:space="preserve">           区分 年度</t>
    <rPh sb="11" eb="13">
      <t>クブン</t>
    </rPh>
    <rPh sb="14" eb="16">
      <t>ネンド</t>
    </rPh>
    <phoneticPr fontId="3"/>
  </si>
  <si>
    <t>資料　生涯学習課</t>
  </si>
  <si>
    <t>資料　成田山仏教図書館</t>
    <rPh sb="3" eb="6">
      <t>ナリタサン</t>
    </rPh>
    <rPh sb="6" eb="8">
      <t>ブッキョウ</t>
    </rPh>
    <rPh sb="8" eb="11">
      <t>トショカン</t>
    </rPh>
    <phoneticPr fontId="3"/>
  </si>
  <si>
    <t>資料　成田国際文化会館</t>
    <rPh sb="3" eb="5">
      <t>ナリタ</t>
    </rPh>
    <rPh sb="5" eb="7">
      <t>コクサイ</t>
    </rPh>
    <rPh sb="7" eb="9">
      <t>ブンカ</t>
    </rPh>
    <rPh sb="9" eb="11">
      <t>カイカン</t>
    </rPh>
    <phoneticPr fontId="4"/>
  </si>
  <si>
    <t>資料　視聴覚サービスセンター</t>
  </si>
  <si>
    <t>資料　公民館</t>
  </si>
  <si>
    <t xml:space="preserve">総　　数 </t>
    <phoneticPr fontId="3"/>
  </si>
  <si>
    <t>教員数
本　務</t>
    <rPh sb="0" eb="2">
      <t>キョウイン</t>
    </rPh>
    <rPh sb="2" eb="3">
      <t>カズ</t>
    </rPh>
    <phoneticPr fontId="3"/>
  </si>
  <si>
    <t>職員数
本　務</t>
    <rPh sb="0" eb="2">
      <t>ショクイン</t>
    </rPh>
    <phoneticPr fontId="3"/>
  </si>
  <si>
    <t>職員数
本　務</t>
    <rPh sb="0" eb="3">
      <t>ショクインスウ</t>
    </rPh>
    <phoneticPr fontId="3"/>
  </si>
  <si>
    <t>在学者数</t>
    <rPh sb="0" eb="2">
      <t>ザイガク</t>
    </rPh>
    <rPh sb="2" eb="3">
      <t>シャ</t>
    </rPh>
    <rPh sb="3" eb="4">
      <t>スウ</t>
    </rPh>
    <phoneticPr fontId="3"/>
  </si>
  <si>
    <t>教育・文化</t>
    <phoneticPr fontId="11"/>
  </si>
  <si>
    <t>名勝</t>
    <rPh sb="0" eb="1">
      <t>メイ</t>
    </rPh>
    <rPh sb="1" eb="2">
      <t>ショウ</t>
    </rPh>
    <phoneticPr fontId="4"/>
  </si>
  <si>
    <t>赤荻</t>
  </si>
  <si>
    <t>中台運動公園</t>
    <rPh sb="0" eb="2">
      <t>ナカダイ</t>
    </rPh>
    <rPh sb="2" eb="6">
      <t>ウンドウコウエン</t>
    </rPh>
    <phoneticPr fontId="3"/>
  </si>
  <si>
    <t>（単位：人・回）</t>
    <rPh sb="4" eb="5">
      <t>ヒト</t>
    </rPh>
    <rPh sb="6" eb="7">
      <t>カイ</t>
    </rPh>
    <phoneticPr fontId="3"/>
  </si>
  <si>
    <t xml:space="preserve"> (単位：人)</t>
    <rPh sb="5" eb="6">
      <t>ニン</t>
    </rPh>
    <phoneticPr fontId="4"/>
  </si>
  <si>
    <t>（単位：cm・kg）</t>
  </si>
  <si>
    <t>施　　設　　数</t>
    <rPh sb="0" eb="1">
      <t>シ</t>
    </rPh>
    <rPh sb="3" eb="4">
      <t>セツ</t>
    </rPh>
    <rPh sb="6" eb="7">
      <t>スウ</t>
    </rPh>
    <phoneticPr fontId="3"/>
  </si>
  <si>
    <t>児　　童　　数</t>
    <rPh sb="0" eb="1">
      <t>コ</t>
    </rPh>
    <rPh sb="3" eb="4">
      <t>ドウ</t>
    </rPh>
    <rPh sb="6" eb="7">
      <t>スウ</t>
    </rPh>
    <phoneticPr fontId="3"/>
  </si>
  <si>
    <t>資料　保育課</t>
    <rPh sb="3" eb="5">
      <t>ホイク</t>
    </rPh>
    <rPh sb="5" eb="6">
      <t>カ</t>
    </rPh>
    <phoneticPr fontId="3"/>
  </si>
  <si>
    <t>ＰＡシステム</t>
  </si>
  <si>
    <t>スクリーン　</t>
  </si>
  <si>
    <t>特別支援</t>
    <rPh sb="0" eb="2">
      <t>トクベツ</t>
    </rPh>
    <rPh sb="2" eb="4">
      <t>シエン</t>
    </rPh>
    <phoneticPr fontId="3"/>
  </si>
  <si>
    <t xml:space="preserve">      　　 区分・年度 
機材・機械名</t>
    <phoneticPr fontId="4"/>
  </si>
  <si>
    <t>所有者又は
管理者</t>
    <phoneticPr fontId="4"/>
  </si>
  <si>
    <t>武術</t>
    <rPh sb="1" eb="2">
      <t>ジュツ</t>
    </rPh>
    <phoneticPr fontId="3"/>
  </si>
  <si>
    <t>資料　生涯学習課</t>
    <phoneticPr fontId="11"/>
  </si>
  <si>
    <t>番
号</t>
    <phoneticPr fontId="4"/>
  </si>
  <si>
    <t>名          称</t>
    <phoneticPr fontId="4"/>
  </si>
  <si>
    <t>指定
年月日</t>
    <phoneticPr fontId="11"/>
  </si>
  <si>
    <t>備      考</t>
    <phoneticPr fontId="4"/>
  </si>
  <si>
    <t>資料　生涯学習課</t>
    <phoneticPr fontId="11"/>
  </si>
  <si>
    <t>番
号</t>
    <phoneticPr fontId="4"/>
  </si>
  <si>
    <t>名          称</t>
    <phoneticPr fontId="4"/>
  </si>
  <si>
    <t>資料　生涯学習課</t>
    <phoneticPr fontId="11"/>
  </si>
  <si>
    <r>
      <t xml:space="preserve">                                   </t>
    </r>
    <r>
      <rPr>
        <sz val="11"/>
        <rFont val="ＭＳ Ｐ明朝"/>
        <family val="1"/>
        <charset val="128"/>
      </rPr>
      <t>区分
年度</t>
    </r>
    <rPh sb="35" eb="37">
      <t>クブン</t>
    </rPh>
    <rPh sb="38" eb="40">
      <t>ネンド</t>
    </rPh>
    <phoneticPr fontId="3"/>
  </si>
  <si>
    <t>ビデオプロジェクター</t>
    <phoneticPr fontId="4"/>
  </si>
  <si>
    <t>上映回数</t>
    <phoneticPr fontId="4"/>
  </si>
  <si>
    <t>のべ視聴者数</t>
    <phoneticPr fontId="4"/>
  </si>
  <si>
    <t>１３ 教育・文化</t>
    <phoneticPr fontId="11"/>
  </si>
  <si>
    <t xml:space="preserve">         区分
施設名</t>
  </si>
  <si>
    <t>下総公民館</t>
  </si>
  <si>
    <t>昭和40</t>
  </si>
  <si>
    <t>平成 7</t>
  </si>
  <si>
    <t>昭和50</t>
  </si>
  <si>
    <t xml:space="preserve">平成12   </t>
  </si>
  <si>
    <t>蔵 書 冊 数</t>
  </si>
  <si>
    <t>貸 出 冊 数</t>
  </si>
  <si>
    <t>貸 出 者 数</t>
  </si>
  <si>
    <t xml:space="preserve">… </t>
  </si>
  <si>
    <t>〃 下総･大栄分館分</t>
  </si>
  <si>
    <t xml:space="preserve">22   </t>
  </si>
  <si>
    <t>平成12</t>
  </si>
  <si>
    <t>…</t>
  </si>
  <si>
    <r>
      <t xml:space="preserve">（２） </t>
    </r>
    <r>
      <rPr>
        <sz val="11"/>
        <rFont val="ＭＳ Ｐ明朝"/>
        <family val="1"/>
        <charset val="128"/>
      </rPr>
      <t>映画会の視聴者数</t>
    </r>
    <phoneticPr fontId="4"/>
  </si>
  <si>
    <t>平成 2</t>
  </si>
  <si>
    <t>（単位：人）</t>
    <rPh sb="1" eb="3">
      <t>タンイ</t>
    </rPh>
    <rPh sb="4" eb="5">
      <t>ヒト</t>
    </rPh>
    <phoneticPr fontId="3"/>
  </si>
  <si>
    <t>球技場</t>
    <rPh sb="0" eb="3">
      <t>キュウギジョウ</t>
    </rPh>
    <phoneticPr fontId="3"/>
  </si>
  <si>
    <t>番
号</t>
  </si>
  <si>
    <t>所有者又は
管理者</t>
  </si>
  <si>
    <t>指定
年月日</t>
  </si>
  <si>
    <t>龍正院本堂　附　厨子一基</t>
  </si>
  <si>
    <t>滑川</t>
  </si>
  <si>
    <t>龍正院</t>
  </si>
  <si>
    <t>47. 1.28</t>
  </si>
  <si>
    <t>中期末の民家</t>
  </si>
  <si>
    <t xml:space="preserve">龍正院銅造宝篋印塔　           　    </t>
  </si>
  <si>
    <t>54. 3. 2</t>
  </si>
  <si>
    <t>銅造阿弥陀如来及び両脇侍立像</t>
  </si>
  <si>
    <t>延慶2年(1309)銘あり</t>
  </si>
  <si>
    <t>木造阿弥陀如来及び両脇侍像</t>
  </si>
  <si>
    <t>冬父</t>
  </si>
  <si>
    <t>迎接寺</t>
  </si>
  <si>
    <t>5. 2.26</t>
  </si>
  <si>
    <t>平安時代末期から鎌倉時代初期の作</t>
  </si>
  <si>
    <t>10. 3.20</t>
  </si>
  <si>
    <t>成田山霊光館</t>
  </si>
  <si>
    <t>梵               鐘</t>
  </si>
  <si>
    <t>44. 1.10</t>
  </si>
  <si>
    <t>48. 3. 2</t>
  </si>
  <si>
    <t>吉岡</t>
  </si>
  <si>
    <t>大慈恩寺</t>
  </si>
  <si>
    <t>49. 3.19</t>
  </si>
  <si>
    <t>52. 3. 8</t>
  </si>
  <si>
    <t>鋳造鰐口</t>
  </si>
  <si>
    <t>57. 4. 6</t>
  </si>
  <si>
    <t xml:space="preserve"> (下総国香取郡遠山庄川栗御縄水帳)</t>
  </si>
  <si>
    <t>個人</t>
  </si>
  <si>
    <t xml:space="preserve"> (下総国香取郡金山郷御縄打之水帳)</t>
  </si>
  <si>
    <t>下総式板碑 延元元年(1336),明徳5年(1394)銘あり</t>
  </si>
  <si>
    <t>猫作・栗山古墳群第16号墳副葬品</t>
  </si>
  <si>
    <t>高岡</t>
  </si>
  <si>
    <t>大慈恩寺宝物類</t>
  </si>
  <si>
    <t xml:space="preserve"> 5. 2.26</t>
  </si>
  <si>
    <t>73点</t>
  </si>
  <si>
    <t>武術　天真正伝香取神道流</t>
  </si>
  <si>
    <t>大竹信利</t>
  </si>
  <si>
    <t>H21.3.17名称変更</t>
  </si>
  <si>
    <t>迎接寺の鬼舞面　附　衣装11点　       　</t>
  </si>
  <si>
    <t>新勝寺絵馬類</t>
  </si>
  <si>
    <t>38. 5. 4</t>
  </si>
  <si>
    <t xml:space="preserve"> （繫馬の図）</t>
  </si>
  <si>
    <t>谷文晁筆 天保2年(1831)奉納の絵馬</t>
  </si>
  <si>
    <t xml:space="preserve"> （祐天上人御利生の図）</t>
  </si>
  <si>
    <t>一勇斎国芳筆 安政3年(1856)奉納の絵馬</t>
  </si>
  <si>
    <t xml:space="preserve"> （暫の図）</t>
  </si>
  <si>
    <t>新川斎万太郎筆文政6年(1823)奉納の絵馬</t>
  </si>
  <si>
    <t xml:space="preserve"> （石橋の図）</t>
  </si>
  <si>
    <t>歌川豊国筆 文化11年(1814)奉納の絵馬</t>
  </si>
  <si>
    <t xml:space="preserve"> （花雲鐘入月の図）</t>
  </si>
  <si>
    <t>鳥井清満筆 天保8年(1837)奉納の絵馬</t>
  </si>
  <si>
    <t xml:space="preserve"> （矢の根五郎の図）</t>
  </si>
  <si>
    <t>香蝶楼国貞筆 文政8年(1825)奉納の絵馬</t>
  </si>
  <si>
    <t xml:space="preserve"> （市村座芝居番付の図）</t>
  </si>
  <si>
    <t>鳥井清満筆 文政6年(1823)奉納の絵馬</t>
  </si>
  <si>
    <t xml:space="preserve"> （新発意太鼓の図）</t>
  </si>
  <si>
    <t>鳥井清満筆 嘉永3年(1850)奉納の絵馬</t>
  </si>
  <si>
    <t xml:space="preserve"> （蘭陵王の図）</t>
  </si>
  <si>
    <t>谷文晁筆  文政9年(1826)奉納の絵馬</t>
  </si>
  <si>
    <t xml:space="preserve"> （サーカスの図）</t>
  </si>
  <si>
    <t>陵高筆  明治35年奉納の絵馬</t>
  </si>
  <si>
    <t xml:space="preserve"> (大森彦七鬼女と争うの図）</t>
  </si>
  <si>
    <t>惺々暁斎筆  明治13年奉納の絵馬</t>
  </si>
  <si>
    <t xml:space="preserve"> （夜討曾我の図）</t>
  </si>
  <si>
    <t xml:space="preserve"> （市原野の図）</t>
  </si>
  <si>
    <t>沖一峨筆 天保4年(1833)奉納の絵馬</t>
  </si>
  <si>
    <t xml:space="preserve"> （韓信股くぐりの図）</t>
  </si>
  <si>
    <t>長谷川雪旦筆 天保6年(1835)奉納の絵馬</t>
  </si>
  <si>
    <t xml:space="preserve"> （水滸伝中の人物の図）</t>
  </si>
  <si>
    <t>一勇斎国芳筆 文政13年(1842)奉納の絵馬</t>
  </si>
  <si>
    <t xml:space="preserve"> （西王母の図）</t>
  </si>
  <si>
    <t>波藍筆  文政7年(1824)奉納の絵馬</t>
  </si>
  <si>
    <t xml:space="preserve"> （火消千組の図）</t>
  </si>
  <si>
    <t>一勇斎国芳筆 天保4年(1833)奉納の絵馬</t>
  </si>
  <si>
    <t xml:space="preserve"> （牧童の図）</t>
  </si>
  <si>
    <t>大西椿年筆  天保9年(1838)奉納の絵馬</t>
  </si>
  <si>
    <t xml:space="preserve"> （関流正統後藤政紀の算額）</t>
  </si>
  <si>
    <t>明治2年奉納</t>
  </si>
  <si>
    <t xml:space="preserve"> （成田山の書額）</t>
  </si>
  <si>
    <t xml:space="preserve"> （四季混雑狂歌の額）</t>
  </si>
  <si>
    <t>宿屋飯盛一派 文政4年(1821)奉納</t>
  </si>
  <si>
    <t xml:space="preserve"> （せったい所の招牌）</t>
  </si>
  <si>
    <t>七代目市川団十郎  文政4年(1821)奉納</t>
  </si>
  <si>
    <t>50.12.12</t>
  </si>
  <si>
    <t>成田山講社定宿の看板ほか</t>
  </si>
  <si>
    <t>成田地区</t>
  </si>
  <si>
    <t>花見保存会</t>
  </si>
  <si>
    <t>弥勒おどり</t>
  </si>
  <si>
    <t>小野派一刀流流祖小野治郎右</t>
  </si>
  <si>
    <t>衛門忠明・二代小野治郎右衛門</t>
  </si>
  <si>
    <t>忠常の墓</t>
  </si>
  <si>
    <t>管玉を主とした古代玉作遺跡</t>
  </si>
  <si>
    <t>ﾆｭｰﾀｳﾝ他</t>
  </si>
  <si>
    <t>小御門神社の森</t>
  </si>
  <si>
    <t>名古屋</t>
  </si>
  <si>
    <t>小御門神社</t>
  </si>
  <si>
    <t>記念物</t>
  </si>
  <si>
    <t>6,386㎡の社叢林である</t>
  </si>
  <si>
    <t>15. 2. 4</t>
  </si>
  <si>
    <t>所有者又は
管理者</t>
    <phoneticPr fontId="4"/>
  </si>
  <si>
    <t>指定
年月日</t>
    <phoneticPr fontId="4"/>
  </si>
  <si>
    <t>番
号</t>
    <phoneticPr fontId="4"/>
  </si>
  <si>
    <t>55</t>
  </si>
  <si>
    <t>17</t>
  </si>
  <si>
    <t>竜正院仁王門</t>
  </si>
  <si>
    <t>大正 5. 5.24</t>
  </si>
  <si>
    <t>室町時代中頃の建築</t>
  </si>
  <si>
    <t>安永8年(1779)建立</t>
  </si>
  <si>
    <t>千葉県立房総のむらへ移築復元</t>
  </si>
  <si>
    <t>明治32年(1899)建立</t>
  </si>
  <si>
    <t>西洋風木造建築</t>
  </si>
  <si>
    <t>昭和39. 5.28</t>
  </si>
  <si>
    <t>昭和43. 4.25</t>
  </si>
  <si>
    <t>南羽鳥中岫1遺跡土坑</t>
  </si>
  <si>
    <t>栄町</t>
  </si>
  <si>
    <t>平成15. 5.29</t>
  </si>
  <si>
    <t>人頭形土製品をはじめ縄文時代前期の土器・</t>
  </si>
  <si>
    <t>出土品</t>
  </si>
  <si>
    <t>耳飾り・垂飾品など</t>
  </si>
  <si>
    <t>千葉県立房総のむらにて展示</t>
  </si>
  <si>
    <t>龍角寺古墳群・岩屋古墳</t>
  </si>
  <si>
    <t>国・千葉県・栄町</t>
  </si>
  <si>
    <t>平成21. 2.12</t>
  </si>
  <si>
    <t>追加指定・名称変更</t>
  </si>
  <si>
    <t>成田市・個人</t>
  </si>
  <si>
    <t>(岩屋古墳:昭和16.1.27)</t>
  </si>
  <si>
    <t>長興院山門</t>
  </si>
  <si>
    <t>伊能</t>
  </si>
  <si>
    <t>長興院</t>
  </si>
  <si>
    <t>平成11. 7 .8</t>
  </si>
  <si>
    <t>1棟</t>
  </si>
  <si>
    <t>石橋家住宅門</t>
  </si>
  <si>
    <t>久井崎</t>
  </si>
  <si>
    <t>石橋家住宅南の蔵</t>
  </si>
  <si>
    <t>石橋家住宅東の蔵</t>
  </si>
  <si>
    <t>石橋家住宅土蔵</t>
  </si>
  <si>
    <t>大野屋旅館</t>
  </si>
  <si>
    <t>仲町</t>
  </si>
  <si>
    <t>一粒丸三橋薬局店舗</t>
  </si>
  <si>
    <t>一粒丸三橋薬局土蔵</t>
  </si>
  <si>
    <t>3躯</t>
  </si>
  <si>
    <t>徹斎筆 年不明</t>
  </si>
  <si>
    <t>4月3日に演じられる</t>
  </si>
  <si>
    <t>明暦元年(1655)建立  新勝寺旧本堂</t>
  </si>
  <si>
    <t>鐘                  楼</t>
  </si>
  <si>
    <t>7層の石塔，応永10年(1403)銘あり</t>
  </si>
  <si>
    <t>46.11. 3</t>
  </si>
  <si>
    <t>享保年間の建造か</t>
  </si>
  <si>
    <t>龍正院宝篋印塔群</t>
  </si>
  <si>
    <t>54. 3. 1</t>
  </si>
  <si>
    <t>11基</t>
  </si>
  <si>
    <t>慶長4年(1599)～寛永11年(1634)建立</t>
  </si>
  <si>
    <t>山王社（本殿）</t>
  </si>
  <si>
    <t>奈土</t>
  </si>
  <si>
    <t>昌福寺</t>
  </si>
  <si>
    <t>49. 6.25</t>
  </si>
  <si>
    <t>木造阿弥陀如来坐像</t>
  </si>
  <si>
    <t>十一面観世音菩薩像</t>
  </si>
  <si>
    <t>稲荷山</t>
  </si>
  <si>
    <t>55. 5.12</t>
  </si>
  <si>
    <t>中国「唐」時代の渡来仏</t>
  </si>
  <si>
    <t>銅造十一面観音菩薩像</t>
  </si>
  <si>
    <t>村田</t>
  </si>
  <si>
    <t>耕田寺</t>
  </si>
  <si>
    <t xml:space="preserve"> 2. 3. 9</t>
  </si>
  <si>
    <t>昌福寺欄間</t>
  </si>
  <si>
    <t>11面</t>
  </si>
  <si>
    <t>元禄年間の作</t>
  </si>
  <si>
    <t>木造地蔵菩薩坐像</t>
  </si>
  <si>
    <t>新駒井野</t>
  </si>
  <si>
    <t>高福寺</t>
  </si>
  <si>
    <t>25. 3.25</t>
  </si>
  <si>
    <t>1躯</t>
  </si>
  <si>
    <t>13世紀後半の作</t>
  </si>
  <si>
    <t>紀年鉻なし</t>
  </si>
  <si>
    <t>保目神社の懸仏</t>
  </si>
  <si>
    <t>寺台保目神社</t>
  </si>
  <si>
    <t>室町時代の作か</t>
  </si>
  <si>
    <t>宝物保存会</t>
  </si>
  <si>
    <t>成田山仏教図書館</t>
  </si>
  <si>
    <t>高                   礼</t>
  </si>
  <si>
    <t>版                  木</t>
  </si>
  <si>
    <t>幕末の歌人神山魚貫「苔清水」の版木</t>
  </si>
  <si>
    <t>北条氏政・氏直の文書ほか</t>
  </si>
  <si>
    <t>下総式板碑,康永元年(1342)銘あり</t>
  </si>
  <si>
    <t>44.11. 3</t>
  </si>
  <si>
    <t>1点</t>
  </si>
  <si>
    <t>大永8年(1528)銘あり</t>
  </si>
  <si>
    <t>弥生式壺形土器</t>
  </si>
  <si>
    <t>南関東系弥生式土器</t>
  </si>
  <si>
    <t>「朝布」「加刀利」のへら書あり</t>
  </si>
  <si>
    <t>管玉の製作工程を示す遺物ほか</t>
  </si>
  <si>
    <t>大和田玉作り資料</t>
  </si>
  <si>
    <t>18ｹｰｽ</t>
  </si>
  <si>
    <t>古墳時代中期の玉類製作工程を示す資料</t>
  </si>
  <si>
    <t>板碑群</t>
  </si>
  <si>
    <t>27基</t>
  </si>
  <si>
    <t>南北朝～室町時代の下総型板碑群</t>
  </si>
  <si>
    <t>南羽鳥正福寺遺跡第１</t>
  </si>
  <si>
    <t>13.12. 4</t>
  </si>
  <si>
    <t>ムササビ形をはじめとする形象埴輪や</t>
  </si>
  <si>
    <t>地点１号墳出土埴輪</t>
  </si>
  <si>
    <t>円筒埴輪</t>
  </si>
  <si>
    <t>歴史</t>
  </si>
  <si>
    <t>伊能図（中図）</t>
  </si>
  <si>
    <t>大きいもので縦8尺6寸横4尺，小さい</t>
  </si>
  <si>
    <t>もので縦4尺8寸横4尺2寸</t>
  </si>
  <si>
    <t>竜台百庚申保存会</t>
  </si>
  <si>
    <t>宝暦2年(1752)～安政6年(1777)の銘あり</t>
  </si>
  <si>
    <t>観音堂宝物保存会</t>
  </si>
  <si>
    <t>台方麻賀多神社神楽</t>
  </si>
  <si>
    <t>毎年7月最終日曜日に演じられる</t>
  </si>
  <si>
    <t>下方･船形</t>
  </si>
  <si>
    <t>北羽鳥香取神社</t>
  </si>
  <si>
    <t>獅子舞保存会</t>
  </si>
  <si>
    <t>西大須賀の神楽</t>
  </si>
  <si>
    <t>西大須賀</t>
  </si>
  <si>
    <t>毎年4月15日・16日以前の土曜日，日曜日に</t>
  </si>
  <si>
    <t>伊能歌舞伎</t>
  </si>
  <si>
    <t>伊能歌舞伎保存会</t>
  </si>
  <si>
    <t>14. 2. 5</t>
  </si>
  <si>
    <t>国学者鈴木雅之の墓</t>
  </si>
  <si>
    <t>鈴木家累代の墓地内にあり</t>
  </si>
  <si>
    <t>台方･船形</t>
  </si>
  <si>
    <t>台方・船形の2社にあり</t>
  </si>
  <si>
    <t>利生塔礎石群</t>
  </si>
  <si>
    <t>51.11.11</t>
  </si>
  <si>
    <t>1括</t>
  </si>
  <si>
    <t>元禄16年（1703）再建利生塔礎石群</t>
  </si>
  <si>
    <t>経文塚</t>
  </si>
  <si>
    <t>前林</t>
  </si>
  <si>
    <t>53.12.21</t>
  </si>
  <si>
    <t>1基</t>
  </si>
  <si>
    <t>享保20年（1735）の碑文あり</t>
  </si>
  <si>
    <t>江戸時代，成田水運の要地</t>
  </si>
  <si>
    <t>奈土貝塚</t>
  </si>
  <si>
    <t>ヤマトシジミ主体，縄文時代晩期の地点貝塚</t>
  </si>
  <si>
    <t>目通り幹回り約4メートル</t>
  </si>
  <si>
    <t>目通り幹回り約9メートル</t>
  </si>
  <si>
    <t>目通り幹回り約5メートル</t>
  </si>
  <si>
    <t>目通り幹回り約6メートル</t>
  </si>
  <si>
    <t>松の木10本の森</t>
  </si>
  <si>
    <t>東光寺のイヌマキ</t>
  </si>
  <si>
    <t>青山</t>
  </si>
  <si>
    <t>東光寺　         　</t>
  </si>
  <si>
    <t>59. 6.14</t>
  </si>
  <si>
    <t>1樹</t>
  </si>
  <si>
    <t>赤荻の大エノキ</t>
  </si>
  <si>
    <t>目通り幹回り約4.3メートル</t>
  </si>
  <si>
    <t>名勝</t>
  </si>
  <si>
    <t>夫婦松と芭蕉句碑</t>
  </si>
  <si>
    <t>句碑に寛政5年（1793）の銘あり</t>
  </si>
  <si>
    <t>プール</t>
    <phoneticPr fontId="3"/>
  </si>
  <si>
    <t>テニス
コート</t>
    <phoneticPr fontId="3"/>
  </si>
  <si>
    <t>野球場</t>
    <phoneticPr fontId="4"/>
  </si>
  <si>
    <t>テニス
コート</t>
    <phoneticPr fontId="4"/>
  </si>
  <si>
    <t xml:space="preserve">25   </t>
  </si>
  <si>
    <t>分館・公民館図書室</t>
    <rPh sb="0" eb="2">
      <t>ブンカン</t>
    </rPh>
    <rPh sb="3" eb="6">
      <t>コウミンカン</t>
    </rPh>
    <rPh sb="6" eb="9">
      <t>トショシツ</t>
    </rPh>
    <phoneticPr fontId="3"/>
  </si>
  <si>
    <t>移動図書館</t>
    <phoneticPr fontId="3"/>
  </si>
  <si>
    <t>児童書</t>
    <phoneticPr fontId="3"/>
  </si>
  <si>
    <t>一般書</t>
    <phoneticPr fontId="3"/>
  </si>
  <si>
    <t>総数</t>
    <phoneticPr fontId="3"/>
  </si>
  <si>
    <t xml:space="preserve"> 　施設名
年度　</t>
    <phoneticPr fontId="3"/>
  </si>
  <si>
    <t>昭和44. 6.20</t>
    <phoneticPr fontId="3"/>
  </si>
  <si>
    <t>　　17. 2. 9</t>
    <phoneticPr fontId="3"/>
  </si>
  <si>
    <t>　　21. 1.15</t>
    <phoneticPr fontId="3"/>
  </si>
  <si>
    <t>　　48. 6. 2</t>
    <phoneticPr fontId="3"/>
  </si>
  <si>
    <t>　　55. 5.31</t>
    <phoneticPr fontId="3"/>
  </si>
  <si>
    <t/>
  </si>
  <si>
    <t>2躯</t>
  </si>
  <si>
    <t>1面</t>
  </si>
  <si>
    <t>1口</t>
  </si>
  <si>
    <t>2冊</t>
  </si>
  <si>
    <t>2基</t>
  </si>
  <si>
    <t>元禄11年(1698)建立</t>
  </si>
  <si>
    <t>千葉県立房総のむらへ移築復元,江戸時代</t>
  </si>
  <si>
    <t>享保3年(1718)鋳造の棟札</t>
  </si>
  <si>
    <t>下方,浅間下の通称丸塚より出土</t>
  </si>
  <si>
    <t>延慶3年(1310)銘あり</t>
  </si>
  <si>
    <t>永正13年(1516)銘あり</t>
  </si>
  <si>
    <t>石枕3点,立花15点ほか</t>
  </si>
  <si>
    <t>古文書類51点､絵画19点､金銅装箱3点</t>
  </si>
  <si>
    <t>国記録選択,江戸時代より伝承された</t>
  </si>
  <si>
    <t>毎年4月の第1土曜日に側高神社で演じられる</t>
  </si>
  <si>
    <t>小野派一刀流流祖･開祖の墓</t>
  </si>
  <si>
    <t xml:space="preserve">16,881㎡       </t>
  </si>
  <si>
    <t>1幅</t>
  </si>
  <si>
    <t>7点</t>
  </si>
  <si>
    <t>1個</t>
  </si>
  <si>
    <t>2枚</t>
  </si>
  <si>
    <t>8枚</t>
  </si>
  <si>
    <t>2社</t>
  </si>
  <si>
    <t xml:space="preserve"> </t>
  </si>
  <si>
    <t>昭和</t>
    <rPh sb="0" eb="2">
      <t>ショウワ</t>
    </rPh>
    <phoneticPr fontId="3"/>
  </si>
  <si>
    <t>平成</t>
    <rPh sb="0" eb="2">
      <t>ヘイセイ</t>
    </rPh>
    <phoneticPr fontId="3"/>
  </si>
  <si>
    <t>元.12.20</t>
  </si>
  <si>
    <t xml:space="preserve"> 8. 3.19</t>
  </si>
  <si>
    <t xml:space="preserve"> 6. 3.15</t>
  </si>
  <si>
    <t xml:space="preserve"> 8.12.25</t>
  </si>
  <si>
    <t>23. 3. 1</t>
  </si>
  <si>
    <t>50.10. 6</t>
  </si>
  <si>
    <t>62. 4.21</t>
  </si>
  <si>
    <t>40. 4.27</t>
  </si>
  <si>
    <t>43. 4.26</t>
  </si>
  <si>
    <t>34. 4.24</t>
  </si>
  <si>
    <t>60.11.29</t>
  </si>
  <si>
    <t>29.12.21</t>
  </si>
  <si>
    <t>18. 4.30</t>
  </si>
  <si>
    <t xml:space="preserve"> 4. 2.28</t>
  </si>
  <si>
    <t xml:space="preserve"> 6. 2.22</t>
  </si>
  <si>
    <t>16. 3.30</t>
  </si>
  <si>
    <t xml:space="preserve"> 2. 3.16</t>
  </si>
  <si>
    <t>資料　図書館</t>
    <rPh sb="3" eb="6">
      <t>トショカン</t>
    </rPh>
    <phoneticPr fontId="3"/>
  </si>
  <si>
    <t>昭和 50</t>
  </si>
  <si>
    <t>平成22</t>
  </si>
  <si>
    <t>平成 22</t>
  </si>
  <si>
    <t xml:space="preserve">26   </t>
  </si>
  <si>
    <t>（各年5月）</t>
  </si>
  <si>
    <t xml:space="preserve">                区分
年</t>
  </si>
  <si>
    <t>資料　教育指導課</t>
  </si>
  <si>
    <t xml:space="preserve">                                          学年
種目</t>
  </si>
  <si>
    <t>男          子</t>
  </si>
  <si>
    <t>小学1年</t>
  </si>
  <si>
    <t>小学2年</t>
  </si>
  <si>
    <t>小学3年</t>
  </si>
  <si>
    <t>小学4年</t>
  </si>
  <si>
    <t>小学5年</t>
  </si>
  <si>
    <t>小学6年</t>
  </si>
  <si>
    <t>女          子</t>
  </si>
  <si>
    <t>（注）国平均は抽出調査。</t>
  </si>
  <si>
    <t>中学１年</t>
  </si>
  <si>
    <t>中学２年</t>
  </si>
  <si>
    <t>中学３年</t>
  </si>
  <si>
    <t>ハンドボール投げ</t>
  </si>
  <si>
    <t>昭和</t>
  </si>
  <si>
    <t>平成</t>
  </si>
  <si>
    <t>昭和</t>
    <phoneticPr fontId="3"/>
  </si>
  <si>
    <t>1棟</t>
    <phoneticPr fontId="3"/>
  </si>
  <si>
    <t>木 造 薬 師 如 来 座 像</t>
    <rPh sb="0" eb="1">
      <t>モク</t>
    </rPh>
    <rPh sb="2" eb="3">
      <t>ヅクリ</t>
    </rPh>
    <rPh sb="4" eb="5">
      <t>クスリ</t>
    </rPh>
    <rPh sb="6" eb="7">
      <t>シ</t>
    </rPh>
    <rPh sb="8" eb="9">
      <t>ギン</t>
    </rPh>
    <rPh sb="10" eb="11">
      <t>コ</t>
    </rPh>
    <rPh sb="12" eb="13">
      <t>ザ</t>
    </rPh>
    <rPh sb="14" eb="15">
      <t>ゾウ</t>
    </rPh>
    <phoneticPr fontId="4"/>
  </si>
  <si>
    <t>成  田</t>
    <rPh sb="0" eb="1">
      <t>ナリ</t>
    </rPh>
    <rPh sb="3" eb="4">
      <t>タ</t>
    </rPh>
    <phoneticPr fontId="4"/>
  </si>
  <si>
    <t>新勝寺</t>
    <phoneticPr fontId="4"/>
  </si>
  <si>
    <t>12世紀前半の作</t>
    <rPh sb="2" eb="4">
      <t>セイキ</t>
    </rPh>
    <rPh sb="4" eb="6">
      <t>ゼンハン</t>
    </rPh>
    <rPh sb="7" eb="8">
      <t>サク</t>
    </rPh>
    <phoneticPr fontId="4"/>
  </si>
  <si>
    <t>懸                 仏</t>
    <phoneticPr fontId="4"/>
  </si>
  <si>
    <t>毎年4月第1日曜日に演じられる</t>
    <phoneticPr fontId="3"/>
  </si>
  <si>
    <t>毎年4月17日以降の日曜日に大須賀大神で演じられる</t>
    <phoneticPr fontId="3"/>
  </si>
  <si>
    <t xml:space="preserve"> 7. 4.20</t>
    <phoneticPr fontId="3"/>
  </si>
  <si>
    <t>(注1)</t>
  </si>
  <si>
    <t xml:space="preserve"> 　施設名
年度　</t>
  </si>
  <si>
    <t>大栄B＆Ｇ海洋センター</t>
  </si>
  <si>
    <t>下総運動公園</t>
  </si>
  <si>
    <t>プール</t>
  </si>
  <si>
    <t>運動場</t>
  </si>
  <si>
    <t>体育館</t>
  </si>
  <si>
    <t>テニス
コート</t>
  </si>
  <si>
    <t>野球場</t>
  </si>
  <si>
    <t>運動広場</t>
  </si>
  <si>
    <t>サイクル
ロード</t>
  </si>
  <si>
    <t>キャンプ場</t>
  </si>
  <si>
    <t>平成18</t>
  </si>
  <si>
    <t>印東
体育館</t>
  </si>
  <si>
    <t>久住体育館</t>
  </si>
  <si>
    <t>ナスパ・スタジアム</t>
  </si>
  <si>
    <t>十余三パークゴルフ場</t>
  </si>
  <si>
    <t>久住パークゴルフ場</t>
  </si>
  <si>
    <t>(注1)工事等のため，閉鎖期間あり。</t>
  </si>
  <si>
    <t>25</t>
  </si>
  <si>
    <t>26</t>
  </si>
  <si>
    <t>平成17</t>
  </si>
  <si>
    <t>26. 8.26</t>
    <phoneticPr fontId="4"/>
  </si>
  <si>
    <t>会議室等</t>
    <rPh sb="0" eb="3">
      <t>カイギシツ</t>
    </rPh>
    <rPh sb="3" eb="4">
      <t>トウ</t>
    </rPh>
    <phoneticPr fontId="3"/>
  </si>
  <si>
    <t>平成　 2</t>
    <phoneticPr fontId="4"/>
  </si>
  <si>
    <t>27</t>
  </si>
  <si>
    <t xml:space="preserve">27   </t>
  </si>
  <si>
    <t>※移動図書館：平成２５年６月末で廃止</t>
    <phoneticPr fontId="4"/>
  </si>
  <si>
    <t>分館：平成２５年７月より公津の杜分館開館
（分館については公民館図書室等に変更）</t>
    <phoneticPr fontId="4"/>
  </si>
  <si>
    <t>１３-１　小学校の状況</t>
    <rPh sb="5" eb="8">
      <t>ショウガッコウ</t>
    </rPh>
    <rPh sb="9" eb="11">
      <t>ジョウキョウ</t>
    </rPh>
    <phoneticPr fontId="3"/>
  </si>
  <si>
    <t>１３-２　中学校の状況</t>
    <rPh sb="5" eb="6">
      <t>チュウ</t>
    </rPh>
    <rPh sb="6" eb="8">
      <t>ショウガッコウ</t>
    </rPh>
    <rPh sb="9" eb="11">
      <t>ジョウキョウ</t>
    </rPh>
    <phoneticPr fontId="3"/>
  </si>
  <si>
    <t>１３-３　児童ホームの状況</t>
    <rPh sb="5" eb="7">
      <t>ジドウ</t>
    </rPh>
    <rPh sb="11" eb="13">
      <t>ジョウキョウ</t>
    </rPh>
    <phoneticPr fontId="3"/>
  </si>
  <si>
    <t>１３-４　幼稚園の状況</t>
    <rPh sb="5" eb="8">
      <t>ヨウチエン</t>
    </rPh>
    <rPh sb="9" eb="11">
      <t>ジョウキョウ</t>
    </rPh>
    <phoneticPr fontId="3"/>
  </si>
  <si>
    <t>１３-５　高等学校の状況</t>
    <rPh sb="5" eb="7">
      <t>コウトウ</t>
    </rPh>
    <rPh sb="7" eb="9">
      <t>ガッコウ</t>
    </rPh>
    <rPh sb="10" eb="12">
      <t>ジョウキョウ</t>
    </rPh>
    <phoneticPr fontId="3"/>
  </si>
  <si>
    <t>１３-６　専修学校の状況</t>
    <rPh sb="5" eb="7">
      <t>センシュウ</t>
    </rPh>
    <rPh sb="7" eb="9">
      <t>ガッコウ</t>
    </rPh>
    <rPh sb="10" eb="12">
      <t>ジョウキョウ</t>
    </rPh>
    <phoneticPr fontId="3"/>
  </si>
  <si>
    <t>木造楼門，瓦葺，建築面積22㎡</t>
  </si>
  <si>
    <t>木造平屋建，瓦葺，建築面積5㎡</t>
  </si>
  <si>
    <t>土蔵造平屋建，瓦葺，建築面積31㎡</t>
  </si>
  <si>
    <t>土蔵造平屋建，瓦葺，建築面積30㎡</t>
  </si>
  <si>
    <t>土蔵造平屋建，瓦葺，建築面積40㎡</t>
  </si>
  <si>
    <t>木造３階建，望楼付，スレート葺，建築面積603㎡</t>
  </si>
  <si>
    <t>土蔵造二階建，瓦葺，建築面積63㎡</t>
  </si>
  <si>
    <t>土蔵造二階建，瓦葺，建築面積42㎡</t>
  </si>
  <si>
    <t>八幡神社，耀窟神社で演じられる</t>
    <phoneticPr fontId="3"/>
  </si>
  <si>
    <t>（平成28年度）</t>
    <phoneticPr fontId="4"/>
  </si>
  <si>
    <t>（平成28年度）</t>
    <phoneticPr fontId="3"/>
  </si>
  <si>
    <t xml:space="preserve">  平成24 </t>
    <rPh sb="2" eb="4">
      <t>ヘイセイ</t>
    </rPh>
    <phoneticPr fontId="4"/>
  </si>
  <si>
    <t xml:space="preserve">  平成24 </t>
    <phoneticPr fontId="4"/>
  </si>
  <si>
    <t>　　三里塚コミュニティセンター</t>
    <rPh sb="2" eb="4">
      <t>サンリ</t>
    </rPh>
    <rPh sb="4" eb="5">
      <t>ヅカ</t>
    </rPh>
    <phoneticPr fontId="3"/>
  </si>
  <si>
    <t>利用者
延人数</t>
    <rPh sb="0" eb="3">
      <t>リヨウシャ</t>
    </rPh>
    <rPh sb="4" eb="5">
      <t>ノ</t>
    </rPh>
    <rPh sb="5" eb="7">
      <t>ニンズウ</t>
    </rPh>
    <phoneticPr fontId="3"/>
  </si>
  <si>
    <t>多目的
ホール
1・2</t>
    <rPh sb="0" eb="3">
      <t>タモクテキ</t>
    </rPh>
    <phoneticPr fontId="4"/>
  </si>
  <si>
    <t>会議室</t>
    <rPh sb="0" eb="3">
      <t>カイギシツ</t>
    </rPh>
    <phoneticPr fontId="3"/>
  </si>
  <si>
    <t>サークル室</t>
    <rPh sb="4" eb="5">
      <t>シツ</t>
    </rPh>
    <phoneticPr fontId="3"/>
  </si>
  <si>
    <t>和室1・2</t>
    <rPh sb="0" eb="2">
      <t>ワシツ</t>
    </rPh>
    <phoneticPr fontId="3"/>
  </si>
  <si>
    <t>サロン</t>
    <phoneticPr fontId="4"/>
  </si>
  <si>
    <t>学習
コーナー</t>
    <rPh sb="0" eb="2">
      <t>ガクシュウ</t>
    </rPh>
    <phoneticPr fontId="3"/>
  </si>
  <si>
    <t>平成17</t>
    <phoneticPr fontId="3"/>
  </si>
  <si>
    <t>多目的
ホール</t>
    <rPh sb="0" eb="3">
      <t>タモクテキ</t>
    </rPh>
    <phoneticPr fontId="3"/>
  </si>
  <si>
    <t>多目的
ホール</t>
    <rPh sb="0" eb="3">
      <t>タモクテキ</t>
    </rPh>
    <phoneticPr fontId="4"/>
  </si>
  <si>
    <t>会議室
Ａ～Ｅ</t>
    <rPh sb="0" eb="3">
      <t>カイギシツ</t>
    </rPh>
    <phoneticPr fontId="3"/>
  </si>
  <si>
    <t>各種
スタジオ</t>
    <rPh sb="0" eb="2">
      <t>カクシュ</t>
    </rPh>
    <phoneticPr fontId="3"/>
  </si>
  <si>
    <t>ギャラリー</t>
    <phoneticPr fontId="3"/>
  </si>
  <si>
    <t>サロン</t>
    <phoneticPr fontId="3"/>
  </si>
  <si>
    <t>学習室</t>
    <rPh sb="0" eb="3">
      <t>ガクシュウシツ</t>
    </rPh>
    <phoneticPr fontId="3"/>
  </si>
  <si>
    <t>わんぱく
ルーム</t>
    <phoneticPr fontId="3"/>
  </si>
  <si>
    <t>平成25</t>
    <phoneticPr fontId="3"/>
  </si>
  <si>
    <t>※三里塚コミュニティセンター平成17年7月開設</t>
    <rPh sb="14" eb="16">
      <t>ヘイセイ</t>
    </rPh>
    <rPh sb="18" eb="19">
      <t>ネン</t>
    </rPh>
    <rPh sb="20" eb="21">
      <t>ガツ</t>
    </rPh>
    <rPh sb="21" eb="23">
      <t>カイセツ</t>
    </rPh>
    <phoneticPr fontId="3"/>
  </si>
  <si>
    <t>資料　市民協働課</t>
    <rPh sb="0" eb="2">
      <t>シリョウ</t>
    </rPh>
    <rPh sb="3" eb="5">
      <t>シミン</t>
    </rPh>
    <rPh sb="5" eb="7">
      <t>キョウドウ</t>
    </rPh>
    <rPh sb="7" eb="8">
      <t>カ</t>
    </rPh>
    <phoneticPr fontId="3"/>
  </si>
  <si>
    <t>※公津の杜コミュニティセンター平成25年7月開設</t>
    <phoneticPr fontId="3"/>
  </si>
  <si>
    <t>（注）利用回数は，１日を午前，午後，夜間の３区分としたものである。</t>
  </si>
  <si>
    <t>利用回
数合計</t>
    <rPh sb="0" eb="2">
      <t>リヨウ</t>
    </rPh>
    <rPh sb="2" eb="3">
      <t>カイ</t>
    </rPh>
    <rPh sb="4" eb="5">
      <t>スウ</t>
    </rPh>
    <rPh sb="5" eb="7">
      <t>ゴウケイ</t>
    </rPh>
    <phoneticPr fontId="3"/>
  </si>
  <si>
    <t>ギャラリー</t>
    <phoneticPr fontId="3"/>
  </si>
  <si>
    <t>音楽室</t>
    <rPh sb="0" eb="3">
      <t>オンガクシツ</t>
    </rPh>
    <phoneticPr fontId="3"/>
  </si>
  <si>
    <t>Ａ</t>
    <phoneticPr fontId="3"/>
  </si>
  <si>
    <t>Ｂ</t>
    <phoneticPr fontId="3"/>
  </si>
  <si>
    <t>Ｃ</t>
    <phoneticPr fontId="3"/>
  </si>
  <si>
    <t>Ｄ</t>
    <phoneticPr fontId="3"/>
  </si>
  <si>
    <t>Ｅ</t>
    <phoneticPr fontId="3"/>
  </si>
  <si>
    <t>平成　27</t>
    <rPh sb="0" eb="2">
      <t>ヘイセイ</t>
    </rPh>
    <phoneticPr fontId="3"/>
  </si>
  <si>
    <t>28</t>
    <phoneticPr fontId="4"/>
  </si>
  <si>
    <t>（注）平成27年7月4日開館</t>
    <rPh sb="1" eb="2">
      <t>チュウ</t>
    </rPh>
    <rPh sb="3" eb="5">
      <t>ヘイセイ</t>
    </rPh>
    <rPh sb="7" eb="8">
      <t>ネン</t>
    </rPh>
    <rPh sb="9" eb="10">
      <t>ガツ</t>
    </rPh>
    <rPh sb="11" eb="12">
      <t>ニチ</t>
    </rPh>
    <rPh sb="12" eb="14">
      <t>カイカン</t>
    </rPh>
    <phoneticPr fontId="3"/>
  </si>
  <si>
    <t>資料　文化国際課</t>
    <rPh sb="3" eb="5">
      <t>ブンカ</t>
    </rPh>
    <rPh sb="5" eb="7">
      <t>コクサイ</t>
    </rPh>
    <rPh sb="7" eb="8">
      <t>カ</t>
    </rPh>
    <phoneticPr fontId="4"/>
  </si>
  <si>
    <t>28</t>
  </si>
  <si>
    <t xml:space="preserve">28   </t>
  </si>
  <si>
    <t>(注2)平成20年8月オープン。</t>
    <phoneticPr fontId="3"/>
  </si>
  <si>
    <t>(注2)</t>
    <phoneticPr fontId="3"/>
  </si>
  <si>
    <t>(注3)平成22年9月オープン。</t>
  </si>
  <si>
    <t>(注3)</t>
  </si>
  <si>
    <t>(注4)</t>
    <phoneticPr fontId="3"/>
  </si>
  <si>
    <t>(注4)平成23年6月オープン。</t>
    <phoneticPr fontId="3"/>
  </si>
  <si>
    <t>資料　スポーツ振興課</t>
    <rPh sb="7" eb="9">
      <t>シンコウ</t>
    </rPh>
    <rPh sb="9" eb="10">
      <t>カ</t>
    </rPh>
    <phoneticPr fontId="3"/>
  </si>
  <si>
    <t>（平成29年4月1日）</t>
    <phoneticPr fontId="3"/>
  </si>
  <si>
    <t>（平成29年4月1日）</t>
    <phoneticPr fontId="3"/>
  </si>
  <si>
    <t>（平成29年4月1日）</t>
    <phoneticPr fontId="3"/>
  </si>
  <si>
    <t>楽満寺の安産子育て祈願関係資料</t>
    <rPh sb="0" eb="1">
      <t>ラク</t>
    </rPh>
    <rPh sb="1" eb="2">
      <t>マン</t>
    </rPh>
    <rPh sb="2" eb="3">
      <t>ジ</t>
    </rPh>
    <rPh sb="4" eb="6">
      <t>アンザン</t>
    </rPh>
    <rPh sb="6" eb="8">
      <t>コソダ</t>
    </rPh>
    <rPh sb="9" eb="11">
      <t>キガン</t>
    </rPh>
    <rPh sb="11" eb="13">
      <t>カンケイ</t>
    </rPh>
    <rPh sb="13" eb="15">
      <t>シリョウ</t>
    </rPh>
    <phoneticPr fontId="3"/>
  </si>
  <si>
    <t>中里</t>
    <rPh sb="0" eb="2">
      <t>ナカザト</t>
    </rPh>
    <phoneticPr fontId="3"/>
  </si>
  <si>
    <t>楽満寺</t>
    <rPh sb="0" eb="1">
      <t>ラク</t>
    </rPh>
    <rPh sb="1" eb="2">
      <t>マン</t>
    </rPh>
    <rPh sb="2" eb="3">
      <t>ジ</t>
    </rPh>
    <phoneticPr fontId="3"/>
  </si>
  <si>
    <t>平成</t>
    <phoneticPr fontId="3"/>
  </si>
  <si>
    <t>42点</t>
    <rPh sb="2" eb="3">
      <t>テン</t>
    </rPh>
    <phoneticPr fontId="3"/>
  </si>
  <si>
    <t>板絵馬19点、ガラス絵馬19点、厨子2点、版木2点</t>
    <rPh sb="0" eb="1">
      <t>イタ</t>
    </rPh>
    <rPh sb="1" eb="3">
      <t>エマ</t>
    </rPh>
    <rPh sb="5" eb="6">
      <t>テン</t>
    </rPh>
    <rPh sb="10" eb="12">
      <t>エマ</t>
    </rPh>
    <rPh sb="14" eb="15">
      <t>テン</t>
    </rPh>
    <rPh sb="16" eb="18">
      <t>ズシ</t>
    </rPh>
    <rPh sb="19" eb="20">
      <t>テン</t>
    </rPh>
    <rPh sb="21" eb="23">
      <t>ハンギ</t>
    </rPh>
    <rPh sb="24" eb="25">
      <t>テン</t>
    </rPh>
    <phoneticPr fontId="3"/>
  </si>
  <si>
    <t>１３-７　大学の状況</t>
    <rPh sb="5" eb="7">
      <t>ダイガク</t>
    </rPh>
    <rPh sb="8" eb="10">
      <t>ジョウキョウ</t>
    </rPh>
    <phoneticPr fontId="3"/>
  </si>
  <si>
    <t>内留学生数</t>
    <rPh sb="0" eb="1">
      <t>ウチ</t>
    </rPh>
    <rPh sb="1" eb="4">
      <t>リュウガクセイ</t>
    </rPh>
    <rPh sb="4" eb="5">
      <t>カズ</t>
    </rPh>
    <phoneticPr fontId="3"/>
  </si>
  <si>
    <t>教員数</t>
    <rPh sb="0" eb="3">
      <t>キョウインスウ</t>
    </rPh>
    <phoneticPr fontId="3"/>
  </si>
  <si>
    <t>職員数</t>
    <rPh sb="0" eb="3">
      <t>ショクインスウ</t>
    </rPh>
    <phoneticPr fontId="3"/>
  </si>
  <si>
    <t>（注）平成28年4月1日より開設。</t>
    <rPh sb="1" eb="2">
      <t>チュウ</t>
    </rPh>
    <rPh sb="3" eb="5">
      <t>ヘイセイ</t>
    </rPh>
    <rPh sb="7" eb="8">
      <t>ネン</t>
    </rPh>
    <rPh sb="9" eb="10">
      <t>ガツ</t>
    </rPh>
    <rPh sb="11" eb="12">
      <t>ニチ</t>
    </rPh>
    <rPh sb="14" eb="16">
      <t>カイセツ</t>
    </rPh>
    <phoneticPr fontId="3"/>
  </si>
  <si>
    <t>資料　国際医療福祉大学</t>
    <rPh sb="0" eb="2">
      <t>シリョウ</t>
    </rPh>
    <rPh sb="3" eb="5">
      <t>コクサイ</t>
    </rPh>
    <rPh sb="5" eb="7">
      <t>イリョウ</t>
    </rPh>
    <rPh sb="7" eb="9">
      <t>フクシ</t>
    </rPh>
    <rPh sb="9" eb="11">
      <t>ダイガク</t>
    </rPh>
    <phoneticPr fontId="3"/>
  </si>
  <si>
    <t>２２　小・中学校数と児童・生徒数 （各年５月１日現在）</t>
    <rPh sb="3" eb="4">
      <t>ショウ</t>
    </rPh>
    <rPh sb="5" eb="8">
      <t>チュウガッコウ</t>
    </rPh>
    <rPh sb="8" eb="9">
      <t>スウ</t>
    </rPh>
    <rPh sb="10" eb="12">
      <t>ジドウ</t>
    </rPh>
    <rPh sb="13" eb="16">
      <t>セイトスウ</t>
    </rPh>
    <rPh sb="18" eb="19">
      <t>カク</t>
    </rPh>
    <rPh sb="19" eb="20">
      <t>ネン</t>
    </rPh>
    <rPh sb="21" eb="22">
      <t>ガツ</t>
    </rPh>
    <rPh sb="23" eb="24">
      <t>ニチ</t>
    </rPh>
    <rPh sb="24" eb="26">
      <t>ゲンザイ</t>
    </rPh>
    <phoneticPr fontId="3"/>
  </si>
  <si>
    <t>２３　小・中学校教員数 （各年５月１日現在）</t>
    <rPh sb="3" eb="4">
      <t>ショウ</t>
    </rPh>
    <rPh sb="5" eb="8">
      <t>チュウガッコウ</t>
    </rPh>
    <rPh sb="8" eb="10">
      <t>キョウイン</t>
    </rPh>
    <rPh sb="10" eb="11">
      <t>スウ</t>
    </rPh>
    <rPh sb="13" eb="14">
      <t>カク</t>
    </rPh>
    <rPh sb="14" eb="15">
      <t>ネン</t>
    </rPh>
    <rPh sb="16" eb="17">
      <t>ガツ</t>
    </rPh>
    <rPh sb="18" eb="19">
      <t>ニチ</t>
    </rPh>
    <rPh sb="19" eb="21">
      <t>ゲンザイ</t>
    </rPh>
    <phoneticPr fontId="3"/>
  </si>
  <si>
    <t>１３-８　児童の体格（小学６年生）</t>
    <phoneticPr fontId="4"/>
  </si>
  <si>
    <t>１３-９　生徒の体格（中学３年生）</t>
    <phoneticPr fontId="4"/>
  </si>
  <si>
    <t>１３-１０　児童の運動能力及び体力</t>
    <phoneticPr fontId="4"/>
  </si>
  <si>
    <t>１３-１１　生徒の運動能力及び体力</t>
    <phoneticPr fontId="3"/>
  </si>
  <si>
    <t>１３-１２　公民館の利用状況</t>
    <phoneticPr fontId="4"/>
  </si>
  <si>
    <t>１３-１３　成田国際文化会館の利用状況</t>
    <rPh sb="6" eb="8">
      <t>ナリタ</t>
    </rPh>
    <rPh sb="8" eb="10">
      <t>コクサイ</t>
    </rPh>
    <rPh sb="10" eb="12">
      <t>ブンカ</t>
    </rPh>
    <rPh sb="12" eb="14">
      <t>カイカン</t>
    </rPh>
    <rPh sb="15" eb="17">
      <t>リヨウ</t>
    </rPh>
    <rPh sb="17" eb="19">
      <t>ジョウキョウ</t>
    </rPh>
    <phoneticPr fontId="3"/>
  </si>
  <si>
    <t>１３-１５　文化芸術センターの利用状況</t>
    <phoneticPr fontId="3"/>
  </si>
  <si>
    <t>１３-１６　視聴覚ライブラリーの利用状況</t>
    <phoneticPr fontId="4"/>
  </si>
  <si>
    <t>１３-１７　成田市立</t>
    <rPh sb="6" eb="8">
      <t>ナリタ</t>
    </rPh>
    <rPh sb="8" eb="10">
      <t>シリツ</t>
    </rPh>
    <phoneticPr fontId="3"/>
  </si>
  <si>
    <t>１３-１８　成田山仏教図書館の蔵書数</t>
    <phoneticPr fontId="3"/>
  </si>
  <si>
    <t>１３-１９　成田山仏教図書館の利用状況</t>
    <phoneticPr fontId="3"/>
  </si>
  <si>
    <t>１３-２０　スポーツ施設の利用状況</t>
    <rPh sb="10" eb="12">
      <t>シセツ</t>
    </rPh>
    <rPh sb="13" eb="15">
      <t>リヨウ</t>
    </rPh>
    <rPh sb="15" eb="17">
      <t>ジョウキョウ</t>
    </rPh>
    <phoneticPr fontId="3"/>
  </si>
  <si>
    <t>１３-２１　文化財指定物件一覧</t>
    <phoneticPr fontId="4"/>
  </si>
  <si>
    <t>１３-２２　国指定重要文化財</t>
    <phoneticPr fontId="4"/>
  </si>
  <si>
    <t>１３-２３　登録有形文化財</t>
    <phoneticPr fontId="4"/>
  </si>
  <si>
    <t>１３-２４　県指定文化財</t>
    <phoneticPr fontId="4"/>
  </si>
  <si>
    <t>１３-２５　市指定文化財</t>
    <phoneticPr fontId="4"/>
  </si>
  <si>
    <t>　　  区分
年度</t>
    <rPh sb="4" eb="6">
      <t>クブン</t>
    </rPh>
    <rPh sb="7" eb="9">
      <t>ネンド</t>
    </rPh>
    <phoneticPr fontId="4"/>
  </si>
  <si>
    <t>　　公津の杜コミュニティセンター</t>
    <rPh sb="2" eb="4">
      <t>コウヅ</t>
    </rPh>
    <rPh sb="5" eb="6">
      <t>モリ</t>
    </rPh>
    <phoneticPr fontId="3"/>
  </si>
  <si>
    <t>39. 4.28</t>
    <phoneticPr fontId="3"/>
  </si>
  <si>
    <t>29. 3. 7</t>
    <phoneticPr fontId="3"/>
  </si>
  <si>
    <t xml:space="preserve"> 　　   区分
年度　</t>
    <rPh sb="6" eb="8">
      <t>クブン</t>
    </rPh>
    <phoneticPr fontId="3"/>
  </si>
  <si>
    <t>　  　　 　　　　  区分
年度</t>
    <rPh sb="12" eb="14">
      <t>クブン</t>
    </rPh>
    <rPh sb="20" eb="22">
      <t>ネンド</t>
    </rPh>
    <phoneticPr fontId="4"/>
  </si>
  <si>
    <t>１３-１４　コミュニティセンター利用状況</t>
    <rPh sb="16" eb="18">
      <t>リヨウ</t>
    </rPh>
    <rPh sb="18" eb="20">
      <t>ジョウキョウ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</si>
</sst>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76" formatCode="#,##0_ "/>
    <numFmt numFmtId="177" formatCode="#,##0_);\(#,##0\)"/>
    <numFmt numFmtId="178" formatCode="#,##0_);[Red]\(#,##0\)"/>
    <numFmt numFmtId="179" formatCode="#,##0.0_ "/>
    <numFmt numFmtId="180" formatCode="0_);[Red]\(0\)"/>
    <numFmt numFmtId="181" formatCode="0.000_ "/>
    <numFmt numFmtId="182" formatCode="#,##0_ ;[Red]\-#,##0\ "/>
    <numFmt numFmtId="183" formatCode="0.00_);[Red]\(0.00\)"/>
    <numFmt numFmtId="184" formatCode="#,##0;[Red]#,##0"/>
  </numFmts>
  <fonts count="27">
    <font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sz val="20"/>
      <name val="ＭＳ Ｐゴシック"/>
      <family val="3"/>
      <charset val="128"/>
    </font>
    <font>
      <sz val="11"/>
      <name val="ＭＳ Ｐゴシック"/>
      <family val="3"/>
      <charset val="128"/>
    </font>
    <font>
      <sz val="10.5"/>
      <name val="ＭＳ Ｐゴシック"/>
      <family val="3"/>
      <charset val="128"/>
    </font>
    <font>
      <sz val="10.5"/>
      <name val="ＭＳ Ｐ明朝"/>
      <family val="1"/>
      <charset val="128"/>
    </font>
    <font>
      <sz val="10.5"/>
      <name val="ＭＳ ゴシック"/>
      <family val="3"/>
      <charset val="128"/>
    </font>
    <font>
      <sz val="10.5"/>
      <name val="ＭＳ 明朝"/>
      <family val="1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ＭＳ Ｐゴシック"/>
      <family val="3"/>
      <charset val="128"/>
    </font>
    <font>
      <sz val="9"/>
      <name val="ＭＳ 明朝"/>
      <family val="1"/>
      <charset val="128"/>
    </font>
    <font>
      <sz val="8.5"/>
      <name val="ＭＳ 明朝"/>
      <family val="1"/>
      <charset val="128"/>
    </font>
    <font>
      <sz val="8.5"/>
      <name val="ＭＳ Ｐ明朝"/>
      <family val="1"/>
      <charset val="128"/>
    </font>
    <font>
      <sz val="8"/>
      <name val="ＭＳ Ｐ明朝"/>
      <family val="1"/>
      <charset val="128"/>
    </font>
    <font>
      <sz val="20"/>
      <name val="ＭＳ 明朝"/>
      <family val="1"/>
      <charset val="128"/>
    </font>
    <font>
      <sz val="8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20"/>
      <color theme="0"/>
      <name val="ＭＳ 明朝"/>
      <family val="1"/>
      <charset val="128"/>
    </font>
    <font>
      <sz val="56"/>
      <name val="ＭＳ Ｐゴシック"/>
      <family val="3"/>
      <charset val="128"/>
      <scheme val="minor"/>
    </font>
    <font>
      <sz val="46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aj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 diagonalDown="1">
      <left/>
      <right style="hair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 diagonalDown="1"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 diagonalDown="1">
      <left/>
      <right/>
      <top style="thin">
        <color indexed="64"/>
      </top>
      <bottom/>
      <diagonal style="hair">
        <color indexed="64"/>
      </diagonal>
    </border>
    <border diagonalDown="1">
      <left/>
      <right style="hair">
        <color indexed="64"/>
      </right>
      <top style="thin">
        <color indexed="64"/>
      </top>
      <bottom/>
      <diagonal style="hair">
        <color indexed="64"/>
      </diagonal>
    </border>
    <border diagonalDown="1">
      <left/>
      <right/>
      <top/>
      <bottom style="hair">
        <color indexed="64"/>
      </bottom>
      <diagonal style="hair">
        <color indexed="64"/>
      </diagonal>
    </border>
    <border diagonalDown="1">
      <left/>
      <right style="hair">
        <color indexed="64"/>
      </right>
      <top/>
      <bottom style="hair">
        <color indexed="64"/>
      </bottom>
      <diagonal style="hair">
        <color indexed="64"/>
      </diagonal>
    </border>
    <border diagonalDown="1">
      <left/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>
      <left/>
      <right style="hair">
        <color indexed="64"/>
      </right>
      <top style="thin">
        <color indexed="64"/>
      </top>
      <bottom/>
      <diagonal/>
    </border>
    <border diagonalDown="1">
      <left/>
      <right/>
      <top style="thin">
        <color indexed="64"/>
      </top>
      <bottom style="hair">
        <color indexed="64"/>
      </bottom>
      <diagonal style="hair">
        <color indexed="64"/>
      </diagonal>
    </border>
    <border diagonalDown="1">
      <left/>
      <right style="hair">
        <color indexed="64"/>
      </right>
      <top/>
      <bottom/>
      <diagonal style="hair">
        <color indexed="64"/>
      </diagonal>
    </border>
    <border diagonalDown="1">
      <left/>
      <right/>
      <top/>
      <bottom/>
      <diagonal style="hair">
        <color indexed="64"/>
      </diagonal>
    </border>
  </borders>
  <cellStyleXfs count="36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4" fillId="0" borderId="0" applyFont="0" applyFill="0" applyBorder="0" applyAlignment="0" applyProtection="0"/>
    <xf numFmtId="0" fontId="22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2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14" fillId="0" borderId="0"/>
    <xf numFmtId="0" fontId="2" fillId="0" borderId="0"/>
  </cellStyleXfs>
  <cellXfs count="950">
    <xf numFmtId="0" fontId="0" fillId="0" borderId="0" xfId="0"/>
    <xf numFmtId="177" fontId="6" fillId="0" borderId="0" xfId="0" applyNumberFormat="1" applyFont="1" applyBorder="1" applyAlignment="1">
      <alignment horizontal="right" vertical="center"/>
    </xf>
    <xf numFmtId="0" fontId="10" fillId="0" borderId="0" xfId="0" applyFont="1" applyAlignment="1">
      <alignment horizontal="left" vertical="center"/>
    </xf>
    <xf numFmtId="0" fontId="10" fillId="0" borderId="0" xfId="0" applyFont="1"/>
    <xf numFmtId="0" fontId="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176" fontId="8" fillId="0" borderId="0" xfId="0" applyNumberFormat="1" applyFont="1" applyFill="1" applyBorder="1" applyAlignment="1">
      <alignment horizontal="right" vertical="center"/>
    </xf>
    <xf numFmtId="176" fontId="7" fillId="0" borderId="0" xfId="0" applyNumberFormat="1" applyFont="1" applyFill="1" applyBorder="1" applyAlignment="1">
      <alignment horizontal="right" vertical="center"/>
    </xf>
    <xf numFmtId="0" fontId="10" fillId="0" borderId="0" xfId="0" applyFont="1" applyFill="1" applyAlignment="1">
      <alignment horizontal="left" vertical="center"/>
    </xf>
    <xf numFmtId="0" fontId="10" fillId="0" borderId="3" xfId="0" applyFont="1" applyBorder="1" applyAlignment="1">
      <alignment horizontal="centerContinuous" vertical="center"/>
    </xf>
    <xf numFmtId="0" fontId="10" fillId="0" borderId="1" xfId="0" applyFont="1" applyBorder="1" applyAlignment="1">
      <alignment horizontal="distributed" vertical="center"/>
    </xf>
    <xf numFmtId="0" fontId="10" fillId="0" borderId="2" xfId="0" applyFont="1" applyBorder="1" applyAlignment="1">
      <alignment horizontal="distributed" vertical="center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Border="1"/>
    <xf numFmtId="0" fontId="2" fillId="0" borderId="4" xfId="0" applyFont="1" applyFill="1" applyBorder="1" applyAlignment="1">
      <alignment horizontal="distributed" vertical="center"/>
    </xf>
    <xf numFmtId="0" fontId="13" fillId="0" borderId="5" xfId="33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/>
    </xf>
    <xf numFmtId="177" fontId="6" fillId="0" borderId="7" xfId="0" applyNumberFormat="1" applyFont="1" applyBorder="1" applyAlignment="1">
      <alignment horizontal="right" vertical="center"/>
    </xf>
    <xf numFmtId="0" fontId="7" fillId="0" borderId="0" xfId="0" applyFont="1"/>
    <xf numFmtId="0" fontId="7" fillId="0" borderId="5" xfId="0" applyFont="1" applyBorder="1" applyAlignment="1">
      <alignment horizontal="center" vertical="center"/>
    </xf>
    <xf numFmtId="177" fontId="7" fillId="0" borderId="0" xfId="0" applyNumberFormat="1" applyFont="1" applyBorder="1" applyAlignment="1">
      <alignment horizontal="right" vertical="center"/>
    </xf>
    <xf numFmtId="0" fontId="7" fillId="0" borderId="8" xfId="0" applyFont="1" applyBorder="1" applyAlignment="1">
      <alignment horizontal="center" vertical="center"/>
    </xf>
    <xf numFmtId="177" fontId="7" fillId="0" borderId="9" xfId="0" applyNumberFormat="1" applyFont="1" applyBorder="1" applyAlignment="1">
      <alignment horizontal="right" vertical="center"/>
    </xf>
    <xf numFmtId="177" fontId="7" fillId="0" borderId="10" xfId="0" applyNumberFormat="1" applyFont="1" applyBorder="1" applyAlignment="1">
      <alignment horizontal="right" vertical="center"/>
    </xf>
    <xf numFmtId="0" fontId="6" fillId="0" borderId="5" xfId="0" applyFont="1" applyBorder="1" applyAlignment="1">
      <alignment horizontal="center" vertical="center"/>
    </xf>
    <xf numFmtId="177" fontId="7" fillId="0" borderId="11" xfId="0" applyNumberFormat="1" applyFont="1" applyBorder="1" applyAlignment="1">
      <alignment horizontal="right" vertical="center"/>
    </xf>
    <xf numFmtId="0" fontId="10" fillId="0" borderId="5" xfId="0" applyFont="1" applyBorder="1" applyAlignment="1">
      <alignment horizontal="right" vertical="center"/>
    </xf>
    <xf numFmtId="177" fontId="7" fillId="0" borderId="2" xfId="0" applyNumberFormat="1" applyFont="1" applyBorder="1" applyAlignment="1">
      <alignment horizontal="right" vertical="center"/>
    </xf>
    <xf numFmtId="177" fontId="7" fillId="0" borderId="12" xfId="0" applyNumberFormat="1" applyFont="1" applyBorder="1" applyAlignment="1">
      <alignment horizontal="right" vertical="center"/>
    </xf>
    <xf numFmtId="0" fontId="10" fillId="0" borderId="0" xfId="0" applyFont="1" applyAlignment="1">
      <alignment vertical="center"/>
    </xf>
    <xf numFmtId="177" fontId="7" fillId="0" borderId="0" xfId="0" applyNumberFormat="1" applyFont="1"/>
    <xf numFmtId="176" fontId="7" fillId="0" borderId="0" xfId="0" applyNumberFormat="1" applyFont="1" applyBorder="1" applyAlignment="1">
      <alignment horizontal="right" vertical="center"/>
    </xf>
    <xf numFmtId="177" fontId="6" fillId="0" borderId="0" xfId="0" applyNumberFormat="1" applyFont="1" applyAlignment="1">
      <alignment vertical="center"/>
    </xf>
    <xf numFmtId="177" fontId="7" fillId="0" borderId="0" xfId="0" applyNumberFormat="1" applyFont="1" applyAlignment="1">
      <alignment vertical="center"/>
    </xf>
    <xf numFmtId="177" fontId="6" fillId="0" borderId="7" xfId="0" applyNumberFormat="1" applyFont="1" applyBorder="1" applyAlignment="1">
      <alignment vertical="center"/>
    </xf>
    <xf numFmtId="177" fontId="7" fillId="0" borderId="0" xfId="0" applyNumberFormat="1" applyFont="1" applyBorder="1" applyAlignment="1">
      <alignment vertical="center"/>
    </xf>
    <xf numFmtId="177" fontId="7" fillId="0" borderId="10" xfId="0" applyNumberFormat="1" applyFont="1" applyBorder="1" applyAlignment="1">
      <alignment vertical="center"/>
    </xf>
    <xf numFmtId="177" fontId="7" fillId="0" borderId="7" xfId="0" applyNumberFormat="1" applyFont="1" applyBorder="1" applyAlignment="1">
      <alignment vertical="center"/>
    </xf>
    <xf numFmtId="177" fontId="7" fillId="0" borderId="12" xfId="0" applyNumberFormat="1" applyFont="1" applyBorder="1" applyAlignment="1">
      <alignment vertical="center"/>
    </xf>
    <xf numFmtId="177" fontId="6" fillId="0" borderId="0" xfId="0" applyNumberFormat="1" applyFont="1" applyFill="1" applyBorder="1" applyAlignment="1">
      <alignment horizontal="right" vertical="center"/>
    </xf>
    <xf numFmtId="0" fontId="10" fillId="0" borderId="13" xfId="0" applyFont="1" applyBorder="1" applyAlignment="1">
      <alignment horizontal="distributed" vertical="center"/>
    </xf>
    <xf numFmtId="0" fontId="0" fillId="0" borderId="14" xfId="0" applyFont="1" applyFill="1" applyBorder="1" applyAlignment="1">
      <alignment horizontal="center" vertical="center" wrapText="1"/>
    </xf>
    <xf numFmtId="0" fontId="0" fillId="0" borderId="15" xfId="0" applyFont="1" applyFill="1" applyBorder="1" applyAlignment="1">
      <alignment horizontal="center" vertical="center" wrapText="1"/>
    </xf>
    <xf numFmtId="0" fontId="0" fillId="0" borderId="0" xfId="0" applyFont="1" applyFill="1"/>
    <xf numFmtId="0" fontId="0" fillId="0" borderId="0" xfId="0" applyFont="1" applyBorder="1"/>
    <xf numFmtId="0" fontId="0" fillId="0" borderId="0" xfId="0" applyFont="1"/>
    <xf numFmtId="0" fontId="5" fillId="0" borderId="16" xfId="34" applyFont="1" applyBorder="1" applyAlignment="1">
      <alignment horizontal="center" vertical="center"/>
    </xf>
    <xf numFmtId="176" fontId="5" fillId="0" borderId="0" xfId="34" applyNumberFormat="1" applyFont="1" applyAlignment="1">
      <alignment horizontal="right" vertical="center" indent="3"/>
    </xf>
    <xf numFmtId="176" fontId="5" fillId="0" borderId="0" xfId="34" applyNumberFormat="1" applyFont="1" applyBorder="1" applyAlignment="1">
      <alignment horizontal="right" vertical="center" indent="3"/>
    </xf>
    <xf numFmtId="176" fontId="5" fillId="0" borderId="11" xfId="34" applyNumberFormat="1" applyFont="1" applyBorder="1" applyAlignment="1">
      <alignment horizontal="right" vertical="center" indent="3"/>
    </xf>
    <xf numFmtId="0" fontId="0" fillId="0" borderId="0" xfId="0" applyFont="1" applyFill="1" applyAlignment="1">
      <alignment horizontal="right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ont="1" applyAlignment="1"/>
    <xf numFmtId="0" fontId="0" fillId="0" borderId="0" xfId="0" applyFont="1" applyAlignment="1">
      <alignment horizontal="right" vertical="center"/>
    </xf>
    <xf numFmtId="0" fontId="0" fillId="0" borderId="16" xfId="0" applyFont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/>
    </xf>
    <xf numFmtId="0" fontId="0" fillId="0" borderId="0" xfId="0" applyFont="1" applyBorder="1" applyAlignment="1"/>
    <xf numFmtId="0" fontId="0" fillId="0" borderId="0" xfId="0" applyFont="1" applyAlignment="1">
      <alignment horizontal="right"/>
    </xf>
    <xf numFmtId="0" fontId="0" fillId="0" borderId="0" xfId="0" applyFont="1" applyAlignment="1">
      <alignment horizontal="left" vertical="center"/>
    </xf>
    <xf numFmtId="0" fontId="2" fillId="0" borderId="17" xfId="0" applyFont="1" applyFill="1" applyBorder="1" applyAlignment="1">
      <alignment horizontal="distributed" vertical="center"/>
    </xf>
    <xf numFmtId="0" fontId="2" fillId="0" borderId="18" xfId="0" applyFont="1" applyFill="1" applyBorder="1" applyAlignment="1">
      <alignment horizontal="distributed" vertical="center"/>
    </xf>
    <xf numFmtId="0" fontId="0" fillId="0" borderId="19" xfId="0" applyFont="1" applyBorder="1" applyAlignment="1">
      <alignment horizontal="center" vertical="center"/>
    </xf>
    <xf numFmtId="0" fontId="0" fillId="0" borderId="16" xfId="0" applyFont="1" applyFill="1" applyBorder="1" applyAlignment="1">
      <alignment horizontal="center" vertical="center"/>
    </xf>
    <xf numFmtId="0" fontId="0" fillId="0" borderId="7" xfId="0" applyFont="1" applyBorder="1" applyAlignment="1">
      <alignment horizontal="right" vertical="center"/>
    </xf>
    <xf numFmtId="179" fontId="7" fillId="0" borderId="0" xfId="0" applyNumberFormat="1" applyFont="1" applyFill="1" applyBorder="1" applyAlignment="1">
      <alignment horizontal="center" vertical="center"/>
    </xf>
    <xf numFmtId="179" fontId="7" fillId="0" borderId="0" xfId="0" applyNumberFormat="1" applyFont="1" applyFill="1" applyAlignment="1">
      <alignment horizontal="center" vertical="center"/>
    </xf>
    <xf numFmtId="179" fontId="7" fillId="0" borderId="11" xfId="0" applyNumberFormat="1" applyFont="1" applyFill="1" applyBorder="1" applyAlignment="1">
      <alignment horizontal="center" vertical="center"/>
    </xf>
    <xf numFmtId="0" fontId="7" fillId="0" borderId="18" xfId="0" applyFont="1" applyFill="1" applyBorder="1"/>
    <xf numFmtId="0" fontId="0" fillId="0" borderId="0" xfId="0" applyFont="1" applyFill="1" applyBorder="1"/>
    <xf numFmtId="0" fontId="23" fillId="2" borderId="0" xfId="0" applyFont="1" applyFill="1" applyAlignment="1">
      <alignment horizontal="left" vertical="center"/>
    </xf>
    <xf numFmtId="0" fontId="7" fillId="0" borderId="0" xfId="0" applyFont="1" applyBorder="1"/>
    <xf numFmtId="0" fontId="13" fillId="0" borderId="6" xfId="33" applyFont="1" applyBorder="1" applyAlignment="1">
      <alignment horizontal="distributed" vertical="center" shrinkToFit="1"/>
    </xf>
    <xf numFmtId="0" fontId="13" fillId="0" borderId="5" xfId="33" applyFont="1" applyBorder="1" applyAlignment="1">
      <alignment horizontal="distributed" vertical="center" shrinkToFit="1"/>
    </xf>
    <xf numFmtId="0" fontId="13" fillId="0" borderId="8" xfId="0" applyFont="1" applyFill="1" applyBorder="1" applyAlignment="1">
      <alignment horizontal="distributed" vertical="center" shrinkToFit="1"/>
    </xf>
    <xf numFmtId="0" fontId="10" fillId="0" borderId="0" xfId="0" applyFont="1" applyBorder="1" applyAlignment="1">
      <alignment vertical="center"/>
    </xf>
    <xf numFmtId="180" fontId="13" fillId="0" borderId="17" xfId="33" applyNumberFormat="1" applyFont="1" applyBorder="1" applyAlignment="1">
      <alignment vertical="center"/>
    </xf>
    <xf numFmtId="0" fontId="10" fillId="0" borderId="7" xfId="0" applyFont="1" applyBorder="1" applyAlignment="1">
      <alignment vertical="center"/>
    </xf>
    <xf numFmtId="0" fontId="10" fillId="0" borderId="6" xfId="0" applyFont="1" applyFill="1" applyBorder="1" applyAlignment="1">
      <alignment horizontal="distributed" vertical="center"/>
    </xf>
    <xf numFmtId="0" fontId="10" fillId="0" borderId="8" xfId="0" applyFont="1" applyFill="1" applyBorder="1" applyAlignment="1">
      <alignment horizontal="distributed" vertical="center"/>
    </xf>
    <xf numFmtId="0" fontId="10" fillId="0" borderId="5" xfId="0" applyFont="1" applyFill="1" applyBorder="1" applyAlignment="1">
      <alignment horizontal="distributed" vertical="center"/>
    </xf>
    <xf numFmtId="0" fontId="10" fillId="0" borderId="18" xfId="0" applyFont="1" applyFill="1" applyBorder="1" applyAlignment="1">
      <alignment horizontal="distributed" vertical="center"/>
    </xf>
    <xf numFmtId="0" fontId="7" fillId="0" borderId="18" xfId="0" applyFont="1" applyFill="1" applyBorder="1" applyAlignment="1">
      <alignment horizontal="right"/>
    </xf>
    <xf numFmtId="0" fontId="0" fillId="0" borderId="0" xfId="0" applyFont="1" applyAlignment="1">
      <alignment vertical="center"/>
    </xf>
    <xf numFmtId="0" fontId="0" fillId="0" borderId="0" xfId="0" applyFont="1" applyBorder="1" applyAlignment="1">
      <alignment vertical="center"/>
    </xf>
    <xf numFmtId="0" fontId="10" fillId="0" borderId="0" xfId="0" applyFont="1" applyFill="1" applyAlignment="1">
      <alignment vertical="center"/>
    </xf>
    <xf numFmtId="0" fontId="7" fillId="0" borderId="6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right"/>
    </xf>
    <xf numFmtId="0" fontId="7" fillId="0" borderId="4" xfId="0" applyFont="1" applyFill="1" applyBorder="1"/>
    <xf numFmtId="181" fontId="0" fillId="0" borderId="0" xfId="0" applyNumberFormat="1" applyFont="1" applyFill="1"/>
    <xf numFmtId="181" fontId="0" fillId="0" borderId="0" xfId="0" applyNumberFormat="1" applyFont="1" applyFill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18" xfId="0" applyNumberFormat="1" applyFont="1" applyFill="1" applyBorder="1" applyAlignment="1">
      <alignment horizontal="right" vertical="center"/>
    </xf>
    <xf numFmtId="0" fontId="7" fillId="0" borderId="0" xfId="0" applyNumberFormat="1" applyFont="1" applyFill="1" applyBorder="1" applyAlignment="1">
      <alignment horizontal="right" vertical="center"/>
    </xf>
    <xf numFmtId="0" fontId="7" fillId="0" borderId="7" xfId="0" applyNumberFormat="1" applyFont="1" applyFill="1" applyBorder="1" applyAlignment="1">
      <alignment horizontal="right" vertical="center"/>
    </xf>
    <xf numFmtId="0" fontId="7" fillId="0" borderId="10" xfId="0" applyNumberFormat="1" applyFont="1" applyFill="1" applyBorder="1" applyAlignment="1">
      <alignment horizontal="right" vertical="center"/>
    </xf>
    <xf numFmtId="0" fontId="7" fillId="0" borderId="4" xfId="0" applyNumberFormat="1" applyFont="1" applyFill="1" applyBorder="1" applyAlignment="1">
      <alignment horizontal="right" vertical="center"/>
    </xf>
    <xf numFmtId="0" fontId="7" fillId="0" borderId="17" xfId="0" applyNumberFormat="1" applyFont="1" applyFill="1" applyBorder="1" applyAlignment="1">
      <alignment horizontal="right" vertical="center"/>
    </xf>
    <xf numFmtId="0" fontId="7" fillId="0" borderId="7" xfId="0" applyFont="1" applyBorder="1" applyAlignment="1">
      <alignment vertical="center"/>
    </xf>
    <xf numFmtId="0" fontId="13" fillId="0" borderId="11" xfId="33" applyFont="1" applyBorder="1" applyAlignment="1">
      <alignment horizontal="left" vertical="center" shrinkToFit="1"/>
    </xf>
    <xf numFmtId="0" fontId="13" fillId="0" borderId="0" xfId="33" applyFont="1" applyAlignment="1">
      <alignment horizontal="left" vertical="center" shrinkToFit="1"/>
    </xf>
    <xf numFmtId="180" fontId="13" fillId="0" borderId="10" xfId="33" applyNumberFormat="1" applyFont="1" applyBorder="1" applyAlignment="1">
      <alignment vertical="center"/>
    </xf>
    <xf numFmtId="180" fontId="13" fillId="0" borderId="0" xfId="33" applyNumberFormat="1" applyFont="1" applyBorder="1" applyAlignment="1">
      <alignment vertical="center"/>
    </xf>
    <xf numFmtId="0" fontId="13" fillId="0" borderId="10" xfId="33" applyFont="1" applyBorder="1" applyAlignment="1">
      <alignment horizontal="left" vertical="center" shrinkToFit="1"/>
    </xf>
    <xf numFmtId="180" fontId="13" fillId="0" borderId="18" xfId="33" applyNumberFormat="1" applyFont="1" applyFill="1" applyBorder="1" applyAlignment="1">
      <alignment vertical="center"/>
    </xf>
    <xf numFmtId="180" fontId="13" fillId="0" borderId="17" xfId="33" applyNumberFormat="1" applyFont="1" applyFill="1" applyBorder="1" applyAlignment="1">
      <alignment vertical="center"/>
    </xf>
    <xf numFmtId="180" fontId="13" fillId="0" borderId="17" xfId="33" applyNumberFormat="1" applyFont="1" applyBorder="1" applyAlignment="1">
      <alignment vertical="center" shrinkToFit="1"/>
    </xf>
    <xf numFmtId="180" fontId="13" fillId="0" borderId="4" xfId="33" applyNumberFormat="1" applyFont="1" applyBorder="1" applyAlignment="1">
      <alignment vertical="center" shrinkToFit="1"/>
    </xf>
    <xf numFmtId="0" fontId="13" fillId="0" borderId="11" xfId="33" applyFont="1" applyBorder="1" applyAlignment="1">
      <alignment horizontal="distributed" vertical="center" shrinkToFit="1"/>
    </xf>
    <xf numFmtId="0" fontId="13" fillId="0" borderId="0" xfId="33" applyFont="1" applyBorder="1" applyAlignment="1">
      <alignment horizontal="left" vertical="center" shrinkToFit="1"/>
    </xf>
    <xf numFmtId="180" fontId="13" fillId="0" borderId="18" xfId="33" applyNumberFormat="1" applyFont="1" applyBorder="1" applyAlignment="1">
      <alignment vertical="center" shrinkToFit="1"/>
    </xf>
    <xf numFmtId="0" fontId="13" fillId="0" borderId="5" xfId="0" applyFont="1" applyFill="1" applyBorder="1" applyAlignment="1">
      <alignment horizontal="distributed" vertical="center" shrinkToFit="1"/>
    </xf>
    <xf numFmtId="0" fontId="13" fillId="0" borderId="11" xfId="33" applyFont="1" applyBorder="1" applyAlignment="1">
      <alignment vertical="center" shrinkToFit="1"/>
    </xf>
    <xf numFmtId="0" fontId="13" fillId="0" borderId="5" xfId="33" applyFont="1" applyFill="1" applyBorder="1" applyAlignment="1">
      <alignment horizontal="distributed" vertical="center" shrinkToFit="1"/>
    </xf>
    <xf numFmtId="0" fontId="13" fillId="0" borderId="9" xfId="33" applyFont="1" applyBorder="1" applyAlignment="1">
      <alignment horizontal="distributed" vertical="center" shrinkToFit="1"/>
    </xf>
    <xf numFmtId="0" fontId="13" fillId="0" borderId="5" xfId="0" applyFont="1" applyFill="1" applyBorder="1" applyAlignment="1">
      <alignment horizontal="center" vertical="center" shrinkToFit="1"/>
    </xf>
    <xf numFmtId="0" fontId="13" fillId="0" borderId="0" xfId="0" applyFont="1" applyFill="1" applyBorder="1" applyAlignment="1">
      <alignment vertical="center" shrinkToFit="1"/>
    </xf>
    <xf numFmtId="0" fontId="13" fillId="0" borderId="17" xfId="33" applyFont="1" applyBorder="1" applyAlignment="1">
      <alignment horizontal="distributed" vertical="center" shrinkToFit="1"/>
    </xf>
    <xf numFmtId="0" fontId="13" fillId="0" borderId="8" xfId="33" applyFont="1" applyBorder="1" applyAlignment="1">
      <alignment horizontal="distributed" vertical="center" shrinkToFit="1"/>
    </xf>
    <xf numFmtId="176" fontId="13" fillId="0" borderId="7" xfId="33" applyNumberFormat="1" applyFont="1" applyBorder="1" applyAlignment="1">
      <alignment vertical="center" shrinkToFit="1"/>
    </xf>
    <xf numFmtId="0" fontId="13" fillId="0" borderId="0" xfId="0" applyFont="1" applyFill="1" applyBorder="1" applyAlignment="1">
      <alignment horizontal="distributed" vertical="center" shrinkToFit="1"/>
    </xf>
    <xf numFmtId="176" fontId="13" fillId="0" borderId="0" xfId="33" applyNumberFormat="1" applyFont="1" applyBorder="1" applyAlignment="1">
      <alignment vertical="center" shrinkToFit="1"/>
    </xf>
    <xf numFmtId="0" fontId="13" fillId="0" borderId="0" xfId="33" applyFont="1" applyBorder="1" applyAlignment="1">
      <alignment horizontal="distributed" vertical="center" shrinkToFit="1"/>
    </xf>
    <xf numFmtId="176" fontId="13" fillId="0" borderId="10" xfId="33" applyNumberFormat="1" applyFont="1" applyBorder="1" applyAlignment="1">
      <alignment vertical="center" shrinkToFit="1"/>
    </xf>
    <xf numFmtId="0" fontId="13" fillId="0" borderId="10" xfId="0" applyFont="1" applyFill="1" applyBorder="1" applyAlignment="1">
      <alignment horizontal="distributed" vertical="center" shrinkToFit="1"/>
    </xf>
    <xf numFmtId="0" fontId="13" fillId="0" borderId="10" xfId="0" applyFont="1" applyFill="1" applyBorder="1" applyAlignment="1">
      <alignment vertical="center" shrinkToFit="1"/>
    </xf>
    <xf numFmtId="176" fontId="13" fillId="0" borderId="0" xfId="33" applyNumberFormat="1" applyFont="1" applyAlignment="1">
      <alignment vertical="center" shrinkToFit="1"/>
    </xf>
    <xf numFmtId="176" fontId="13" fillId="0" borderId="4" xfId="33" applyNumberFormat="1" applyFont="1" applyBorder="1" applyAlignment="1">
      <alignment vertical="center" shrinkToFit="1"/>
    </xf>
    <xf numFmtId="0" fontId="13" fillId="0" borderId="13" xfId="33" applyFont="1" applyBorder="1" applyAlignment="1">
      <alignment horizontal="distributed" vertical="center" shrinkToFit="1"/>
    </xf>
    <xf numFmtId="0" fontId="13" fillId="0" borderId="7" xfId="33" applyFont="1" applyBorder="1" applyAlignment="1">
      <alignment horizontal="distributed" vertical="center" shrinkToFit="1"/>
    </xf>
    <xf numFmtId="0" fontId="13" fillId="0" borderId="7" xfId="33" applyFont="1" applyBorder="1" applyAlignment="1">
      <alignment horizontal="left" vertical="center" shrinkToFit="1"/>
    </xf>
    <xf numFmtId="0" fontId="13" fillId="0" borderId="0" xfId="33" applyFont="1" applyFill="1" applyBorder="1" applyAlignment="1">
      <alignment horizontal="left" vertical="center" shrinkToFit="1"/>
    </xf>
    <xf numFmtId="176" fontId="13" fillId="0" borderId="18" xfId="33" applyNumberFormat="1" applyFont="1" applyBorder="1" applyAlignment="1">
      <alignment vertical="center" shrinkToFit="1"/>
    </xf>
    <xf numFmtId="0" fontId="13" fillId="0" borderId="10" xfId="33" applyFont="1" applyBorder="1" applyAlignment="1">
      <alignment horizontal="distributed" vertical="center" shrinkToFit="1"/>
    </xf>
    <xf numFmtId="0" fontId="13" fillId="0" borderId="8" xfId="33" applyFont="1" applyFill="1" applyBorder="1" applyAlignment="1">
      <alignment horizontal="distributed" vertical="center" shrinkToFit="1"/>
    </xf>
    <xf numFmtId="0" fontId="13" fillId="0" borderId="0" xfId="33" applyFont="1" applyAlignment="1">
      <alignment horizontal="distributed" vertical="center" shrinkToFit="1"/>
    </xf>
    <xf numFmtId="0" fontId="13" fillId="0" borderId="0" xfId="0" applyFont="1" applyFill="1" applyBorder="1" applyAlignment="1">
      <alignment horizontal="left" vertical="center" shrinkToFit="1"/>
    </xf>
    <xf numFmtId="49" fontId="13" fillId="0" borderId="9" xfId="33" applyNumberFormat="1" applyFont="1" applyBorder="1" applyAlignment="1">
      <alignment vertical="center" shrinkToFit="1"/>
    </xf>
    <xf numFmtId="0" fontId="13" fillId="0" borderId="17" xfId="0" applyFont="1" applyFill="1" applyBorder="1" applyAlignment="1">
      <alignment horizontal="distributed" vertical="center" shrinkToFit="1"/>
    </xf>
    <xf numFmtId="0" fontId="13" fillId="0" borderId="0" xfId="33" applyFont="1" applyAlignment="1">
      <alignment vertical="center" shrinkToFit="1"/>
    </xf>
    <xf numFmtId="0" fontId="13" fillId="0" borderId="5" xfId="33" applyFont="1" applyBorder="1" applyAlignment="1">
      <alignment vertical="center" shrinkToFit="1"/>
    </xf>
    <xf numFmtId="0" fontId="13" fillId="0" borderId="5" xfId="33" applyFont="1" applyBorder="1" applyAlignment="1">
      <alignment horizontal="left" vertical="center" shrinkToFit="1"/>
    </xf>
    <xf numFmtId="0" fontId="13" fillId="0" borderId="11" xfId="33" applyFont="1" applyFill="1" applyBorder="1" applyAlignment="1">
      <alignment vertical="center" shrinkToFit="1"/>
    </xf>
    <xf numFmtId="0" fontId="13" fillId="0" borderId="9" xfId="33" applyFont="1" applyBorder="1" applyAlignment="1">
      <alignment vertical="center" shrinkToFit="1"/>
    </xf>
    <xf numFmtId="0" fontId="13" fillId="0" borderId="13" xfId="33" applyFont="1" applyBorder="1" applyAlignment="1">
      <alignment vertical="center" shrinkToFit="1"/>
    </xf>
    <xf numFmtId="0" fontId="13" fillId="0" borderId="13" xfId="0" applyFont="1" applyFill="1" applyBorder="1" applyAlignment="1">
      <alignment horizontal="distributed" vertical="center" shrinkToFit="1"/>
    </xf>
    <xf numFmtId="0" fontId="13" fillId="0" borderId="6" xfId="0" applyFont="1" applyFill="1" applyBorder="1" applyAlignment="1">
      <alignment horizontal="distributed" vertical="center" shrinkToFit="1"/>
    </xf>
    <xf numFmtId="0" fontId="13" fillId="0" borderId="7" xfId="0" applyFont="1" applyFill="1" applyBorder="1" applyAlignment="1">
      <alignment horizontal="left" vertical="center" shrinkToFit="1"/>
    </xf>
    <xf numFmtId="0" fontId="13" fillId="0" borderId="7" xfId="33" applyFont="1" applyFill="1" applyBorder="1" applyAlignment="1">
      <alignment horizontal="distributed" vertical="center" shrinkToFit="1"/>
    </xf>
    <xf numFmtId="0" fontId="13" fillId="0" borderId="7" xfId="0" applyFont="1" applyFill="1" applyBorder="1" applyAlignment="1">
      <alignment horizontal="distributed" vertical="center" shrinkToFit="1"/>
    </xf>
    <xf numFmtId="0" fontId="13" fillId="0" borderId="6" xfId="33" applyFont="1" applyFill="1" applyBorder="1" applyAlignment="1">
      <alignment horizontal="distributed" vertical="center" shrinkToFit="1"/>
    </xf>
    <xf numFmtId="0" fontId="13" fillId="0" borderId="0" xfId="33" applyFont="1" applyFill="1" applyBorder="1" applyAlignment="1">
      <alignment horizontal="distributed" vertical="center" shrinkToFit="1"/>
    </xf>
    <xf numFmtId="0" fontId="13" fillId="0" borderId="11" xfId="33" applyFont="1" applyFill="1" applyBorder="1" applyAlignment="1">
      <alignment horizontal="distributed" vertical="center" shrinkToFit="1"/>
    </xf>
    <xf numFmtId="180" fontId="13" fillId="0" borderId="7" xfId="0" applyNumberFormat="1" applyFont="1" applyFill="1" applyBorder="1" applyAlignment="1">
      <alignment vertical="center" shrinkToFit="1"/>
    </xf>
    <xf numFmtId="180" fontId="13" fillId="0" borderId="0" xfId="33" applyNumberFormat="1" applyFont="1" applyAlignment="1">
      <alignment vertical="center" shrinkToFit="1"/>
    </xf>
    <xf numFmtId="180" fontId="13" fillId="0" borderId="7" xfId="33" applyNumberFormat="1" applyFont="1" applyBorder="1" applyAlignment="1">
      <alignment vertical="center" shrinkToFit="1"/>
    </xf>
    <xf numFmtId="180" fontId="13" fillId="0" borderId="10" xfId="33" applyNumberFormat="1" applyFont="1" applyBorder="1" applyAlignment="1">
      <alignment vertical="center" shrinkToFit="1"/>
    </xf>
    <xf numFmtId="0" fontId="13" fillId="0" borderId="4" xfId="33" applyFont="1" applyBorder="1" applyAlignment="1">
      <alignment horizontal="distributed" vertical="center" shrinkToFit="1"/>
    </xf>
    <xf numFmtId="180" fontId="13" fillId="0" borderId="0" xfId="33" applyNumberFormat="1" applyFont="1" applyBorder="1" applyAlignment="1">
      <alignment vertical="center" shrinkToFit="1"/>
    </xf>
    <xf numFmtId="177" fontId="0" fillId="0" borderId="0" xfId="0" applyNumberFormat="1" applyFont="1" applyBorder="1" applyAlignment="1">
      <alignment horizontal="right" vertical="center"/>
    </xf>
    <xf numFmtId="0" fontId="0" fillId="3" borderId="0" xfId="0" applyFont="1" applyFill="1"/>
    <xf numFmtId="0" fontId="0" fillId="0" borderId="0" xfId="0" applyFont="1" applyFill="1" applyAlignment="1">
      <alignment vertical="center"/>
    </xf>
    <xf numFmtId="176" fontId="7" fillId="0" borderId="5" xfId="0" applyNumberFormat="1" applyFont="1" applyFill="1" applyBorder="1" applyAlignment="1">
      <alignment horizontal="right" vertical="center"/>
    </xf>
    <xf numFmtId="0" fontId="2" fillId="0" borderId="0" xfId="33" applyFont="1" applyBorder="1" applyAlignment="1">
      <alignment vertical="center"/>
    </xf>
    <xf numFmtId="0" fontId="2" fillId="0" borderId="0" xfId="33" applyFont="1" applyAlignment="1">
      <alignment horizontal="center" vertical="center"/>
    </xf>
    <xf numFmtId="0" fontId="13" fillId="0" borderId="20" xfId="33" applyFont="1" applyBorder="1" applyAlignment="1">
      <alignment horizontal="center" vertical="center" wrapText="1" shrinkToFit="1"/>
    </xf>
    <xf numFmtId="0" fontId="13" fillId="0" borderId="16" xfId="33" applyFont="1" applyBorder="1" applyAlignment="1">
      <alignment horizontal="center" vertical="center" wrapText="1" shrinkToFit="1"/>
    </xf>
    <xf numFmtId="0" fontId="13" fillId="0" borderId="21" xfId="33" applyFont="1" applyBorder="1" applyAlignment="1">
      <alignment horizontal="center" vertical="center" wrapText="1" shrinkToFit="1"/>
    </xf>
    <xf numFmtId="0" fontId="13" fillId="0" borderId="15" xfId="33" applyFont="1" applyBorder="1" applyAlignment="1">
      <alignment horizontal="center" vertical="center" wrapText="1" shrinkToFit="1"/>
    </xf>
    <xf numFmtId="49" fontId="2" fillId="0" borderId="0" xfId="33" applyNumberFormat="1" applyFont="1" applyAlignment="1">
      <alignment horizontal="right" vertical="center"/>
    </xf>
    <xf numFmtId="49" fontId="2" fillId="0" borderId="0" xfId="33" applyNumberFormat="1" applyFont="1" applyFill="1" applyAlignment="1">
      <alignment horizontal="center" vertical="center"/>
    </xf>
    <xf numFmtId="49" fontId="2" fillId="0" borderId="0" xfId="33" applyNumberFormat="1" applyFont="1" applyAlignment="1">
      <alignment horizontal="center" vertical="center"/>
    </xf>
    <xf numFmtId="0" fontId="2" fillId="0" borderId="0" xfId="33" applyFont="1" applyAlignment="1">
      <alignment vertical="center"/>
    </xf>
    <xf numFmtId="180" fontId="13" fillId="0" borderId="20" xfId="33" applyNumberFormat="1" applyFont="1" applyBorder="1" applyAlignment="1">
      <alignment horizontal="center" vertical="center" wrapText="1"/>
    </xf>
    <xf numFmtId="0" fontId="13" fillId="0" borderId="16" xfId="33" applyFont="1" applyBorder="1" applyAlignment="1">
      <alignment horizontal="center" vertical="center"/>
    </xf>
    <xf numFmtId="0" fontId="13" fillId="0" borderId="19" xfId="33" applyFont="1" applyBorder="1" applyAlignment="1">
      <alignment horizontal="center" vertical="center" wrapText="1"/>
    </xf>
    <xf numFmtId="0" fontId="13" fillId="0" borderId="19" xfId="33" applyFont="1" applyBorder="1" applyAlignment="1">
      <alignment horizontal="center" vertical="center"/>
    </xf>
    <xf numFmtId="0" fontId="13" fillId="0" borderId="15" xfId="33" applyFont="1" applyBorder="1" applyAlignment="1">
      <alignment horizontal="center" vertical="center"/>
    </xf>
    <xf numFmtId="0" fontId="4" fillId="0" borderId="0" xfId="35" applyFont="1" applyAlignment="1">
      <alignment vertical="center"/>
    </xf>
    <xf numFmtId="182" fontId="5" fillId="0" borderId="0" xfId="3" applyNumberFormat="1" applyFont="1" applyBorder="1" applyAlignment="1">
      <alignment horizontal="center" vertical="center"/>
    </xf>
    <xf numFmtId="178" fontId="5" fillId="0" borderId="0" xfId="35" applyNumberFormat="1" applyFont="1" applyBorder="1" applyAlignment="1">
      <alignment horizontal="right" vertical="center"/>
    </xf>
    <xf numFmtId="178" fontId="5" fillId="0" borderId="11" xfId="32" applyNumberFormat="1" applyFont="1" applyBorder="1" applyAlignment="1">
      <alignment horizontal="right" vertical="center"/>
    </xf>
    <xf numFmtId="178" fontId="5" fillId="0" borderId="0" xfId="32" applyNumberFormat="1" applyFont="1" applyBorder="1" applyAlignment="1">
      <alignment horizontal="right" vertical="center"/>
    </xf>
    <xf numFmtId="178" fontId="5" fillId="0" borderId="0" xfId="32" applyNumberFormat="1" applyFont="1" applyAlignment="1">
      <alignment horizontal="right" vertical="center"/>
    </xf>
    <xf numFmtId="38" fontId="5" fillId="0" borderId="0" xfId="3" applyFont="1" applyBorder="1" applyAlignment="1">
      <alignment vertical="center"/>
    </xf>
    <xf numFmtId="176" fontId="5" fillId="0" borderId="0" xfId="35" applyNumberFormat="1" applyFont="1" applyBorder="1" applyAlignment="1">
      <alignment horizontal="right" vertical="center"/>
    </xf>
    <xf numFmtId="176" fontId="5" fillId="0" borderId="0" xfId="32" applyNumberFormat="1" applyFont="1" applyBorder="1" applyAlignment="1">
      <alignment horizontal="right" vertical="center"/>
    </xf>
    <xf numFmtId="176" fontId="5" fillId="0" borderId="0" xfId="32" applyNumberFormat="1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38" fontId="5" fillId="0" borderId="11" xfId="3" applyFont="1" applyBorder="1" applyAlignment="1">
      <alignment horizontal="right" vertical="center"/>
    </xf>
    <xf numFmtId="38" fontId="5" fillId="0" borderId="0" xfId="3" applyFont="1" applyBorder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13" fillId="0" borderId="11" xfId="0" applyFont="1" applyFill="1" applyBorder="1" applyAlignment="1">
      <alignment horizontal="distributed" vertical="center" shrinkToFit="1"/>
    </xf>
    <xf numFmtId="0" fontId="13" fillId="0" borderId="8" xfId="33" applyFont="1" applyBorder="1" applyAlignment="1">
      <alignment vertical="center" wrapText="1" shrinkToFit="1"/>
    </xf>
    <xf numFmtId="49" fontId="17" fillId="0" borderId="7" xfId="33" applyNumberFormat="1" applyFont="1" applyBorder="1" applyAlignment="1">
      <alignment horizontal="center" vertical="center"/>
    </xf>
    <xf numFmtId="49" fontId="13" fillId="0" borderId="13" xfId="33" applyNumberFormat="1" applyFont="1" applyBorder="1" applyAlignment="1">
      <alignment vertical="center" shrinkToFit="1"/>
    </xf>
    <xf numFmtId="0" fontId="13" fillId="0" borderId="5" xfId="33" applyFont="1" applyBorder="1" applyAlignment="1">
      <alignment horizontal="distributed" vertical="center" wrapText="1" shrinkToFit="1"/>
    </xf>
    <xf numFmtId="0" fontId="13" fillId="0" borderId="5" xfId="0" applyFont="1" applyFill="1" applyBorder="1" applyAlignment="1">
      <alignment horizontal="distributed" vertical="center" wrapText="1" shrinkToFit="1"/>
    </xf>
    <xf numFmtId="0" fontId="13" fillId="0" borderId="5" xfId="33" applyFont="1" applyFill="1" applyBorder="1" applyAlignment="1">
      <alignment horizontal="distributed" vertical="center" wrapText="1" shrinkToFit="1"/>
    </xf>
    <xf numFmtId="0" fontId="18" fillId="0" borderId="5" xfId="0" applyFont="1" applyFill="1" applyBorder="1" applyAlignment="1">
      <alignment horizontal="distributed" vertical="center" shrinkToFit="1"/>
    </xf>
    <xf numFmtId="0" fontId="13" fillId="4" borderId="5" xfId="33" applyFont="1" applyFill="1" applyBorder="1" applyAlignment="1">
      <alignment horizontal="distributed" vertical="center" wrapText="1" shrinkToFit="1"/>
    </xf>
    <xf numFmtId="0" fontId="13" fillId="4" borderId="5" xfId="33" applyFont="1" applyFill="1" applyBorder="1" applyAlignment="1">
      <alignment horizontal="distributed" vertical="center" shrinkToFit="1"/>
    </xf>
    <xf numFmtId="0" fontId="13" fillId="4" borderId="10" xfId="33" applyFont="1" applyFill="1" applyBorder="1" applyAlignment="1">
      <alignment horizontal="left" vertical="center" shrinkToFit="1"/>
    </xf>
    <xf numFmtId="0" fontId="13" fillId="4" borderId="8" xfId="0" applyFont="1" applyFill="1" applyBorder="1" applyAlignment="1">
      <alignment horizontal="distributed" vertical="center" wrapText="1" shrinkToFit="1"/>
    </xf>
    <xf numFmtId="0" fontId="13" fillId="4" borderId="8" xfId="0" applyFont="1" applyFill="1" applyBorder="1" applyAlignment="1">
      <alignment horizontal="distributed" vertical="center" shrinkToFit="1"/>
    </xf>
    <xf numFmtId="0" fontId="13" fillId="4" borderId="9" xfId="33" applyFont="1" applyFill="1" applyBorder="1" applyAlignment="1">
      <alignment horizontal="distributed" vertical="center" shrinkToFit="1"/>
    </xf>
    <xf numFmtId="0" fontId="13" fillId="4" borderId="11" xfId="33" applyFont="1" applyFill="1" applyBorder="1" applyAlignment="1">
      <alignment horizontal="left" vertical="center" shrinkToFit="1"/>
    </xf>
    <xf numFmtId="0" fontId="13" fillId="0" borderId="17" xfId="0" applyFont="1" applyFill="1" applyBorder="1" applyAlignment="1">
      <alignment horizontal="distributed" vertical="center" wrapText="1" shrinkToFit="1"/>
    </xf>
    <xf numFmtId="0" fontId="13" fillId="0" borderId="8" xfId="0" applyFont="1" applyFill="1" applyBorder="1" applyAlignment="1">
      <alignment horizontal="distributed" vertical="center" wrapText="1" shrinkToFit="1"/>
    </xf>
    <xf numFmtId="0" fontId="19" fillId="0" borderId="5" xfId="33" applyFont="1" applyBorder="1" applyAlignment="1">
      <alignment horizontal="distributed" vertical="center" shrinkToFit="1"/>
    </xf>
    <xf numFmtId="0" fontId="19" fillId="4" borderId="5" xfId="33" applyFont="1" applyFill="1" applyBorder="1" applyAlignment="1">
      <alignment horizontal="distributed" vertical="center" wrapText="1" shrinkToFit="1"/>
    </xf>
    <xf numFmtId="0" fontId="19" fillId="4" borderId="8" xfId="0" applyFont="1" applyFill="1" applyBorder="1" applyAlignment="1">
      <alignment horizontal="distributed" vertical="center" wrapText="1" shrinkToFit="1"/>
    </xf>
    <xf numFmtId="176" fontId="0" fillId="0" borderId="0" xfId="0" applyNumberFormat="1" applyFont="1" applyBorder="1" applyAlignment="1">
      <alignment horizontal="right" vertical="center"/>
    </xf>
    <xf numFmtId="176" fontId="0" fillId="0" borderId="7" xfId="0" applyNumberFormat="1" applyFont="1" applyBorder="1" applyAlignment="1">
      <alignment horizontal="right" vertical="center"/>
    </xf>
    <xf numFmtId="176" fontId="0" fillId="0" borderId="0" xfId="0" applyNumberFormat="1" applyFont="1" applyFill="1" applyBorder="1" applyAlignment="1">
      <alignment horizontal="right" vertical="center"/>
    </xf>
    <xf numFmtId="176" fontId="5" fillId="0" borderId="0" xfId="0" applyNumberFormat="1" applyFont="1" applyBorder="1" applyAlignment="1">
      <alignment horizontal="right" vertical="center"/>
    </xf>
    <xf numFmtId="176" fontId="0" fillId="0" borderId="10" xfId="0" applyNumberFormat="1" applyFont="1" applyBorder="1" applyAlignment="1">
      <alignment horizontal="right" vertical="center"/>
    </xf>
    <xf numFmtId="176" fontId="0" fillId="0" borderId="10" xfId="0" applyNumberFormat="1" applyFont="1" applyFill="1" applyBorder="1" applyAlignment="1">
      <alignment horizontal="right" vertical="center"/>
    </xf>
    <xf numFmtId="176" fontId="0" fillId="0" borderId="0" xfId="0" applyNumberFormat="1" applyFont="1" applyAlignment="1">
      <alignment horizontal="right" vertical="center"/>
    </xf>
    <xf numFmtId="176" fontId="5" fillId="0" borderId="0" xfId="0" applyNumberFormat="1" applyFont="1" applyAlignment="1">
      <alignment horizontal="right" vertical="center"/>
    </xf>
    <xf numFmtId="0" fontId="0" fillId="0" borderId="15" xfId="0" applyFont="1" applyBorder="1" applyAlignment="1">
      <alignment horizontal="center" vertical="center"/>
    </xf>
    <xf numFmtId="0" fontId="13" fillId="0" borderId="0" xfId="33" applyNumberFormat="1" applyFont="1" applyBorder="1" applyAlignment="1">
      <alignment horizontal="center" vertical="center"/>
    </xf>
    <xf numFmtId="0" fontId="13" fillId="0" borderId="0" xfId="33" applyNumberFormat="1" applyFont="1" applyFill="1" applyAlignment="1">
      <alignment horizontal="center" vertical="center"/>
    </xf>
    <xf numFmtId="0" fontId="13" fillId="0" borderId="0" xfId="33" applyNumberFormat="1" applyFont="1" applyFill="1" applyBorder="1" applyAlignment="1">
      <alignment horizontal="center" vertical="center"/>
    </xf>
    <xf numFmtId="0" fontId="13" fillId="0" borderId="10" xfId="33" applyNumberFormat="1" applyFont="1" applyFill="1" applyBorder="1" applyAlignment="1">
      <alignment horizontal="center" vertical="center"/>
    </xf>
    <xf numFmtId="182" fontId="0" fillId="0" borderId="0" xfId="0" applyNumberFormat="1" applyFont="1" applyAlignment="1">
      <alignment vertical="center"/>
    </xf>
    <xf numFmtId="182" fontId="0" fillId="0" borderId="0" xfId="32" applyNumberFormat="1" applyFont="1" applyBorder="1" applyAlignment="1">
      <alignment vertical="center"/>
    </xf>
    <xf numFmtId="182" fontId="0" fillId="0" borderId="0" xfId="32" applyNumberFormat="1" applyFont="1" applyAlignment="1">
      <alignment vertical="center"/>
    </xf>
    <xf numFmtId="182" fontId="0" fillId="0" borderId="0" xfId="32" applyNumberFormat="1" applyFont="1" applyBorder="1" applyAlignment="1">
      <alignment horizontal="left" vertical="center"/>
    </xf>
    <xf numFmtId="182" fontId="0" fillId="0" borderId="0" xfId="0" applyNumberFormat="1" applyFont="1" applyBorder="1" applyAlignment="1">
      <alignment vertical="center"/>
    </xf>
    <xf numFmtId="182" fontId="0" fillId="0" borderId="0" xfId="0" applyNumberFormat="1" applyFont="1" applyBorder="1" applyAlignment="1">
      <alignment horizontal="right" vertical="center"/>
    </xf>
    <xf numFmtId="182" fontId="10" fillId="0" borderId="0" xfId="32" applyNumberFormat="1" applyFont="1" applyAlignment="1">
      <alignment vertical="center"/>
    </xf>
    <xf numFmtId="182" fontId="10" fillId="0" borderId="0" xfId="0" applyNumberFormat="1" applyFont="1" applyBorder="1" applyAlignment="1">
      <alignment horizontal="left" vertical="center"/>
    </xf>
    <xf numFmtId="182" fontId="13" fillId="0" borderId="0" xfId="0" applyNumberFormat="1" applyFont="1" applyBorder="1" applyAlignment="1">
      <alignment horizontal="right" vertical="center" shrinkToFit="1"/>
    </xf>
    <xf numFmtId="182" fontId="13" fillId="0" borderId="18" xfId="0" applyNumberFormat="1" applyFont="1" applyBorder="1" applyAlignment="1">
      <alignment horizontal="right" vertical="center" shrinkToFit="1"/>
    </xf>
    <xf numFmtId="182" fontId="13" fillId="0" borderId="7" xfId="0" applyNumberFormat="1" applyFont="1" applyBorder="1" applyAlignment="1">
      <alignment horizontal="right" vertical="center" shrinkToFit="1"/>
    </xf>
    <xf numFmtId="182" fontId="13" fillId="0" borderId="17" xfId="0" applyNumberFormat="1" applyFont="1" applyBorder="1" applyAlignment="1">
      <alignment horizontal="right" vertical="center" shrinkToFit="1"/>
    </xf>
    <xf numFmtId="182" fontId="19" fillId="0" borderId="0" xfId="0" applyNumberFormat="1" applyFont="1" applyBorder="1" applyAlignment="1">
      <alignment horizontal="right" vertical="center" shrinkToFit="1"/>
    </xf>
    <xf numFmtId="182" fontId="19" fillId="0" borderId="7" xfId="0" applyNumberFormat="1" applyFont="1" applyBorder="1" applyAlignment="1">
      <alignment horizontal="right" vertical="center" shrinkToFit="1"/>
    </xf>
    <xf numFmtId="182" fontId="19" fillId="0" borderId="10" xfId="0" applyNumberFormat="1" applyFont="1" applyBorder="1" applyAlignment="1">
      <alignment horizontal="right" vertical="center" shrinkToFit="1"/>
    </xf>
    <xf numFmtId="0" fontId="20" fillId="0" borderId="0" xfId="0" applyFont="1" applyFill="1" applyAlignment="1">
      <alignment horizontal="left" vertical="center"/>
    </xf>
    <xf numFmtId="0" fontId="24" fillId="0" borderId="0" xfId="0" applyFont="1" applyAlignment="1">
      <alignment vertical="center"/>
    </xf>
    <xf numFmtId="0" fontId="20" fillId="0" borderId="0" xfId="0" applyFont="1" applyAlignment="1">
      <alignment horizontal="left" vertical="center"/>
    </xf>
    <xf numFmtId="0" fontId="0" fillId="0" borderId="0" xfId="33" applyFont="1" applyAlignment="1">
      <alignment horizontal="right" vertical="center"/>
    </xf>
    <xf numFmtId="0" fontId="0" fillId="0" borderId="0" xfId="33" applyFont="1" applyAlignment="1">
      <alignment vertical="center"/>
    </xf>
    <xf numFmtId="0" fontId="0" fillId="0" borderId="0" xfId="33" applyFont="1" applyAlignment="1">
      <alignment horizontal="center" vertical="center"/>
    </xf>
    <xf numFmtId="0" fontId="14" fillId="4" borderId="0" xfId="33" applyFont="1" applyFill="1" applyAlignment="1">
      <alignment vertical="center"/>
    </xf>
    <xf numFmtId="0" fontId="0" fillId="0" borderId="0" xfId="33" applyFont="1" applyAlignment="1">
      <alignment horizontal="distributed" vertical="center"/>
    </xf>
    <xf numFmtId="0" fontId="0" fillId="0" borderId="0" xfId="33" applyFont="1" applyFill="1" applyAlignment="1">
      <alignment vertical="center"/>
    </xf>
    <xf numFmtId="0" fontId="0" fillId="0" borderId="0" xfId="33" applyFont="1" applyBorder="1" applyAlignment="1">
      <alignment horizontal="right" vertical="center"/>
    </xf>
    <xf numFmtId="0" fontId="0" fillId="0" borderId="7" xfId="33" applyFont="1" applyBorder="1" applyAlignment="1">
      <alignment vertical="center"/>
    </xf>
    <xf numFmtId="0" fontId="0" fillId="0" borderId="7" xfId="33" applyFont="1" applyBorder="1" applyAlignment="1">
      <alignment horizontal="distributed" vertical="center"/>
    </xf>
    <xf numFmtId="0" fontId="0" fillId="0" borderId="0" xfId="33" applyFont="1" applyBorder="1" applyAlignment="1">
      <alignment vertical="center"/>
    </xf>
    <xf numFmtId="0" fontId="0" fillId="0" borderId="3" xfId="33" applyFont="1" applyBorder="1" applyAlignment="1">
      <alignment horizontal="right" vertical="center"/>
    </xf>
    <xf numFmtId="0" fontId="15" fillId="0" borderId="0" xfId="33" applyNumberFormat="1" applyFont="1" applyFill="1" applyAlignment="1">
      <alignment horizontal="center" vertical="center"/>
    </xf>
    <xf numFmtId="180" fontId="0" fillId="0" borderId="0" xfId="33" applyNumberFormat="1" applyFont="1" applyAlignment="1">
      <alignment vertical="center"/>
    </xf>
    <xf numFmtId="180" fontId="0" fillId="0" borderId="7" xfId="33" applyNumberFormat="1" applyFont="1" applyBorder="1" applyAlignment="1">
      <alignment vertical="center"/>
    </xf>
    <xf numFmtId="0" fontId="0" fillId="0" borderId="7" xfId="33" applyFont="1" applyBorder="1" applyAlignment="1">
      <alignment horizontal="right" vertical="center"/>
    </xf>
    <xf numFmtId="182" fontId="13" fillId="0" borderId="10" xfId="0" applyNumberFormat="1" applyFont="1" applyBorder="1" applyAlignment="1">
      <alignment horizontal="right" vertical="center" shrinkToFit="1"/>
    </xf>
    <xf numFmtId="0" fontId="0" fillId="0" borderId="0" xfId="35" applyFont="1" applyAlignment="1">
      <alignment vertical="center"/>
    </xf>
    <xf numFmtId="0" fontId="0" fillId="0" borderId="20" xfId="35" applyFont="1" applyBorder="1" applyAlignment="1">
      <alignment horizontal="center" vertical="center"/>
    </xf>
    <xf numFmtId="38" fontId="0" fillId="0" borderId="0" xfId="3" applyFont="1" applyBorder="1" applyAlignment="1">
      <alignment horizontal="right" vertical="center"/>
    </xf>
    <xf numFmtId="176" fontId="0" fillId="0" borderId="0" xfId="35" applyNumberFormat="1" applyFont="1" applyBorder="1" applyAlignment="1">
      <alignment horizontal="right" vertical="center"/>
    </xf>
    <xf numFmtId="176" fontId="0" fillId="0" borderId="17" xfId="35" applyNumberFormat="1" applyFont="1" applyBorder="1" applyAlignment="1">
      <alignment horizontal="right" vertical="center"/>
    </xf>
    <xf numFmtId="176" fontId="0" fillId="0" borderId="0" xfId="32" applyNumberFormat="1" applyFont="1" applyBorder="1" applyAlignment="1">
      <alignment horizontal="right" vertical="center"/>
    </xf>
    <xf numFmtId="176" fontId="0" fillId="0" borderId="17" xfId="32" applyNumberFormat="1" applyFont="1" applyBorder="1" applyAlignment="1">
      <alignment horizontal="right" vertical="center"/>
    </xf>
    <xf numFmtId="38" fontId="0" fillId="0" borderId="0" xfId="3" applyFont="1" applyAlignment="1">
      <alignment horizontal="right" vertical="center"/>
    </xf>
    <xf numFmtId="176" fontId="0" fillId="0" borderId="0" xfId="32" applyNumberFormat="1" applyFont="1" applyAlignment="1">
      <alignment horizontal="right" vertical="center"/>
    </xf>
    <xf numFmtId="178" fontId="0" fillId="0" borderId="0" xfId="32" applyNumberFormat="1" applyFont="1" applyAlignment="1">
      <alignment horizontal="right" vertical="center"/>
    </xf>
    <xf numFmtId="178" fontId="0" fillId="0" borderId="17" xfId="32" applyNumberFormat="1" applyFont="1" applyBorder="1" applyAlignment="1">
      <alignment horizontal="right" vertical="center"/>
    </xf>
    <xf numFmtId="0" fontId="0" fillId="0" borderId="0" xfId="35" applyFont="1" applyBorder="1" applyAlignment="1">
      <alignment vertical="center"/>
    </xf>
    <xf numFmtId="178" fontId="0" fillId="0" borderId="0" xfId="32" applyNumberFormat="1" applyFont="1" applyBorder="1" applyAlignment="1">
      <alignment horizontal="right" vertical="center"/>
    </xf>
    <xf numFmtId="178" fontId="0" fillId="0" borderId="0" xfId="35" applyNumberFormat="1" applyFont="1" applyBorder="1" applyAlignment="1">
      <alignment horizontal="right" vertical="center"/>
    </xf>
    <xf numFmtId="178" fontId="0" fillId="0" borderId="17" xfId="35" applyNumberFormat="1" applyFont="1" applyBorder="1" applyAlignment="1">
      <alignment horizontal="right" vertical="center"/>
    </xf>
    <xf numFmtId="38" fontId="0" fillId="0" borderId="10" xfId="3" applyFont="1" applyBorder="1" applyAlignment="1">
      <alignment horizontal="right" vertical="center"/>
    </xf>
    <xf numFmtId="178" fontId="0" fillId="0" borderId="10" xfId="32" applyNumberFormat="1" applyFont="1" applyBorder="1" applyAlignment="1">
      <alignment horizontal="right" vertical="center"/>
    </xf>
    <xf numFmtId="176" fontId="5" fillId="0" borderId="10" xfId="32" applyNumberFormat="1" applyFont="1" applyBorder="1" applyAlignment="1">
      <alignment horizontal="right" vertical="center"/>
    </xf>
    <xf numFmtId="178" fontId="0" fillId="0" borderId="4" xfId="32" applyNumberFormat="1" applyFont="1" applyBorder="1" applyAlignment="1">
      <alignment horizontal="right" vertical="center"/>
    </xf>
    <xf numFmtId="49" fontId="0" fillId="0" borderId="0" xfId="32" applyNumberFormat="1" applyFont="1" applyBorder="1" applyAlignment="1">
      <alignment horizontal="center" vertical="center"/>
    </xf>
    <xf numFmtId="176" fontId="0" fillId="0" borderId="0" xfId="32" applyNumberFormat="1" applyFont="1" applyBorder="1" applyAlignment="1">
      <alignment horizontal="center" vertical="center"/>
    </xf>
    <xf numFmtId="0" fontId="0" fillId="0" borderId="0" xfId="35" applyNumberFormat="1" applyFont="1" applyAlignment="1">
      <alignment horizontal="right" vertical="center"/>
    </xf>
    <xf numFmtId="0" fontId="0" fillId="0" borderId="0" xfId="35" applyNumberFormat="1" applyFont="1" applyAlignment="1">
      <alignment horizontal="center" vertical="center"/>
    </xf>
    <xf numFmtId="176" fontId="0" fillId="0" borderId="0" xfId="35" applyNumberFormat="1" applyFont="1" applyBorder="1" applyAlignment="1">
      <alignment horizontal="center" vertical="center"/>
    </xf>
    <xf numFmtId="0" fontId="0" fillId="0" borderId="0" xfId="35" applyNumberFormat="1" applyFont="1" applyBorder="1" applyAlignment="1">
      <alignment horizontal="right" vertical="center"/>
    </xf>
    <xf numFmtId="0" fontId="0" fillId="0" borderId="0" xfId="35" applyNumberFormat="1" applyFont="1" applyBorder="1" applyAlignment="1">
      <alignment horizontal="center" vertical="center"/>
    </xf>
    <xf numFmtId="49" fontId="0" fillId="0" borderId="0" xfId="35" applyNumberFormat="1" applyFont="1" applyBorder="1" applyAlignment="1">
      <alignment horizontal="center" vertical="center"/>
    </xf>
    <xf numFmtId="176" fontId="0" fillId="0" borderId="10" xfId="35" applyNumberFormat="1" applyFont="1" applyBorder="1" applyAlignment="1">
      <alignment horizontal="center" vertical="center"/>
    </xf>
    <xf numFmtId="176" fontId="0" fillId="0" borderId="10" xfId="32" applyNumberFormat="1" applyFont="1" applyBorder="1" applyAlignment="1">
      <alignment horizontal="center" vertical="center"/>
    </xf>
    <xf numFmtId="49" fontId="0" fillId="0" borderId="10" xfId="32" applyNumberFormat="1" applyFont="1" applyBorder="1" applyAlignment="1">
      <alignment horizontal="center" vertical="center"/>
    </xf>
    <xf numFmtId="0" fontId="0" fillId="0" borderId="10" xfId="35" applyNumberFormat="1" applyFont="1" applyBorder="1" applyAlignment="1">
      <alignment horizontal="right" vertical="center"/>
    </xf>
    <xf numFmtId="0" fontId="0" fillId="0" borderId="10" xfId="35" applyNumberFormat="1" applyFont="1" applyBorder="1" applyAlignment="1">
      <alignment horizontal="center" vertical="center"/>
    </xf>
    <xf numFmtId="0" fontId="0" fillId="0" borderId="0" xfId="35" applyFont="1" applyBorder="1" applyAlignment="1">
      <alignment horizontal="right" vertical="center"/>
    </xf>
    <xf numFmtId="0" fontId="0" fillId="0" borderId="17" xfId="35" applyFont="1" applyBorder="1" applyAlignment="1">
      <alignment horizontal="right" vertical="center"/>
    </xf>
    <xf numFmtId="0" fontId="0" fillId="0" borderId="5" xfId="35" applyFont="1" applyBorder="1" applyAlignment="1">
      <alignment vertical="center"/>
    </xf>
    <xf numFmtId="49" fontId="0" fillId="0" borderId="17" xfId="35" applyNumberFormat="1" applyFont="1" applyBorder="1" applyAlignment="1">
      <alignment horizontal="right" vertical="center"/>
    </xf>
    <xf numFmtId="0" fontId="0" fillId="0" borderId="5" xfId="35" applyFont="1" applyBorder="1" applyAlignment="1">
      <alignment horizontal="center" vertical="center"/>
    </xf>
    <xf numFmtId="0" fontId="0" fillId="0" borderId="17" xfId="35" applyFont="1" applyBorder="1" applyAlignment="1">
      <alignment vertical="center"/>
    </xf>
    <xf numFmtId="0" fontId="0" fillId="0" borderId="5" xfId="35" applyFont="1" applyBorder="1" applyAlignment="1">
      <alignment horizontal="left" vertical="center" shrinkToFit="1"/>
    </xf>
    <xf numFmtId="0" fontId="0" fillId="0" borderId="17" xfId="0" applyFont="1" applyBorder="1" applyAlignment="1">
      <alignment horizontal="right" vertical="center"/>
    </xf>
    <xf numFmtId="49" fontId="0" fillId="0" borderId="17" xfId="35" applyNumberFormat="1" applyFont="1" applyBorder="1" applyAlignment="1">
      <alignment vertical="center"/>
    </xf>
    <xf numFmtId="178" fontId="0" fillId="0" borderId="0" xfId="3" applyNumberFormat="1" applyFont="1" applyBorder="1" applyAlignment="1">
      <alignment horizontal="right" vertical="center"/>
    </xf>
    <xf numFmtId="0" fontId="0" fillId="0" borderId="8" xfId="35" applyFont="1" applyBorder="1" applyAlignment="1">
      <alignment horizontal="center" vertical="center"/>
    </xf>
    <xf numFmtId="0" fontId="0" fillId="0" borderId="3" xfId="35" applyFont="1" applyBorder="1" applyAlignment="1">
      <alignment vertical="center"/>
    </xf>
    <xf numFmtId="49" fontId="0" fillId="0" borderId="0" xfId="35" applyNumberFormat="1" applyFont="1" applyBorder="1" applyAlignment="1">
      <alignment horizontal="right" vertical="center"/>
    </xf>
    <xf numFmtId="38" fontId="0" fillId="0" borderId="0" xfId="3" applyFont="1" applyBorder="1" applyAlignment="1">
      <alignment horizontal="center" vertical="center"/>
    </xf>
    <xf numFmtId="49" fontId="0" fillId="0" borderId="0" xfId="32" applyNumberFormat="1" applyFont="1" applyBorder="1" applyAlignment="1">
      <alignment horizontal="right" vertical="center"/>
    </xf>
    <xf numFmtId="182" fontId="5" fillId="0" borderId="10" xfId="3" applyNumberFormat="1" applyFont="1" applyBorder="1" applyAlignment="1">
      <alignment horizontal="center" vertical="center"/>
    </xf>
    <xf numFmtId="49" fontId="0" fillId="0" borderId="10" xfId="32" applyNumberFormat="1" applyFont="1" applyBorder="1" applyAlignment="1">
      <alignment horizontal="right" vertical="center"/>
    </xf>
    <xf numFmtId="38" fontId="0" fillId="0" borderId="10" xfId="3" applyFont="1" applyBorder="1" applyAlignment="1">
      <alignment horizontal="center" vertical="center"/>
    </xf>
    <xf numFmtId="0" fontId="0" fillId="0" borderId="0" xfId="34" applyFont="1" applyAlignment="1">
      <alignment vertical="center"/>
    </xf>
    <xf numFmtId="0" fontId="0" fillId="0" borderId="0" xfId="34" applyFont="1"/>
    <xf numFmtId="0" fontId="0" fillId="0" borderId="15" xfId="34" applyFont="1" applyBorder="1" applyAlignment="1">
      <alignment horizontal="center" vertical="center"/>
    </xf>
    <xf numFmtId="49" fontId="0" fillId="0" borderId="0" xfId="34" applyNumberFormat="1" applyFont="1" applyBorder="1" applyAlignment="1">
      <alignment horizontal="right" vertical="center"/>
    </xf>
    <xf numFmtId="49" fontId="0" fillId="0" borderId="17" xfId="34" applyNumberFormat="1" applyFont="1" applyBorder="1" applyAlignment="1">
      <alignment horizontal="right" vertical="center"/>
    </xf>
    <xf numFmtId="0" fontId="0" fillId="0" borderId="0" xfId="34" applyNumberFormat="1" applyFont="1" applyBorder="1" applyAlignment="1">
      <alignment horizontal="right" vertical="center"/>
    </xf>
    <xf numFmtId="0" fontId="0" fillId="0" borderId="10" xfId="34" applyNumberFormat="1" applyFont="1" applyBorder="1" applyAlignment="1">
      <alignment horizontal="right" vertical="center"/>
    </xf>
    <xf numFmtId="49" fontId="0" fillId="0" borderId="10" xfId="34" applyNumberFormat="1" applyFont="1" applyBorder="1" applyAlignment="1">
      <alignment horizontal="right" vertical="center"/>
    </xf>
    <xf numFmtId="176" fontId="0" fillId="0" borderId="0" xfId="34" applyNumberFormat="1" applyFont="1" applyBorder="1" applyAlignment="1">
      <alignment horizontal="center" vertical="center"/>
    </xf>
    <xf numFmtId="0" fontId="0" fillId="0" borderId="0" xfId="34" applyFont="1" applyAlignment="1">
      <alignment horizontal="right" vertical="center"/>
    </xf>
    <xf numFmtId="0" fontId="0" fillId="0" borderId="0" xfId="34" applyFont="1" applyBorder="1"/>
    <xf numFmtId="176" fontId="0" fillId="0" borderId="0" xfId="34" applyNumberFormat="1" applyFont="1" applyAlignment="1">
      <alignment horizontal="right" vertical="center" indent="3"/>
    </xf>
    <xf numFmtId="176" fontId="0" fillId="0" borderId="0" xfId="34" applyNumberFormat="1" applyFont="1" applyBorder="1" applyAlignment="1">
      <alignment horizontal="right" vertical="center" indent="3"/>
    </xf>
    <xf numFmtId="49" fontId="0" fillId="0" borderId="4" xfId="34" applyNumberFormat="1" applyFont="1" applyBorder="1" applyAlignment="1">
      <alignment horizontal="right" vertical="center"/>
    </xf>
    <xf numFmtId="176" fontId="5" fillId="0" borderId="9" xfId="34" applyNumberFormat="1" applyFont="1" applyBorder="1" applyAlignment="1">
      <alignment horizontal="right" vertical="center" indent="3"/>
    </xf>
    <xf numFmtId="176" fontId="0" fillId="0" borderId="10" xfId="34" applyNumberFormat="1" applyFont="1" applyBorder="1" applyAlignment="1">
      <alignment horizontal="right" vertical="center" indent="3"/>
    </xf>
    <xf numFmtId="38" fontId="0" fillId="0" borderId="0" xfId="3" applyFont="1"/>
    <xf numFmtId="176" fontId="7" fillId="0" borderId="8" xfId="0" applyNumberFormat="1" applyFont="1" applyFill="1" applyBorder="1" applyAlignment="1">
      <alignment horizontal="right" vertical="center"/>
    </xf>
    <xf numFmtId="176" fontId="8" fillId="0" borderId="9" xfId="0" applyNumberFormat="1" applyFont="1" applyFill="1" applyBorder="1" applyAlignment="1">
      <alignment horizontal="right" vertical="center"/>
    </xf>
    <xf numFmtId="176" fontId="7" fillId="0" borderId="10" xfId="0" applyNumberFormat="1" applyFont="1" applyFill="1" applyBorder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183" fontId="10" fillId="0" borderId="13" xfId="0" applyNumberFormat="1" applyFont="1" applyFill="1" applyBorder="1" applyAlignment="1">
      <alignment horizontal="right" vertical="center"/>
    </xf>
    <xf numFmtId="183" fontId="10" fillId="0" borderId="7" xfId="0" applyNumberFormat="1" applyFont="1" applyFill="1" applyBorder="1" applyAlignment="1">
      <alignment horizontal="right" vertical="center"/>
    </xf>
    <xf numFmtId="183" fontId="10" fillId="0" borderId="11" xfId="23" applyNumberFormat="1" applyFont="1" applyFill="1" applyBorder="1" applyAlignment="1" applyProtection="1">
      <alignment vertical="center" shrinkToFit="1"/>
      <protection locked="0" hidden="1"/>
    </xf>
    <xf numFmtId="183" fontId="10" fillId="0" borderId="0" xfId="23" applyNumberFormat="1" applyFont="1" applyFill="1" applyBorder="1" applyAlignment="1" applyProtection="1">
      <alignment vertical="center" shrinkToFit="1"/>
      <protection locked="0" hidden="1"/>
    </xf>
    <xf numFmtId="183" fontId="10" fillId="0" borderId="11" xfId="3" applyNumberFormat="1" applyFont="1" applyFill="1" applyBorder="1" applyAlignment="1">
      <alignment horizontal="right" vertical="center"/>
    </xf>
    <xf numFmtId="183" fontId="10" fillId="0" borderId="0" xfId="3" applyNumberFormat="1" applyFont="1" applyFill="1" applyBorder="1" applyAlignment="1">
      <alignment horizontal="right" vertical="center"/>
    </xf>
    <xf numFmtId="183" fontId="10" fillId="0" borderId="0" xfId="1" applyNumberFormat="1" applyFont="1" applyFill="1" applyBorder="1" applyAlignment="1">
      <alignment horizontal="right" vertical="center"/>
    </xf>
    <xf numFmtId="183" fontId="10" fillId="0" borderId="11" xfId="0" applyNumberFormat="1" applyFont="1" applyFill="1" applyBorder="1" applyAlignment="1">
      <alignment horizontal="right" vertical="center"/>
    </xf>
    <xf numFmtId="183" fontId="10" fillId="0" borderId="0" xfId="0" applyNumberFormat="1" applyFont="1" applyFill="1" applyBorder="1" applyAlignment="1">
      <alignment horizontal="right" vertical="center"/>
    </xf>
    <xf numFmtId="183" fontId="10" fillId="0" borderId="11" xfId="24" applyNumberFormat="1" applyFont="1" applyFill="1" applyBorder="1" applyAlignment="1" applyProtection="1">
      <alignment vertical="center" shrinkToFit="1"/>
      <protection locked="0" hidden="1"/>
    </xf>
    <xf numFmtId="183" fontId="10" fillId="0" borderId="0" xfId="24" applyNumberFormat="1" applyFont="1" applyFill="1" applyBorder="1" applyAlignment="1" applyProtection="1">
      <alignment vertical="center" shrinkToFit="1"/>
      <protection locked="0" hidden="1"/>
    </xf>
    <xf numFmtId="183" fontId="10" fillId="0" borderId="11" xfId="1" applyNumberFormat="1" applyFont="1" applyFill="1" applyBorder="1" applyAlignment="1">
      <alignment horizontal="right" vertical="center"/>
    </xf>
    <xf numFmtId="183" fontId="10" fillId="0" borderId="11" xfId="25" applyNumberFormat="1" applyFont="1" applyFill="1" applyBorder="1" applyAlignment="1" applyProtection="1">
      <alignment vertical="center" shrinkToFit="1"/>
      <protection locked="0" hidden="1"/>
    </xf>
    <xf numFmtId="183" fontId="10" fillId="0" borderId="0" xfId="25" applyNumberFormat="1" applyFont="1" applyFill="1" applyBorder="1" applyAlignment="1" applyProtection="1">
      <alignment vertical="center" shrinkToFit="1"/>
      <protection locked="0" hidden="1"/>
    </xf>
    <xf numFmtId="183" fontId="10" fillId="0" borderId="11" xfId="26" applyNumberFormat="1" applyFont="1" applyFill="1" applyBorder="1" applyAlignment="1" applyProtection="1">
      <alignment vertical="center" shrinkToFit="1"/>
      <protection locked="0" hidden="1"/>
    </xf>
    <xf numFmtId="183" fontId="10" fillId="0" borderId="0" xfId="26" applyNumberFormat="1" applyFont="1" applyFill="1" applyBorder="1" applyAlignment="1" applyProtection="1">
      <alignment vertical="center" shrinkToFit="1"/>
      <protection locked="0" hidden="1"/>
    </xf>
    <xf numFmtId="183" fontId="10" fillId="0" borderId="11" xfId="27" applyNumberFormat="1" applyFont="1" applyFill="1" applyBorder="1" applyAlignment="1" applyProtection="1">
      <alignment vertical="center" shrinkToFit="1"/>
      <protection locked="0" hidden="1"/>
    </xf>
    <xf numFmtId="183" fontId="10" fillId="0" borderId="0" xfId="27" applyNumberFormat="1" applyFont="1" applyFill="1" applyBorder="1" applyAlignment="1" applyProtection="1">
      <alignment vertical="center" shrinkToFit="1"/>
      <protection locked="0" hidden="1"/>
    </xf>
    <xf numFmtId="183" fontId="10" fillId="0" borderId="11" xfId="28" applyNumberFormat="1" applyFont="1" applyFill="1" applyBorder="1" applyAlignment="1" applyProtection="1">
      <alignment vertical="center" shrinkToFit="1"/>
      <protection locked="0" hidden="1"/>
    </xf>
    <xf numFmtId="183" fontId="10" fillId="0" borderId="0" xfId="28" applyNumberFormat="1" applyFont="1" applyFill="1" applyBorder="1" applyAlignment="1" applyProtection="1">
      <alignment vertical="center" shrinkToFit="1"/>
      <protection locked="0" hidden="1"/>
    </xf>
    <xf numFmtId="183" fontId="10" fillId="0" borderId="11" xfId="29" applyNumberFormat="1" applyFont="1" applyFill="1" applyBorder="1" applyAlignment="1" applyProtection="1">
      <alignment vertical="center" shrinkToFit="1"/>
      <protection locked="0" hidden="1"/>
    </xf>
    <xf numFmtId="183" fontId="10" fillId="0" borderId="0" xfId="29" applyNumberFormat="1" applyFont="1" applyFill="1" applyBorder="1" applyAlignment="1" applyProtection="1">
      <alignment vertical="center" shrinkToFit="1"/>
      <protection locked="0" hidden="1"/>
    </xf>
    <xf numFmtId="183" fontId="10" fillId="0" borderId="11" xfId="30" applyNumberFormat="1" applyFont="1" applyFill="1" applyBorder="1" applyAlignment="1" applyProtection="1">
      <alignment vertical="center" shrinkToFit="1"/>
      <protection locked="0" hidden="1"/>
    </xf>
    <xf numFmtId="183" fontId="10" fillId="0" borderId="0" xfId="30" applyNumberFormat="1" applyFont="1" applyFill="1" applyBorder="1" applyAlignment="1" applyProtection="1">
      <alignment vertical="center" shrinkToFit="1"/>
      <protection locked="0" hidden="1"/>
    </xf>
    <xf numFmtId="183" fontId="10" fillId="0" borderId="9" xfId="3" applyNumberFormat="1" applyFont="1" applyFill="1" applyBorder="1" applyAlignment="1">
      <alignment horizontal="right" vertical="center"/>
    </xf>
    <xf numFmtId="183" fontId="10" fillId="0" borderId="10" xfId="3" applyNumberFormat="1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right" vertical="center"/>
    </xf>
    <xf numFmtId="183" fontId="10" fillId="0" borderId="13" xfId="0" applyNumberFormat="1" applyFont="1" applyFill="1" applyBorder="1" applyAlignment="1">
      <alignment vertical="center"/>
    </xf>
    <xf numFmtId="183" fontId="10" fillId="0" borderId="7" xfId="0" applyNumberFormat="1" applyFont="1" applyFill="1" applyBorder="1" applyAlignment="1">
      <alignment vertical="center"/>
    </xf>
    <xf numFmtId="183" fontId="10" fillId="0" borderId="11" xfId="7" applyNumberFormat="1" applyFont="1" applyFill="1" applyBorder="1" applyAlignment="1" applyProtection="1">
      <alignment vertical="center" shrinkToFit="1"/>
      <protection locked="0" hidden="1"/>
    </xf>
    <xf numFmtId="183" fontId="10" fillId="0" borderId="0" xfId="7" applyNumberFormat="1" applyFont="1" applyFill="1" applyBorder="1" applyAlignment="1" applyProtection="1">
      <alignment vertical="center" shrinkToFit="1"/>
      <protection locked="0" hidden="1"/>
    </xf>
    <xf numFmtId="183" fontId="10" fillId="0" borderId="11" xfId="0" applyNumberFormat="1" applyFont="1" applyFill="1" applyBorder="1" applyAlignment="1">
      <alignment vertical="center"/>
    </xf>
    <xf numFmtId="183" fontId="10" fillId="0" borderId="0" xfId="0" applyNumberFormat="1" applyFont="1" applyFill="1" applyBorder="1" applyAlignment="1">
      <alignment vertical="center"/>
    </xf>
    <xf numFmtId="183" fontId="10" fillId="0" borderId="11" xfId="8" applyNumberFormat="1" applyFont="1" applyFill="1" applyBorder="1" applyAlignment="1" applyProtection="1">
      <alignment vertical="center" shrinkToFit="1"/>
      <protection locked="0" hidden="1"/>
    </xf>
    <xf numFmtId="183" fontId="10" fillId="0" borderId="0" xfId="8" applyNumberFormat="1" applyFont="1" applyFill="1" applyBorder="1" applyAlignment="1" applyProtection="1">
      <alignment vertical="center" shrinkToFit="1"/>
      <protection locked="0" hidden="1"/>
    </xf>
    <xf numFmtId="183" fontId="10" fillId="0" borderId="11" xfId="3" applyNumberFormat="1" applyFont="1" applyFill="1" applyBorder="1" applyAlignment="1">
      <alignment vertical="center" shrinkToFit="1"/>
    </xf>
    <xf numFmtId="183" fontId="10" fillId="0" borderId="0" xfId="3" applyNumberFormat="1" applyFont="1" applyFill="1" applyBorder="1" applyAlignment="1">
      <alignment vertical="center" shrinkToFit="1"/>
    </xf>
    <xf numFmtId="183" fontId="10" fillId="0" borderId="0" xfId="1" applyNumberFormat="1" applyFont="1" applyFill="1" applyBorder="1" applyAlignment="1">
      <alignment vertical="center" shrinkToFit="1"/>
    </xf>
    <xf numFmtId="183" fontId="10" fillId="0" borderId="0" xfId="0" applyNumberFormat="1" applyFont="1" applyFill="1" applyBorder="1" applyAlignment="1">
      <alignment vertical="center" shrinkToFit="1"/>
    </xf>
    <xf numFmtId="183" fontId="10" fillId="0" borderId="11" xfId="9" applyNumberFormat="1" applyFont="1" applyFill="1" applyBorder="1" applyAlignment="1" applyProtection="1">
      <alignment vertical="center" shrinkToFit="1"/>
      <protection locked="0" hidden="1"/>
    </xf>
    <xf numFmtId="183" fontId="10" fillId="0" borderId="0" xfId="9" applyNumberFormat="1" applyFont="1" applyFill="1" applyBorder="1" applyAlignment="1" applyProtection="1">
      <alignment vertical="center" shrinkToFit="1"/>
      <protection locked="0" hidden="1"/>
    </xf>
    <xf numFmtId="183" fontId="10" fillId="0" borderId="11" xfId="10" applyNumberFormat="1" applyFont="1" applyFill="1" applyBorder="1" applyAlignment="1" applyProtection="1">
      <alignment vertical="center" shrinkToFit="1"/>
      <protection locked="0" hidden="1"/>
    </xf>
    <xf numFmtId="183" fontId="10" fillId="0" borderId="0" xfId="10" applyNumberFormat="1" applyFont="1" applyFill="1" applyBorder="1" applyAlignment="1" applyProtection="1">
      <alignment vertical="center" shrinkToFit="1"/>
      <protection locked="0" hidden="1"/>
    </xf>
    <xf numFmtId="183" fontId="10" fillId="0" borderId="11" xfId="11" applyNumberFormat="1" applyFont="1" applyFill="1" applyBorder="1" applyAlignment="1" applyProtection="1">
      <alignment vertical="center" shrinkToFit="1"/>
      <protection locked="0" hidden="1"/>
    </xf>
    <xf numFmtId="183" fontId="10" fillId="0" borderId="0" xfId="11" applyNumberFormat="1" applyFont="1" applyFill="1" applyBorder="1" applyAlignment="1" applyProtection="1">
      <alignment vertical="center" shrinkToFit="1"/>
      <protection locked="0" hidden="1"/>
    </xf>
    <xf numFmtId="183" fontId="10" fillId="0" borderId="11" xfId="12" applyNumberFormat="1" applyFont="1" applyFill="1" applyBorder="1" applyAlignment="1" applyProtection="1">
      <alignment vertical="center" shrinkToFit="1"/>
      <protection locked="0" hidden="1"/>
    </xf>
    <xf numFmtId="183" fontId="10" fillId="0" borderId="0" xfId="12" applyNumberFormat="1" applyFont="1" applyFill="1" applyBorder="1" applyAlignment="1" applyProtection="1">
      <alignment vertical="center" shrinkToFit="1"/>
      <protection locked="0" hidden="1"/>
    </xf>
    <xf numFmtId="183" fontId="10" fillId="0" borderId="11" xfId="13" applyNumberFormat="1" applyFont="1" applyFill="1" applyBorder="1" applyAlignment="1" applyProtection="1">
      <alignment vertical="center" shrinkToFit="1"/>
      <protection locked="0" hidden="1"/>
    </xf>
    <xf numFmtId="183" fontId="10" fillId="0" borderId="0" xfId="13" applyNumberFormat="1" applyFont="1" applyFill="1" applyBorder="1" applyAlignment="1" applyProtection="1">
      <alignment vertical="center" shrinkToFit="1"/>
      <protection locked="0" hidden="1"/>
    </xf>
    <xf numFmtId="183" fontId="10" fillId="0" borderId="11" xfId="14" applyNumberFormat="1" applyFont="1" applyFill="1" applyBorder="1" applyAlignment="1" applyProtection="1">
      <alignment vertical="center" shrinkToFit="1"/>
      <protection locked="0" hidden="1"/>
    </xf>
    <xf numFmtId="183" fontId="10" fillId="0" borderId="0" xfId="14" applyNumberFormat="1" applyFont="1" applyFill="1" applyBorder="1" applyAlignment="1" applyProtection="1">
      <alignment vertical="center" shrinkToFit="1"/>
      <protection locked="0" hidden="1"/>
    </xf>
    <xf numFmtId="183" fontId="10" fillId="0" borderId="9" xfId="3" applyNumberFormat="1" applyFont="1" applyFill="1" applyBorder="1" applyAlignment="1">
      <alignment vertical="center" shrinkToFit="1"/>
    </xf>
    <xf numFmtId="183" fontId="10" fillId="0" borderId="10" xfId="3" applyNumberFormat="1" applyFont="1" applyFill="1" applyBorder="1" applyAlignment="1">
      <alignment vertical="center" shrinkToFit="1"/>
    </xf>
    <xf numFmtId="0" fontId="7" fillId="0" borderId="12" xfId="0" applyNumberFormat="1" applyFont="1" applyFill="1" applyBorder="1" applyAlignment="1">
      <alignment horizontal="right" vertical="center"/>
    </xf>
    <xf numFmtId="179" fontId="7" fillId="0" borderId="10" xfId="0" applyNumberFormat="1" applyFont="1" applyFill="1" applyBorder="1" applyAlignment="1">
      <alignment horizontal="center" vertical="center"/>
    </xf>
    <xf numFmtId="176" fontId="0" fillId="0" borderId="0" xfId="0" applyNumberFormat="1" applyAlignment="1">
      <alignment horizontal="right" vertical="center"/>
    </xf>
    <xf numFmtId="183" fontId="10" fillId="0" borderId="13" xfId="0" applyNumberFormat="1" applyFont="1" applyFill="1" applyBorder="1" applyAlignment="1" applyProtection="1">
      <alignment vertical="center" shrinkToFit="1"/>
      <protection locked="0" hidden="1"/>
    </xf>
    <xf numFmtId="183" fontId="10" fillId="0" borderId="7" xfId="0" applyNumberFormat="1" applyFont="1" applyFill="1" applyBorder="1" applyAlignment="1" applyProtection="1">
      <alignment vertical="center" shrinkToFit="1"/>
      <protection locked="0" hidden="1"/>
    </xf>
    <xf numFmtId="183" fontId="10" fillId="0" borderId="11" xfId="0" applyNumberFormat="1" applyFont="1" applyFill="1" applyBorder="1" applyAlignment="1" applyProtection="1">
      <alignment vertical="center" shrinkToFit="1"/>
      <protection locked="0" hidden="1"/>
    </xf>
    <xf numFmtId="183" fontId="10" fillId="0" borderId="0" xfId="0" applyNumberFormat="1" applyFont="1" applyFill="1" applyBorder="1" applyAlignment="1" applyProtection="1">
      <alignment vertical="center" shrinkToFit="1"/>
      <protection locked="0" hidden="1"/>
    </xf>
    <xf numFmtId="183" fontId="10" fillId="0" borderId="9" xfId="0" applyNumberFormat="1" applyFont="1" applyFill="1" applyBorder="1" applyAlignment="1" applyProtection="1">
      <alignment vertical="center" shrinkToFit="1"/>
      <protection locked="0" hidden="1"/>
    </xf>
    <xf numFmtId="183" fontId="10" fillId="0" borderId="10" xfId="0" applyNumberFormat="1" applyFont="1" applyFill="1" applyBorder="1" applyAlignment="1" applyProtection="1">
      <alignment vertical="center" shrinkToFit="1"/>
      <protection locked="0" hidden="1"/>
    </xf>
    <xf numFmtId="0" fontId="0" fillId="0" borderId="0" xfId="0" applyBorder="1" applyAlignment="1">
      <alignment horizontal="right" vertical="center"/>
    </xf>
    <xf numFmtId="182" fontId="13" fillId="0" borderId="10" xfId="0" applyNumberFormat="1" applyFont="1" applyBorder="1" applyAlignment="1">
      <alignment horizontal="right" vertical="center" indent="1" shrinkToFit="1"/>
    </xf>
    <xf numFmtId="0" fontId="13" fillId="0" borderId="10" xfId="0" applyFont="1" applyBorder="1" applyAlignment="1">
      <alignment horizontal="right" indent="1" shrinkToFit="1"/>
    </xf>
    <xf numFmtId="182" fontId="0" fillId="0" borderId="11" xfId="0" applyNumberFormat="1" applyFont="1" applyBorder="1" applyAlignment="1">
      <alignment horizontal="center" vertical="center"/>
    </xf>
    <xf numFmtId="182" fontId="4" fillId="0" borderId="0" xfId="0" applyNumberFormat="1" applyFont="1" applyAlignment="1">
      <alignment horizontal="center" vertical="center"/>
    </xf>
    <xf numFmtId="184" fontId="0" fillId="0" borderId="18" xfId="0" applyNumberFormat="1" applyFont="1" applyBorder="1" applyAlignment="1">
      <alignment horizontal="right" vertical="center" shrinkToFit="1"/>
    </xf>
    <xf numFmtId="182" fontId="0" fillId="0" borderId="0" xfId="0" applyNumberFormat="1" applyFont="1" applyAlignment="1">
      <alignment vertical="center" shrinkToFit="1"/>
    </xf>
    <xf numFmtId="184" fontId="0" fillId="0" borderId="17" xfId="0" applyNumberFormat="1" applyFont="1" applyBorder="1" applyAlignment="1">
      <alignment horizontal="right" vertical="center" shrinkToFit="1"/>
    </xf>
    <xf numFmtId="184" fontId="0" fillId="0" borderId="4" xfId="0" applyNumberFormat="1" applyFont="1" applyBorder="1" applyAlignment="1">
      <alignment horizontal="right" vertical="center" shrinkToFit="1"/>
    </xf>
    <xf numFmtId="182" fontId="13" fillId="0" borderId="4" xfId="0" applyNumberFormat="1" applyFont="1" applyBorder="1" applyAlignment="1">
      <alignment horizontal="right" vertical="center" shrinkToFit="1"/>
    </xf>
    <xf numFmtId="184" fontId="0" fillId="0" borderId="22" xfId="0" applyNumberFormat="1" applyFont="1" applyBorder="1" applyAlignment="1">
      <alignment horizontal="right" vertical="center"/>
    </xf>
    <xf numFmtId="182" fontId="19" fillId="0" borderId="22" xfId="0" applyNumberFormat="1" applyFont="1" applyBorder="1" applyAlignment="1">
      <alignment horizontal="right" vertical="center" shrinkToFit="1"/>
    </xf>
    <xf numFmtId="182" fontId="13" fillId="0" borderId="22" xfId="0" applyNumberFormat="1" applyFont="1" applyBorder="1" applyAlignment="1">
      <alignment horizontal="right" vertical="center" indent="1" shrinkToFit="1"/>
    </xf>
    <xf numFmtId="0" fontId="13" fillId="0" borderId="22" xfId="0" applyFont="1" applyBorder="1" applyAlignment="1">
      <alignment horizontal="right" indent="1" shrinkToFit="1"/>
    </xf>
    <xf numFmtId="182" fontId="13" fillId="0" borderId="0" xfId="0" applyNumberFormat="1" applyFont="1" applyBorder="1" applyAlignment="1">
      <alignment vertical="center"/>
    </xf>
    <xf numFmtId="182" fontId="0" fillId="0" borderId="0" xfId="0" applyNumberFormat="1" applyFont="1" applyBorder="1" applyAlignment="1">
      <alignment horizontal="center" vertical="center"/>
    </xf>
    <xf numFmtId="182" fontId="0" fillId="0" borderId="0" xfId="0" applyNumberFormat="1" applyFont="1" applyBorder="1" applyAlignment="1">
      <alignment vertical="center" shrinkToFit="1"/>
    </xf>
    <xf numFmtId="182" fontId="0" fillId="0" borderId="0" xfId="32" applyNumberFormat="1" applyFont="1" applyBorder="1" applyAlignment="1">
      <alignment vertical="center" shrinkToFit="1"/>
    </xf>
    <xf numFmtId="182" fontId="0" fillId="0" borderId="0" xfId="32" applyNumberFormat="1" applyFont="1" applyAlignment="1">
      <alignment vertical="center" shrinkToFit="1"/>
    </xf>
    <xf numFmtId="182" fontId="0" fillId="0" borderId="17" xfId="0" applyNumberFormat="1" applyFont="1" applyBorder="1" applyAlignment="1">
      <alignment horizontal="right" vertical="distributed" shrinkToFit="1"/>
    </xf>
    <xf numFmtId="184" fontId="0" fillId="0" borderId="0" xfId="0" applyNumberFormat="1" applyFont="1" applyBorder="1" applyAlignment="1">
      <alignment horizontal="right" vertical="center" shrinkToFit="1"/>
    </xf>
    <xf numFmtId="184" fontId="0" fillId="0" borderId="10" xfId="0" applyNumberFormat="1" applyFont="1" applyBorder="1" applyAlignment="1">
      <alignment horizontal="right" vertical="center" shrinkToFit="1"/>
    </xf>
    <xf numFmtId="182" fontId="10" fillId="0" borderId="0" xfId="32" applyNumberFormat="1" applyFont="1" applyBorder="1" applyAlignment="1">
      <alignment horizontal="left" vertical="center"/>
    </xf>
    <xf numFmtId="0" fontId="13" fillId="0" borderId="13" xfId="33" applyFont="1" applyBorder="1" applyAlignment="1">
      <alignment horizontal="left" vertical="center" shrinkToFit="1"/>
    </xf>
    <xf numFmtId="176" fontId="13" fillId="0" borderId="12" xfId="33" applyNumberFormat="1" applyFont="1" applyBorder="1" applyAlignment="1">
      <alignment vertical="center" shrinkToFit="1"/>
    </xf>
    <xf numFmtId="0" fontId="18" fillId="0" borderId="1" xfId="33" applyFont="1" applyBorder="1" applyAlignment="1">
      <alignment horizontal="distributed" vertical="center" shrinkToFit="1"/>
    </xf>
    <xf numFmtId="0" fontId="13" fillId="0" borderId="1" xfId="0" applyFont="1" applyFill="1" applyBorder="1" applyAlignment="1">
      <alignment horizontal="distributed" vertical="center" shrinkToFit="1"/>
    </xf>
    <xf numFmtId="0" fontId="13" fillId="0" borderId="12" xfId="0" applyFont="1" applyFill="1" applyBorder="1" applyAlignment="1">
      <alignment horizontal="distributed" vertical="center" shrinkToFit="1"/>
    </xf>
    <xf numFmtId="0" fontId="13" fillId="0" borderId="12" xfId="0" applyFont="1" applyFill="1" applyBorder="1" applyAlignment="1">
      <alignment vertical="center" shrinkToFit="1"/>
    </xf>
    <xf numFmtId="0" fontId="13" fillId="0" borderId="6" xfId="33" applyFont="1" applyBorder="1" applyAlignment="1">
      <alignment horizontal="distributed" vertical="center" wrapText="1" shrinkToFit="1"/>
    </xf>
    <xf numFmtId="0" fontId="19" fillId="0" borderId="6" xfId="33" applyFont="1" applyBorder="1" applyAlignment="1">
      <alignment horizontal="distributed" vertical="center" wrapText="1" shrinkToFit="1"/>
    </xf>
    <xf numFmtId="0" fontId="13" fillId="4" borderId="6" xfId="33" applyFont="1" applyFill="1" applyBorder="1" applyAlignment="1">
      <alignment horizontal="distributed" vertical="center" shrinkToFit="1"/>
    </xf>
    <xf numFmtId="0" fontId="19" fillId="4" borderId="6" xfId="33" applyFont="1" applyFill="1" applyBorder="1" applyAlignment="1">
      <alignment horizontal="distributed" vertical="center" wrapText="1" shrinkToFit="1"/>
    </xf>
    <xf numFmtId="0" fontId="13" fillId="4" borderId="13" xfId="33" applyFont="1" applyFill="1" applyBorder="1" applyAlignment="1">
      <alignment horizontal="left" vertical="center" shrinkToFit="1"/>
    </xf>
    <xf numFmtId="0" fontId="13" fillId="0" borderId="1" xfId="33" applyFont="1" applyFill="1" applyBorder="1" applyAlignment="1">
      <alignment horizontal="distributed" vertical="center" shrinkToFit="1"/>
    </xf>
    <xf numFmtId="0" fontId="13" fillId="0" borderId="1" xfId="33" applyFont="1" applyFill="1" applyBorder="1" applyAlignment="1">
      <alignment horizontal="distributed" vertical="center" wrapText="1" shrinkToFit="1"/>
    </xf>
    <xf numFmtId="0" fontId="13" fillId="0" borderId="2" xfId="33" applyFont="1" applyBorder="1" applyAlignment="1">
      <alignment horizontal="left" vertical="center" shrinkToFit="1"/>
    </xf>
    <xf numFmtId="0" fontId="14" fillId="0" borderId="0" xfId="33" applyFont="1" applyAlignment="1">
      <alignment vertical="center"/>
    </xf>
    <xf numFmtId="0" fontId="14" fillId="0" borderId="8" xfId="33" applyFont="1" applyBorder="1" applyAlignment="1">
      <alignment vertical="center"/>
    </xf>
    <xf numFmtId="0" fontId="13" fillId="0" borderId="6" xfId="33" applyFont="1" applyBorder="1" applyAlignment="1">
      <alignment horizontal="center" vertical="center" shrinkToFit="1"/>
    </xf>
    <xf numFmtId="0" fontId="13" fillId="0" borderId="9" xfId="33" applyFont="1" applyBorder="1" applyAlignment="1">
      <alignment horizontal="left" vertical="center" shrinkToFit="1"/>
    </xf>
    <xf numFmtId="177" fontId="7" fillId="0" borderId="13" xfId="0" applyNumberFormat="1" applyFont="1" applyBorder="1" applyAlignment="1">
      <alignment horizontal="right" vertical="center"/>
    </xf>
    <xf numFmtId="177" fontId="7" fillId="0" borderId="7" xfId="0" applyNumberFormat="1" applyFont="1" applyBorder="1" applyAlignment="1">
      <alignment horizontal="right" vertical="center"/>
    </xf>
    <xf numFmtId="0" fontId="14" fillId="0" borderId="0" xfId="33" applyFont="1" applyFill="1" applyAlignment="1">
      <alignment vertical="center"/>
    </xf>
    <xf numFmtId="49" fontId="21" fillId="0" borderId="17" xfId="33" applyNumberFormat="1" applyFont="1" applyBorder="1" applyAlignment="1">
      <alignment horizontal="right" vertical="center" shrinkToFit="1"/>
    </xf>
    <xf numFmtId="49" fontId="21" fillId="0" borderId="18" xfId="33" applyNumberFormat="1" applyFont="1" applyBorder="1" applyAlignment="1">
      <alignment horizontal="right" vertical="center" shrinkToFit="1"/>
    </xf>
    <xf numFmtId="49" fontId="21" fillId="0" borderId="17" xfId="0" applyNumberFormat="1" applyFont="1" applyFill="1" applyBorder="1" applyAlignment="1">
      <alignment horizontal="right" vertical="center" shrinkToFit="1"/>
    </xf>
    <xf numFmtId="49" fontId="17" fillId="0" borderId="17" xfId="33" applyNumberFormat="1" applyFont="1" applyBorder="1" applyAlignment="1">
      <alignment horizontal="right" vertical="center" shrinkToFit="1"/>
    </xf>
    <xf numFmtId="49" fontId="17" fillId="0" borderId="17" xfId="33" applyNumberFormat="1" applyFont="1" applyBorder="1" applyAlignment="1">
      <alignment horizontal="center" vertical="center" shrinkToFit="1"/>
    </xf>
    <xf numFmtId="49" fontId="17" fillId="0" borderId="4" xfId="0" applyNumberFormat="1" applyFont="1" applyFill="1" applyBorder="1" applyAlignment="1">
      <alignment horizontal="right" vertical="center" shrinkToFit="1"/>
    </xf>
    <xf numFmtId="49" fontId="17" fillId="0" borderId="18" xfId="33" applyNumberFormat="1" applyFont="1" applyBorder="1" applyAlignment="1">
      <alignment horizontal="right" vertical="center" shrinkToFit="1"/>
    </xf>
    <xf numFmtId="49" fontId="17" fillId="0" borderId="17" xfId="0" applyNumberFormat="1" applyFont="1" applyFill="1" applyBorder="1" applyAlignment="1">
      <alignment horizontal="right" vertical="center" shrinkToFit="1"/>
    </xf>
    <xf numFmtId="49" fontId="17" fillId="0" borderId="17" xfId="33" applyNumberFormat="1" applyFont="1" applyFill="1" applyBorder="1" applyAlignment="1">
      <alignment horizontal="right" vertical="center" shrinkToFit="1"/>
    </xf>
    <xf numFmtId="49" fontId="17" fillId="4" borderId="17" xfId="33" applyNumberFormat="1" applyFont="1" applyFill="1" applyBorder="1" applyAlignment="1">
      <alignment horizontal="right" vertical="center" shrinkToFit="1"/>
    </xf>
    <xf numFmtId="49" fontId="17" fillId="4" borderId="18" xfId="33" applyNumberFormat="1" applyFont="1" applyFill="1" applyBorder="1" applyAlignment="1">
      <alignment horizontal="right" vertical="center" shrinkToFit="1"/>
    </xf>
    <xf numFmtId="49" fontId="17" fillId="4" borderId="4" xfId="0" applyNumberFormat="1" applyFont="1" applyFill="1" applyBorder="1" applyAlignment="1">
      <alignment horizontal="right" vertical="center" shrinkToFit="1"/>
    </xf>
    <xf numFmtId="49" fontId="17" fillId="0" borderId="23" xfId="33" applyNumberFormat="1" applyFont="1" applyFill="1" applyBorder="1" applyAlignment="1">
      <alignment horizontal="right" vertical="center" shrinkToFit="1"/>
    </xf>
    <xf numFmtId="0" fontId="17" fillId="0" borderId="13" xfId="33" applyFont="1" applyBorder="1" applyAlignment="1">
      <alignment vertical="center" shrinkToFit="1"/>
    </xf>
    <xf numFmtId="0" fontId="18" fillId="0" borderId="11" xfId="33" applyFont="1" applyBorder="1" applyAlignment="1">
      <alignment vertical="center" shrinkToFit="1"/>
    </xf>
    <xf numFmtId="0" fontId="18" fillId="0" borderId="9" xfId="0" applyFont="1" applyFill="1" applyBorder="1" applyAlignment="1">
      <alignment vertical="center" shrinkToFit="1"/>
    </xf>
    <xf numFmtId="0" fontId="18" fillId="0" borderId="13" xfId="33" applyFont="1" applyBorder="1" applyAlignment="1">
      <alignment vertical="center" shrinkToFit="1"/>
    </xf>
    <xf numFmtId="0" fontId="18" fillId="0" borderId="11" xfId="0" applyFont="1" applyFill="1" applyBorder="1" applyAlignment="1">
      <alignment vertical="center" shrinkToFit="1"/>
    </xf>
    <xf numFmtId="0" fontId="18" fillId="0" borderId="11" xfId="33" applyFont="1" applyFill="1" applyBorder="1" applyAlignment="1">
      <alignment vertical="center" shrinkToFit="1"/>
    </xf>
    <xf numFmtId="0" fontId="18" fillId="4" borderId="11" xfId="33" applyFont="1" applyFill="1" applyBorder="1" applyAlignment="1">
      <alignment vertical="center" shrinkToFit="1"/>
    </xf>
    <xf numFmtId="0" fontId="18" fillId="4" borderId="13" xfId="33" applyFont="1" applyFill="1" applyBorder="1" applyAlignment="1">
      <alignment vertical="center" shrinkToFit="1"/>
    </xf>
    <xf numFmtId="0" fontId="18" fillId="4" borderId="9" xfId="0" applyFont="1" applyFill="1" applyBorder="1" applyAlignment="1">
      <alignment vertical="center" shrinkToFit="1"/>
    </xf>
    <xf numFmtId="0" fontId="18" fillId="0" borderId="2" xfId="33" applyFont="1" applyFill="1" applyBorder="1" applyAlignment="1">
      <alignment vertical="center" shrinkToFit="1"/>
    </xf>
    <xf numFmtId="0" fontId="13" fillId="0" borderId="9" xfId="0" applyFont="1" applyFill="1" applyBorder="1" applyAlignment="1">
      <alignment horizontal="distributed" vertical="center" shrinkToFit="1"/>
    </xf>
    <xf numFmtId="0" fontId="13" fillId="0" borderId="2" xfId="0" applyFont="1" applyFill="1" applyBorder="1" applyAlignment="1">
      <alignment horizontal="distributed" vertical="center" shrinkToFit="1"/>
    </xf>
    <xf numFmtId="0" fontId="18" fillId="0" borderId="9" xfId="33" applyFont="1" applyBorder="1" applyAlignment="1">
      <alignment vertical="center" shrinkToFit="1"/>
    </xf>
    <xf numFmtId="0" fontId="17" fillId="0" borderId="13" xfId="0" applyFont="1" applyFill="1" applyBorder="1" applyAlignment="1">
      <alignment vertical="center" shrinkToFit="1"/>
    </xf>
    <xf numFmtId="0" fontId="17" fillId="0" borderId="11" xfId="33" applyFont="1" applyBorder="1" applyAlignment="1">
      <alignment vertical="center" shrinkToFit="1"/>
    </xf>
    <xf numFmtId="0" fontId="17" fillId="0" borderId="11" xfId="0" applyFont="1" applyFill="1" applyBorder="1" applyAlignment="1">
      <alignment vertical="center" shrinkToFit="1"/>
    </xf>
    <xf numFmtId="0" fontId="17" fillId="0" borderId="9" xfId="0" applyFont="1" applyFill="1" applyBorder="1" applyAlignment="1">
      <alignment vertical="center" shrinkToFit="1"/>
    </xf>
    <xf numFmtId="0" fontId="17" fillId="0" borderId="9" xfId="33" applyFont="1" applyBorder="1" applyAlignment="1">
      <alignment vertical="center" shrinkToFit="1"/>
    </xf>
    <xf numFmtId="0" fontId="17" fillId="0" borderId="2" xfId="0" applyFont="1" applyFill="1" applyBorder="1" applyAlignment="1">
      <alignment vertical="center" shrinkToFit="1"/>
    </xf>
    <xf numFmtId="49" fontId="21" fillId="0" borderId="7" xfId="33" applyNumberFormat="1" applyFont="1" applyBorder="1" applyAlignment="1">
      <alignment horizontal="right" vertical="center" shrinkToFit="1"/>
    </xf>
    <xf numFmtId="49" fontId="21" fillId="0" borderId="0" xfId="33" applyNumberFormat="1" applyFont="1" applyBorder="1" applyAlignment="1">
      <alignment horizontal="right" vertical="center" shrinkToFit="1"/>
    </xf>
    <xf numFmtId="49" fontId="21" fillId="0" borderId="0" xfId="0" applyNumberFormat="1" applyFont="1" applyFill="1" applyBorder="1" applyAlignment="1">
      <alignment horizontal="right" vertical="center" shrinkToFit="1"/>
    </xf>
    <xf numFmtId="49" fontId="21" fillId="0" borderId="10" xfId="0" applyNumberFormat="1" applyFont="1" applyFill="1" applyBorder="1" applyAlignment="1">
      <alignment horizontal="right" vertical="center" shrinkToFit="1"/>
    </xf>
    <xf numFmtId="49" fontId="21" fillId="0" borderId="4" xfId="33" applyNumberFormat="1" applyFont="1" applyBorder="1" applyAlignment="1">
      <alignment horizontal="right" vertical="center" shrinkToFit="1"/>
    </xf>
    <xf numFmtId="49" fontId="21" fillId="0" borderId="23" xfId="0" applyNumberFormat="1" applyFont="1" applyFill="1" applyBorder="1" applyAlignment="1">
      <alignment horizontal="right" vertical="center" shrinkToFit="1"/>
    </xf>
    <xf numFmtId="49" fontId="21" fillId="0" borderId="18" xfId="0" applyNumberFormat="1" applyFont="1" applyFill="1" applyBorder="1" applyAlignment="1">
      <alignment horizontal="right" vertical="center" shrinkToFit="1"/>
    </xf>
    <xf numFmtId="0" fontId="13" fillId="0" borderId="8" xfId="33" applyFont="1" applyBorder="1" applyAlignment="1">
      <alignment horizontal="distributed" vertical="center" wrapText="1" shrinkToFit="1"/>
    </xf>
    <xf numFmtId="49" fontId="17" fillId="0" borderId="4" xfId="33" applyNumberFormat="1" applyFont="1" applyBorder="1" applyAlignment="1">
      <alignment horizontal="right" vertical="center" shrinkToFit="1"/>
    </xf>
    <xf numFmtId="0" fontId="13" fillId="0" borderId="5" xfId="33" applyFont="1" applyFill="1" applyBorder="1" applyAlignment="1">
      <alignment vertical="center" shrinkToFit="1"/>
    </xf>
    <xf numFmtId="180" fontId="13" fillId="0" borderId="17" xfId="33" applyNumberFormat="1" applyFont="1" applyFill="1" applyBorder="1" applyAlignment="1">
      <alignment vertical="center" shrinkToFit="1"/>
    </xf>
    <xf numFmtId="180" fontId="13" fillId="0" borderId="18" xfId="33" applyNumberFormat="1" applyFont="1" applyFill="1" applyBorder="1" applyAlignment="1">
      <alignment vertical="center" shrinkToFit="1"/>
    </xf>
    <xf numFmtId="0" fontId="0" fillId="0" borderId="0" xfId="0" applyFont="1" applyFill="1" applyBorder="1" applyAlignment="1">
      <alignment horizontal="left" vertical="center"/>
    </xf>
    <xf numFmtId="0" fontId="2" fillId="0" borderId="0" xfId="32" applyFont="1" applyFill="1" applyBorder="1"/>
    <xf numFmtId="0" fontId="2" fillId="0" borderId="0" xfId="32" applyFont="1" applyFill="1"/>
    <xf numFmtId="0" fontId="2" fillId="0" borderId="9" xfId="32" applyFont="1" applyFill="1" applyBorder="1" applyAlignment="1"/>
    <xf numFmtId="0" fontId="2" fillId="0" borderId="2" xfId="32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49" fontId="0" fillId="0" borderId="7" xfId="0" applyNumberFormat="1" applyFont="1" applyFill="1" applyBorder="1" applyAlignment="1">
      <alignment horizontal="right" vertical="center"/>
    </xf>
    <xf numFmtId="176" fontId="5" fillId="0" borderId="13" xfId="3" applyNumberFormat="1" applyFont="1" applyFill="1" applyBorder="1" applyAlignment="1">
      <alignment horizontal="right" vertical="center"/>
    </xf>
    <xf numFmtId="176" fontId="5" fillId="0" borderId="7" xfId="3" applyNumberFormat="1" applyFont="1" applyFill="1" applyBorder="1" applyAlignment="1">
      <alignment horizontal="right" vertical="center"/>
    </xf>
    <xf numFmtId="176" fontId="0" fillId="0" borderId="7" xfId="0" applyNumberFormat="1" applyFont="1" applyFill="1" applyBorder="1" applyAlignment="1">
      <alignment horizontal="right" vertical="center"/>
    </xf>
    <xf numFmtId="49" fontId="0" fillId="0" borderId="0" xfId="0" applyNumberFormat="1" applyFont="1" applyFill="1" applyBorder="1" applyAlignment="1">
      <alignment horizontal="right" vertical="center"/>
    </xf>
    <xf numFmtId="176" fontId="5" fillId="0" borderId="11" xfId="3" applyNumberFormat="1" applyFont="1" applyFill="1" applyBorder="1" applyAlignment="1">
      <alignment horizontal="right" vertical="center"/>
    </xf>
    <xf numFmtId="176" fontId="5" fillId="0" borderId="0" xfId="3" applyNumberFormat="1" applyFont="1" applyFill="1" applyBorder="1" applyAlignment="1">
      <alignment horizontal="right" vertical="center"/>
    </xf>
    <xf numFmtId="49" fontId="0" fillId="0" borderId="17" xfId="0" applyNumberFormat="1" applyFont="1" applyFill="1" applyBorder="1" applyAlignment="1">
      <alignment horizontal="right" vertical="center"/>
    </xf>
    <xf numFmtId="49" fontId="0" fillId="0" borderId="4" xfId="0" applyNumberFormat="1" applyFont="1" applyFill="1" applyBorder="1" applyAlignment="1">
      <alignment horizontal="right" vertical="center"/>
    </xf>
    <xf numFmtId="176" fontId="5" fillId="0" borderId="9" xfId="3" applyNumberFormat="1" applyFont="1" applyFill="1" applyBorder="1" applyAlignment="1">
      <alignment horizontal="right" vertical="center"/>
    </xf>
    <xf numFmtId="176" fontId="5" fillId="0" borderId="10" xfId="3" applyNumberFormat="1" applyFont="1" applyFill="1" applyBorder="1" applyAlignment="1">
      <alignment horizontal="right" vertical="center"/>
    </xf>
    <xf numFmtId="0" fontId="10" fillId="0" borderId="0" xfId="0" applyFont="1" applyFill="1" applyBorder="1" applyAlignment="1">
      <alignment horizontal="left" vertical="center"/>
    </xf>
    <xf numFmtId="38" fontId="0" fillId="0" borderId="0" xfId="2" applyFont="1" applyFill="1" applyBorder="1"/>
    <xf numFmtId="0" fontId="0" fillId="0" borderId="0" xfId="32" applyFont="1" applyFill="1" applyBorder="1" applyAlignment="1">
      <alignment horizontal="right" vertical="center"/>
    </xf>
    <xf numFmtId="0" fontId="2" fillId="0" borderId="0" xfId="32" applyFont="1" applyFill="1" applyBorder="1" applyAlignment="1"/>
    <xf numFmtId="0" fontId="2" fillId="0" borderId="0" xfId="32" applyFont="1" applyFill="1" applyBorder="1" applyAlignment="1">
      <alignment horizontal="left" vertical="center"/>
    </xf>
    <xf numFmtId="177" fontId="0" fillId="0" borderId="1" xfId="32" applyNumberFormat="1" applyFont="1" applyFill="1" applyBorder="1" applyAlignment="1">
      <alignment horizontal="center" vertical="center"/>
    </xf>
    <xf numFmtId="177" fontId="0" fillId="0" borderId="2" xfId="32" applyNumberFormat="1" applyFont="1" applyFill="1" applyBorder="1" applyAlignment="1">
      <alignment horizontal="center" vertical="center"/>
    </xf>
    <xf numFmtId="0" fontId="2" fillId="0" borderId="0" xfId="32" applyFont="1" applyFill="1" applyBorder="1" applyAlignment="1">
      <alignment horizontal="center" vertical="center"/>
    </xf>
    <xf numFmtId="176" fontId="0" fillId="0" borderId="7" xfId="32" applyNumberFormat="1" applyFont="1" applyFill="1" applyBorder="1" applyAlignment="1">
      <alignment horizontal="right" vertical="center"/>
    </xf>
    <xf numFmtId="176" fontId="0" fillId="0" borderId="0" xfId="32" applyNumberFormat="1" applyFont="1" applyFill="1" applyBorder="1" applyAlignment="1">
      <alignment horizontal="right" vertical="center"/>
    </xf>
    <xf numFmtId="176" fontId="0" fillId="0" borderId="18" xfId="32" applyNumberFormat="1" applyFont="1" applyFill="1" applyBorder="1" applyAlignment="1">
      <alignment horizontal="right" vertical="center"/>
    </xf>
    <xf numFmtId="176" fontId="0" fillId="0" borderId="17" xfId="32" applyNumberFormat="1" applyFont="1" applyFill="1" applyBorder="1" applyAlignment="1">
      <alignment horizontal="right" vertical="center"/>
    </xf>
    <xf numFmtId="176" fontId="0" fillId="0" borderId="10" xfId="32" applyNumberFormat="1" applyFont="1" applyFill="1" applyBorder="1" applyAlignment="1">
      <alignment horizontal="right" vertical="center"/>
    </xf>
    <xf numFmtId="176" fontId="0" fillId="0" borderId="4" xfId="32" applyNumberFormat="1" applyFont="1" applyFill="1" applyBorder="1" applyAlignment="1">
      <alignment horizontal="right" vertical="center"/>
    </xf>
    <xf numFmtId="0" fontId="2" fillId="0" borderId="0" xfId="32" applyFont="1" applyFill="1" applyAlignment="1"/>
    <xf numFmtId="176" fontId="7" fillId="0" borderId="7" xfId="0" applyNumberFormat="1" applyFont="1" applyFill="1" applyBorder="1" applyAlignment="1">
      <alignment horizontal="right" vertical="center"/>
    </xf>
    <xf numFmtId="176" fontId="8" fillId="0" borderId="10" xfId="0" applyNumberFormat="1" applyFont="1" applyFill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182" fontId="13" fillId="0" borderId="0" xfId="0" applyNumberFormat="1" applyFont="1" applyBorder="1" applyAlignment="1">
      <alignment horizontal="right" vertical="center" indent="1" shrinkToFit="1"/>
    </xf>
    <xf numFmtId="182" fontId="0" fillId="0" borderId="13" xfId="0" applyNumberFormat="1" applyFont="1" applyBorder="1" applyAlignment="1">
      <alignment horizontal="center" vertical="center" wrapText="1"/>
    </xf>
    <xf numFmtId="182" fontId="0" fillId="0" borderId="2" xfId="0" applyNumberFormat="1" applyFont="1" applyBorder="1" applyAlignment="1">
      <alignment horizontal="center" vertical="center" wrapText="1"/>
    </xf>
    <xf numFmtId="182" fontId="4" fillId="0" borderId="0" xfId="0" applyNumberFormat="1" applyFont="1" applyAlignment="1">
      <alignment horizontal="center" vertical="center"/>
    </xf>
    <xf numFmtId="182" fontId="19" fillId="0" borderId="0" xfId="0" applyNumberFormat="1" applyFont="1" applyBorder="1" applyAlignment="1">
      <alignment horizontal="right" vertical="center" shrinkToFit="1"/>
    </xf>
    <xf numFmtId="0" fontId="13" fillId="0" borderId="0" xfId="0" applyFont="1" applyBorder="1" applyAlignment="1">
      <alignment horizontal="right" indent="1" shrinkToFit="1"/>
    </xf>
    <xf numFmtId="182" fontId="0" fillId="0" borderId="7" xfId="0" applyNumberFormat="1" applyFont="1" applyBorder="1" applyAlignment="1">
      <alignment vertical="center" wrapText="1"/>
    </xf>
    <xf numFmtId="182" fontId="0" fillId="0" borderId="0" xfId="0" applyNumberFormat="1" applyFont="1" applyBorder="1" applyAlignment="1">
      <alignment vertical="center" wrapText="1"/>
    </xf>
    <xf numFmtId="182" fontId="0" fillId="0" borderId="1" xfId="0" applyNumberFormat="1" applyFont="1" applyBorder="1" applyAlignment="1">
      <alignment horizontal="center" vertical="center" wrapText="1"/>
    </xf>
    <xf numFmtId="182" fontId="0" fillId="0" borderId="0" xfId="0" applyNumberFormat="1" applyFont="1" applyBorder="1" applyAlignment="1">
      <alignment horizontal="center" vertical="center" wrapText="1"/>
    </xf>
    <xf numFmtId="182" fontId="0" fillId="0" borderId="0" xfId="0" applyNumberFormat="1" applyFont="1" applyBorder="1" applyAlignment="1">
      <alignment horizontal="center" vertical="center" shrinkToFit="1"/>
    </xf>
    <xf numFmtId="182" fontId="0" fillId="0" borderId="6" xfId="0" applyNumberFormat="1" applyFont="1" applyBorder="1" applyAlignment="1">
      <alignment horizontal="center" vertical="center" wrapText="1"/>
    </xf>
    <xf numFmtId="0" fontId="10" fillId="0" borderId="0" xfId="0" applyFont="1" applyBorder="1" applyAlignment="1">
      <alignment horizontal="left" vertical="center"/>
    </xf>
    <xf numFmtId="182" fontId="0" fillId="0" borderId="0" xfId="32" applyNumberFormat="1" applyFont="1" applyAlignment="1">
      <alignment horizontal="right" vertical="center"/>
    </xf>
    <xf numFmtId="0" fontId="10" fillId="0" borderId="0" xfId="0" applyFont="1" applyBorder="1" applyAlignment="1"/>
    <xf numFmtId="182" fontId="10" fillId="0" borderId="0" xfId="32" applyNumberFormat="1" applyFont="1" applyAlignment="1">
      <alignment horizontal="left" vertical="center"/>
    </xf>
    <xf numFmtId="182" fontId="0" fillId="0" borderId="7" xfId="0" applyNumberFormat="1" applyFont="1" applyBorder="1" applyAlignment="1">
      <alignment vertical="center" shrinkToFit="1"/>
    </xf>
    <xf numFmtId="182" fontId="0" fillId="0" borderId="0" xfId="0" applyNumberFormat="1" applyFont="1" applyBorder="1" applyAlignment="1">
      <alignment horizontal="right" vertical="center" shrinkToFit="1"/>
    </xf>
    <xf numFmtId="182" fontId="0" fillId="0" borderId="10" xfId="0" applyNumberFormat="1" applyFont="1" applyBorder="1" applyAlignment="1">
      <alignment horizontal="right" vertical="center" shrinkToFit="1"/>
    </xf>
    <xf numFmtId="182" fontId="0" fillId="0" borderId="7" xfId="0" applyNumberFormat="1" applyFont="1" applyBorder="1" applyAlignment="1">
      <alignment horizontal="right" vertical="center" shrinkToFit="1"/>
    </xf>
    <xf numFmtId="0" fontId="2" fillId="0" borderId="0" xfId="32" applyFont="1" applyBorder="1"/>
    <xf numFmtId="0" fontId="2" fillId="0" borderId="20" xfId="32" applyFont="1" applyBorder="1"/>
    <xf numFmtId="0" fontId="2" fillId="0" borderId="2" xfId="32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0" xfId="32" applyFont="1" applyBorder="1" applyAlignment="1">
      <alignment horizontal="right" vertical="center"/>
    </xf>
    <xf numFmtId="0" fontId="2" fillId="0" borderId="0" xfId="32" applyFont="1"/>
    <xf numFmtId="178" fontId="0" fillId="0" borderId="0" xfId="35" applyNumberFormat="1" applyFont="1" applyBorder="1" applyAlignment="1">
      <alignment horizontal="right" vertical="center"/>
    </xf>
    <xf numFmtId="38" fontId="0" fillId="0" borderId="0" xfId="3" applyFont="1" applyBorder="1" applyAlignment="1">
      <alignment horizontal="right" vertical="center"/>
    </xf>
    <xf numFmtId="176" fontId="0" fillId="0" borderId="0" xfId="35" applyNumberFormat="1" applyFont="1" applyBorder="1" applyAlignment="1">
      <alignment horizontal="right" vertical="center"/>
    </xf>
    <xf numFmtId="182" fontId="19" fillId="0" borderId="0" xfId="0" applyNumberFormat="1" applyFont="1" applyBorder="1" applyAlignment="1">
      <alignment horizontal="right" vertical="center" shrinkToFit="1"/>
    </xf>
    <xf numFmtId="0" fontId="13" fillId="0" borderId="5" xfId="33" applyFont="1" applyBorder="1" applyAlignment="1">
      <alignment horizontal="distributed" vertical="center" shrinkToFit="1"/>
    </xf>
    <xf numFmtId="0" fontId="13" fillId="0" borderId="11" xfId="33" applyFont="1" applyBorder="1" applyAlignment="1">
      <alignment horizontal="distributed" vertical="center" shrinkToFit="1"/>
    </xf>
    <xf numFmtId="0" fontId="2" fillId="0" borderId="24" xfId="32" applyFont="1" applyBorder="1"/>
    <xf numFmtId="176" fontId="5" fillId="0" borderId="8" xfId="3" applyNumberFormat="1" applyFont="1" applyBorder="1" applyAlignment="1">
      <alignment horizontal="right" vertical="center"/>
    </xf>
    <xf numFmtId="176" fontId="1" fillId="0" borderId="8" xfId="0" applyNumberFormat="1" applyFont="1" applyBorder="1" applyAlignment="1">
      <alignment horizontal="right" vertical="center"/>
    </xf>
    <xf numFmtId="176" fontId="1" fillId="0" borderId="9" xfId="0" applyNumberFormat="1" applyFont="1" applyBorder="1" applyAlignment="1">
      <alignment horizontal="right" vertical="center"/>
    </xf>
    <xf numFmtId="176" fontId="5" fillId="4" borderId="1" xfId="3" applyNumberFormat="1" applyFont="1" applyFill="1" applyBorder="1" applyAlignment="1">
      <alignment horizontal="right" vertical="center"/>
    </xf>
    <xf numFmtId="176" fontId="1" fillId="4" borderId="1" xfId="0" applyNumberFormat="1" applyFont="1" applyFill="1" applyBorder="1" applyAlignment="1">
      <alignment horizontal="right" vertical="center"/>
    </xf>
    <xf numFmtId="176" fontId="1" fillId="4" borderId="2" xfId="0" applyNumberFormat="1" applyFont="1" applyFill="1" applyBorder="1" applyAlignment="1">
      <alignment horizontal="right" vertical="center"/>
    </xf>
    <xf numFmtId="0" fontId="0" fillId="0" borderId="0" xfId="0" applyFont="1" applyBorder="1" applyAlignment="1">
      <alignment horizontal="left" vertical="center"/>
    </xf>
    <xf numFmtId="49" fontId="0" fillId="0" borderId="10" xfId="0" applyNumberFormat="1" applyFont="1" applyBorder="1" applyAlignment="1">
      <alignment horizontal="right" vertical="center"/>
    </xf>
    <xf numFmtId="49" fontId="0" fillId="0" borderId="12" xfId="0" applyNumberFormat="1" applyFont="1" applyBorder="1" applyAlignment="1">
      <alignment horizontal="right" vertical="center"/>
    </xf>
    <xf numFmtId="0" fontId="2" fillId="0" borderId="10" xfId="32" applyFont="1" applyFill="1" applyBorder="1"/>
    <xf numFmtId="0" fontId="2" fillId="0" borderId="12" xfId="32" applyFont="1" applyFill="1" applyBorder="1"/>
    <xf numFmtId="0" fontId="7" fillId="0" borderId="1" xfId="0" applyFont="1" applyBorder="1" applyAlignment="1">
      <alignment horizontal="center" vertical="center"/>
    </xf>
    <xf numFmtId="182" fontId="26" fillId="0" borderId="13" xfId="0" applyNumberFormat="1" applyFont="1" applyBorder="1" applyAlignment="1">
      <alignment horizontal="right" vertical="center" shrinkToFit="1"/>
    </xf>
    <xf numFmtId="182" fontId="26" fillId="0" borderId="11" xfId="0" applyNumberFormat="1" applyFont="1" applyBorder="1" applyAlignment="1">
      <alignment horizontal="right" vertical="center" shrinkToFit="1"/>
    </xf>
    <xf numFmtId="182" fontId="26" fillId="0" borderId="9" xfId="0" applyNumberFormat="1" applyFont="1" applyBorder="1" applyAlignment="1">
      <alignment horizontal="right" vertical="center" shrinkToFit="1"/>
    </xf>
    <xf numFmtId="0" fontId="25" fillId="0" borderId="24" xfId="0" applyFont="1" applyBorder="1" applyAlignment="1">
      <alignment horizontal="distributed" vertical="center" indent="1"/>
    </xf>
    <xf numFmtId="0" fontId="25" fillId="0" borderId="0" xfId="0" applyFont="1" applyBorder="1" applyAlignment="1">
      <alignment horizontal="distributed" vertical="center" indent="1"/>
    </xf>
    <xf numFmtId="0" fontId="25" fillId="0" borderId="3" xfId="0" applyFont="1" applyBorder="1" applyAlignment="1">
      <alignment horizontal="distributed" vertical="center" inden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top"/>
    </xf>
    <xf numFmtId="0" fontId="10" fillId="0" borderId="23" xfId="0" applyFont="1" applyBorder="1" applyAlignment="1">
      <alignment horizontal="distributed" vertical="center" wrapText="1"/>
    </xf>
    <xf numFmtId="0" fontId="10" fillId="0" borderId="1" xfId="0" applyFont="1" applyBorder="1" applyAlignment="1">
      <alignment horizontal="distributed" vertical="center"/>
    </xf>
    <xf numFmtId="0" fontId="10" fillId="0" borderId="4" xfId="0" applyFont="1" applyBorder="1" applyAlignment="1">
      <alignment horizontal="distributed" vertical="center" wrapText="1"/>
    </xf>
    <xf numFmtId="0" fontId="10" fillId="0" borderId="8" xfId="0" applyFont="1" applyBorder="1" applyAlignment="1">
      <alignment horizontal="distributed" vertical="center"/>
    </xf>
    <xf numFmtId="0" fontId="0" fillId="0" borderId="25" xfId="0" applyFont="1" applyBorder="1" applyAlignment="1">
      <alignment horizontal="left" vertical="justify" wrapText="1"/>
    </xf>
    <xf numFmtId="0" fontId="0" fillId="0" borderId="26" xfId="0" applyFont="1" applyBorder="1"/>
    <xf numFmtId="0" fontId="7" fillId="0" borderId="18" xfId="0" applyFont="1" applyBorder="1" applyAlignment="1">
      <alignment horizontal="center" vertical="center" textRotation="255"/>
    </xf>
    <xf numFmtId="0" fontId="0" fillId="0" borderId="17" xfId="0" applyFont="1" applyBorder="1" applyAlignment="1">
      <alignment horizontal="center" vertical="center" textRotation="255"/>
    </xf>
    <xf numFmtId="0" fontId="0" fillId="0" borderId="4" xfId="0" applyFont="1" applyBorder="1" applyAlignment="1">
      <alignment horizontal="center" vertical="center" textRotation="255"/>
    </xf>
    <xf numFmtId="0" fontId="7" fillId="0" borderId="17" xfId="0" applyFont="1" applyBorder="1" applyAlignment="1">
      <alignment horizontal="center" vertical="center" textRotation="255"/>
    </xf>
    <xf numFmtId="0" fontId="7" fillId="0" borderId="4" xfId="0" applyFont="1" applyBorder="1" applyAlignment="1">
      <alignment horizontal="center" vertical="center" textRotation="255"/>
    </xf>
    <xf numFmtId="0" fontId="13" fillId="0" borderId="17" xfId="0" applyFont="1" applyBorder="1" applyAlignment="1">
      <alignment horizontal="center" vertical="center" textRotation="255" wrapText="1"/>
    </xf>
    <xf numFmtId="0" fontId="13" fillId="0" borderId="17" xfId="0" applyFont="1" applyBorder="1" applyAlignment="1">
      <alignment horizontal="center" vertical="center" textRotation="255"/>
    </xf>
    <xf numFmtId="0" fontId="13" fillId="0" borderId="4" xfId="0" applyFont="1" applyBorder="1" applyAlignment="1">
      <alignment horizontal="center" vertical="center" textRotation="255"/>
    </xf>
    <xf numFmtId="0" fontId="13" fillId="0" borderId="18" xfId="0" applyFont="1" applyBorder="1" applyAlignment="1">
      <alignment horizontal="center" vertical="center" textRotation="255" wrapText="1"/>
    </xf>
    <xf numFmtId="0" fontId="10" fillId="0" borderId="17" xfId="0" applyFont="1" applyBorder="1" applyAlignment="1">
      <alignment horizontal="center" vertical="center" textRotation="255"/>
    </xf>
    <xf numFmtId="0" fontId="4" fillId="0" borderId="0" xfId="0" applyFont="1" applyFill="1" applyAlignment="1">
      <alignment horizontal="center" vertical="center"/>
    </xf>
    <xf numFmtId="0" fontId="0" fillId="0" borderId="33" xfId="0" applyFont="1" applyBorder="1" applyAlignment="1">
      <alignment horizontal="left" vertical="justify" wrapText="1"/>
    </xf>
    <xf numFmtId="0" fontId="7" fillId="0" borderId="12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0" fillId="0" borderId="26" xfId="0" applyFont="1" applyBorder="1" applyAlignment="1">
      <alignment horizontal="left" vertical="justify"/>
    </xf>
    <xf numFmtId="0" fontId="7" fillId="0" borderId="18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176" fontId="0" fillId="0" borderId="9" xfId="0" applyNumberFormat="1" applyFont="1" applyFill="1" applyBorder="1" applyAlignment="1">
      <alignment horizontal="right" vertical="center" indent="6"/>
    </xf>
    <xf numFmtId="176" fontId="0" fillId="0" borderId="10" xfId="0" applyNumberFormat="1" applyFont="1" applyFill="1" applyBorder="1" applyAlignment="1">
      <alignment horizontal="right" vertical="center" indent="6"/>
    </xf>
    <xf numFmtId="176" fontId="0" fillId="0" borderId="11" xfId="0" applyNumberFormat="1" applyFont="1" applyFill="1" applyBorder="1" applyAlignment="1">
      <alignment horizontal="right" vertical="center" indent="6"/>
    </xf>
    <xf numFmtId="176" fontId="0" fillId="0" borderId="0" xfId="0" applyNumberFormat="1" applyFont="1" applyFill="1" applyBorder="1" applyAlignment="1">
      <alignment horizontal="right" vertical="center" indent="6"/>
    </xf>
    <xf numFmtId="176" fontId="5" fillId="0" borderId="11" xfId="0" applyNumberFormat="1" applyFont="1" applyBorder="1" applyAlignment="1">
      <alignment horizontal="right" vertical="center" indent="6"/>
    </xf>
    <xf numFmtId="176" fontId="5" fillId="0" borderId="0" xfId="0" applyNumberFormat="1" applyFont="1" applyBorder="1" applyAlignment="1">
      <alignment horizontal="right" vertical="center" indent="6"/>
    </xf>
    <xf numFmtId="0" fontId="0" fillId="0" borderId="15" xfId="0" applyFont="1" applyFill="1" applyBorder="1" applyAlignment="1">
      <alignment horizontal="center" vertical="center" wrapText="1"/>
    </xf>
    <xf numFmtId="0" fontId="0" fillId="0" borderId="20" xfId="0" applyFont="1" applyFill="1" applyBorder="1" applyAlignment="1">
      <alignment horizontal="center" vertical="center" wrapText="1"/>
    </xf>
    <xf numFmtId="176" fontId="0" fillId="0" borderId="11" xfId="0" applyNumberFormat="1" applyFont="1" applyBorder="1" applyAlignment="1">
      <alignment horizontal="right" vertical="center" indent="6"/>
    </xf>
    <xf numFmtId="176" fontId="0" fillId="0" borderId="0" xfId="0" applyNumberFormat="1" applyFont="1" applyBorder="1" applyAlignment="1">
      <alignment horizontal="right" vertical="center" indent="6"/>
    </xf>
    <xf numFmtId="0" fontId="7" fillId="0" borderId="23" xfId="0" applyFont="1" applyBorder="1" applyAlignment="1">
      <alignment horizontal="center" vertical="center" wrapText="1"/>
    </xf>
    <xf numFmtId="0" fontId="0" fillId="0" borderId="21" xfId="0" applyFont="1" applyFill="1" applyBorder="1" applyAlignment="1">
      <alignment horizontal="center" vertical="center" wrapText="1"/>
    </xf>
    <xf numFmtId="176" fontId="0" fillId="0" borderId="17" xfId="0" applyNumberFormat="1" applyFont="1" applyBorder="1" applyAlignment="1">
      <alignment horizontal="right" vertical="center" indent="6"/>
    </xf>
    <xf numFmtId="176" fontId="0" fillId="0" borderId="17" xfId="0" applyNumberFormat="1" applyFont="1" applyFill="1" applyBorder="1" applyAlignment="1">
      <alignment horizontal="right" vertical="center" indent="6"/>
    </xf>
    <xf numFmtId="176" fontId="5" fillId="0" borderId="17" xfId="0" applyNumberFormat="1" applyFont="1" applyBorder="1" applyAlignment="1">
      <alignment horizontal="right" vertical="center" indent="6"/>
    </xf>
    <xf numFmtId="176" fontId="0" fillId="0" borderId="4" xfId="0" applyNumberFormat="1" applyFont="1" applyFill="1" applyBorder="1" applyAlignment="1">
      <alignment horizontal="right" vertical="center" indent="6"/>
    </xf>
    <xf numFmtId="0" fontId="7" fillId="0" borderId="4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0" fontId="7" fillId="0" borderId="21" xfId="0" applyFont="1" applyFill="1" applyBorder="1" applyAlignment="1">
      <alignment horizontal="center" vertical="center"/>
    </xf>
    <xf numFmtId="0" fontId="7" fillId="0" borderId="20" xfId="0" applyFont="1" applyFill="1" applyBorder="1" applyAlignment="1">
      <alignment horizontal="center" vertical="center"/>
    </xf>
    <xf numFmtId="0" fontId="7" fillId="0" borderId="27" xfId="0" applyFont="1" applyFill="1" applyBorder="1" applyAlignment="1">
      <alignment horizontal="left" vertical="distributed" wrapText="1"/>
    </xf>
    <xf numFmtId="0" fontId="7" fillId="0" borderId="28" xfId="0" applyFont="1" applyFill="1" applyBorder="1" applyAlignment="1">
      <alignment horizontal="left" vertical="distributed" wrapText="1"/>
    </xf>
    <xf numFmtId="0" fontId="7" fillId="0" borderId="29" xfId="0" applyFont="1" applyFill="1" applyBorder="1" applyAlignment="1">
      <alignment horizontal="left" vertical="distributed" wrapText="1"/>
    </xf>
    <xf numFmtId="0" fontId="7" fillId="0" borderId="30" xfId="0" applyFont="1" applyFill="1" applyBorder="1" applyAlignment="1">
      <alignment horizontal="left" vertical="distributed" wrapText="1"/>
    </xf>
    <xf numFmtId="0" fontId="7" fillId="0" borderId="27" xfId="0" applyFont="1" applyBorder="1" applyAlignment="1">
      <alignment horizontal="left" vertical="center" wrapText="1"/>
    </xf>
    <xf numFmtId="0" fontId="7" fillId="0" borderId="27" xfId="0" applyFont="1" applyBorder="1" applyAlignment="1">
      <alignment horizontal="left"/>
    </xf>
    <xf numFmtId="0" fontId="7" fillId="0" borderId="28" xfId="0" applyFont="1" applyBorder="1" applyAlignment="1">
      <alignment horizontal="left"/>
    </xf>
    <xf numFmtId="0" fontId="7" fillId="0" borderId="29" xfId="0" applyFont="1" applyBorder="1" applyAlignment="1">
      <alignment horizontal="left"/>
    </xf>
    <xf numFmtId="0" fontId="7" fillId="0" borderId="30" xfId="0" applyFont="1" applyBorder="1" applyAlignment="1">
      <alignment horizontal="left"/>
    </xf>
    <xf numFmtId="0" fontId="10" fillId="0" borderId="7" xfId="0" applyFont="1" applyBorder="1" applyAlignment="1">
      <alignment horizontal="distributed" vertical="center"/>
    </xf>
    <xf numFmtId="0" fontId="10" fillId="0" borderId="0" xfId="0" applyFont="1" applyBorder="1" applyAlignment="1">
      <alignment horizontal="distributed" vertical="center"/>
    </xf>
    <xf numFmtId="0" fontId="10" fillId="0" borderId="10" xfId="0" applyFont="1" applyBorder="1" applyAlignment="1">
      <alignment horizontal="distributed" vertical="center"/>
    </xf>
    <xf numFmtId="0" fontId="10" fillId="0" borderId="18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7" xfId="0" applyFont="1" applyBorder="1" applyAlignment="1">
      <alignment horizontal="distributed" vertical="center" wrapText="1"/>
    </xf>
    <xf numFmtId="0" fontId="10" fillId="0" borderId="0" xfId="0" applyFont="1" applyBorder="1" applyAlignment="1">
      <alignment horizontal="distributed" vertical="center" wrapText="1"/>
    </xf>
    <xf numFmtId="0" fontId="10" fillId="0" borderId="10" xfId="0" applyFont="1" applyBorder="1" applyAlignment="1">
      <alignment horizontal="distributed" vertical="center" wrapText="1"/>
    </xf>
    <xf numFmtId="0" fontId="7" fillId="0" borderId="15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0" fillId="0" borderId="12" xfId="0" applyFont="1" applyBorder="1" applyAlignment="1">
      <alignment horizontal="distributed" vertical="center"/>
    </xf>
    <xf numFmtId="0" fontId="10" fillId="0" borderId="12" xfId="0" applyFont="1" applyBorder="1" applyAlignment="1">
      <alignment horizontal="distributed" vertical="center" wrapText="1"/>
    </xf>
    <xf numFmtId="0" fontId="4" fillId="0" borderId="0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2" fillId="0" borderId="17" xfId="0" applyFont="1" applyFill="1" applyBorder="1" applyAlignment="1">
      <alignment horizontal="distributed" vertical="center"/>
    </xf>
    <xf numFmtId="0" fontId="0" fillId="0" borderId="17" xfId="0" applyFont="1" applyFill="1" applyBorder="1" applyAlignment="1">
      <alignment horizontal="distributed" vertical="center"/>
    </xf>
    <xf numFmtId="0" fontId="0" fillId="0" borderId="17" xfId="0" applyFont="1" applyBorder="1" applyAlignment="1">
      <alignment vertical="center"/>
    </xf>
    <xf numFmtId="0" fontId="9" fillId="0" borderId="25" xfId="0" applyFont="1" applyFill="1" applyBorder="1" applyAlignment="1">
      <alignment horizontal="left" vertical="center" wrapText="1"/>
    </xf>
    <xf numFmtId="0" fontId="9" fillId="0" borderId="31" xfId="0" applyFont="1" applyFill="1" applyBorder="1" applyAlignment="1">
      <alignment horizontal="left" vertical="center"/>
    </xf>
    <xf numFmtId="0" fontId="2" fillId="0" borderId="16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0" fillId="0" borderId="28" xfId="0" applyFont="1" applyFill="1" applyBorder="1" applyAlignment="1">
      <alignment horizontal="left" vertical="justify" wrapText="1"/>
    </xf>
    <xf numFmtId="0" fontId="0" fillId="0" borderId="30" xfId="0" applyFont="1" applyFill="1" applyBorder="1" applyAlignment="1">
      <alignment horizontal="left" vertical="justify"/>
    </xf>
    <xf numFmtId="38" fontId="5" fillId="0" borderId="19" xfId="2" applyFont="1" applyFill="1" applyBorder="1" applyAlignment="1">
      <alignment horizontal="center" vertical="center" wrapText="1"/>
    </xf>
    <xf numFmtId="38" fontId="5" fillId="0" borderId="8" xfId="2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2" fillId="0" borderId="14" xfId="32" applyFont="1" applyFill="1" applyBorder="1" applyAlignment="1">
      <alignment horizontal="center" vertical="center"/>
    </xf>
    <xf numFmtId="0" fontId="2" fillId="0" borderId="24" xfId="32" applyFont="1" applyFill="1" applyBorder="1" applyAlignment="1">
      <alignment horizontal="center" vertical="center"/>
    </xf>
    <xf numFmtId="0" fontId="2" fillId="0" borderId="32" xfId="32" applyFont="1" applyFill="1" applyBorder="1" applyAlignment="1">
      <alignment horizontal="center" vertical="center"/>
    </xf>
    <xf numFmtId="0" fontId="10" fillId="0" borderId="19" xfId="0" applyFont="1" applyFill="1" applyBorder="1" applyAlignment="1">
      <alignment horizontal="center" vertical="center" shrinkToFit="1"/>
    </xf>
    <xf numFmtId="0" fontId="10" fillId="0" borderId="8" xfId="0" applyFont="1" applyFill="1" applyBorder="1" applyAlignment="1">
      <alignment horizontal="center" vertical="center" shrinkToFit="1"/>
    </xf>
    <xf numFmtId="0" fontId="0" fillId="0" borderId="14" xfId="0" applyFont="1" applyFill="1" applyBorder="1" applyAlignment="1">
      <alignment horizontal="center" vertical="center" shrinkToFit="1"/>
    </xf>
    <xf numFmtId="0" fontId="0" fillId="0" borderId="9" xfId="0" applyFont="1" applyFill="1" applyBorder="1" applyAlignment="1">
      <alignment horizontal="center" vertical="center" shrinkToFit="1"/>
    </xf>
    <xf numFmtId="182" fontId="0" fillId="0" borderId="28" xfId="0" applyNumberFormat="1" applyFont="1" applyBorder="1" applyAlignment="1">
      <alignment horizontal="left" vertical="distributed" wrapText="1"/>
    </xf>
    <xf numFmtId="182" fontId="0" fillId="0" borderId="34" xfId="0" applyNumberFormat="1" applyFont="1" applyBorder="1" applyAlignment="1">
      <alignment horizontal="left" vertical="distributed" wrapText="1"/>
    </xf>
    <xf numFmtId="182" fontId="0" fillId="0" borderId="30" xfId="0" applyNumberFormat="1" applyFont="1" applyBorder="1" applyAlignment="1">
      <alignment horizontal="left" vertical="distributed"/>
    </xf>
    <xf numFmtId="182" fontId="5" fillId="0" borderId="15" xfId="0" applyNumberFormat="1" applyFont="1" applyBorder="1" applyAlignment="1">
      <alignment vertical="center"/>
    </xf>
    <xf numFmtId="182" fontId="5" fillId="0" borderId="20" xfId="0" applyNumberFormat="1" applyFont="1" applyBorder="1" applyAlignment="1">
      <alignment vertical="center"/>
    </xf>
    <xf numFmtId="182" fontId="26" fillId="0" borderId="13" xfId="0" applyNumberFormat="1" applyFont="1" applyBorder="1" applyAlignment="1">
      <alignment horizontal="center" vertical="center" wrapText="1"/>
    </xf>
    <xf numFmtId="182" fontId="26" fillId="0" borderId="9" xfId="0" applyNumberFormat="1" applyFont="1" applyBorder="1" applyAlignment="1">
      <alignment horizontal="center" vertical="center" wrapText="1"/>
    </xf>
    <xf numFmtId="182" fontId="0" fillId="0" borderId="12" xfId="0" applyNumberFormat="1" applyFont="1" applyBorder="1" applyAlignment="1">
      <alignment horizontal="center" vertical="center" wrapText="1"/>
    </xf>
    <xf numFmtId="182" fontId="26" fillId="0" borderId="8" xfId="0" applyNumberFormat="1" applyFont="1" applyBorder="1" applyAlignment="1">
      <alignment horizontal="center" vertical="center" wrapText="1"/>
    </xf>
    <xf numFmtId="0" fontId="0" fillId="0" borderId="27" xfId="0" applyFont="1" applyBorder="1" applyAlignment="1">
      <alignment vertical="center" wrapText="1"/>
    </xf>
    <xf numFmtId="0" fontId="0" fillId="0" borderId="28" xfId="0" applyFont="1" applyBorder="1" applyAlignment="1">
      <alignment vertical="center" wrapText="1"/>
    </xf>
    <xf numFmtId="0" fontId="0" fillId="0" borderId="35" xfId="0" applyFont="1" applyBorder="1" applyAlignment="1">
      <alignment vertical="center" wrapText="1"/>
    </xf>
    <xf numFmtId="0" fontId="0" fillId="0" borderId="34" xfId="0" applyFont="1" applyBorder="1" applyAlignment="1">
      <alignment vertical="center" wrapText="1"/>
    </xf>
    <xf numFmtId="0" fontId="0" fillId="0" borderId="29" xfId="0" applyFont="1" applyBorder="1" applyAlignment="1">
      <alignment vertical="center" wrapText="1"/>
    </xf>
    <xf numFmtId="0" fontId="0" fillId="0" borderId="30" xfId="0" applyFont="1" applyBorder="1" applyAlignment="1">
      <alignment vertical="center" wrapText="1"/>
    </xf>
    <xf numFmtId="0" fontId="0" fillId="0" borderId="0" xfId="32" applyFont="1" applyFill="1" applyBorder="1" applyAlignment="1">
      <alignment horizontal="distributed" vertical="center"/>
    </xf>
    <xf numFmtId="0" fontId="0" fillId="0" borderId="17" xfId="32" applyFont="1" applyFill="1" applyBorder="1" applyAlignment="1">
      <alignment horizontal="distributed" vertical="center"/>
    </xf>
    <xf numFmtId="0" fontId="4" fillId="0" borderId="0" xfId="32" applyFont="1" applyFill="1" applyBorder="1" applyAlignment="1">
      <alignment horizontal="center" vertical="center"/>
    </xf>
    <xf numFmtId="0" fontId="0" fillId="0" borderId="27" xfId="32" applyFont="1" applyFill="1" applyBorder="1" applyAlignment="1">
      <alignment horizontal="left" vertical="justify" wrapText="1"/>
    </xf>
    <xf numFmtId="0" fontId="0" fillId="0" borderId="28" xfId="32" applyFont="1" applyFill="1" applyBorder="1" applyAlignment="1">
      <alignment horizontal="left" vertical="justify" wrapText="1"/>
    </xf>
    <xf numFmtId="0" fontId="0" fillId="0" borderId="29" xfId="32" applyFont="1" applyFill="1" applyBorder="1" applyAlignment="1">
      <alignment horizontal="left" vertical="justify" wrapText="1"/>
    </xf>
    <xf numFmtId="0" fontId="0" fillId="0" borderId="30" xfId="32" applyFont="1" applyFill="1" applyBorder="1" applyAlignment="1">
      <alignment horizontal="left" vertical="justify" wrapText="1"/>
    </xf>
    <xf numFmtId="0" fontId="0" fillId="0" borderId="15" xfId="32" applyFont="1" applyFill="1" applyBorder="1" applyAlignment="1">
      <alignment horizontal="center" vertical="center"/>
    </xf>
    <xf numFmtId="0" fontId="0" fillId="0" borderId="20" xfId="32" applyFont="1" applyFill="1" applyBorder="1" applyAlignment="1">
      <alignment horizontal="center" vertical="center"/>
    </xf>
    <xf numFmtId="0" fontId="0" fillId="0" borderId="21" xfId="32" applyFont="1" applyFill="1" applyBorder="1" applyAlignment="1">
      <alignment horizontal="center" vertical="center"/>
    </xf>
    <xf numFmtId="0" fontId="0" fillId="0" borderId="7" xfId="32" applyFont="1" applyFill="1" applyBorder="1" applyAlignment="1">
      <alignment horizontal="distributed" vertical="center"/>
    </xf>
    <xf numFmtId="0" fontId="0" fillId="0" borderId="18" xfId="32" applyFont="1" applyFill="1" applyBorder="1" applyAlignment="1">
      <alignment horizontal="distributed" vertical="center"/>
    </xf>
    <xf numFmtId="0" fontId="7" fillId="0" borderId="0" xfId="32" applyFont="1" applyFill="1" applyBorder="1" applyAlignment="1">
      <alignment horizontal="distributed" vertical="center"/>
    </xf>
    <xf numFmtId="0" fontId="7" fillId="0" borderId="17" xfId="32" applyFont="1" applyFill="1" applyBorder="1" applyAlignment="1">
      <alignment horizontal="distributed" vertical="center"/>
    </xf>
    <xf numFmtId="0" fontId="4" fillId="0" borderId="0" xfId="32" applyFont="1" applyBorder="1" applyAlignment="1">
      <alignment horizontal="center" vertical="center"/>
    </xf>
    <xf numFmtId="38" fontId="5" fillId="0" borderId="19" xfId="2" applyFont="1" applyBorder="1" applyAlignment="1">
      <alignment horizontal="center" vertical="center" wrapText="1"/>
    </xf>
    <xf numFmtId="38" fontId="5" fillId="0" borderId="5" xfId="2" applyFont="1" applyBorder="1" applyAlignment="1">
      <alignment horizontal="center" vertical="center" wrapText="1"/>
    </xf>
    <xf numFmtId="38" fontId="5" fillId="0" borderId="8" xfId="2" applyFont="1" applyBorder="1" applyAlignment="1">
      <alignment horizontal="center" vertical="center" wrapText="1"/>
    </xf>
    <xf numFmtId="0" fontId="10" fillId="0" borderId="0" xfId="32" applyFont="1" applyFill="1" applyBorder="1" applyAlignment="1">
      <alignment horizontal="distributed" vertical="center" shrinkToFit="1"/>
    </xf>
    <xf numFmtId="0" fontId="10" fillId="0" borderId="17" xfId="32" applyFont="1" applyFill="1" applyBorder="1" applyAlignment="1">
      <alignment horizontal="distributed" vertical="center" shrinkToFit="1"/>
    </xf>
    <xf numFmtId="0" fontId="10" fillId="0" borderId="10" xfId="32" applyFont="1" applyFill="1" applyBorder="1" applyAlignment="1">
      <alignment horizontal="distributed" vertical="center" shrinkToFit="1"/>
    </xf>
    <xf numFmtId="0" fontId="10" fillId="0" borderId="4" xfId="32" applyFont="1" applyFill="1" applyBorder="1" applyAlignment="1">
      <alignment horizontal="distributed" vertical="center" shrinkToFit="1"/>
    </xf>
    <xf numFmtId="177" fontId="0" fillId="0" borderId="15" xfId="32" applyNumberFormat="1" applyFont="1" applyFill="1" applyBorder="1" applyAlignment="1">
      <alignment horizontal="center" vertical="center"/>
    </xf>
    <xf numFmtId="177" fontId="0" fillId="0" borderId="21" xfId="32" applyNumberFormat="1" applyFont="1" applyFill="1" applyBorder="1" applyAlignment="1">
      <alignment horizontal="center" vertical="center"/>
    </xf>
    <xf numFmtId="176" fontId="0" fillId="0" borderId="12" xfId="32" applyNumberFormat="1" applyFont="1" applyFill="1" applyBorder="1" applyAlignment="1">
      <alignment horizontal="right" vertical="center" indent="1"/>
    </xf>
    <xf numFmtId="177" fontId="0" fillId="0" borderId="16" xfId="32" applyNumberFormat="1" applyFont="1" applyFill="1" applyBorder="1" applyAlignment="1">
      <alignment horizontal="center" vertical="center"/>
    </xf>
    <xf numFmtId="177" fontId="0" fillId="0" borderId="20" xfId="32" applyNumberFormat="1" applyFont="1" applyFill="1" applyBorder="1" applyAlignment="1">
      <alignment horizontal="center" vertical="center"/>
    </xf>
    <xf numFmtId="0" fontId="0" fillId="0" borderId="12" xfId="32" applyFont="1" applyFill="1" applyBorder="1" applyAlignment="1">
      <alignment horizontal="distributed" vertical="center"/>
    </xf>
    <xf numFmtId="0" fontId="0" fillId="0" borderId="23" xfId="32" applyFont="1" applyFill="1" applyBorder="1" applyAlignment="1">
      <alignment horizontal="distributed" vertical="center"/>
    </xf>
    <xf numFmtId="38" fontId="5" fillId="0" borderId="14" xfId="2" applyFont="1" applyBorder="1" applyAlignment="1">
      <alignment horizontal="center" vertical="center" wrapText="1"/>
    </xf>
    <xf numFmtId="38" fontId="5" fillId="0" borderId="11" xfId="2" applyFont="1" applyBorder="1" applyAlignment="1">
      <alignment horizontal="center" vertical="center" wrapText="1"/>
    </xf>
    <xf numFmtId="38" fontId="5" fillId="0" borderId="9" xfId="2" applyFont="1" applyBorder="1" applyAlignment="1">
      <alignment horizontal="center" vertical="center" wrapText="1"/>
    </xf>
    <xf numFmtId="0" fontId="2" fillId="0" borderId="20" xfId="32" applyFont="1" applyBorder="1" applyAlignment="1">
      <alignment horizontal="center" vertical="center"/>
    </xf>
    <xf numFmtId="0" fontId="2" fillId="0" borderId="6" xfId="32" applyFont="1" applyBorder="1" applyAlignment="1">
      <alignment horizontal="center" vertical="center" wrapText="1"/>
    </xf>
    <xf numFmtId="0" fontId="2" fillId="0" borderId="8" xfId="32" applyFont="1" applyBorder="1" applyAlignment="1">
      <alignment horizontal="center" vertical="center" wrapText="1"/>
    </xf>
    <xf numFmtId="0" fontId="2" fillId="0" borderId="2" xfId="32" applyFont="1" applyBorder="1" applyAlignment="1">
      <alignment horizontal="center" vertical="center"/>
    </xf>
    <xf numFmtId="0" fontId="2" fillId="0" borderId="12" xfId="32" applyFont="1" applyBorder="1" applyAlignment="1">
      <alignment horizontal="center" vertical="center"/>
    </xf>
    <xf numFmtId="0" fontId="2" fillId="0" borderId="23" xfId="32" applyFont="1" applyBorder="1" applyAlignment="1">
      <alignment horizontal="center" vertical="center"/>
    </xf>
    <xf numFmtId="0" fontId="2" fillId="0" borderId="13" xfId="32" applyFont="1" applyBorder="1" applyAlignment="1">
      <alignment horizontal="center" vertical="center"/>
    </xf>
    <xf numFmtId="0" fontId="2" fillId="0" borderId="9" xfId="32" applyFont="1" applyBorder="1" applyAlignment="1">
      <alignment horizontal="center" vertical="center"/>
    </xf>
    <xf numFmtId="0" fontId="0" fillId="0" borderId="27" xfId="35" applyFont="1" applyBorder="1" applyAlignment="1">
      <alignment vertical="distributed" wrapText="1"/>
    </xf>
    <xf numFmtId="0" fontId="0" fillId="0" borderId="28" xfId="35" applyFont="1" applyBorder="1" applyAlignment="1">
      <alignment vertical="distributed"/>
    </xf>
    <xf numFmtId="0" fontId="0" fillId="0" borderId="29" xfId="35" applyFont="1" applyBorder="1" applyAlignment="1">
      <alignment vertical="distributed"/>
    </xf>
    <xf numFmtId="0" fontId="0" fillId="0" borderId="30" xfId="35" applyFont="1" applyBorder="1" applyAlignment="1">
      <alignment vertical="distributed"/>
    </xf>
    <xf numFmtId="0" fontId="4" fillId="0" borderId="0" xfId="35" applyFont="1" applyAlignment="1">
      <alignment horizontal="right" vertical="center"/>
    </xf>
    <xf numFmtId="178" fontId="0" fillId="0" borderId="0" xfId="35" applyNumberFormat="1" applyFont="1" applyBorder="1" applyAlignment="1">
      <alignment horizontal="right" vertical="center"/>
    </xf>
    <xf numFmtId="0" fontId="0" fillId="0" borderId="15" xfId="35" applyFont="1" applyBorder="1" applyAlignment="1">
      <alignment horizontal="center" vertical="center"/>
    </xf>
    <xf numFmtId="0" fontId="0" fillId="0" borderId="20" xfId="35" applyFont="1" applyBorder="1" applyAlignment="1">
      <alignment horizontal="center" vertical="center"/>
    </xf>
    <xf numFmtId="0" fontId="0" fillId="0" borderId="20" xfId="0" applyFont="1" applyBorder="1" applyAlignment="1">
      <alignment horizontal="center" vertical="center"/>
    </xf>
    <xf numFmtId="49" fontId="0" fillId="0" borderId="0" xfId="35" applyNumberFormat="1" applyFont="1" applyBorder="1" applyAlignment="1">
      <alignment horizontal="right" vertical="center"/>
    </xf>
    <xf numFmtId="178" fontId="5" fillId="0" borderId="11" xfId="32" applyNumberFormat="1" applyFont="1" applyBorder="1" applyAlignment="1">
      <alignment horizontal="right" vertical="center"/>
    </xf>
    <xf numFmtId="178" fontId="5" fillId="0" borderId="0" xfId="32" applyNumberFormat="1" applyFont="1" applyBorder="1" applyAlignment="1">
      <alignment horizontal="right" vertical="center"/>
    </xf>
    <xf numFmtId="38" fontId="0" fillId="0" borderId="0" xfId="3" applyFont="1" applyBorder="1" applyAlignment="1">
      <alignment horizontal="right" vertical="center"/>
    </xf>
    <xf numFmtId="178" fontId="0" fillId="0" borderId="17" xfId="35" applyNumberFormat="1" applyFont="1" applyBorder="1" applyAlignment="1">
      <alignment horizontal="right" vertical="center"/>
    </xf>
    <xf numFmtId="178" fontId="0" fillId="0" borderId="10" xfId="35" applyNumberFormat="1" applyFont="1" applyBorder="1" applyAlignment="1">
      <alignment horizontal="right" vertical="center"/>
    </xf>
    <xf numFmtId="0" fontId="0" fillId="0" borderId="16" xfId="35" applyFont="1" applyBorder="1" applyAlignment="1">
      <alignment horizontal="center" vertical="center"/>
    </xf>
    <xf numFmtId="0" fontId="0" fillId="0" borderId="2" xfId="35" applyFont="1" applyBorder="1" applyAlignment="1">
      <alignment horizontal="distributed" vertical="center" indent="1"/>
    </xf>
    <xf numFmtId="0" fontId="0" fillId="0" borderId="12" xfId="0" applyFont="1" applyBorder="1" applyAlignment="1">
      <alignment horizontal="distributed" vertical="center" indent="1"/>
    </xf>
    <xf numFmtId="49" fontId="0" fillId="0" borderId="10" xfId="35" applyNumberFormat="1" applyFont="1" applyBorder="1" applyAlignment="1">
      <alignment horizontal="right" vertical="center"/>
    </xf>
    <xf numFmtId="0" fontId="0" fillId="0" borderId="17" xfId="0" applyFont="1" applyBorder="1" applyAlignment="1">
      <alignment horizontal="right" vertical="center"/>
    </xf>
    <xf numFmtId="178" fontId="5" fillId="0" borderId="9" xfId="32" applyNumberFormat="1" applyFont="1" applyBorder="1" applyAlignment="1">
      <alignment horizontal="right" vertical="center"/>
    </xf>
    <xf numFmtId="178" fontId="5" fillId="0" borderId="10" xfId="32" applyNumberFormat="1" applyFont="1" applyBorder="1" applyAlignment="1">
      <alignment horizontal="right" vertical="center"/>
    </xf>
    <xf numFmtId="178" fontId="0" fillId="0" borderId="4" xfId="35" applyNumberFormat="1" applyFont="1" applyBorder="1" applyAlignment="1">
      <alignment horizontal="right" vertical="center"/>
    </xf>
    <xf numFmtId="38" fontId="0" fillId="0" borderId="10" xfId="3" applyFont="1" applyBorder="1" applyAlignment="1">
      <alignment horizontal="right" vertical="center"/>
    </xf>
    <xf numFmtId="49" fontId="0" fillId="0" borderId="17" xfId="35" applyNumberFormat="1" applyFont="1" applyBorder="1" applyAlignment="1">
      <alignment horizontal="right" vertical="center"/>
    </xf>
    <xf numFmtId="0" fontId="0" fillId="0" borderId="15" xfId="35" applyFont="1" applyBorder="1" applyAlignment="1">
      <alignment horizontal="distributed" vertical="center" indent="5"/>
    </xf>
    <xf numFmtId="0" fontId="0" fillId="0" borderId="20" xfId="35" applyFont="1" applyBorder="1" applyAlignment="1">
      <alignment horizontal="distributed" vertical="center" indent="5"/>
    </xf>
    <xf numFmtId="0" fontId="0" fillId="0" borderId="21" xfId="0" applyFont="1" applyBorder="1" applyAlignment="1">
      <alignment horizontal="distributed" vertical="center" indent="5"/>
    </xf>
    <xf numFmtId="178" fontId="0" fillId="0" borderId="0" xfId="3" applyNumberFormat="1" applyFont="1" applyBorder="1" applyAlignment="1">
      <alignment horizontal="right" vertical="center"/>
    </xf>
    <xf numFmtId="0" fontId="0" fillId="0" borderId="23" xfId="35" applyFont="1" applyBorder="1" applyAlignment="1">
      <alignment horizontal="distributed" vertical="center" indent="1"/>
    </xf>
    <xf numFmtId="0" fontId="0" fillId="0" borderId="3" xfId="35" applyFont="1" applyBorder="1" applyAlignment="1">
      <alignment horizontal="left" vertical="center"/>
    </xf>
    <xf numFmtId="0" fontId="5" fillId="0" borderId="8" xfId="35" applyFont="1" applyBorder="1" applyAlignment="1">
      <alignment horizontal="distributed" vertical="center" indent="1"/>
    </xf>
    <xf numFmtId="0" fontId="5" fillId="0" borderId="1" xfId="35" applyFont="1" applyBorder="1" applyAlignment="1">
      <alignment horizontal="distributed" vertical="center" indent="1"/>
    </xf>
    <xf numFmtId="178" fontId="5" fillId="0" borderId="11" xfId="35" applyNumberFormat="1" applyFont="1" applyBorder="1" applyAlignment="1">
      <alignment horizontal="right" vertical="center"/>
    </xf>
    <xf numFmtId="178" fontId="5" fillId="0" borderId="0" xfId="35" applyNumberFormat="1" applyFont="1" applyBorder="1" applyAlignment="1">
      <alignment horizontal="right" vertical="center"/>
    </xf>
    <xf numFmtId="0" fontId="0" fillId="0" borderId="10" xfId="35" applyNumberFormat="1" applyFont="1" applyBorder="1" applyAlignment="1">
      <alignment horizontal="right" vertical="center" indent="5"/>
    </xf>
    <xf numFmtId="49" fontId="0" fillId="0" borderId="4" xfId="35" applyNumberFormat="1" applyFont="1" applyBorder="1" applyAlignment="1">
      <alignment horizontal="right" vertical="center" indent="5"/>
    </xf>
    <xf numFmtId="49" fontId="0" fillId="0" borderId="0" xfId="35" applyNumberFormat="1" applyFont="1" applyBorder="1" applyAlignment="1">
      <alignment horizontal="right" vertical="center" indent="5"/>
    </xf>
    <xf numFmtId="49" fontId="0" fillId="0" borderId="17" xfId="35" applyNumberFormat="1" applyFont="1" applyBorder="1" applyAlignment="1">
      <alignment horizontal="right" vertical="center" indent="5"/>
    </xf>
    <xf numFmtId="182" fontId="5" fillId="0" borderId="11" xfId="3" applyNumberFormat="1" applyFont="1" applyBorder="1" applyAlignment="1">
      <alignment horizontal="right" vertical="center"/>
    </xf>
    <xf numFmtId="182" fontId="5" fillId="0" borderId="0" xfId="3" applyNumberFormat="1" applyFont="1" applyBorder="1" applyAlignment="1">
      <alignment horizontal="right" vertical="center"/>
    </xf>
    <xf numFmtId="182" fontId="5" fillId="0" borderId="9" xfId="3" applyNumberFormat="1" applyFont="1" applyBorder="1" applyAlignment="1">
      <alignment horizontal="right" vertical="center"/>
    </xf>
    <xf numFmtId="182" fontId="5" fillId="0" borderId="10" xfId="3" applyNumberFormat="1" applyFont="1" applyBorder="1" applyAlignment="1">
      <alignment horizontal="right" vertical="center"/>
    </xf>
    <xf numFmtId="0" fontId="0" fillId="0" borderId="33" xfId="35" applyFont="1" applyBorder="1" applyAlignment="1">
      <alignment vertical="distributed" wrapText="1"/>
    </xf>
    <xf numFmtId="0" fontId="0" fillId="0" borderId="25" xfId="35" applyFont="1" applyBorder="1" applyAlignment="1">
      <alignment vertical="distributed"/>
    </xf>
    <xf numFmtId="178" fontId="5" fillId="0" borderId="9" xfId="35" applyNumberFormat="1" applyFont="1" applyBorder="1" applyAlignment="1">
      <alignment horizontal="right" vertical="center"/>
    </xf>
    <xf numFmtId="178" fontId="5" fillId="0" borderId="10" xfId="35" applyNumberFormat="1" applyFont="1" applyBorder="1" applyAlignment="1">
      <alignment horizontal="right" vertical="center"/>
    </xf>
    <xf numFmtId="49" fontId="0" fillId="0" borderId="4" xfId="35" applyNumberFormat="1" applyFont="1" applyBorder="1" applyAlignment="1">
      <alignment horizontal="right" vertical="center"/>
    </xf>
    <xf numFmtId="0" fontId="5" fillId="0" borderId="15" xfId="35" applyFont="1" applyBorder="1" applyAlignment="1">
      <alignment horizontal="center" vertical="center"/>
    </xf>
    <xf numFmtId="0" fontId="5" fillId="0" borderId="20" xfId="35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0" fillId="0" borderId="0" xfId="32" applyNumberFormat="1" applyFont="1" applyBorder="1" applyAlignment="1">
      <alignment horizontal="right" vertical="center"/>
    </xf>
    <xf numFmtId="176" fontId="0" fillId="0" borderId="0" xfId="35" applyNumberFormat="1" applyFont="1" applyBorder="1" applyAlignment="1">
      <alignment horizontal="right" vertical="center"/>
    </xf>
    <xf numFmtId="38" fontId="5" fillId="0" borderId="0" xfId="3" applyFont="1" applyBorder="1" applyAlignment="1">
      <alignment vertical="center"/>
    </xf>
    <xf numFmtId="0" fontId="0" fillId="0" borderId="0" xfId="35" applyNumberFormat="1" applyFont="1" applyBorder="1" applyAlignment="1">
      <alignment horizontal="right" vertical="center"/>
    </xf>
    <xf numFmtId="38" fontId="5" fillId="0" borderId="11" xfId="3" applyFont="1" applyBorder="1" applyAlignment="1">
      <alignment horizontal="right" vertical="center"/>
    </xf>
    <xf numFmtId="38" fontId="5" fillId="0" borderId="0" xfId="3" applyFont="1" applyBorder="1" applyAlignment="1">
      <alignment horizontal="right" vertical="center"/>
    </xf>
    <xf numFmtId="0" fontId="0" fillId="0" borderId="15" xfId="35" applyFont="1" applyBorder="1" applyAlignment="1">
      <alignment horizontal="center" vertical="center" wrapText="1"/>
    </xf>
    <xf numFmtId="0" fontId="0" fillId="0" borderId="20" xfId="35" applyFont="1" applyBorder="1" applyAlignment="1">
      <alignment horizontal="center" vertical="center" wrapText="1"/>
    </xf>
    <xf numFmtId="0" fontId="0" fillId="0" borderId="21" xfId="0" applyFont="1" applyBorder="1" applyAlignment="1">
      <alignment horizontal="center" vertical="center"/>
    </xf>
    <xf numFmtId="0" fontId="13" fillId="0" borderId="7" xfId="35" applyFont="1" applyBorder="1" applyAlignment="1">
      <alignment horizontal="right" vertical="top" wrapText="1"/>
    </xf>
    <xf numFmtId="0" fontId="0" fillId="0" borderId="0" xfId="3" applyNumberFormat="1" applyFont="1" applyBorder="1" applyAlignment="1">
      <alignment horizontal="right" vertical="center"/>
    </xf>
    <xf numFmtId="0" fontId="5" fillId="0" borderId="2" xfId="35" applyFont="1" applyBorder="1" applyAlignment="1">
      <alignment horizontal="distributed" vertical="center" indent="1"/>
    </xf>
    <xf numFmtId="0" fontId="5" fillId="0" borderId="12" xfId="35" applyFont="1" applyBorder="1" applyAlignment="1">
      <alignment horizontal="distributed" vertical="center" indent="1"/>
    </xf>
    <xf numFmtId="0" fontId="5" fillId="0" borderId="23" xfId="0" applyFont="1" applyBorder="1" applyAlignment="1">
      <alignment horizontal="distributed" vertical="center" indent="1"/>
    </xf>
    <xf numFmtId="0" fontId="0" fillId="0" borderId="20" xfId="35" applyFont="1" applyBorder="1" applyAlignment="1">
      <alignment horizontal="left" vertical="center"/>
    </xf>
    <xf numFmtId="0" fontId="0" fillId="0" borderId="21" xfId="35" applyFont="1" applyBorder="1" applyAlignment="1">
      <alignment horizontal="left" vertical="center"/>
    </xf>
    <xf numFmtId="0" fontId="0" fillId="0" borderId="12" xfId="35" applyFont="1" applyBorder="1" applyAlignment="1">
      <alignment horizontal="distributed" vertical="center" indent="1"/>
    </xf>
    <xf numFmtId="176" fontId="5" fillId="0" borderId="11" xfId="35" applyNumberFormat="1" applyFont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38" fontId="5" fillId="0" borderId="0" xfId="3" applyFont="1" applyAlignment="1">
      <alignment horizontal="right" vertical="center"/>
    </xf>
    <xf numFmtId="0" fontId="0" fillId="0" borderId="15" xfId="35" applyFont="1" applyBorder="1" applyAlignment="1">
      <alignment horizontal="distributed" vertical="center" indent="3"/>
    </xf>
    <xf numFmtId="0" fontId="0" fillId="0" borderId="20" xfId="35" applyFont="1" applyBorder="1" applyAlignment="1">
      <alignment horizontal="distributed" vertical="center" indent="3"/>
    </xf>
    <xf numFmtId="0" fontId="0" fillId="0" borderId="21" xfId="0" applyFont="1" applyBorder="1" applyAlignment="1">
      <alignment horizontal="distributed" vertical="center" indent="3"/>
    </xf>
    <xf numFmtId="0" fontId="0" fillId="0" borderId="21" xfId="35" applyFont="1" applyBorder="1" applyAlignment="1">
      <alignment horizontal="center" vertical="center" wrapText="1"/>
    </xf>
    <xf numFmtId="38" fontId="5" fillId="0" borderId="9" xfId="3" applyFont="1" applyBorder="1" applyAlignment="1">
      <alignment horizontal="right" vertical="center"/>
    </xf>
    <xf numFmtId="38" fontId="5" fillId="0" borderId="10" xfId="3" applyFont="1" applyBorder="1" applyAlignment="1">
      <alignment horizontal="right" vertical="center"/>
    </xf>
    <xf numFmtId="38" fontId="5" fillId="0" borderId="10" xfId="3" applyFont="1" applyBorder="1" applyAlignment="1">
      <alignment vertical="center"/>
    </xf>
    <xf numFmtId="176" fontId="0" fillId="0" borderId="10" xfId="35" applyNumberFormat="1" applyFont="1" applyBorder="1" applyAlignment="1">
      <alignment horizontal="right" vertical="center"/>
    </xf>
    <xf numFmtId="38" fontId="5" fillId="0" borderId="0" xfId="3" applyFont="1" applyAlignment="1">
      <alignment vertical="center"/>
    </xf>
    <xf numFmtId="38" fontId="5" fillId="0" borderId="11" xfId="3" applyFont="1" applyBorder="1" applyAlignment="1">
      <alignment vertical="center"/>
    </xf>
    <xf numFmtId="0" fontId="0" fillId="0" borderId="10" xfId="32" applyNumberFormat="1" applyFont="1" applyBorder="1" applyAlignment="1">
      <alignment horizontal="right" vertical="center"/>
    </xf>
    <xf numFmtId="0" fontId="13" fillId="0" borderId="7" xfId="35" applyFont="1" applyBorder="1" applyAlignment="1">
      <alignment horizontal="right" vertical="top"/>
    </xf>
    <xf numFmtId="176" fontId="5" fillId="0" borderId="11" xfId="32" applyNumberFormat="1" applyFont="1" applyBorder="1" applyAlignment="1">
      <alignment horizontal="right" vertical="center"/>
    </xf>
    <xf numFmtId="176" fontId="5" fillId="0" borderId="0" xfId="32" applyNumberFormat="1" applyFont="1" applyBorder="1" applyAlignment="1">
      <alignment horizontal="right" vertical="center"/>
    </xf>
    <xf numFmtId="0" fontId="0" fillId="0" borderId="23" xfId="0" applyFont="1" applyBorder="1" applyAlignment="1">
      <alignment horizontal="distributed" vertical="center" indent="1"/>
    </xf>
    <xf numFmtId="176" fontId="5" fillId="0" borderId="0" xfId="32" applyNumberFormat="1" applyFont="1" applyAlignment="1">
      <alignment horizontal="right" vertical="center"/>
    </xf>
    <xf numFmtId="176" fontId="0" fillId="0" borderId="0" xfId="3" applyNumberFormat="1" applyFont="1" applyBorder="1" applyAlignment="1">
      <alignment horizontal="right" vertical="center" indent="3"/>
    </xf>
    <xf numFmtId="176" fontId="0" fillId="0" borderId="10" xfId="3" applyNumberFormat="1" applyFont="1" applyBorder="1" applyAlignment="1">
      <alignment horizontal="right" vertical="center" indent="3"/>
    </xf>
    <xf numFmtId="176" fontId="0" fillId="0" borderId="11" xfId="34" applyNumberFormat="1" applyFont="1" applyBorder="1" applyAlignment="1">
      <alignment horizontal="right" vertical="center" indent="5"/>
    </xf>
    <xf numFmtId="176" fontId="0" fillId="0" borderId="0" xfId="34" applyNumberFormat="1" applyFont="1" applyBorder="1" applyAlignment="1">
      <alignment horizontal="right" vertical="center" indent="5"/>
    </xf>
    <xf numFmtId="176" fontId="0" fillId="0" borderId="0" xfId="34" applyNumberFormat="1" applyFont="1" applyBorder="1" applyAlignment="1">
      <alignment horizontal="center" vertical="center"/>
    </xf>
    <xf numFmtId="0" fontId="4" fillId="0" borderId="0" xfId="34" applyFont="1" applyAlignment="1">
      <alignment horizontal="center" vertical="center"/>
    </xf>
    <xf numFmtId="0" fontId="0" fillId="0" borderId="33" xfId="34" applyFont="1" applyBorder="1" applyAlignment="1">
      <alignment horizontal="left" vertical="justify" wrapText="1"/>
    </xf>
    <xf numFmtId="0" fontId="0" fillId="0" borderId="25" xfId="34" applyFont="1" applyBorder="1" applyAlignment="1">
      <alignment horizontal="left" vertical="justify"/>
    </xf>
    <xf numFmtId="0" fontId="0" fillId="0" borderId="16" xfId="34" applyFont="1" applyBorder="1" applyAlignment="1">
      <alignment horizontal="center" vertical="center"/>
    </xf>
    <xf numFmtId="176" fontId="0" fillId="0" borderId="0" xfId="34" applyNumberFormat="1" applyFont="1" applyAlignment="1">
      <alignment horizontal="right" vertical="center" indent="3"/>
    </xf>
    <xf numFmtId="176" fontId="0" fillId="0" borderId="0" xfId="34" applyNumberFormat="1" applyFont="1" applyBorder="1" applyAlignment="1">
      <alignment horizontal="right" vertical="center" indent="3"/>
    </xf>
    <xf numFmtId="176" fontId="0" fillId="0" borderId="9" xfId="34" applyNumberFormat="1" applyFont="1" applyBorder="1" applyAlignment="1">
      <alignment horizontal="right" vertical="center" indent="5"/>
    </xf>
    <xf numFmtId="176" fontId="0" fillId="0" borderId="10" xfId="34" applyNumberFormat="1" applyFont="1" applyBorder="1" applyAlignment="1">
      <alignment horizontal="right" vertical="center" indent="5"/>
    </xf>
    <xf numFmtId="176" fontId="0" fillId="0" borderId="0" xfId="34" applyNumberFormat="1" applyFont="1" applyAlignment="1">
      <alignment horizontal="right" vertical="center" indent="5"/>
    </xf>
    <xf numFmtId="0" fontId="0" fillId="0" borderId="15" xfId="34" applyFont="1" applyBorder="1" applyAlignment="1">
      <alignment horizontal="center" vertical="center"/>
    </xf>
    <xf numFmtId="182" fontId="0" fillId="0" borderId="9" xfId="0" applyNumberFormat="1" applyFont="1" applyBorder="1" applyAlignment="1">
      <alignment horizontal="center" vertical="top" wrapText="1"/>
    </xf>
    <xf numFmtId="182" fontId="0" fillId="0" borderId="4" xfId="0" applyNumberFormat="1" applyFont="1" applyBorder="1" applyAlignment="1">
      <alignment horizontal="center" vertical="top" wrapText="1"/>
    </xf>
    <xf numFmtId="182" fontId="19" fillId="0" borderId="9" xfId="0" applyNumberFormat="1" applyFont="1" applyBorder="1" applyAlignment="1">
      <alignment horizontal="right" vertical="center" shrinkToFit="1"/>
    </xf>
    <xf numFmtId="182" fontId="19" fillId="0" borderId="10" xfId="0" applyNumberFormat="1" applyFont="1" applyBorder="1" applyAlignment="1">
      <alignment horizontal="right" vertical="center" shrinkToFit="1"/>
    </xf>
    <xf numFmtId="182" fontId="13" fillId="0" borderId="10" xfId="0" applyNumberFormat="1" applyFont="1" applyBorder="1" applyAlignment="1">
      <alignment horizontal="right" vertical="center" indent="1" shrinkToFit="1"/>
    </xf>
    <xf numFmtId="0" fontId="13" fillId="0" borderId="4" xfId="0" applyFont="1" applyBorder="1" applyAlignment="1">
      <alignment horizontal="right" indent="1" shrinkToFit="1"/>
    </xf>
    <xf numFmtId="182" fontId="0" fillId="0" borderId="9" xfId="0" applyNumberFormat="1" applyFont="1" applyBorder="1" applyAlignment="1">
      <alignment horizontal="center" vertical="center"/>
    </xf>
    <xf numFmtId="0" fontId="0" fillId="0" borderId="10" xfId="0" applyFont="1" applyBorder="1" applyAlignment="1">
      <alignment vertical="center"/>
    </xf>
    <xf numFmtId="0" fontId="0" fillId="0" borderId="4" xfId="0" applyFont="1" applyBorder="1" applyAlignment="1">
      <alignment vertical="center"/>
    </xf>
    <xf numFmtId="182" fontId="13" fillId="0" borderId="0" xfId="0" applyNumberFormat="1" applyFont="1" applyBorder="1" applyAlignment="1">
      <alignment horizontal="right" vertical="center" indent="1" shrinkToFit="1"/>
    </xf>
    <xf numFmtId="0" fontId="13" fillId="0" borderId="17" xfId="0" applyFont="1" applyBorder="1" applyAlignment="1">
      <alignment horizontal="right" indent="1" shrinkToFit="1"/>
    </xf>
    <xf numFmtId="182" fontId="19" fillId="0" borderId="11" xfId="0" applyNumberFormat="1" applyFont="1" applyBorder="1" applyAlignment="1">
      <alignment horizontal="right" vertical="center" shrinkToFit="1"/>
    </xf>
    <xf numFmtId="182" fontId="19" fillId="0" borderId="0" xfId="0" applyNumberFormat="1" applyFont="1" applyBorder="1" applyAlignment="1">
      <alignment horizontal="right" vertical="center" shrinkToFit="1"/>
    </xf>
    <xf numFmtId="182" fontId="13" fillId="0" borderId="17" xfId="0" applyNumberFormat="1" applyFont="1" applyBorder="1" applyAlignment="1">
      <alignment horizontal="right" vertical="center" indent="1" shrinkToFit="1"/>
    </xf>
    <xf numFmtId="0" fontId="13" fillId="0" borderId="10" xfId="0" applyFont="1" applyBorder="1" applyAlignment="1">
      <alignment horizontal="right" indent="1" shrinkToFit="1"/>
    </xf>
    <xf numFmtId="0" fontId="13" fillId="0" borderId="0" xfId="0" applyFont="1" applyBorder="1" applyAlignment="1">
      <alignment horizontal="right" indent="1" shrinkToFit="1"/>
    </xf>
    <xf numFmtId="182" fontId="0" fillId="0" borderId="20" xfId="0" applyNumberFormat="1" applyFont="1" applyBorder="1" applyAlignment="1">
      <alignment horizontal="center" vertical="center"/>
    </xf>
    <xf numFmtId="182" fontId="0" fillId="0" borderId="15" xfId="0" applyNumberFormat="1" applyFont="1" applyBorder="1" applyAlignment="1">
      <alignment horizontal="center" vertical="center" shrinkToFit="1"/>
    </xf>
    <xf numFmtId="182" fontId="0" fillId="0" borderId="20" xfId="0" applyNumberFormat="1" applyFont="1" applyBorder="1" applyAlignment="1">
      <alignment vertical="center"/>
    </xf>
    <xf numFmtId="182" fontId="0" fillId="0" borderId="14" xfId="0" applyNumberFormat="1" applyFont="1" applyBorder="1" applyAlignment="1">
      <alignment horizontal="center" vertical="center" shrinkToFit="1"/>
    </xf>
    <xf numFmtId="0" fontId="0" fillId="0" borderId="24" xfId="0" applyFont="1" applyBorder="1" applyAlignment="1">
      <alignment vertical="center"/>
    </xf>
    <xf numFmtId="0" fontId="0" fillId="0" borderId="32" xfId="0" applyFont="1" applyBorder="1" applyAlignment="1">
      <alignment vertical="center"/>
    </xf>
    <xf numFmtId="182" fontId="0" fillId="0" borderId="24" xfId="0" applyNumberFormat="1" applyFont="1" applyBorder="1" applyAlignment="1">
      <alignment vertical="center"/>
    </xf>
    <xf numFmtId="182" fontId="0" fillId="0" borderId="2" xfId="0" applyNumberFormat="1" applyFont="1" applyBorder="1" applyAlignment="1">
      <alignment horizontal="center" vertical="center"/>
    </xf>
    <xf numFmtId="182" fontId="0" fillId="0" borderId="23" xfId="0" applyNumberFormat="1" applyFont="1" applyBorder="1" applyAlignment="1">
      <alignment horizontal="center" vertical="center"/>
    </xf>
    <xf numFmtId="182" fontId="0" fillId="0" borderId="2" xfId="0" applyNumberFormat="1" applyFont="1" applyBorder="1" applyAlignment="1">
      <alignment horizontal="center" vertical="center" wrapText="1"/>
    </xf>
    <xf numFmtId="182" fontId="0" fillId="0" borderId="10" xfId="0" applyNumberFormat="1" applyFont="1" applyBorder="1" applyAlignment="1">
      <alignment vertical="center"/>
    </xf>
    <xf numFmtId="182" fontId="0" fillId="0" borderId="14" xfId="0" applyNumberFormat="1" applyFont="1" applyBorder="1" applyAlignment="1">
      <alignment horizontal="center" vertical="center" wrapText="1"/>
    </xf>
    <xf numFmtId="182" fontId="0" fillId="0" borderId="32" xfId="0" applyNumberFormat="1" applyFont="1" applyBorder="1" applyAlignment="1">
      <alignment horizontal="center" vertical="center" wrapText="1"/>
    </xf>
    <xf numFmtId="182" fontId="0" fillId="0" borderId="15" xfId="0" applyNumberFormat="1" applyFont="1" applyBorder="1" applyAlignment="1">
      <alignment horizontal="center" vertical="center"/>
    </xf>
    <xf numFmtId="182" fontId="0" fillId="0" borderId="21" xfId="0" applyNumberFormat="1" applyFont="1" applyBorder="1" applyAlignment="1">
      <alignment horizontal="center" vertical="center"/>
    </xf>
    <xf numFmtId="182" fontId="0" fillId="0" borderId="23" xfId="0" applyNumberFormat="1" applyFont="1" applyBorder="1" applyAlignment="1">
      <alignment horizontal="center" vertical="center" wrapText="1"/>
    </xf>
    <xf numFmtId="182" fontId="4" fillId="0" borderId="0" xfId="0" applyNumberFormat="1" applyFont="1" applyAlignment="1">
      <alignment horizontal="center" vertical="center"/>
    </xf>
    <xf numFmtId="182" fontId="0" fillId="0" borderId="13" xfId="0" applyNumberFormat="1" applyFont="1" applyBorder="1" applyAlignment="1">
      <alignment horizontal="center" vertical="center"/>
    </xf>
    <xf numFmtId="182" fontId="0" fillId="0" borderId="7" xfId="0" applyNumberFormat="1" applyFont="1" applyBorder="1" applyAlignment="1">
      <alignment horizontal="center" vertical="center"/>
    </xf>
    <xf numFmtId="182" fontId="0" fillId="0" borderId="11" xfId="0" applyNumberFormat="1" applyFont="1" applyBorder="1" applyAlignment="1">
      <alignment horizontal="center" vertical="center"/>
    </xf>
    <xf numFmtId="182" fontId="0" fillId="0" borderId="17" xfId="0" applyNumberFormat="1" applyFont="1" applyBorder="1" applyAlignment="1">
      <alignment horizontal="center" vertical="center"/>
    </xf>
    <xf numFmtId="182" fontId="0" fillId="0" borderId="13" xfId="0" applyNumberFormat="1" applyFont="1" applyBorder="1" applyAlignment="1">
      <alignment horizontal="center" vertical="center" wrapText="1"/>
    </xf>
    <xf numFmtId="182" fontId="0" fillId="0" borderId="18" xfId="0" applyNumberFormat="1" applyFont="1" applyBorder="1" applyAlignment="1">
      <alignment horizontal="center" vertical="center" wrapText="1"/>
    </xf>
    <xf numFmtId="182" fontId="0" fillId="0" borderId="18" xfId="0" applyNumberFormat="1" applyFont="1" applyBorder="1" applyAlignment="1">
      <alignment horizontal="center" vertical="center"/>
    </xf>
    <xf numFmtId="182" fontId="0" fillId="0" borderId="0" xfId="0" applyNumberFormat="1" applyFont="1" applyBorder="1" applyAlignment="1">
      <alignment vertical="center" shrinkToFit="1"/>
    </xf>
    <xf numFmtId="182" fontId="0" fillId="0" borderId="12" xfId="0" applyNumberFormat="1" applyFont="1" applyBorder="1" applyAlignment="1">
      <alignment horizontal="center" vertical="center"/>
    </xf>
    <xf numFmtId="0" fontId="4" fillId="0" borderId="0" xfId="33" applyFont="1" applyBorder="1" applyAlignment="1">
      <alignment horizontal="right" vertical="top" indent="4"/>
    </xf>
    <xf numFmtId="0" fontId="4" fillId="0" borderId="3" xfId="33" applyFont="1" applyBorder="1" applyAlignment="1">
      <alignment horizontal="right" vertical="top" indent="4"/>
    </xf>
    <xf numFmtId="0" fontId="4" fillId="0" borderId="0" xfId="33" applyFont="1" applyBorder="1" applyAlignment="1">
      <alignment horizontal="right" vertical="top" indent="5"/>
    </xf>
    <xf numFmtId="0" fontId="4" fillId="0" borderId="3" xfId="33" applyFont="1" applyBorder="1" applyAlignment="1">
      <alignment horizontal="right" vertical="top" indent="5"/>
    </xf>
    <xf numFmtId="0" fontId="4" fillId="0" borderId="0" xfId="33" applyFont="1" applyBorder="1" applyAlignment="1">
      <alignment horizontal="right" vertical="top" indent="6"/>
    </xf>
    <xf numFmtId="0" fontId="4" fillId="0" borderId="3" xfId="33" applyFont="1" applyBorder="1" applyAlignment="1">
      <alignment horizontal="right" vertical="top" indent="6"/>
    </xf>
    <xf numFmtId="0" fontId="13" fillId="0" borderId="20" xfId="33" applyFont="1" applyBorder="1" applyAlignment="1">
      <alignment horizontal="distributed" vertical="center" indent="1"/>
    </xf>
    <xf numFmtId="0" fontId="15" fillId="0" borderId="12" xfId="33" applyFont="1" applyBorder="1" applyAlignment="1">
      <alignment horizontal="distributed" vertical="center" indent="1"/>
    </xf>
    <xf numFmtId="0" fontId="15" fillId="0" borderId="23" xfId="33" applyFont="1" applyBorder="1" applyAlignment="1">
      <alignment horizontal="distributed" vertical="center" indent="1"/>
    </xf>
    <xf numFmtId="0" fontId="13" fillId="0" borderId="15" xfId="33" applyFont="1" applyBorder="1" applyAlignment="1">
      <alignment horizontal="distributed" vertical="center" indent="1"/>
    </xf>
    <xf numFmtId="0" fontId="13" fillId="0" borderId="21" xfId="33" applyFont="1" applyBorder="1" applyAlignment="1">
      <alignment horizontal="distributed" vertical="center" indent="1"/>
    </xf>
    <xf numFmtId="0" fontId="13" fillId="0" borderId="15" xfId="33" applyFont="1" applyBorder="1" applyAlignment="1">
      <alignment horizontal="center" vertical="center"/>
    </xf>
    <xf numFmtId="0" fontId="13" fillId="0" borderId="20" xfId="33" applyFont="1" applyBorder="1" applyAlignment="1">
      <alignment horizontal="center" vertical="center"/>
    </xf>
    <xf numFmtId="0" fontId="13" fillId="0" borderId="21" xfId="33" applyFont="1" applyBorder="1" applyAlignment="1">
      <alignment horizontal="center" vertical="center"/>
    </xf>
    <xf numFmtId="0" fontId="15" fillId="0" borderId="13" xfId="33" applyNumberFormat="1" applyFont="1" applyBorder="1" applyAlignment="1">
      <alignment horizontal="center" vertical="center"/>
    </xf>
    <xf numFmtId="0" fontId="15" fillId="0" borderId="7" xfId="33" applyNumberFormat="1" applyFont="1" applyBorder="1" applyAlignment="1">
      <alignment horizontal="center" vertical="center"/>
    </xf>
    <xf numFmtId="0" fontId="13" fillId="0" borderId="11" xfId="33" applyNumberFormat="1" applyFont="1" applyBorder="1" applyAlignment="1">
      <alignment horizontal="center" vertical="center"/>
    </xf>
    <xf numFmtId="0" fontId="13" fillId="0" borderId="0" xfId="33" applyNumberFormat="1" applyFont="1" applyBorder="1" applyAlignment="1">
      <alignment horizontal="center" vertical="center"/>
    </xf>
    <xf numFmtId="0" fontId="13" fillId="0" borderId="13" xfId="33" applyFont="1" applyBorder="1" applyAlignment="1">
      <alignment horizontal="distributed" vertical="center" indent="1"/>
    </xf>
    <xf numFmtId="0" fontId="13" fillId="0" borderId="18" xfId="33" applyFont="1" applyBorder="1" applyAlignment="1">
      <alignment horizontal="distributed" vertical="center" indent="1"/>
    </xf>
    <xf numFmtId="49" fontId="16" fillId="0" borderId="5" xfId="0" applyNumberFormat="1" applyFont="1" applyFill="1" applyBorder="1" applyAlignment="1">
      <alignment horizontal="right" vertical="center" shrinkToFit="1"/>
    </xf>
    <xf numFmtId="0" fontId="13" fillId="0" borderId="7" xfId="33" applyFont="1" applyBorder="1" applyAlignment="1">
      <alignment horizontal="left" vertical="center" shrinkToFit="1"/>
    </xf>
    <xf numFmtId="0" fontId="13" fillId="0" borderId="10" xfId="33" applyFont="1" applyBorder="1" applyAlignment="1">
      <alignment horizontal="distributed" vertical="center" shrinkToFit="1"/>
    </xf>
    <xf numFmtId="0" fontId="13" fillId="0" borderId="10" xfId="33" applyFont="1" applyBorder="1" applyAlignment="1">
      <alignment horizontal="left" vertical="center" shrinkToFit="1"/>
    </xf>
    <xf numFmtId="49" fontId="16" fillId="0" borderId="6" xfId="0" applyNumberFormat="1" applyFont="1" applyFill="1" applyBorder="1" applyAlignment="1">
      <alignment horizontal="right" vertical="center" shrinkToFit="1"/>
    </xf>
    <xf numFmtId="0" fontId="13" fillId="0" borderId="0" xfId="33" applyFont="1" applyAlignment="1">
      <alignment horizontal="distributed" vertical="center" shrinkToFit="1"/>
    </xf>
    <xf numFmtId="0" fontId="13" fillId="0" borderId="0" xfId="33" applyFont="1" applyAlignment="1">
      <alignment horizontal="left" vertical="center" shrinkToFit="1"/>
    </xf>
    <xf numFmtId="0" fontId="13" fillId="0" borderId="13" xfId="33" applyFont="1" applyBorder="1" applyAlignment="1">
      <alignment horizontal="distributed" vertical="center" shrinkToFit="1"/>
    </xf>
    <xf numFmtId="0" fontId="13" fillId="0" borderId="18" xfId="33" applyFont="1" applyBorder="1" applyAlignment="1">
      <alignment horizontal="distributed" vertical="center" shrinkToFit="1"/>
    </xf>
    <xf numFmtId="49" fontId="16" fillId="0" borderId="8" xfId="0" applyNumberFormat="1" applyFont="1" applyFill="1" applyBorder="1" applyAlignment="1">
      <alignment horizontal="right" vertical="center" shrinkToFit="1"/>
    </xf>
    <xf numFmtId="0" fontId="13" fillId="0" borderId="7" xfId="33" applyFont="1" applyBorder="1" applyAlignment="1">
      <alignment horizontal="distributed" vertical="center" shrinkToFit="1"/>
    </xf>
    <xf numFmtId="0" fontId="13" fillId="0" borderId="5" xfId="33" applyFont="1" applyBorder="1" applyAlignment="1">
      <alignment horizontal="distributed" vertical="center" shrinkToFit="1"/>
    </xf>
    <xf numFmtId="0" fontId="13" fillId="0" borderId="11" xfId="33" applyFont="1" applyBorder="1" applyAlignment="1">
      <alignment horizontal="left" vertical="center" shrinkToFit="1"/>
    </xf>
    <xf numFmtId="0" fontId="13" fillId="0" borderId="0" xfId="33" applyFont="1" applyBorder="1" applyAlignment="1">
      <alignment horizontal="left" vertical="center" shrinkToFit="1"/>
    </xf>
    <xf numFmtId="0" fontId="13" fillId="0" borderId="11" xfId="0" applyFont="1" applyFill="1" applyBorder="1" applyAlignment="1">
      <alignment horizontal="distributed" vertical="center" shrinkToFit="1"/>
    </xf>
    <xf numFmtId="0" fontId="13" fillId="0" borderId="17" xfId="0" applyFont="1" applyFill="1" applyBorder="1" applyAlignment="1">
      <alignment horizontal="distributed" vertical="center" shrinkToFit="1"/>
    </xf>
    <xf numFmtId="49" fontId="16" fillId="0" borderId="11" xfId="33" applyNumberFormat="1" applyFont="1" applyBorder="1" applyAlignment="1">
      <alignment horizontal="center" vertical="center" shrinkToFit="1"/>
    </xf>
    <xf numFmtId="49" fontId="16" fillId="0" borderId="0" xfId="33" applyNumberFormat="1" applyFont="1" applyBorder="1" applyAlignment="1">
      <alignment horizontal="center" vertical="center" shrinkToFit="1"/>
    </xf>
    <xf numFmtId="49" fontId="16" fillId="0" borderId="17" xfId="33" applyNumberFormat="1" applyFont="1" applyBorder="1" applyAlignment="1">
      <alignment horizontal="center" vertical="center" shrinkToFit="1"/>
    </xf>
    <xf numFmtId="0" fontId="13" fillId="0" borderId="11" xfId="33" applyFont="1" applyBorder="1" applyAlignment="1">
      <alignment horizontal="distributed" vertical="center" shrinkToFit="1"/>
    </xf>
    <xf numFmtId="0" fontId="13" fillId="0" borderId="17" xfId="33" applyFont="1" applyBorder="1" applyAlignment="1">
      <alignment horizontal="distributed" vertical="center" shrinkToFit="1"/>
    </xf>
    <xf numFmtId="49" fontId="16" fillId="0" borderId="11" xfId="33" applyNumberFormat="1" applyFont="1" applyBorder="1" applyAlignment="1">
      <alignment horizontal="right" vertical="center" shrinkToFit="1"/>
    </xf>
    <xf numFmtId="49" fontId="16" fillId="0" borderId="0" xfId="33" applyNumberFormat="1" applyFont="1" applyBorder="1" applyAlignment="1">
      <alignment horizontal="right" vertical="center" shrinkToFit="1"/>
    </xf>
    <xf numFmtId="49" fontId="16" fillId="0" borderId="17" xfId="33" applyNumberFormat="1" applyFont="1" applyBorder="1" applyAlignment="1">
      <alignment horizontal="right" vertical="center" shrinkToFit="1"/>
    </xf>
    <xf numFmtId="0" fontId="13" fillId="0" borderId="13" xfId="33" applyFont="1" applyBorder="1" applyAlignment="1">
      <alignment horizontal="left" vertical="center" shrinkToFit="1"/>
    </xf>
    <xf numFmtId="0" fontId="13" fillId="0" borderId="9" xfId="33" applyFont="1" applyBorder="1" applyAlignment="1">
      <alignment horizontal="left" vertical="center" shrinkToFit="1"/>
    </xf>
    <xf numFmtId="0" fontId="13" fillId="0" borderId="16" xfId="33" applyFont="1" applyBorder="1" applyAlignment="1">
      <alignment horizontal="center" vertical="center"/>
    </xf>
    <xf numFmtId="0" fontId="13" fillId="0" borderId="13" xfId="0" applyFont="1" applyFill="1" applyBorder="1" applyAlignment="1">
      <alignment horizontal="distributed" vertical="center" shrinkToFit="1"/>
    </xf>
    <xf numFmtId="0" fontId="13" fillId="0" borderId="18" xfId="0" applyFont="1" applyFill="1" applyBorder="1" applyAlignment="1">
      <alignment horizontal="distributed" vertical="center" shrinkToFit="1"/>
    </xf>
    <xf numFmtId="0" fontId="13" fillId="0" borderId="15" xfId="33" applyFont="1" applyBorder="1" applyAlignment="1">
      <alignment horizontal="center" vertical="center" wrapText="1"/>
    </xf>
    <xf numFmtId="49" fontId="16" fillId="0" borderId="13" xfId="33" applyNumberFormat="1" applyFont="1" applyBorder="1" applyAlignment="1">
      <alignment horizontal="right" vertical="center" shrinkToFit="1"/>
    </xf>
    <xf numFmtId="49" fontId="16" fillId="0" borderId="7" xfId="33" applyNumberFormat="1" applyFont="1" applyBorder="1" applyAlignment="1">
      <alignment horizontal="right" vertical="center" shrinkToFit="1"/>
    </xf>
    <xf numFmtId="49" fontId="16" fillId="0" borderId="18" xfId="33" applyNumberFormat="1" applyFont="1" applyBorder="1" applyAlignment="1">
      <alignment horizontal="right" vertical="center" shrinkToFit="1"/>
    </xf>
    <xf numFmtId="0" fontId="13" fillId="0" borderId="12" xfId="33" applyFont="1" applyBorder="1" applyAlignment="1">
      <alignment horizontal="distributed" vertical="center" indent="1"/>
    </xf>
    <xf numFmtId="0" fontId="13" fillId="0" borderId="23" xfId="33" applyFont="1" applyBorder="1" applyAlignment="1">
      <alignment horizontal="distributed" vertical="center" indent="1"/>
    </xf>
    <xf numFmtId="0" fontId="13" fillId="0" borderId="2" xfId="33" applyFont="1" applyBorder="1" applyAlignment="1">
      <alignment horizontal="distributed" vertical="center" indent="1"/>
    </xf>
    <xf numFmtId="0" fontId="13" fillId="0" borderId="0" xfId="33" applyNumberFormat="1" applyFont="1" applyFill="1" applyBorder="1" applyAlignment="1">
      <alignment horizontal="center" vertical="center"/>
    </xf>
    <xf numFmtId="0" fontId="13" fillId="0" borderId="12" xfId="33" applyFont="1" applyFill="1" applyBorder="1" applyAlignment="1">
      <alignment horizontal="distributed" vertical="center" indent="1"/>
    </xf>
    <xf numFmtId="0" fontId="13" fillId="0" borderId="23" xfId="33" applyFont="1" applyFill="1" applyBorder="1" applyAlignment="1">
      <alignment horizontal="distributed" vertical="center" indent="1"/>
    </xf>
    <xf numFmtId="0" fontId="13" fillId="0" borderId="2" xfId="33" applyFont="1" applyFill="1" applyBorder="1" applyAlignment="1">
      <alignment horizontal="distributed" vertical="center" indent="1"/>
    </xf>
    <xf numFmtId="0" fontId="13" fillId="0" borderId="0" xfId="33" applyNumberFormat="1" applyFont="1" applyFill="1" applyAlignment="1">
      <alignment horizontal="center" vertical="center"/>
    </xf>
    <xf numFmtId="0" fontId="13" fillId="0" borderId="8" xfId="33" applyFont="1" applyBorder="1" applyAlignment="1">
      <alignment horizontal="distributed" vertical="center" shrinkToFit="1"/>
    </xf>
    <xf numFmtId="0" fontId="13" fillId="0" borderId="11" xfId="33" applyFont="1" applyBorder="1" applyAlignment="1">
      <alignment horizontal="distributed" vertical="center" indent="1"/>
    </xf>
    <xf numFmtId="0" fontId="13" fillId="0" borderId="17" xfId="33" applyFont="1" applyBorder="1" applyAlignment="1">
      <alignment horizontal="distributed" vertical="center" indent="1"/>
    </xf>
    <xf numFmtId="0" fontId="13" fillId="0" borderId="9" xfId="33" applyFont="1" applyBorder="1" applyAlignment="1">
      <alignment horizontal="distributed" vertical="center" indent="1"/>
    </xf>
    <xf numFmtId="0" fontId="13" fillId="0" borderId="4" xfId="33" applyFont="1" applyBorder="1" applyAlignment="1">
      <alignment horizontal="distributed" vertical="center" indent="1"/>
    </xf>
    <xf numFmtId="0" fontId="13" fillId="0" borderId="9" xfId="33" applyNumberFormat="1" applyFont="1" applyBorder="1" applyAlignment="1">
      <alignment horizontal="center" vertical="center"/>
    </xf>
    <xf numFmtId="0" fontId="13" fillId="0" borderId="10" xfId="33" applyNumberFormat="1" applyFont="1" applyBorder="1" applyAlignment="1">
      <alignment horizontal="center" vertical="center"/>
    </xf>
    <xf numFmtId="49" fontId="16" fillId="0" borderId="9" xfId="33" applyNumberFormat="1" applyFont="1" applyBorder="1" applyAlignment="1">
      <alignment horizontal="center" vertical="center" shrinkToFit="1"/>
    </xf>
    <xf numFmtId="49" fontId="16" fillId="0" borderId="10" xfId="33" applyNumberFormat="1" applyFont="1" applyBorder="1" applyAlignment="1">
      <alignment horizontal="center" vertical="center" shrinkToFit="1"/>
    </xf>
    <xf numFmtId="49" fontId="16" fillId="0" borderId="4" xfId="33" applyNumberFormat="1" applyFont="1" applyBorder="1" applyAlignment="1">
      <alignment horizontal="center" vertical="center" shrinkToFit="1"/>
    </xf>
    <xf numFmtId="0" fontId="13" fillId="0" borderId="7" xfId="0" applyFont="1" applyFill="1" applyBorder="1" applyAlignment="1">
      <alignment horizontal="distributed" vertical="center" shrinkToFit="1"/>
    </xf>
    <xf numFmtId="0" fontId="13" fillId="0" borderId="13" xfId="33" applyFont="1" applyFill="1" applyBorder="1" applyAlignment="1">
      <alignment horizontal="left" vertical="center" shrinkToFit="1"/>
    </xf>
    <xf numFmtId="0" fontId="13" fillId="0" borderId="7" xfId="33" applyFont="1" applyFill="1" applyBorder="1" applyAlignment="1">
      <alignment horizontal="left" vertical="center" shrinkToFit="1"/>
    </xf>
    <xf numFmtId="0" fontId="15" fillId="0" borderId="7" xfId="33" applyNumberFormat="1" applyFont="1" applyFill="1" applyBorder="1" applyAlignment="1">
      <alignment horizontal="center" vertical="center"/>
    </xf>
    <xf numFmtId="0" fontId="13" fillId="0" borderId="7" xfId="33" applyFont="1" applyBorder="1" applyAlignment="1">
      <alignment horizontal="distributed" vertical="center" indent="1"/>
    </xf>
    <xf numFmtId="0" fontId="13" fillId="0" borderId="0" xfId="33" applyFont="1" applyBorder="1" applyAlignment="1">
      <alignment horizontal="distributed" vertical="center" indent="1"/>
    </xf>
    <xf numFmtId="0" fontId="13" fillId="0" borderId="10" xfId="33" applyFont="1" applyBorder="1" applyAlignment="1">
      <alignment horizontal="distributed" vertical="center" indent="1"/>
    </xf>
    <xf numFmtId="0" fontId="4" fillId="0" borderId="0" xfId="33" applyFont="1" applyBorder="1" applyAlignment="1">
      <alignment horizontal="right" vertical="top" indent="1"/>
    </xf>
    <xf numFmtId="0" fontId="4" fillId="0" borderId="3" xfId="33" applyFont="1" applyBorder="1" applyAlignment="1">
      <alignment horizontal="right" vertical="top" indent="1"/>
    </xf>
    <xf numFmtId="49" fontId="13" fillId="0" borderId="15" xfId="33" applyNumberFormat="1" applyFont="1" applyBorder="1" applyAlignment="1">
      <alignment horizontal="center" vertical="center" wrapText="1" shrinkToFit="1"/>
    </xf>
    <xf numFmtId="49" fontId="13" fillId="0" borderId="21" xfId="33" applyNumberFormat="1" applyFont="1" applyBorder="1" applyAlignment="1">
      <alignment horizontal="center" vertical="center" wrapText="1" shrinkToFit="1"/>
    </xf>
  </cellXfs>
  <cellStyles count="36">
    <cellStyle name="パーセント" xfId="1" builtinId="5"/>
    <cellStyle name="桁区切り" xfId="2" builtinId="6"/>
    <cellStyle name="桁区切り 2" xfId="3"/>
    <cellStyle name="標準" xfId="0" builtinId="0"/>
    <cellStyle name="標準 2" xfId="4"/>
    <cellStyle name="標準 2 10" xfId="5"/>
    <cellStyle name="標準 2 11" xfId="6"/>
    <cellStyle name="標準 2 12" xfId="7"/>
    <cellStyle name="標準 2 13" xfId="8"/>
    <cellStyle name="標準 2 14" xfId="9"/>
    <cellStyle name="標準 2 15" xfId="10"/>
    <cellStyle name="標準 2 16" xfId="11"/>
    <cellStyle name="標準 2 17" xfId="12"/>
    <cellStyle name="標準 2 18" xfId="13"/>
    <cellStyle name="標準 2 19" xfId="14"/>
    <cellStyle name="標準 2 2" xfId="15"/>
    <cellStyle name="標準 2 4" xfId="16"/>
    <cellStyle name="標準 2 5" xfId="17"/>
    <cellStyle name="標準 2 6" xfId="18"/>
    <cellStyle name="標準 2 7" xfId="19"/>
    <cellStyle name="標準 2 8" xfId="20"/>
    <cellStyle name="標準 2 9" xfId="21"/>
    <cellStyle name="標準 3" xfId="22"/>
    <cellStyle name="標準 3 2" xfId="23"/>
    <cellStyle name="標準 3 3" xfId="24"/>
    <cellStyle name="標準 3 4" xfId="25"/>
    <cellStyle name="標準 3 5" xfId="26"/>
    <cellStyle name="標準 3 6" xfId="27"/>
    <cellStyle name="標準 3 7" xfId="28"/>
    <cellStyle name="標準 3 8" xfId="29"/>
    <cellStyle name="標準 3 9" xfId="30"/>
    <cellStyle name="標準 4" xfId="31"/>
    <cellStyle name="標準_137-138" xfId="32"/>
    <cellStyle name="標準_140～144" xfId="33"/>
    <cellStyle name="標準_⑬１１５～１２５ページ 2" xfId="34"/>
    <cellStyle name="標準_⑭１２６～１３４ページ" xfId="3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4923151160211845E-2"/>
          <c:y val="0.12584281131525227"/>
          <c:w val="0.90465242657675926"/>
          <c:h val="0.7881542237775833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'118'!$M$3</c:f>
              <c:strCache>
                <c:ptCount val="1"/>
                <c:pt idx="0">
                  <c:v>小学校数</c:v>
                </c:pt>
              </c:strCache>
            </c:strRef>
          </c:tx>
          <c:spPr>
            <a:solidFill>
              <a:srgbClr val="99FF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'118'!$L$4:$L$13</c:f>
              <c:strCache>
                <c:ptCount val="10"/>
                <c:pt idx="0">
                  <c:v>昭和 40</c:v>
                </c:pt>
                <c:pt idx="1">
                  <c:v>50</c:v>
                </c:pt>
                <c:pt idx="2">
                  <c:v>60</c:v>
                </c:pt>
                <c:pt idx="3">
                  <c:v>平成 7</c:v>
                </c:pt>
                <c:pt idx="4">
                  <c:v>17</c:v>
                </c:pt>
                <c:pt idx="5">
                  <c:v>22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  <c:pt idx="9">
                  <c:v>28</c:v>
                </c:pt>
              </c:strCache>
            </c:strRef>
          </c:cat>
          <c:val>
            <c:numRef>
              <c:f>'118'!$M$4:$M$13</c:f>
              <c:numCache>
                <c:formatCode>General</c:formatCode>
                <c:ptCount val="10"/>
                <c:pt idx="0">
                  <c:v>11</c:v>
                </c:pt>
                <c:pt idx="1">
                  <c:v>15</c:v>
                </c:pt>
                <c:pt idx="2">
                  <c:v>20</c:v>
                </c:pt>
                <c:pt idx="3">
                  <c:v>21</c:v>
                </c:pt>
                <c:pt idx="4">
                  <c:v>21</c:v>
                </c:pt>
                <c:pt idx="5">
                  <c:v>32</c:v>
                </c:pt>
                <c:pt idx="6">
                  <c:v>30</c:v>
                </c:pt>
                <c:pt idx="7">
                  <c:v>26</c:v>
                </c:pt>
                <c:pt idx="8">
                  <c:v>26</c:v>
                </c:pt>
                <c:pt idx="9">
                  <c:v>26</c:v>
                </c:pt>
              </c:numCache>
            </c:numRef>
          </c:val>
        </c:ser>
        <c:ser>
          <c:idx val="0"/>
          <c:order val="1"/>
          <c:tx>
            <c:strRef>
              <c:f>'118'!$N$3</c:f>
              <c:strCache>
                <c:ptCount val="1"/>
                <c:pt idx="0">
                  <c:v>中学校数</c:v>
                </c:pt>
              </c:strCache>
            </c:strRef>
          </c:tx>
          <c:spPr>
            <a:solidFill>
              <a:srgbClr val="FFFF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'118'!$L$4:$L$13</c:f>
              <c:strCache>
                <c:ptCount val="10"/>
                <c:pt idx="0">
                  <c:v>昭和 40</c:v>
                </c:pt>
                <c:pt idx="1">
                  <c:v>50</c:v>
                </c:pt>
                <c:pt idx="2">
                  <c:v>60</c:v>
                </c:pt>
                <c:pt idx="3">
                  <c:v>平成 7</c:v>
                </c:pt>
                <c:pt idx="4">
                  <c:v>17</c:v>
                </c:pt>
                <c:pt idx="5">
                  <c:v>22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  <c:pt idx="9">
                  <c:v>28</c:v>
                </c:pt>
              </c:strCache>
            </c:strRef>
          </c:cat>
          <c:val>
            <c:numRef>
              <c:f>'118'!$N$4:$N$13</c:f>
              <c:numCache>
                <c:formatCode>General</c:formatCode>
                <c:ptCount val="10"/>
                <c:pt idx="0">
                  <c:v>6</c:v>
                </c:pt>
                <c:pt idx="1">
                  <c:v>7</c:v>
                </c:pt>
                <c:pt idx="2">
                  <c:v>9</c:v>
                </c:pt>
                <c:pt idx="3">
                  <c:v>9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11</c:v>
                </c:pt>
                <c:pt idx="8">
                  <c:v>11</c:v>
                </c:pt>
                <c:pt idx="9">
                  <c:v>11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81279232"/>
        <c:axId val="81302272"/>
      </c:barChart>
      <c:lineChart>
        <c:grouping val="standard"/>
        <c:varyColors val="0"/>
        <c:ser>
          <c:idx val="2"/>
          <c:order val="2"/>
          <c:tx>
            <c:strRef>
              <c:f>'118'!$O$3</c:f>
              <c:strCache>
                <c:ptCount val="1"/>
                <c:pt idx="0">
                  <c:v>小学校児童数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circle"/>
            <c:size val="4"/>
            <c:spPr>
              <a:solidFill>
                <a:srgbClr val="008000"/>
              </a:solidFill>
              <a:ln w="25400">
                <a:solidFill>
                  <a:srgbClr val="008000"/>
                </a:solidFill>
                <a:prstDash val="solid"/>
              </a:ln>
            </c:spPr>
          </c:marker>
          <c:cat>
            <c:strRef>
              <c:f>'118'!$L$4:$L$13</c:f>
              <c:strCache>
                <c:ptCount val="10"/>
                <c:pt idx="0">
                  <c:v>昭和 40</c:v>
                </c:pt>
                <c:pt idx="1">
                  <c:v>50</c:v>
                </c:pt>
                <c:pt idx="2">
                  <c:v>60</c:v>
                </c:pt>
                <c:pt idx="3">
                  <c:v>平成 7</c:v>
                </c:pt>
                <c:pt idx="4">
                  <c:v>17</c:v>
                </c:pt>
                <c:pt idx="5">
                  <c:v>22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  <c:pt idx="9">
                  <c:v>28</c:v>
                </c:pt>
              </c:strCache>
            </c:strRef>
          </c:cat>
          <c:val>
            <c:numRef>
              <c:f>'118'!$O$4:$O$13</c:f>
              <c:numCache>
                <c:formatCode>0.000_ </c:formatCode>
                <c:ptCount val="10"/>
                <c:pt idx="0">
                  <c:v>4.6040000000000001</c:v>
                </c:pt>
                <c:pt idx="1">
                  <c:v>4.43</c:v>
                </c:pt>
                <c:pt idx="2">
                  <c:v>7.7759999999999998</c:v>
                </c:pt>
                <c:pt idx="3">
                  <c:v>6.5030000000000001</c:v>
                </c:pt>
                <c:pt idx="4">
                  <c:v>5.7149999999999999</c:v>
                </c:pt>
                <c:pt idx="5">
                  <c:v>7.14</c:v>
                </c:pt>
                <c:pt idx="6">
                  <c:v>7.3680000000000003</c:v>
                </c:pt>
                <c:pt idx="7">
                  <c:v>7.492</c:v>
                </c:pt>
                <c:pt idx="8">
                  <c:v>7.6639999999999997</c:v>
                </c:pt>
                <c:pt idx="9">
                  <c:v>7.633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'118'!$P$3</c:f>
              <c:strCache>
                <c:ptCount val="1"/>
                <c:pt idx="0">
                  <c:v>中学校生徒数</c:v>
                </c:pt>
              </c:strCache>
            </c:strRef>
          </c:tx>
          <c:spPr>
            <a:ln w="12700">
              <a:solidFill>
                <a:srgbClr val="FF9933"/>
              </a:solidFill>
              <a:prstDash val="lgDash"/>
            </a:ln>
          </c:spPr>
          <c:marker>
            <c:symbol val="x"/>
            <c:size val="4"/>
            <c:spPr>
              <a:solidFill>
                <a:srgbClr val="FF9933"/>
              </a:solidFill>
              <a:ln w="25400">
                <a:solidFill>
                  <a:srgbClr val="FF9933"/>
                </a:solidFill>
                <a:prstDash val="solid"/>
              </a:ln>
            </c:spPr>
          </c:marker>
          <c:cat>
            <c:strRef>
              <c:f>'118'!$L$4:$L$13</c:f>
              <c:strCache>
                <c:ptCount val="10"/>
                <c:pt idx="0">
                  <c:v>昭和 40</c:v>
                </c:pt>
                <c:pt idx="1">
                  <c:v>50</c:v>
                </c:pt>
                <c:pt idx="2">
                  <c:v>60</c:v>
                </c:pt>
                <c:pt idx="3">
                  <c:v>平成 7</c:v>
                </c:pt>
                <c:pt idx="4">
                  <c:v>17</c:v>
                </c:pt>
                <c:pt idx="5">
                  <c:v>22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  <c:pt idx="9">
                  <c:v>28</c:v>
                </c:pt>
              </c:strCache>
            </c:strRef>
          </c:cat>
          <c:val>
            <c:numRef>
              <c:f>'118'!$P$4:$P$13</c:f>
              <c:numCache>
                <c:formatCode>0.000_ </c:formatCode>
                <c:ptCount val="10"/>
                <c:pt idx="0">
                  <c:v>2.82</c:v>
                </c:pt>
                <c:pt idx="1">
                  <c:v>2.1379999999999999</c:v>
                </c:pt>
                <c:pt idx="2">
                  <c:v>3.7069999999999999</c:v>
                </c:pt>
                <c:pt idx="3">
                  <c:v>3.7429999999999999</c:v>
                </c:pt>
                <c:pt idx="4">
                  <c:v>2.85</c:v>
                </c:pt>
                <c:pt idx="5">
                  <c:v>3.5630000000000002</c:v>
                </c:pt>
                <c:pt idx="6">
                  <c:v>3.6890000000000001</c:v>
                </c:pt>
                <c:pt idx="7">
                  <c:v>3.7959999999999998</c:v>
                </c:pt>
                <c:pt idx="8">
                  <c:v>3.7189999999999999</c:v>
                </c:pt>
                <c:pt idx="9">
                  <c:v>3.7170000000000001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304192"/>
        <c:axId val="81310080"/>
      </c:lineChart>
      <c:catAx>
        <c:axId val="812792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/>
                </a:pPr>
                <a:r>
                  <a:rPr lang="ja-JP" altLang="en-US" sz="1000">
                    <a:latin typeface="ＭＳ Ｐ明朝" pitchFamily="18" charset="-128"/>
                    <a:ea typeface="ＭＳ Ｐ明朝" pitchFamily="18" charset="-128"/>
                  </a:rPr>
                  <a:t>（年）</a:t>
                </a:r>
              </a:p>
            </c:rich>
          </c:tx>
          <c:layout>
            <c:manualLayout>
              <c:xMode val="edge"/>
              <c:yMode val="edge"/>
              <c:x val="0.94982395493246274"/>
              <c:y val="0.94861111111111118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8130227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81302272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900" b="0" i="0" u="none" strike="noStrike" kern="1200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 sz="1000"/>
                  <a:t>学校数</a:t>
                </a:r>
                <a:endParaRPr lang="en-US" altLang="ja-JP" sz="1000"/>
              </a:p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900" b="0" i="0" u="none" strike="noStrike" kern="1200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ja-JP" sz="1000" b="0" i="0" baseline="0"/>
                  <a:t>（単位：数）</a:t>
                </a:r>
                <a:endParaRPr lang="ja-JP" altLang="ja-JP" sz="1000"/>
              </a:p>
            </c:rich>
          </c:tx>
          <c:layout>
            <c:manualLayout>
              <c:xMode val="edge"/>
              <c:yMode val="edge"/>
              <c:x val="6.3676390044740344E-3"/>
              <c:y val="1.4851268591426071E-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81279232"/>
        <c:crosses val="autoZero"/>
        <c:crossBetween val="between"/>
      </c:valAx>
      <c:catAx>
        <c:axId val="81304192"/>
        <c:scaling>
          <c:orientation val="minMax"/>
        </c:scaling>
        <c:delete val="1"/>
        <c:axPos val="b"/>
        <c:majorTickMark val="out"/>
        <c:minorTickMark val="none"/>
        <c:tickLblPos val="nextTo"/>
        <c:crossAx val="81310080"/>
        <c:crosses val="autoZero"/>
        <c:auto val="0"/>
        <c:lblAlgn val="ctr"/>
        <c:lblOffset val="100"/>
        <c:noMultiLvlLbl val="0"/>
      </c:catAx>
      <c:valAx>
        <c:axId val="81310080"/>
        <c:scaling>
          <c:orientation val="minMax"/>
        </c:scaling>
        <c:delete val="0"/>
        <c:axPos val="r"/>
        <c:title>
          <c:tx>
            <c:rich>
              <a:bodyPr rot="0" vert="horz"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 sz="1000"/>
                  <a:t>児童・生徒数</a:t>
                </a:r>
                <a:endParaRPr lang="en-US" altLang="ja-JP" sz="1000"/>
              </a:p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ja-JP" sz="1000" b="0" i="0" baseline="0"/>
                  <a:t>（単位：千人）</a:t>
                </a:r>
                <a:endParaRPr lang="ja-JP" altLang="ja-JP" sz="1000"/>
              </a:p>
            </c:rich>
          </c:tx>
          <c:layout>
            <c:manualLayout>
              <c:xMode val="edge"/>
              <c:yMode val="edge"/>
              <c:x val="0.88979223125564588"/>
              <c:y val="2.4837173131136386E-3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81304192"/>
        <c:crosses val="max"/>
        <c:crossBetween val="between"/>
        <c:minorUnit val="2"/>
      </c:valAx>
      <c:spPr>
        <a:noFill/>
        <a:ln w="25400">
          <a:noFill/>
        </a:ln>
      </c:spPr>
    </c:plotArea>
    <c:legend>
      <c:legendPos val="l"/>
      <c:layout>
        <c:manualLayout>
          <c:xMode val="edge"/>
          <c:yMode val="edge"/>
          <c:x val="0.13008130081300814"/>
          <c:y val="5.3086419753086415E-2"/>
          <c:w val="0.21228545618789521"/>
          <c:h val="0.196296296296296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ＭＳ Ｐ明朝"/>
            </a:defRPr>
          </a:pPr>
          <a:endParaRPr lang="ja-JP"/>
        </a:p>
      </c:txPr>
    </c:legend>
    <c:plotVisOnly val="0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0.98399999999999999" l="0.78700000000000003" r="0.78700000000000003" t="0.98399999999999999" header="0.5" footer="0.5"/>
    <c:pageSetup paperSize="9" orientation="landscape" horizontalDpi="-4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0728719885624052E-2"/>
          <c:y val="8.3516574317099246E-2"/>
          <c:w val="0.91171642162615851"/>
          <c:h val="0.8304804607757362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'118'!$M$31</c:f>
              <c:strCache>
                <c:ptCount val="1"/>
                <c:pt idx="0">
                  <c:v>小学校</c:v>
                </c:pt>
              </c:strCache>
            </c:strRef>
          </c:tx>
          <c:spPr>
            <a:solidFill>
              <a:srgbClr val="99FF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'118'!$L$32:$L$41</c:f>
              <c:strCache>
                <c:ptCount val="10"/>
                <c:pt idx="0">
                  <c:v>昭和 40</c:v>
                </c:pt>
                <c:pt idx="1">
                  <c:v>50</c:v>
                </c:pt>
                <c:pt idx="2">
                  <c:v>60</c:v>
                </c:pt>
                <c:pt idx="3">
                  <c:v>平成 7</c:v>
                </c:pt>
                <c:pt idx="4">
                  <c:v>17</c:v>
                </c:pt>
                <c:pt idx="5">
                  <c:v>22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  <c:pt idx="9">
                  <c:v>28</c:v>
                </c:pt>
              </c:strCache>
            </c:strRef>
          </c:cat>
          <c:val>
            <c:numRef>
              <c:f>'118'!$M$32:$M$41</c:f>
              <c:numCache>
                <c:formatCode>General</c:formatCode>
                <c:ptCount val="10"/>
                <c:pt idx="0">
                  <c:v>163</c:v>
                </c:pt>
                <c:pt idx="1">
                  <c:v>200</c:v>
                </c:pt>
                <c:pt idx="2">
                  <c:v>325</c:v>
                </c:pt>
                <c:pt idx="3">
                  <c:v>351</c:v>
                </c:pt>
                <c:pt idx="4">
                  <c:v>355</c:v>
                </c:pt>
                <c:pt idx="5">
                  <c:v>507</c:v>
                </c:pt>
                <c:pt idx="6">
                  <c:v>528</c:v>
                </c:pt>
                <c:pt idx="7">
                  <c:v>497</c:v>
                </c:pt>
                <c:pt idx="8">
                  <c:v>517</c:v>
                </c:pt>
                <c:pt idx="9">
                  <c:v>517</c:v>
                </c:pt>
              </c:numCache>
            </c:numRef>
          </c:val>
        </c:ser>
        <c:ser>
          <c:idx val="1"/>
          <c:order val="1"/>
          <c:tx>
            <c:strRef>
              <c:f>'118'!$N$31</c:f>
              <c:strCache>
                <c:ptCount val="1"/>
                <c:pt idx="0">
                  <c:v>中学校</c:v>
                </c:pt>
              </c:strCache>
            </c:strRef>
          </c:tx>
          <c:spPr>
            <a:solidFill>
              <a:srgbClr val="FFFF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'118'!$L$32:$L$41</c:f>
              <c:strCache>
                <c:ptCount val="10"/>
                <c:pt idx="0">
                  <c:v>昭和 40</c:v>
                </c:pt>
                <c:pt idx="1">
                  <c:v>50</c:v>
                </c:pt>
                <c:pt idx="2">
                  <c:v>60</c:v>
                </c:pt>
                <c:pt idx="3">
                  <c:v>平成 7</c:v>
                </c:pt>
                <c:pt idx="4">
                  <c:v>17</c:v>
                </c:pt>
                <c:pt idx="5">
                  <c:v>22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  <c:pt idx="9">
                  <c:v>28</c:v>
                </c:pt>
              </c:strCache>
            </c:strRef>
          </c:cat>
          <c:val>
            <c:numRef>
              <c:f>'118'!$N$32:$N$41</c:f>
              <c:numCache>
                <c:formatCode>General</c:formatCode>
                <c:ptCount val="10"/>
                <c:pt idx="0">
                  <c:v>114</c:v>
                </c:pt>
                <c:pt idx="1">
                  <c:v>117</c:v>
                </c:pt>
                <c:pt idx="2">
                  <c:v>189</c:v>
                </c:pt>
                <c:pt idx="3">
                  <c:v>213</c:v>
                </c:pt>
                <c:pt idx="4">
                  <c:v>198</c:v>
                </c:pt>
                <c:pt idx="5">
                  <c:v>250</c:v>
                </c:pt>
                <c:pt idx="6">
                  <c:v>275</c:v>
                </c:pt>
                <c:pt idx="7">
                  <c:v>288</c:v>
                </c:pt>
                <c:pt idx="8">
                  <c:v>295</c:v>
                </c:pt>
                <c:pt idx="9">
                  <c:v>289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92279936"/>
        <c:axId val="92281856"/>
      </c:barChart>
      <c:catAx>
        <c:axId val="922799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 sz="1000">
                    <a:latin typeface="ＭＳ Ｐ明朝" pitchFamily="18" charset="-128"/>
                    <a:ea typeface="ＭＳ Ｐ明朝" pitchFamily="18" charset="-128"/>
                  </a:rPr>
                  <a:t>（年）</a:t>
                </a:r>
              </a:p>
            </c:rich>
          </c:tx>
          <c:layout>
            <c:manualLayout>
              <c:xMode val="edge"/>
              <c:yMode val="edge"/>
              <c:x val="0.95167189467170266"/>
              <c:y val="0.95061728395061729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922818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2281856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Ｐ明朝" pitchFamily="18" charset="-128"/>
                    <a:ea typeface="ＭＳ Ｐ明朝" pitchFamily="18" charset="-128"/>
                    <a:cs typeface="ＭＳ 明朝"/>
                  </a:defRPr>
                </a:pPr>
                <a:r>
                  <a:rPr lang="ja-JP" altLang="en-US" sz="1000">
                    <a:latin typeface="ＭＳ Ｐ明朝" pitchFamily="18" charset="-128"/>
                    <a:ea typeface="ＭＳ Ｐ明朝" pitchFamily="18" charset="-128"/>
                  </a:rPr>
                  <a:t>（単位：人）</a:t>
                </a:r>
              </a:p>
            </c:rich>
          </c:tx>
          <c:layout>
            <c:manualLayout>
              <c:xMode val="edge"/>
              <c:yMode val="edge"/>
              <c:x val="1.3826117263797311E-3"/>
              <c:y val="1.7298532127928454E-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明朝" pitchFamily="18" charset="-128"/>
                <a:ea typeface="ＭＳ Ｐ明朝" pitchFamily="18" charset="-128"/>
                <a:cs typeface="ＭＳ 明朝"/>
              </a:defRPr>
            </a:pPr>
            <a:endParaRPr lang="ja-JP"/>
          </a:p>
        </c:txPr>
        <c:crossAx val="92279936"/>
        <c:crosses val="autoZero"/>
        <c:crossBetween val="between"/>
      </c:valAx>
      <c:spPr>
        <a:noFill/>
        <a:ln w="25400">
          <a:noFill/>
        </a:ln>
      </c:spPr>
    </c:plotArea>
    <c:legend>
      <c:legendPos val="l"/>
      <c:layout>
        <c:manualLayout>
          <c:xMode val="edge"/>
          <c:yMode val="edge"/>
          <c:x val="0.10298102981029811"/>
          <c:y val="0.11141975308641976"/>
          <c:w val="8.8359971263754639E-2"/>
          <c:h val="0.10825167687372413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  <a:cs typeface="ＭＳ 明朝"/>
            </a:defRPr>
          </a:pPr>
          <a:endParaRPr lang="ja-JP"/>
        </a:p>
      </c:txPr>
    </c:legend>
    <c:plotVisOnly val="0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525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-4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10</xdr:col>
      <xdr:colOff>0</xdr:colOff>
      <xdr:row>26</xdr:row>
      <xdr:rowOff>0</xdr:rowOff>
    </xdr:to>
    <xdr:graphicFrame macro="">
      <xdr:nvGraphicFramePr>
        <xdr:cNvPr id="80595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30</xdr:row>
      <xdr:rowOff>0</xdr:rowOff>
    </xdr:from>
    <xdr:to>
      <xdr:col>10</xdr:col>
      <xdr:colOff>0</xdr:colOff>
      <xdr:row>54</xdr:row>
      <xdr:rowOff>0</xdr:rowOff>
    </xdr:to>
    <xdr:graphicFrame macro="">
      <xdr:nvGraphicFramePr>
        <xdr:cNvPr id="80595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tabSelected="1" workbookViewId="0">
      <selection activeCell="E16" sqref="E16"/>
    </sheetView>
  </sheetViews>
  <sheetFormatPr defaultRowHeight="13.5"/>
  <cols>
    <col min="1" max="5" width="9" style="84"/>
    <col min="6" max="6" width="13.75" style="84" customWidth="1"/>
    <col min="7" max="7" width="36" style="84" bestFit="1" customWidth="1"/>
    <col min="8" max="16384" width="9" style="84"/>
  </cols>
  <sheetData>
    <row r="1" spans="1:7" ht="3.75" customHeight="1"/>
    <row r="2" spans="1:7" ht="34.5" customHeight="1">
      <c r="G2" s="244"/>
    </row>
    <row r="3" spans="1:7" ht="18.75" customHeight="1">
      <c r="G3" s="244"/>
    </row>
    <row r="4" spans="1:7" ht="34.5" customHeight="1">
      <c r="G4" s="244"/>
    </row>
    <row r="5" spans="1:7" ht="18.75" customHeight="1">
      <c r="G5" s="244"/>
    </row>
    <row r="6" spans="1:7" ht="34.5" customHeight="1">
      <c r="G6" s="244"/>
    </row>
    <row r="7" spans="1:7" ht="18.75" customHeight="1">
      <c r="G7" s="244"/>
    </row>
    <row r="8" spans="1:7" ht="34.5" customHeight="1">
      <c r="G8" s="244"/>
    </row>
    <row r="9" spans="1:7" ht="18.75" customHeight="1">
      <c r="G9" s="244"/>
    </row>
    <row r="10" spans="1:7" ht="34.5" customHeight="1">
      <c r="A10" s="569" t="s">
        <v>364</v>
      </c>
      <c r="B10" s="569"/>
      <c r="C10" s="569"/>
      <c r="D10" s="569"/>
      <c r="E10" s="569"/>
      <c r="F10" s="245"/>
      <c r="G10" s="244"/>
    </row>
    <row r="11" spans="1:7" ht="18.75" customHeight="1">
      <c r="A11" s="570"/>
      <c r="B11" s="570"/>
      <c r="C11" s="570"/>
      <c r="D11" s="570"/>
      <c r="E11" s="570"/>
      <c r="F11" s="245"/>
      <c r="G11" s="244"/>
    </row>
    <row r="12" spans="1:7" ht="34.5" customHeight="1">
      <c r="A12" s="570"/>
      <c r="B12" s="570"/>
      <c r="C12" s="570"/>
      <c r="D12" s="570"/>
      <c r="E12" s="570"/>
      <c r="F12" s="245"/>
      <c r="G12" s="244"/>
    </row>
    <row r="13" spans="1:7" ht="18.75" customHeight="1">
      <c r="A13" s="571"/>
      <c r="B13" s="571"/>
      <c r="C13" s="571"/>
      <c r="D13" s="571"/>
      <c r="E13" s="571"/>
      <c r="F13" s="245"/>
      <c r="G13" s="244"/>
    </row>
    <row r="14" spans="1:7" ht="34.5" customHeight="1">
      <c r="G14" s="244"/>
    </row>
    <row r="15" spans="1:7" ht="18.75" customHeight="1">
      <c r="G15" s="244"/>
    </row>
    <row r="16" spans="1:7" ht="34.5" customHeight="1">
      <c r="G16" s="244"/>
    </row>
    <row r="17" spans="7:7" ht="18.75" customHeight="1">
      <c r="G17" s="244"/>
    </row>
    <row r="18" spans="7:7" ht="34.5" customHeight="1">
      <c r="G18" s="244"/>
    </row>
    <row r="19" spans="7:7" ht="18.75" customHeight="1">
      <c r="G19" s="244"/>
    </row>
    <row r="20" spans="7:7" ht="34.5" customHeight="1">
      <c r="G20" s="244"/>
    </row>
    <row r="21" spans="7:7" ht="18.75" customHeight="1">
      <c r="G21" s="244"/>
    </row>
    <row r="22" spans="7:7" ht="34.5" customHeight="1">
      <c r="G22" s="244"/>
    </row>
    <row r="23" spans="7:7" ht="18.75" customHeight="1">
      <c r="G23" s="244"/>
    </row>
    <row r="24" spans="7:7" ht="34.5" customHeight="1">
      <c r="G24" s="244"/>
    </row>
    <row r="25" spans="7:7" ht="18.75" customHeight="1">
      <c r="G25" s="246"/>
    </row>
    <row r="26" spans="7:7" ht="34.5" customHeight="1">
      <c r="G26" s="71" t="s">
        <v>393</v>
      </c>
    </row>
    <row r="27" spans="7:7" ht="18.75" customHeight="1">
      <c r="G27" s="246"/>
    </row>
    <row r="28" spans="7:7" ht="34.5" customHeight="1">
      <c r="G28" s="244"/>
    </row>
    <row r="29" spans="7:7" ht="18.75" customHeight="1">
      <c r="G29" s="244"/>
    </row>
    <row r="30" spans="7:7" ht="34.5" customHeight="1">
      <c r="G30" s="244"/>
    </row>
  </sheetData>
  <mergeCells count="1">
    <mergeCell ref="A10:E13"/>
  </mergeCells>
  <phoneticPr fontId="11"/>
  <pageMargins left="0.78740157480314965" right="0" top="0.78740157480314965" bottom="0.78740157480314965" header="0.31496062992125984" footer="0.31496062992125984"/>
  <pageSetup paperSize="9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6"/>
  <sheetViews>
    <sheetView workbookViewId="0">
      <selection sqref="A1:L1"/>
    </sheetView>
  </sheetViews>
  <sheetFormatPr defaultRowHeight="13.5"/>
  <cols>
    <col min="1" max="1" width="13.625" style="165" customWidth="1"/>
    <col min="2" max="2" width="9.625" style="165" customWidth="1"/>
    <col min="3" max="8" width="11.5" style="165" customWidth="1"/>
    <col min="9" max="16384" width="9" style="165"/>
  </cols>
  <sheetData>
    <row r="1" spans="1:8" ht="22.5" customHeight="1">
      <c r="A1" s="590" t="s">
        <v>872</v>
      </c>
      <c r="B1" s="590"/>
      <c r="C1" s="590"/>
      <c r="D1" s="590"/>
      <c r="E1" s="590"/>
      <c r="F1" s="590"/>
      <c r="G1" s="590"/>
      <c r="H1" s="590"/>
    </row>
    <row r="2" spans="1:8" s="84" customFormat="1" ht="9" customHeight="1"/>
    <row r="3" spans="1:8" ht="16.5" customHeight="1">
      <c r="A3" s="165" t="s">
        <v>369</v>
      </c>
    </row>
    <row r="4" spans="1:8" ht="13.5" customHeight="1">
      <c r="A4" s="650" t="s">
        <v>394</v>
      </c>
      <c r="B4" s="652" t="s">
        <v>249</v>
      </c>
      <c r="C4" s="652" t="s">
        <v>250</v>
      </c>
      <c r="D4" s="652"/>
      <c r="E4" s="652"/>
      <c r="F4" s="652"/>
      <c r="G4" s="652"/>
      <c r="H4" s="654"/>
    </row>
    <row r="5" spans="1:8" ht="13.5" customHeight="1">
      <c r="A5" s="651"/>
      <c r="B5" s="653"/>
      <c r="C5" s="5" t="s">
        <v>251</v>
      </c>
      <c r="D5" s="4" t="s">
        <v>252</v>
      </c>
      <c r="E5" s="4" t="s">
        <v>253</v>
      </c>
      <c r="F5" s="4" t="s">
        <v>254</v>
      </c>
      <c r="G5" s="4" t="s">
        <v>255</v>
      </c>
      <c r="H5" s="6" t="s">
        <v>256</v>
      </c>
    </row>
    <row r="6" spans="1:8" ht="11.25" customHeight="1">
      <c r="A6" s="61"/>
      <c r="B6" s="166" t="s">
        <v>806</v>
      </c>
      <c r="C6" s="7">
        <f t="shared" ref="C6:C12" si="0">SUM(D6:H6)</f>
        <v>95787</v>
      </c>
      <c r="D6" s="8">
        <v>11425</v>
      </c>
      <c r="E6" s="8">
        <v>64515</v>
      </c>
      <c r="F6" s="8">
        <v>18655</v>
      </c>
      <c r="G6" s="8">
        <v>1192</v>
      </c>
      <c r="H6" s="8" t="s">
        <v>327</v>
      </c>
    </row>
    <row r="7" spans="1:8" ht="11.25" customHeight="1">
      <c r="A7" s="647" t="s">
        <v>257</v>
      </c>
      <c r="B7" s="166">
        <v>25</v>
      </c>
      <c r="C7" s="7">
        <f t="shared" si="0"/>
        <v>92591</v>
      </c>
      <c r="D7" s="8">
        <v>11834</v>
      </c>
      <c r="E7" s="8">
        <v>62199</v>
      </c>
      <c r="F7" s="8">
        <v>17459</v>
      </c>
      <c r="G7" s="8">
        <v>1099</v>
      </c>
      <c r="H7" s="8" t="s">
        <v>327</v>
      </c>
    </row>
    <row r="8" spans="1:8" ht="11.25" customHeight="1">
      <c r="A8" s="649"/>
      <c r="B8" s="166">
        <v>26</v>
      </c>
      <c r="C8" s="7">
        <f t="shared" si="0"/>
        <v>92611</v>
      </c>
      <c r="D8" s="8">
        <v>11696</v>
      </c>
      <c r="E8" s="8">
        <v>60607</v>
      </c>
      <c r="F8" s="8">
        <v>18394</v>
      </c>
      <c r="G8" s="8">
        <v>1914</v>
      </c>
      <c r="H8" s="8" t="s">
        <v>327</v>
      </c>
    </row>
    <row r="9" spans="1:8" ht="11.25" customHeight="1">
      <c r="A9" s="649"/>
      <c r="B9" s="166">
        <v>27</v>
      </c>
      <c r="C9" s="7">
        <f t="shared" si="0"/>
        <v>91983</v>
      </c>
      <c r="D9" s="8">
        <v>10841</v>
      </c>
      <c r="E9" s="8">
        <v>59796</v>
      </c>
      <c r="F9" s="8">
        <v>19516</v>
      </c>
      <c r="G9" s="8">
        <v>1830</v>
      </c>
      <c r="H9" s="8" t="s">
        <v>327</v>
      </c>
    </row>
    <row r="10" spans="1:8" ht="11.25" customHeight="1">
      <c r="A10" s="16"/>
      <c r="B10" s="330">
        <v>28</v>
      </c>
      <c r="C10" s="518">
        <f t="shared" si="0"/>
        <v>88514</v>
      </c>
      <c r="D10" s="332">
        <v>11931</v>
      </c>
      <c r="E10" s="332">
        <v>58114</v>
      </c>
      <c r="F10" s="332">
        <v>17402</v>
      </c>
      <c r="G10" s="332">
        <v>1067</v>
      </c>
      <c r="H10" s="332" t="s">
        <v>327</v>
      </c>
    </row>
    <row r="11" spans="1:8" ht="11.25" customHeight="1">
      <c r="A11" s="61"/>
      <c r="B11" s="166" t="s">
        <v>807</v>
      </c>
      <c r="C11" s="7">
        <f t="shared" si="0"/>
        <v>21080</v>
      </c>
      <c r="D11" s="8">
        <v>2052</v>
      </c>
      <c r="E11" s="8">
        <v>12567</v>
      </c>
      <c r="F11" s="8">
        <v>4838</v>
      </c>
      <c r="G11" s="8">
        <v>453</v>
      </c>
      <c r="H11" s="8">
        <v>1170</v>
      </c>
    </row>
    <row r="12" spans="1:8" ht="11.25" customHeight="1">
      <c r="A12" s="647" t="s">
        <v>258</v>
      </c>
      <c r="B12" s="166">
        <v>25</v>
      </c>
      <c r="C12" s="7">
        <f t="shared" si="0"/>
        <v>18330</v>
      </c>
      <c r="D12" s="8">
        <v>1009</v>
      </c>
      <c r="E12" s="8">
        <v>12824</v>
      </c>
      <c r="F12" s="8">
        <v>3146</v>
      </c>
      <c r="G12" s="8">
        <v>406</v>
      </c>
      <c r="H12" s="8">
        <v>945</v>
      </c>
    </row>
    <row r="13" spans="1:8" ht="11.25" customHeight="1">
      <c r="A13" s="649"/>
      <c r="B13" s="166">
        <v>26</v>
      </c>
      <c r="C13" s="7">
        <f t="shared" ref="C13:C68" si="1">SUM(D13:H13)</f>
        <v>17590</v>
      </c>
      <c r="D13" s="8">
        <v>703</v>
      </c>
      <c r="E13" s="8">
        <v>11814</v>
      </c>
      <c r="F13" s="8">
        <v>3586</v>
      </c>
      <c r="G13" s="8">
        <v>482</v>
      </c>
      <c r="H13" s="8">
        <v>1005</v>
      </c>
    </row>
    <row r="14" spans="1:8" ht="11.25" customHeight="1">
      <c r="A14" s="649"/>
      <c r="B14" s="166">
        <v>27</v>
      </c>
      <c r="C14" s="7">
        <f t="shared" si="1"/>
        <v>16912</v>
      </c>
      <c r="D14" s="8">
        <v>861</v>
      </c>
      <c r="E14" s="8">
        <v>11215</v>
      </c>
      <c r="F14" s="8">
        <v>3653</v>
      </c>
      <c r="G14" s="8">
        <v>389</v>
      </c>
      <c r="H14" s="8">
        <v>794</v>
      </c>
    </row>
    <row r="15" spans="1:8" ht="11.25" customHeight="1">
      <c r="A15" s="16"/>
      <c r="B15" s="330">
        <v>28</v>
      </c>
      <c r="C15" s="331">
        <f t="shared" si="1"/>
        <v>17508</v>
      </c>
      <c r="D15" s="332">
        <v>593</v>
      </c>
      <c r="E15" s="332">
        <v>11086</v>
      </c>
      <c r="F15" s="332">
        <v>4729</v>
      </c>
      <c r="G15" s="332">
        <v>346</v>
      </c>
      <c r="H15" s="332">
        <v>754</v>
      </c>
    </row>
    <row r="16" spans="1:8" ht="11.25" customHeight="1">
      <c r="A16" s="61"/>
      <c r="B16" s="166" t="s">
        <v>807</v>
      </c>
      <c r="C16" s="7">
        <f>SUM(D16:H16)</f>
        <v>6150</v>
      </c>
      <c r="D16" s="8">
        <v>312</v>
      </c>
      <c r="E16" s="8">
        <v>3360</v>
      </c>
      <c r="F16" s="8">
        <v>1751</v>
      </c>
      <c r="G16" s="8" t="s">
        <v>327</v>
      </c>
      <c r="H16" s="8">
        <v>727</v>
      </c>
    </row>
    <row r="17" spans="1:8" ht="11.25" customHeight="1">
      <c r="A17" s="647" t="s">
        <v>260</v>
      </c>
      <c r="B17" s="166">
        <v>25</v>
      </c>
      <c r="C17" s="7">
        <f>SUM(D17:H17)</f>
        <v>5334</v>
      </c>
      <c r="D17" s="8">
        <v>161</v>
      </c>
      <c r="E17" s="8">
        <v>2667</v>
      </c>
      <c r="F17" s="8">
        <v>1885</v>
      </c>
      <c r="G17" s="8" t="s">
        <v>327</v>
      </c>
      <c r="H17" s="8">
        <v>621</v>
      </c>
    </row>
    <row r="18" spans="1:8" ht="11.25" customHeight="1">
      <c r="A18" s="648"/>
      <c r="B18" s="166">
        <v>26</v>
      </c>
      <c r="C18" s="7">
        <f>SUM(D18:H18)</f>
        <v>5803</v>
      </c>
      <c r="D18" s="8">
        <v>107</v>
      </c>
      <c r="E18" s="8">
        <v>3127</v>
      </c>
      <c r="F18" s="8">
        <v>1759</v>
      </c>
      <c r="G18" s="8" t="s">
        <v>327</v>
      </c>
      <c r="H18" s="8">
        <v>810</v>
      </c>
    </row>
    <row r="19" spans="1:8" ht="11.25" customHeight="1">
      <c r="A19" s="647"/>
      <c r="B19" s="166">
        <v>27</v>
      </c>
      <c r="C19" s="7">
        <f>SUM(D19:H19)</f>
        <v>6816</v>
      </c>
      <c r="D19" s="8">
        <v>181</v>
      </c>
      <c r="E19" s="8">
        <v>3953</v>
      </c>
      <c r="F19" s="8">
        <v>1715</v>
      </c>
      <c r="G19" s="8" t="s">
        <v>327</v>
      </c>
      <c r="H19" s="8">
        <v>967</v>
      </c>
    </row>
    <row r="20" spans="1:8" ht="11.25" customHeight="1">
      <c r="A20" s="16"/>
      <c r="B20" s="330">
        <v>28</v>
      </c>
      <c r="C20" s="331">
        <f t="shared" si="1"/>
        <v>6511</v>
      </c>
      <c r="D20" s="332">
        <v>32</v>
      </c>
      <c r="E20" s="332">
        <v>3690</v>
      </c>
      <c r="F20" s="332">
        <v>1854</v>
      </c>
      <c r="G20" s="8" t="s">
        <v>327</v>
      </c>
      <c r="H20" s="332">
        <v>935</v>
      </c>
    </row>
    <row r="21" spans="1:8" ht="11.25" customHeight="1">
      <c r="A21" s="61"/>
      <c r="B21" s="166" t="s">
        <v>807</v>
      </c>
      <c r="C21" s="7">
        <f t="shared" si="1"/>
        <v>16115</v>
      </c>
      <c r="D21" s="8">
        <v>406</v>
      </c>
      <c r="E21" s="8">
        <v>11489</v>
      </c>
      <c r="F21" s="8">
        <v>2996</v>
      </c>
      <c r="G21" s="517">
        <v>54</v>
      </c>
      <c r="H21" s="8">
        <v>1170</v>
      </c>
    </row>
    <row r="22" spans="1:8" ht="11.25" customHeight="1">
      <c r="A22" s="647" t="s">
        <v>259</v>
      </c>
      <c r="B22" s="166">
        <v>25</v>
      </c>
      <c r="C22" s="7">
        <f t="shared" si="1"/>
        <v>15163</v>
      </c>
      <c r="D22" s="8">
        <v>186</v>
      </c>
      <c r="E22" s="8">
        <v>12701</v>
      </c>
      <c r="F22" s="8">
        <v>1039</v>
      </c>
      <c r="G22" s="8">
        <v>32</v>
      </c>
      <c r="H22" s="8">
        <v>1205</v>
      </c>
    </row>
    <row r="23" spans="1:8" ht="11.25" customHeight="1">
      <c r="A23" s="649"/>
      <c r="B23" s="166">
        <v>26</v>
      </c>
      <c r="C23" s="7">
        <f t="shared" si="1"/>
        <v>14797</v>
      </c>
      <c r="D23" s="8">
        <v>178</v>
      </c>
      <c r="E23" s="8">
        <v>12464</v>
      </c>
      <c r="F23" s="8">
        <v>852</v>
      </c>
      <c r="G23" s="8">
        <v>46</v>
      </c>
      <c r="H23" s="8">
        <v>1257</v>
      </c>
    </row>
    <row r="24" spans="1:8" ht="11.25" customHeight="1">
      <c r="A24" s="649"/>
      <c r="B24" s="166">
        <v>27</v>
      </c>
      <c r="C24" s="7">
        <f t="shared" si="1"/>
        <v>13914</v>
      </c>
      <c r="D24" s="8">
        <v>85</v>
      </c>
      <c r="E24" s="8">
        <v>11599</v>
      </c>
      <c r="F24" s="8">
        <v>953</v>
      </c>
      <c r="G24" s="8">
        <v>30</v>
      </c>
      <c r="H24" s="8">
        <v>1247</v>
      </c>
    </row>
    <row r="25" spans="1:8" ht="11.25" customHeight="1">
      <c r="A25" s="16"/>
      <c r="B25" s="330">
        <v>28</v>
      </c>
      <c r="C25" s="331">
        <f t="shared" si="1"/>
        <v>13453</v>
      </c>
      <c r="D25" s="332">
        <v>53</v>
      </c>
      <c r="E25" s="332">
        <v>11233</v>
      </c>
      <c r="F25" s="332">
        <v>927</v>
      </c>
      <c r="G25" s="332">
        <v>31</v>
      </c>
      <c r="H25" s="332">
        <v>1209</v>
      </c>
    </row>
    <row r="26" spans="1:8" ht="11.25" customHeight="1">
      <c r="A26" s="61"/>
      <c r="B26" s="166" t="s">
        <v>807</v>
      </c>
      <c r="C26" s="7">
        <f t="shared" si="1"/>
        <v>29881</v>
      </c>
      <c r="D26" s="8">
        <v>632</v>
      </c>
      <c r="E26" s="8">
        <v>21510</v>
      </c>
      <c r="F26" s="8">
        <v>4159</v>
      </c>
      <c r="G26" s="8">
        <v>333</v>
      </c>
      <c r="H26" s="8">
        <v>3247</v>
      </c>
    </row>
    <row r="27" spans="1:8" ht="11.25" customHeight="1">
      <c r="A27" s="647" t="s">
        <v>261</v>
      </c>
      <c r="B27" s="166">
        <v>25</v>
      </c>
      <c r="C27" s="7">
        <f>SUM(D27:H27)</f>
        <v>28335</v>
      </c>
      <c r="D27" s="8">
        <v>469</v>
      </c>
      <c r="E27" s="8">
        <v>20900</v>
      </c>
      <c r="F27" s="8">
        <v>3528</v>
      </c>
      <c r="G27" s="8">
        <v>245</v>
      </c>
      <c r="H27" s="8">
        <v>3193</v>
      </c>
    </row>
    <row r="28" spans="1:8" ht="11.25" customHeight="1">
      <c r="A28" s="649"/>
      <c r="B28" s="166">
        <v>26</v>
      </c>
      <c r="C28" s="7">
        <f>SUM(D28:H28)</f>
        <v>28893</v>
      </c>
      <c r="D28" s="8">
        <v>310</v>
      </c>
      <c r="E28" s="8">
        <v>20917</v>
      </c>
      <c r="F28" s="8">
        <v>3941</v>
      </c>
      <c r="G28" s="8">
        <v>333</v>
      </c>
      <c r="H28" s="8">
        <v>3392</v>
      </c>
    </row>
    <row r="29" spans="1:8" ht="11.25" customHeight="1">
      <c r="A29" s="649"/>
      <c r="B29" s="166">
        <v>27</v>
      </c>
      <c r="C29" s="7">
        <f>SUM(D29:H29)</f>
        <v>29140</v>
      </c>
      <c r="D29" s="8">
        <v>364</v>
      </c>
      <c r="E29" s="8">
        <v>21134</v>
      </c>
      <c r="F29" s="8">
        <v>3676</v>
      </c>
      <c r="G29" s="8">
        <v>278</v>
      </c>
      <c r="H29" s="8">
        <v>3688</v>
      </c>
    </row>
    <row r="30" spans="1:8" ht="11.25" customHeight="1">
      <c r="A30" s="16"/>
      <c r="B30" s="330">
        <v>28</v>
      </c>
      <c r="C30" s="331">
        <f t="shared" si="1"/>
        <v>27268</v>
      </c>
      <c r="D30" s="332">
        <v>374</v>
      </c>
      <c r="E30" s="332">
        <v>18094</v>
      </c>
      <c r="F30" s="332">
        <v>4494</v>
      </c>
      <c r="G30" s="332">
        <v>362</v>
      </c>
      <c r="H30" s="332">
        <v>3944</v>
      </c>
    </row>
    <row r="31" spans="1:8" ht="11.25" customHeight="1">
      <c r="A31" s="61"/>
      <c r="B31" s="166" t="s">
        <v>807</v>
      </c>
      <c r="C31" s="7">
        <f t="shared" si="1"/>
        <v>6769</v>
      </c>
      <c r="D31" s="8">
        <v>498</v>
      </c>
      <c r="E31" s="8">
        <v>3921</v>
      </c>
      <c r="F31" s="8">
        <v>2091</v>
      </c>
      <c r="G31" s="8" t="s">
        <v>327</v>
      </c>
      <c r="H31" s="8">
        <v>259</v>
      </c>
    </row>
    <row r="32" spans="1:8" ht="11.25" customHeight="1">
      <c r="A32" s="647" t="s">
        <v>262</v>
      </c>
      <c r="B32" s="166">
        <v>25</v>
      </c>
      <c r="C32" s="7">
        <f t="shared" si="1"/>
        <v>5296</v>
      </c>
      <c r="D32" s="8">
        <v>373</v>
      </c>
      <c r="E32" s="8">
        <v>3434</v>
      </c>
      <c r="F32" s="8">
        <v>1127</v>
      </c>
      <c r="G32" s="8">
        <v>120</v>
      </c>
      <c r="H32" s="8">
        <v>242</v>
      </c>
    </row>
    <row r="33" spans="1:8" ht="11.25" customHeight="1">
      <c r="A33" s="649"/>
      <c r="B33" s="166">
        <v>26</v>
      </c>
      <c r="C33" s="7">
        <f t="shared" si="1"/>
        <v>5281</v>
      </c>
      <c r="D33" s="8">
        <v>287</v>
      </c>
      <c r="E33" s="8">
        <v>3289</v>
      </c>
      <c r="F33" s="8">
        <v>1354</v>
      </c>
      <c r="G33" s="8">
        <v>30</v>
      </c>
      <c r="H33" s="8">
        <v>321</v>
      </c>
    </row>
    <row r="34" spans="1:8" ht="11.25" customHeight="1">
      <c r="A34" s="649"/>
      <c r="B34" s="166">
        <v>27</v>
      </c>
      <c r="C34" s="7">
        <f t="shared" si="1"/>
        <v>5197</v>
      </c>
      <c r="D34" s="8">
        <v>249</v>
      </c>
      <c r="E34" s="8">
        <v>2825</v>
      </c>
      <c r="F34" s="8">
        <v>1781</v>
      </c>
      <c r="G34" s="8">
        <v>30</v>
      </c>
      <c r="H34" s="8">
        <v>312</v>
      </c>
    </row>
    <row r="35" spans="1:8" ht="11.25" customHeight="1">
      <c r="A35" s="16"/>
      <c r="B35" s="330">
        <v>28</v>
      </c>
      <c r="C35" s="331">
        <f t="shared" si="1"/>
        <v>5072</v>
      </c>
      <c r="D35" s="332">
        <v>232</v>
      </c>
      <c r="E35" s="332">
        <v>2801</v>
      </c>
      <c r="F35" s="332">
        <v>1237</v>
      </c>
      <c r="G35" s="332">
        <v>340</v>
      </c>
      <c r="H35" s="332">
        <v>462</v>
      </c>
    </row>
    <row r="36" spans="1:8" ht="11.25" customHeight="1">
      <c r="A36" s="61"/>
      <c r="B36" s="166" t="s">
        <v>807</v>
      </c>
      <c r="C36" s="7">
        <f t="shared" si="1"/>
        <v>28133</v>
      </c>
      <c r="D36" s="8">
        <v>145</v>
      </c>
      <c r="E36" s="8">
        <v>8725</v>
      </c>
      <c r="F36" s="8">
        <v>5532</v>
      </c>
      <c r="G36" s="8">
        <v>308</v>
      </c>
      <c r="H36" s="8">
        <v>13423</v>
      </c>
    </row>
    <row r="37" spans="1:8" ht="11.25" customHeight="1">
      <c r="A37" s="647" t="s">
        <v>263</v>
      </c>
      <c r="B37" s="166">
        <v>25</v>
      </c>
      <c r="C37" s="7">
        <f t="shared" si="1"/>
        <v>25406</v>
      </c>
      <c r="D37" s="8">
        <v>176</v>
      </c>
      <c r="E37" s="8">
        <v>8738</v>
      </c>
      <c r="F37" s="8">
        <v>3758</v>
      </c>
      <c r="G37" s="8">
        <v>259</v>
      </c>
      <c r="H37" s="8">
        <v>12475</v>
      </c>
    </row>
    <row r="38" spans="1:8" ht="11.25" customHeight="1">
      <c r="A38" s="649"/>
      <c r="B38" s="166">
        <v>26</v>
      </c>
      <c r="C38" s="7">
        <f t="shared" si="1"/>
        <v>24191</v>
      </c>
      <c r="D38" s="8">
        <v>249</v>
      </c>
      <c r="E38" s="8">
        <v>7758</v>
      </c>
      <c r="F38" s="8">
        <v>4138</v>
      </c>
      <c r="G38" s="8">
        <v>502</v>
      </c>
      <c r="H38" s="8">
        <v>11544</v>
      </c>
    </row>
    <row r="39" spans="1:8" ht="11.25" customHeight="1">
      <c r="A39" s="649"/>
      <c r="B39" s="166">
        <v>27</v>
      </c>
      <c r="C39" s="7">
        <f t="shared" si="1"/>
        <v>23150</v>
      </c>
      <c r="D39" s="8">
        <v>77</v>
      </c>
      <c r="E39" s="8">
        <v>7324</v>
      </c>
      <c r="F39" s="8">
        <v>4537</v>
      </c>
      <c r="G39" s="8">
        <v>326</v>
      </c>
      <c r="H39" s="8">
        <v>10886</v>
      </c>
    </row>
    <row r="40" spans="1:8" ht="11.25" customHeight="1">
      <c r="A40" s="16"/>
      <c r="B40" s="330">
        <v>28</v>
      </c>
      <c r="C40" s="331">
        <f t="shared" si="1"/>
        <v>22409</v>
      </c>
      <c r="D40" s="332">
        <v>27</v>
      </c>
      <c r="E40" s="332">
        <v>7261</v>
      </c>
      <c r="F40" s="332">
        <v>4387</v>
      </c>
      <c r="G40" s="332">
        <v>195</v>
      </c>
      <c r="H40" s="332">
        <v>10539</v>
      </c>
    </row>
    <row r="41" spans="1:8" ht="11.25" customHeight="1">
      <c r="A41" s="61"/>
      <c r="B41" s="166" t="s">
        <v>807</v>
      </c>
      <c r="C41" s="7">
        <f t="shared" si="1"/>
        <v>13259</v>
      </c>
      <c r="D41" s="8">
        <v>150</v>
      </c>
      <c r="E41" s="8">
        <v>10265</v>
      </c>
      <c r="F41" s="8">
        <v>1949</v>
      </c>
      <c r="G41" s="8">
        <v>117</v>
      </c>
      <c r="H41" s="8">
        <v>778</v>
      </c>
    </row>
    <row r="42" spans="1:8" ht="11.25" customHeight="1">
      <c r="A42" s="647" t="s">
        <v>264</v>
      </c>
      <c r="B42" s="166">
        <v>25</v>
      </c>
      <c r="C42" s="7">
        <f t="shared" si="1"/>
        <v>12087</v>
      </c>
      <c r="D42" s="8">
        <v>220</v>
      </c>
      <c r="E42" s="8">
        <v>9537</v>
      </c>
      <c r="F42" s="8">
        <v>2020</v>
      </c>
      <c r="G42" s="8">
        <v>16</v>
      </c>
      <c r="H42" s="8">
        <v>294</v>
      </c>
    </row>
    <row r="43" spans="1:8" ht="11.25" customHeight="1">
      <c r="A43" s="649"/>
      <c r="B43" s="166">
        <v>26</v>
      </c>
      <c r="C43" s="7">
        <f t="shared" si="1"/>
        <v>11858</v>
      </c>
      <c r="D43" s="8">
        <v>204</v>
      </c>
      <c r="E43" s="8">
        <v>9047</v>
      </c>
      <c r="F43" s="8">
        <v>2287</v>
      </c>
      <c r="G43" s="8">
        <v>27</v>
      </c>
      <c r="H43" s="8">
        <v>293</v>
      </c>
    </row>
    <row r="44" spans="1:8" ht="11.25" customHeight="1">
      <c r="A44" s="649"/>
      <c r="B44" s="166">
        <v>27</v>
      </c>
      <c r="C44" s="7">
        <f t="shared" si="1"/>
        <v>10432</v>
      </c>
      <c r="D44" s="8">
        <v>52</v>
      </c>
      <c r="E44" s="8">
        <v>8113</v>
      </c>
      <c r="F44" s="8">
        <v>1981</v>
      </c>
      <c r="G44" s="8">
        <v>29</v>
      </c>
      <c r="H44" s="8">
        <v>257</v>
      </c>
    </row>
    <row r="45" spans="1:8" ht="11.25" customHeight="1">
      <c r="A45" s="16"/>
      <c r="B45" s="330">
        <v>28</v>
      </c>
      <c r="C45" s="331">
        <f t="shared" si="1"/>
        <v>10636</v>
      </c>
      <c r="D45" s="332">
        <v>136</v>
      </c>
      <c r="E45" s="332">
        <v>6966</v>
      </c>
      <c r="F45" s="332">
        <v>3220</v>
      </c>
      <c r="G45" s="332">
        <v>6</v>
      </c>
      <c r="H45" s="332">
        <v>308</v>
      </c>
    </row>
    <row r="46" spans="1:8" ht="11.25" customHeight="1">
      <c r="A46" s="61"/>
      <c r="B46" s="166" t="s">
        <v>807</v>
      </c>
      <c r="C46" s="7">
        <f t="shared" si="1"/>
        <v>8617</v>
      </c>
      <c r="D46" s="8">
        <v>471</v>
      </c>
      <c r="E46" s="8">
        <v>5574</v>
      </c>
      <c r="F46" s="8">
        <v>2222</v>
      </c>
      <c r="G46" s="8" t="s">
        <v>327</v>
      </c>
      <c r="H46" s="8">
        <v>350</v>
      </c>
    </row>
    <row r="47" spans="1:8" ht="11.25" customHeight="1">
      <c r="A47" s="647" t="s">
        <v>265</v>
      </c>
      <c r="B47" s="166">
        <v>25</v>
      </c>
      <c r="C47" s="7">
        <f t="shared" si="1"/>
        <v>8255</v>
      </c>
      <c r="D47" s="8">
        <v>369</v>
      </c>
      <c r="E47" s="8">
        <v>5135</v>
      </c>
      <c r="F47" s="8">
        <v>2368</v>
      </c>
      <c r="G47" s="8">
        <v>56</v>
      </c>
      <c r="H47" s="8">
        <v>327</v>
      </c>
    </row>
    <row r="48" spans="1:8" ht="11.25" customHeight="1">
      <c r="A48" s="649"/>
      <c r="B48" s="166">
        <v>26</v>
      </c>
      <c r="C48" s="7">
        <f t="shared" si="1"/>
        <v>8317</v>
      </c>
      <c r="D48" s="8">
        <v>114</v>
      </c>
      <c r="E48" s="8">
        <v>5392</v>
      </c>
      <c r="F48" s="8">
        <v>2386</v>
      </c>
      <c r="G48" s="8" t="s">
        <v>327</v>
      </c>
      <c r="H48" s="8">
        <v>425</v>
      </c>
    </row>
    <row r="49" spans="1:8" ht="11.25" customHeight="1">
      <c r="A49" s="649"/>
      <c r="B49" s="166">
        <v>27</v>
      </c>
      <c r="C49" s="7">
        <f t="shared" si="1"/>
        <v>9185</v>
      </c>
      <c r="D49" s="8">
        <v>182</v>
      </c>
      <c r="E49" s="8">
        <v>5904</v>
      </c>
      <c r="F49" s="8">
        <v>2555</v>
      </c>
      <c r="G49" s="8">
        <v>109</v>
      </c>
      <c r="H49" s="8">
        <v>435</v>
      </c>
    </row>
    <row r="50" spans="1:8" ht="11.25" customHeight="1">
      <c r="A50" s="16"/>
      <c r="B50" s="330">
        <v>28</v>
      </c>
      <c r="C50" s="331">
        <f t="shared" si="1"/>
        <v>9337</v>
      </c>
      <c r="D50" s="332">
        <v>243</v>
      </c>
      <c r="E50" s="332">
        <v>6161</v>
      </c>
      <c r="F50" s="332">
        <v>2484</v>
      </c>
      <c r="G50" s="332">
        <v>11</v>
      </c>
      <c r="H50" s="332">
        <v>438</v>
      </c>
    </row>
    <row r="51" spans="1:8" ht="11.25" customHeight="1">
      <c r="A51" s="61"/>
      <c r="B51" s="166" t="s">
        <v>807</v>
      </c>
      <c r="C51" s="7">
        <f t="shared" si="1"/>
        <v>20875</v>
      </c>
      <c r="D51" s="8">
        <v>189</v>
      </c>
      <c r="E51" s="8">
        <v>18112</v>
      </c>
      <c r="F51" s="8">
        <v>1721</v>
      </c>
      <c r="G51" s="8">
        <v>145</v>
      </c>
      <c r="H51" s="8">
        <v>708</v>
      </c>
    </row>
    <row r="52" spans="1:8" ht="11.25" customHeight="1">
      <c r="A52" s="647" t="s">
        <v>266</v>
      </c>
      <c r="B52" s="166">
        <v>25</v>
      </c>
      <c r="C52" s="7">
        <f t="shared" si="1"/>
        <v>21867</v>
      </c>
      <c r="D52" s="8">
        <v>174</v>
      </c>
      <c r="E52" s="8">
        <v>19095</v>
      </c>
      <c r="F52" s="8">
        <v>1797</v>
      </c>
      <c r="G52" s="8">
        <v>32</v>
      </c>
      <c r="H52" s="8">
        <v>769</v>
      </c>
    </row>
    <row r="53" spans="1:8" ht="11.25" customHeight="1">
      <c r="A53" s="649"/>
      <c r="B53" s="166">
        <v>26</v>
      </c>
      <c r="C53" s="7">
        <f t="shared" si="1"/>
        <v>19606</v>
      </c>
      <c r="D53" s="8">
        <v>75</v>
      </c>
      <c r="E53" s="8">
        <v>17185</v>
      </c>
      <c r="F53" s="8">
        <v>1619</v>
      </c>
      <c r="G53" s="8">
        <v>24</v>
      </c>
      <c r="H53" s="8">
        <v>703</v>
      </c>
    </row>
    <row r="54" spans="1:8" ht="11.25" customHeight="1">
      <c r="A54" s="649"/>
      <c r="B54" s="166">
        <v>27</v>
      </c>
      <c r="C54" s="7">
        <f t="shared" si="1"/>
        <v>19674</v>
      </c>
      <c r="D54" s="8">
        <v>0</v>
      </c>
      <c r="E54" s="8">
        <v>17403</v>
      </c>
      <c r="F54" s="8">
        <v>1632</v>
      </c>
      <c r="G54" s="8">
        <v>5</v>
      </c>
      <c r="H54" s="8">
        <v>634</v>
      </c>
    </row>
    <row r="55" spans="1:8" ht="11.25" customHeight="1">
      <c r="A55" s="16"/>
      <c r="B55" s="330">
        <v>28</v>
      </c>
      <c r="C55" s="331">
        <f t="shared" si="1"/>
        <v>18057</v>
      </c>
      <c r="D55" s="332">
        <v>0</v>
      </c>
      <c r="E55" s="332">
        <v>15720</v>
      </c>
      <c r="F55" s="332">
        <v>1567</v>
      </c>
      <c r="G55" s="332">
        <v>51</v>
      </c>
      <c r="H55" s="332">
        <v>719</v>
      </c>
    </row>
    <row r="56" spans="1:8" ht="11.25" customHeight="1">
      <c r="A56" s="61"/>
      <c r="B56" s="166" t="s">
        <v>807</v>
      </c>
      <c r="C56" s="7">
        <f t="shared" si="1"/>
        <v>14871</v>
      </c>
      <c r="D56" s="8">
        <v>441</v>
      </c>
      <c r="E56" s="8">
        <v>12657</v>
      </c>
      <c r="F56" s="8">
        <v>1477</v>
      </c>
      <c r="G56" s="8">
        <v>68</v>
      </c>
      <c r="H56" s="8">
        <v>228</v>
      </c>
    </row>
    <row r="57" spans="1:8" ht="11.25" customHeight="1">
      <c r="A57" s="647" t="s">
        <v>267</v>
      </c>
      <c r="B57" s="166">
        <v>25</v>
      </c>
      <c r="C57" s="7">
        <f t="shared" si="1"/>
        <v>13786</v>
      </c>
      <c r="D57" s="8">
        <v>293</v>
      </c>
      <c r="E57" s="8">
        <v>11434</v>
      </c>
      <c r="F57" s="8">
        <v>1211</v>
      </c>
      <c r="G57" s="8">
        <v>282</v>
      </c>
      <c r="H57" s="8">
        <v>566</v>
      </c>
    </row>
    <row r="58" spans="1:8" ht="11.25" customHeight="1">
      <c r="A58" s="649"/>
      <c r="B58" s="166">
        <v>26</v>
      </c>
      <c r="C58" s="7">
        <f t="shared" si="1"/>
        <v>13092</v>
      </c>
      <c r="D58" s="8">
        <v>133</v>
      </c>
      <c r="E58" s="8">
        <v>10534</v>
      </c>
      <c r="F58" s="8">
        <v>1621</v>
      </c>
      <c r="G58" s="8">
        <v>289</v>
      </c>
      <c r="H58" s="8">
        <v>515</v>
      </c>
    </row>
    <row r="59" spans="1:8" ht="11.25" customHeight="1">
      <c r="A59" s="649"/>
      <c r="B59" s="166">
        <v>27</v>
      </c>
      <c r="C59" s="7">
        <f t="shared" si="1"/>
        <v>10948</v>
      </c>
      <c r="D59" s="8">
        <v>120</v>
      </c>
      <c r="E59" s="8">
        <v>8940</v>
      </c>
      <c r="F59" s="8">
        <v>1218</v>
      </c>
      <c r="G59" s="8">
        <v>206</v>
      </c>
      <c r="H59" s="8">
        <v>464</v>
      </c>
    </row>
    <row r="60" spans="1:8" ht="11.25" customHeight="1">
      <c r="A60" s="16"/>
      <c r="B60" s="330">
        <v>28</v>
      </c>
      <c r="C60" s="331">
        <f t="shared" si="1"/>
        <v>11249</v>
      </c>
      <c r="D60" s="332">
        <v>147</v>
      </c>
      <c r="E60" s="332">
        <v>8811</v>
      </c>
      <c r="F60" s="332">
        <v>1438</v>
      </c>
      <c r="G60" s="332">
        <v>213</v>
      </c>
      <c r="H60" s="332">
        <v>640</v>
      </c>
    </row>
    <row r="61" spans="1:8" ht="11.25" customHeight="1">
      <c r="A61" s="62"/>
      <c r="B61" s="166" t="s">
        <v>807</v>
      </c>
      <c r="C61" s="7">
        <f t="shared" si="1"/>
        <v>19026</v>
      </c>
      <c r="D61" s="8">
        <v>575</v>
      </c>
      <c r="E61" s="8">
        <v>8669</v>
      </c>
      <c r="F61" s="8">
        <v>8096</v>
      </c>
      <c r="G61" s="8">
        <v>445</v>
      </c>
      <c r="H61" s="8">
        <v>1241</v>
      </c>
    </row>
    <row r="62" spans="1:8" ht="11.25" customHeight="1">
      <c r="A62" s="647" t="s">
        <v>395</v>
      </c>
      <c r="B62" s="166">
        <v>25</v>
      </c>
      <c r="C62" s="7">
        <f t="shared" si="1"/>
        <v>18817</v>
      </c>
      <c r="D62" s="8">
        <v>417</v>
      </c>
      <c r="E62" s="8">
        <v>9593</v>
      </c>
      <c r="F62" s="8">
        <v>7084</v>
      </c>
      <c r="G62" s="8">
        <v>403</v>
      </c>
      <c r="H62" s="8">
        <v>1320</v>
      </c>
    </row>
    <row r="63" spans="1:8" ht="11.25" customHeight="1">
      <c r="A63" s="648"/>
      <c r="B63" s="166">
        <v>26</v>
      </c>
      <c r="C63" s="7">
        <f t="shared" si="1"/>
        <v>16276</v>
      </c>
      <c r="D63" s="8">
        <v>298</v>
      </c>
      <c r="E63" s="8">
        <v>9620</v>
      </c>
      <c r="F63" s="8">
        <v>4472</v>
      </c>
      <c r="G63" s="8">
        <v>522</v>
      </c>
      <c r="H63" s="8">
        <v>1364</v>
      </c>
    </row>
    <row r="64" spans="1:8" ht="11.25" customHeight="1">
      <c r="A64" s="647"/>
      <c r="B64" s="166">
        <v>27</v>
      </c>
      <c r="C64" s="7">
        <f t="shared" si="1"/>
        <v>17690</v>
      </c>
      <c r="D64" s="8">
        <v>662</v>
      </c>
      <c r="E64" s="8">
        <v>10243</v>
      </c>
      <c r="F64" s="8">
        <v>5135</v>
      </c>
      <c r="G64" s="8">
        <v>401</v>
      </c>
      <c r="H64" s="8">
        <v>1249</v>
      </c>
    </row>
    <row r="65" spans="1:8" ht="11.25" customHeight="1">
      <c r="A65" s="16"/>
      <c r="B65" s="330">
        <v>28</v>
      </c>
      <c r="C65" s="331">
        <f t="shared" si="1"/>
        <v>19164</v>
      </c>
      <c r="D65" s="332">
        <v>188</v>
      </c>
      <c r="E65" s="332">
        <v>10788</v>
      </c>
      <c r="F65" s="332">
        <v>6325</v>
      </c>
      <c r="G65" s="332">
        <v>366</v>
      </c>
      <c r="H65" s="332">
        <v>1497</v>
      </c>
    </row>
    <row r="66" spans="1:8" ht="11.25" customHeight="1">
      <c r="A66" s="61"/>
      <c r="B66" s="166" t="s">
        <v>807</v>
      </c>
      <c r="C66" s="7">
        <f t="shared" si="1"/>
        <v>27737</v>
      </c>
      <c r="D66" s="8">
        <v>1777</v>
      </c>
      <c r="E66" s="8">
        <v>10624</v>
      </c>
      <c r="F66" s="8">
        <v>12740</v>
      </c>
      <c r="G66" s="8">
        <v>125</v>
      </c>
      <c r="H66" s="8">
        <v>2471</v>
      </c>
    </row>
    <row r="67" spans="1:8" ht="11.25" customHeight="1">
      <c r="A67" s="647" t="s">
        <v>271</v>
      </c>
      <c r="B67" s="166">
        <v>25</v>
      </c>
      <c r="C67" s="7">
        <f t="shared" si="1"/>
        <v>23340</v>
      </c>
      <c r="D67" s="8">
        <v>1225</v>
      </c>
      <c r="E67" s="8">
        <v>8179</v>
      </c>
      <c r="F67" s="8">
        <v>11331</v>
      </c>
      <c r="G67" s="8">
        <v>146</v>
      </c>
      <c r="H67" s="8">
        <v>2459</v>
      </c>
    </row>
    <row r="68" spans="1:8" ht="11.25" customHeight="1">
      <c r="A68" s="648"/>
      <c r="B68" s="166">
        <v>26</v>
      </c>
      <c r="C68" s="7">
        <f t="shared" si="1"/>
        <v>27621</v>
      </c>
      <c r="D68" s="8">
        <v>1255</v>
      </c>
      <c r="E68" s="8">
        <v>10630</v>
      </c>
      <c r="F68" s="8">
        <v>12691</v>
      </c>
      <c r="G68" s="8">
        <v>211</v>
      </c>
      <c r="H68" s="8">
        <v>2834</v>
      </c>
    </row>
    <row r="69" spans="1:8" ht="11.25" customHeight="1">
      <c r="A69" s="647"/>
      <c r="B69" s="166">
        <v>27</v>
      </c>
      <c r="C69" s="7">
        <f>SUM(D69:H69)</f>
        <v>27281</v>
      </c>
      <c r="D69" s="8">
        <v>1401</v>
      </c>
      <c r="E69" s="8">
        <v>11911</v>
      </c>
      <c r="F69" s="8">
        <v>10733</v>
      </c>
      <c r="G69" s="8">
        <v>206</v>
      </c>
      <c r="H69" s="8">
        <v>3030</v>
      </c>
    </row>
    <row r="70" spans="1:8" ht="11.25" customHeight="1">
      <c r="A70" s="16"/>
      <c r="B70" s="330">
        <v>28</v>
      </c>
      <c r="C70" s="331">
        <f>SUM(D70:H70)</f>
        <v>25014</v>
      </c>
      <c r="D70" s="332">
        <v>1197</v>
      </c>
      <c r="E70" s="332">
        <v>10981</v>
      </c>
      <c r="F70" s="332">
        <v>10096</v>
      </c>
      <c r="G70" s="332">
        <v>0</v>
      </c>
      <c r="H70" s="332">
        <v>2740</v>
      </c>
    </row>
    <row r="71" spans="1:8" ht="16.5" customHeight="1">
      <c r="A71" s="9" t="s">
        <v>351</v>
      </c>
      <c r="B71" s="53"/>
      <c r="C71" s="53"/>
      <c r="D71" s="53"/>
      <c r="E71" s="53"/>
      <c r="H71" s="52" t="s">
        <v>358</v>
      </c>
    </row>
    <row r="72" spans="1:8" ht="12.75" customHeight="1">
      <c r="A72" s="86"/>
    </row>
    <row r="73" spans="1:8" ht="12.75" customHeight="1"/>
    <row r="74" spans="1:8" ht="12.75" customHeight="1"/>
    <row r="75" spans="1:8" ht="12.75" customHeight="1"/>
    <row r="76" spans="1:8" ht="16.5" customHeight="1"/>
  </sheetData>
  <mergeCells count="17">
    <mergeCell ref="A17:A19"/>
    <mergeCell ref="A1:H1"/>
    <mergeCell ref="A52:A54"/>
    <mergeCell ref="A57:A59"/>
    <mergeCell ref="A62:A64"/>
    <mergeCell ref="A4:A5"/>
    <mergeCell ref="B4:B5"/>
    <mergeCell ref="C4:H4"/>
    <mergeCell ref="A7:A9"/>
    <mergeCell ref="A12:A14"/>
    <mergeCell ref="A67:A69"/>
    <mergeCell ref="A22:A24"/>
    <mergeCell ref="A27:A29"/>
    <mergeCell ref="A32:A34"/>
    <mergeCell ref="A37:A39"/>
    <mergeCell ref="A42:A44"/>
    <mergeCell ref="A47:A49"/>
  </mergeCells>
  <phoneticPr fontId="3"/>
  <printOptions horizontalCentered="1"/>
  <pageMargins left="0.39370078740157483" right="0.39370078740157483" top="0.59055118110236227" bottom="0.59055118110236227" header="0.51181102362204722" footer="0"/>
  <pageSetup paperSize="9" orientation="portrait" r:id="rId1"/>
  <headerFooter alignWithMargins="0">
    <oddFooter>&amp;C&amp;12-&amp;A-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M19"/>
  <sheetViews>
    <sheetView workbookViewId="0">
      <selection activeCell="O11" sqref="O11"/>
    </sheetView>
  </sheetViews>
  <sheetFormatPr defaultRowHeight="13.5"/>
  <cols>
    <col min="1" max="2" width="8.625" style="486" customWidth="1"/>
    <col min="3" max="11" width="7.5" style="486" customWidth="1"/>
    <col min="12" max="12" width="7.5" style="485" customWidth="1"/>
    <col min="13" max="13" width="9" style="485"/>
    <col min="14" max="16384" width="9" style="486"/>
  </cols>
  <sheetData>
    <row r="1" spans="1:13" s="45" customFormat="1" ht="31.5" customHeight="1">
      <c r="A1" s="655" t="s">
        <v>873</v>
      </c>
      <c r="B1" s="655"/>
      <c r="C1" s="655"/>
      <c r="D1" s="655"/>
      <c r="E1" s="655"/>
      <c r="F1" s="655"/>
      <c r="G1" s="655"/>
      <c r="H1" s="655"/>
      <c r="I1" s="655"/>
      <c r="J1" s="655"/>
      <c r="K1" s="655"/>
      <c r="L1" s="655"/>
      <c r="M1" s="70"/>
    </row>
    <row r="2" spans="1:13" s="45" customFormat="1" ht="20.25" customHeight="1">
      <c r="A2" s="70"/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</row>
    <row r="3" spans="1:13" ht="16.5" customHeight="1">
      <c r="A3" s="484" t="s">
        <v>368</v>
      </c>
      <c r="B3" s="484"/>
      <c r="C3" s="484"/>
      <c r="D3" s="485"/>
      <c r="E3" s="485"/>
      <c r="F3" s="485"/>
      <c r="G3" s="485"/>
      <c r="H3" s="485"/>
      <c r="I3" s="485"/>
      <c r="J3" s="485"/>
      <c r="K3" s="485"/>
    </row>
    <row r="4" spans="1:13" ht="24" customHeight="1">
      <c r="A4" s="656" t="s">
        <v>885</v>
      </c>
      <c r="B4" s="658" t="s">
        <v>230</v>
      </c>
      <c r="C4" s="660" t="s">
        <v>231</v>
      </c>
      <c r="D4" s="662" t="s">
        <v>326</v>
      </c>
      <c r="E4" s="663"/>
      <c r="F4" s="663"/>
      <c r="G4" s="663"/>
      <c r="H4" s="663"/>
      <c r="I4" s="663"/>
      <c r="J4" s="664"/>
      <c r="K4" s="665" t="s">
        <v>276</v>
      </c>
      <c r="L4" s="667" t="s">
        <v>783</v>
      </c>
    </row>
    <row r="5" spans="1:13" ht="36" customHeight="1">
      <c r="A5" s="657"/>
      <c r="B5" s="659"/>
      <c r="C5" s="661"/>
      <c r="D5" s="487"/>
      <c r="E5" s="488" t="s">
        <v>232</v>
      </c>
      <c r="F5" s="488" t="s">
        <v>233</v>
      </c>
      <c r="G5" s="489" t="s">
        <v>234</v>
      </c>
      <c r="H5" s="490" t="s">
        <v>235</v>
      </c>
      <c r="I5" s="488" t="s">
        <v>236</v>
      </c>
      <c r="J5" s="488" t="s">
        <v>237</v>
      </c>
      <c r="K5" s="666"/>
      <c r="L5" s="668"/>
    </row>
    <row r="6" spans="1:13" ht="27.75" customHeight="1">
      <c r="A6" s="491" t="s">
        <v>727</v>
      </c>
      <c r="B6" s="492" t="s">
        <v>407</v>
      </c>
      <c r="C6" s="493">
        <f>D6+K6+L6</f>
        <v>1587</v>
      </c>
      <c r="D6" s="494">
        <f t="shared" ref="D6:D12" si="0">SUM(E6:J6)</f>
        <v>139</v>
      </c>
      <c r="E6" s="494">
        <v>32</v>
      </c>
      <c r="F6" s="494">
        <v>23</v>
      </c>
      <c r="G6" s="218">
        <v>16</v>
      </c>
      <c r="H6" s="218">
        <v>50</v>
      </c>
      <c r="I6" s="494">
        <v>10</v>
      </c>
      <c r="J6" s="494">
        <v>8</v>
      </c>
      <c r="K6" s="494">
        <v>305</v>
      </c>
      <c r="L6" s="494">
        <v>1143</v>
      </c>
    </row>
    <row r="7" spans="1:13" ht="27.75" customHeight="1">
      <c r="A7" s="495" t="s">
        <v>516</v>
      </c>
      <c r="B7" s="496">
        <v>160367</v>
      </c>
      <c r="C7" s="497">
        <f t="shared" ref="C7:C13" si="1">D7+K7+L7</f>
        <v>3142</v>
      </c>
      <c r="D7" s="218">
        <f t="shared" si="0"/>
        <v>172</v>
      </c>
      <c r="E7" s="218">
        <v>62</v>
      </c>
      <c r="F7" s="218">
        <v>21</v>
      </c>
      <c r="G7" s="218">
        <v>18</v>
      </c>
      <c r="H7" s="218">
        <v>27</v>
      </c>
      <c r="I7" s="218">
        <v>30</v>
      </c>
      <c r="J7" s="218">
        <v>14</v>
      </c>
      <c r="K7" s="218">
        <v>497</v>
      </c>
      <c r="L7" s="218">
        <v>2473</v>
      </c>
    </row>
    <row r="8" spans="1:13" ht="27.75" customHeight="1">
      <c r="A8" s="495">
        <v>60</v>
      </c>
      <c r="B8" s="496">
        <v>153696</v>
      </c>
      <c r="C8" s="497">
        <f t="shared" si="1"/>
        <v>2676</v>
      </c>
      <c r="D8" s="218">
        <f t="shared" si="0"/>
        <v>222</v>
      </c>
      <c r="E8" s="218">
        <v>58</v>
      </c>
      <c r="F8" s="218">
        <v>31</v>
      </c>
      <c r="G8" s="218">
        <v>25</v>
      </c>
      <c r="H8" s="218">
        <v>52</v>
      </c>
      <c r="I8" s="218">
        <v>47</v>
      </c>
      <c r="J8" s="218">
        <v>9</v>
      </c>
      <c r="K8" s="218">
        <v>353</v>
      </c>
      <c r="L8" s="218">
        <v>2101</v>
      </c>
    </row>
    <row r="9" spans="1:13" ht="27.75" customHeight="1">
      <c r="A9" s="495" t="s">
        <v>784</v>
      </c>
      <c r="B9" s="496">
        <v>212476</v>
      </c>
      <c r="C9" s="497">
        <f t="shared" si="1"/>
        <v>3422</v>
      </c>
      <c r="D9" s="218">
        <f>SUM(E9:J9)</f>
        <v>270</v>
      </c>
      <c r="E9" s="218">
        <v>92</v>
      </c>
      <c r="F9" s="218">
        <v>29</v>
      </c>
      <c r="G9" s="218">
        <v>25</v>
      </c>
      <c r="H9" s="218">
        <v>75</v>
      </c>
      <c r="I9" s="218">
        <v>36</v>
      </c>
      <c r="J9" s="218">
        <v>13</v>
      </c>
      <c r="K9" s="218">
        <v>331</v>
      </c>
      <c r="L9" s="218">
        <v>2821</v>
      </c>
    </row>
    <row r="10" spans="1:13" ht="27.75" customHeight="1">
      <c r="A10" s="495">
        <v>7</v>
      </c>
      <c r="B10" s="496">
        <v>174517</v>
      </c>
      <c r="C10" s="497">
        <f t="shared" si="1"/>
        <v>3769</v>
      </c>
      <c r="D10" s="218">
        <f t="shared" si="0"/>
        <v>240</v>
      </c>
      <c r="E10" s="218">
        <v>78</v>
      </c>
      <c r="F10" s="218">
        <v>25</v>
      </c>
      <c r="G10" s="218">
        <v>23</v>
      </c>
      <c r="H10" s="218">
        <v>79</v>
      </c>
      <c r="I10" s="218">
        <v>20</v>
      </c>
      <c r="J10" s="218">
        <v>15</v>
      </c>
      <c r="K10" s="218">
        <v>406</v>
      </c>
      <c r="L10" s="218">
        <v>3123</v>
      </c>
    </row>
    <row r="11" spans="1:13" ht="27.75" customHeight="1">
      <c r="A11" s="495">
        <v>12</v>
      </c>
      <c r="B11" s="496">
        <v>162715</v>
      </c>
      <c r="C11" s="497">
        <f t="shared" si="1"/>
        <v>3290</v>
      </c>
      <c r="D11" s="218">
        <f>SUM(E11:J11)</f>
        <v>286</v>
      </c>
      <c r="E11" s="218">
        <v>126</v>
      </c>
      <c r="F11" s="218">
        <v>22</v>
      </c>
      <c r="G11" s="218">
        <v>34</v>
      </c>
      <c r="H11" s="218">
        <v>76</v>
      </c>
      <c r="I11" s="218">
        <v>28</v>
      </c>
      <c r="J11" s="218" t="s">
        <v>327</v>
      </c>
      <c r="K11" s="218">
        <v>387</v>
      </c>
      <c r="L11" s="218">
        <v>2617</v>
      </c>
    </row>
    <row r="12" spans="1:13" ht="27.75" customHeight="1">
      <c r="A12" s="495" t="s">
        <v>517</v>
      </c>
      <c r="B12" s="496">
        <v>191376</v>
      </c>
      <c r="C12" s="497">
        <f t="shared" si="1"/>
        <v>3596</v>
      </c>
      <c r="D12" s="218">
        <f t="shared" si="0"/>
        <v>304</v>
      </c>
      <c r="E12" s="218">
        <v>117</v>
      </c>
      <c r="F12" s="218">
        <v>12</v>
      </c>
      <c r="G12" s="218">
        <v>28</v>
      </c>
      <c r="H12" s="218">
        <v>147</v>
      </c>
      <c r="I12" s="218" t="s">
        <v>327</v>
      </c>
      <c r="J12" s="218" t="s">
        <v>327</v>
      </c>
      <c r="K12" s="218">
        <v>398</v>
      </c>
      <c r="L12" s="218">
        <v>2894</v>
      </c>
    </row>
    <row r="13" spans="1:13" ht="27.75" customHeight="1">
      <c r="A13" s="495" t="s">
        <v>347</v>
      </c>
      <c r="B13" s="496">
        <v>180271</v>
      </c>
      <c r="C13" s="497">
        <f t="shared" si="1"/>
        <v>3812</v>
      </c>
      <c r="D13" s="218">
        <f>SUM(E13:J13)</f>
        <v>359</v>
      </c>
      <c r="E13" s="218">
        <v>138</v>
      </c>
      <c r="F13" s="218">
        <v>25</v>
      </c>
      <c r="G13" s="218">
        <v>33</v>
      </c>
      <c r="H13" s="218">
        <v>149</v>
      </c>
      <c r="I13" s="218">
        <v>6</v>
      </c>
      <c r="J13" s="218">
        <v>8</v>
      </c>
      <c r="K13" s="218">
        <v>510</v>
      </c>
      <c r="L13" s="218">
        <v>2943</v>
      </c>
    </row>
    <row r="14" spans="1:13" ht="27.75" customHeight="1">
      <c r="A14" s="495" t="s">
        <v>779</v>
      </c>
      <c r="B14" s="496">
        <v>183234</v>
      </c>
      <c r="C14" s="497">
        <f>D14+K14+L14</f>
        <v>3797</v>
      </c>
      <c r="D14" s="218">
        <f>SUM(E14:J14)</f>
        <v>284</v>
      </c>
      <c r="E14" s="218">
        <v>129</v>
      </c>
      <c r="F14" s="218">
        <v>10</v>
      </c>
      <c r="G14" s="218">
        <v>31</v>
      </c>
      <c r="H14" s="218">
        <v>106</v>
      </c>
      <c r="I14" s="218">
        <v>6</v>
      </c>
      <c r="J14" s="218">
        <v>2</v>
      </c>
      <c r="K14" s="218">
        <v>494</v>
      </c>
      <c r="L14" s="218">
        <v>3019</v>
      </c>
    </row>
    <row r="15" spans="1:13" ht="27.75" customHeight="1">
      <c r="A15" s="495" t="s">
        <v>780</v>
      </c>
      <c r="B15" s="496">
        <v>180587</v>
      </c>
      <c r="C15" s="497">
        <f>D15+K15+L15</f>
        <v>2965</v>
      </c>
      <c r="D15" s="218">
        <f>SUM(E15:J15)</f>
        <v>342</v>
      </c>
      <c r="E15" s="218">
        <v>127</v>
      </c>
      <c r="F15" s="218">
        <v>83</v>
      </c>
      <c r="G15" s="218">
        <v>33</v>
      </c>
      <c r="H15" s="218">
        <v>88</v>
      </c>
      <c r="I15" s="218">
        <v>2</v>
      </c>
      <c r="J15" s="218">
        <v>9</v>
      </c>
      <c r="K15" s="218">
        <v>336</v>
      </c>
      <c r="L15" s="218">
        <v>2287</v>
      </c>
    </row>
    <row r="16" spans="1:13" ht="27.75" customHeight="1">
      <c r="A16" s="498" t="s">
        <v>785</v>
      </c>
      <c r="B16" s="496">
        <v>209815</v>
      </c>
      <c r="C16" s="497">
        <f>D16+K16+L16</f>
        <v>3609</v>
      </c>
      <c r="D16" s="218">
        <f>SUM(E16:J16)</f>
        <v>339</v>
      </c>
      <c r="E16" s="218">
        <v>106</v>
      </c>
      <c r="F16" s="218">
        <v>58</v>
      </c>
      <c r="G16" s="218">
        <v>36</v>
      </c>
      <c r="H16" s="218">
        <v>110</v>
      </c>
      <c r="I16" s="218">
        <v>5</v>
      </c>
      <c r="J16" s="218">
        <v>24</v>
      </c>
      <c r="K16" s="218">
        <v>453</v>
      </c>
      <c r="L16" s="218">
        <v>2817</v>
      </c>
    </row>
    <row r="17" spans="1:13" s="485" customFormat="1" ht="27.75" customHeight="1">
      <c r="A17" s="499" t="s">
        <v>842</v>
      </c>
      <c r="B17" s="500">
        <v>209611</v>
      </c>
      <c r="C17" s="501">
        <f>D17+K17+L17</f>
        <v>3554</v>
      </c>
      <c r="D17" s="221">
        <f>SUM(E17:J17)</f>
        <v>341</v>
      </c>
      <c r="E17" s="221">
        <v>136</v>
      </c>
      <c r="F17" s="221">
        <v>35</v>
      </c>
      <c r="G17" s="221">
        <v>43</v>
      </c>
      <c r="H17" s="221">
        <v>91</v>
      </c>
      <c r="I17" s="221">
        <v>5</v>
      </c>
      <c r="J17" s="221">
        <v>31</v>
      </c>
      <c r="K17" s="221">
        <v>495</v>
      </c>
      <c r="L17" s="221">
        <v>2718</v>
      </c>
    </row>
    <row r="18" spans="1:13" ht="21" customHeight="1">
      <c r="A18" s="484" t="s">
        <v>352</v>
      </c>
      <c r="B18" s="502"/>
      <c r="C18" s="503"/>
      <c r="D18" s="485"/>
      <c r="E18" s="485"/>
      <c r="F18" s="485"/>
      <c r="G18" s="485"/>
      <c r="H18" s="485"/>
      <c r="I18" s="485"/>
      <c r="J18" s="485"/>
      <c r="K18" s="485"/>
      <c r="L18" s="504" t="s">
        <v>356</v>
      </c>
    </row>
    <row r="19" spans="1:13" s="45" customFormat="1" ht="20.100000000000001" customHeight="1">
      <c r="A19" s="70"/>
      <c r="B19" s="70"/>
      <c r="C19" s="70"/>
      <c r="D19" s="70"/>
      <c r="E19" s="70"/>
      <c r="F19" s="70"/>
      <c r="G19" s="70"/>
      <c r="H19" s="70"/>
      <c r="I19" s="70"/>
      <c r="J19" s="70"/>
      <c r="K19" s="70"/>
      <c r="L19" s="70"/>
      <c r="M19" s="485"/>
    </row>
  </sheetData>
  <mergeCells count="7">
    <mergeCell ref="A1:L1"/>
    <mergeCell ref="A4:A5"/>
    <mergeCell ref="B4:B5"/>
    <mergeCell ref="C4:C5"/>
    <mergeCell ref="D4:J4"/>
    <mergeCell ref="K4:K5"/>
    <mergeCell ref="L4:L5"/>
  </mergeCells>
  <phoneticPr fontId="4"/>
  <printOptions horizontalCentered="1"/>
  <pageMargins left="0.39370078740157483" right="0.39370078740157483" top="0.59055118110236227" bottom="0.59055118110236227" header="0.51181102362204722" footer="0"/>
  <pageSetup paperSize="9" orientation="portrait" r:id="rId1"/>
  <headerFooter alignWithMargins="0">
    <oddFooter>&amp;C&amp;12-&amp;A-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workbookViewId="0">
      <selection activeCell="D6" sqref="D6"/>
    </sheetView>
  </sheetViews>
  <sheetFormatPr defaultRowHeight="13.5"/>
  <cols>
    <col min="1" max="1" width="10" style="231" customWidth="1"/>
    <col min="2" max="2" width="10.625" style="231" customWidth="1"/>
    <col min="3" max="9" width="9.5" style="231" customWidth="1"/>
    <col min="10" max="13" width="7.5" style="231" customWidth="1"/>
    <col min="14" max="236" width="9" style="231"/>
    <col min="237" max="237" width="8.625" style="231" customWidth="1"/>
    <col min="238" max="238" width="3.25" style="231" customWidth="1"/>
    <col min="239" max="239" width="5.625" style="231" customWidth="1"/>
    <col min="240" max="240" width="3.25" style="231" customWidth="1"/>
    <col min="241" max="241" width="5.625" style="231" customWidth="1"/>
    <col min="242" max="242" width="3.25" style="231" customWidth="1"/>
    <col min="243" max="243" width="5.625" style="231" customWidth="1"/>
    <col min="244" max="244" width="3.25" style="231" customWidth="1"/>
    <col min="245" max="245" width="5.625" style="231" customWidth="1"/>
    <col min="246" max="246" width="3.25" style="231" customWidth="1"/>
    <col min="247" max="247" width="5.625" style="231" customWidth="1"/>
    <col min="248" max="248" width="3.25" style="231" customWidth="1"/>
    <col min="249" max="249" width="5.625" style="231" customWidth="1"/>
    <col min="250" max="250" width="3.25" style="231" customWidth="1"/>
    <col min="251" max="251" width="5.625" style="231" customWidth="1"/>
    <col min="252" max="252" width="3.25" style="231" customWidth="1"/>
    <col min="253" max="253" width="5.625" style="231" customWidth="1"/>
    <col min="254" max="254" width="3.25" style="231" customWidth="1"/>
    <col min="255" max="255" width="5.625" style="231" customWidth="1"/>
    <col min="256" max="256" width="3.25" style="231" customWidth="1"/>
    <col min="257" max="257" width="5.625" style="231" customWidth="1"/>
    <col min="258" max="492" width="9" style="231"/>
    <col min="493" max="493" width="8.625" style="231" customWidth="1"/>
    <col min="494" max="494" width="3.25" style="231" customWidth="1"/>
    <col min="495" max="495" width="5.625" style="231" customWidth="1"/>
    <col min="496" max="496" width="3.25" style="231" customWidth="1"/>
    <col min="497" max="497" width="5.625" style="231" customWidth="1"/>
    <col min="498" max="498" width="3.25" style="231" customWidth="1"/>
    <col min="499" max="499" width="5.625" style="231" customWidth="1"/>
    <col min="500" max="500" width="3.25" style="231" customWidth="1"/>
    <col min="501" max="501" width="5.625" style="231" customWidth="1"/>
    <col min="502" max="502" width="3.25" style="231" customWidth="1"/>
    <col min="503" max="503" width="5.625" style="231" customWidth="1"/>
    <col min="504" max="504" width="3.25" style="231" customWidth="1"/>
    <col min="505" max="505" width="5.625" style="231" customWidth="1"/>
    <col min="506" max="506" width="3.25" style="231" customWidth="1"/>
    <col min="507" max="507" width="5.625" style="231" customWidth="1"/>
    <col min="508" max="508" width="3.25" style="231" customWidth="1"/>
    <col min="509" max="509" width="5.625" style="231" customWidth="1"/>
    <col min="510" max="510" width="3.25" style="231" customWidth="1"/>
    <col min="511" max="511" width="5.625" style="231" customWidth="1"/>
    <col min="512" max="512" width="3.25" style="231" customWidth="1"/>
    <col min="513" max="513" width="5.625" style="231" customWidth="1"/>
    <col min="514" max="748" width="9" style="231"/>
    <col min="749" max="749" width="8.625" style="231" customWidth="1"/>
    <col min="750" max="750" width="3.25" style="231" customWidth="1"/>
    <col min="751" max="751" width="5.625" style="231" customWidth="1"/>
    <col min="752" max="752" width="3.25" style="231" customWidth="1"/>
    <col min="753" max="753" width="5.625" style="231" customWidth="1"/>
    <col min="754" max="754" width="3.25" style="231" customWidth="1"/>
    <col min="755" max="755" width="5.625" style="231" customWidth="1"/>
    <col min="756" max="756" width="3.25" style="231" customWidth="1"/>
    <col min="757" max="757" width="5.625" style="231" customWidth="1"/>
    <col min="758" max="758" width="3.25" style="231" customWidth="1"/>
    <col min="759" max="759" width="5.625" style="231" customWidth="1"/>
    <col min="760" max="760" width="3.25" style="231" customWidth="1"/>
    <col min="761" max="761" width="5.625" style="231" customWidth="1"/>
    <col min="762" max="762" width="3.25" style="231" customWidth="1"/>
    <col min="763" max="763" width="5.625" style="231" customWidth="1"/>
    <col min="764" max="764" width="3.25" style="231" customWidth="1"/>
    <col min="765" max="765" width="5.625" style="231" customWidth="1"/>
    <col min="766" max="766" width="3.25" style="231" customWidth="1"/>
    <col min="767" max="767" width="5.625" style="231" customWidth="1"/>
    <col min="768" max="768" width="3.25" style="231" customWidth="1"/>
    <col min="769" max="769" width="5.625" style="231" customWidth="1"/>
    <col min="770" max="1004" width="9" style="231"/>
    <col min="1005" max="1005" width="8.625" style="231" customWidth="1"/>
    <col min="1006" max="1006" width="3.25" style="231" customWidth="1"/>
    <col min="1007" max="1007" width="5.625" style="231" customWidth="1"/>
    <col min="1008" max="1008" width="3.25" style="231" customWidth="1"/>
    <col min="1009" max="1009" width="5.625" style="231" customWidth="1"/>
    <col min="1010" max="1010" width="3.25" style="231" customWidth="1"/>
    <col min="1011" max="1011" width="5.625" style="231" customWidth="1"/>
    <col min="1012" max="1012" width="3.25" style="231" customWidth="1"/>
    <col min="1013" max="1013" width="5.625" style="231" customWidth="1"/>
    <col min="1014" max="1014" width="3.25" style="231" customWidth="1"/>
    <col min="1015" max="1015" width="5.625" style="231" customWidth="1"/>
    <col min="1016" max="1016" width="3.25" style="231" customWidth="1"/>
    <col min="1017" max="1017" width="5.625" style="231" customWidth="1"/>
    <col min="1018" max="1018" width="3.25" style="231" customWidth="1"/>
    <col min="1019" max="1019" width="5.625" style="231" customWidth="1"/>
    <col min="1020" max="1020" width="3.25" style="231" customWidth="1"/>
    <col min="1021" max="1021" width="5.625" style="231" customWidth="1"/>
    <col min="1022" max="1022" width="3.25" style="231" customWidth="1"/>
    <col min="1023" max="1023" width="5.625" style="231" customWidth="1"/>
    <col min="1024" max="1024" width="3.25" style="231" customWidth="1"/>
    <col min="1025" max="1025" width="5.625" style="231" customWidth="1"/>
    <col min="1026" max="1260" width="9" style="231"/>
    <col min="1261" max="1261" width="8.625" style="231" customWidth="1"/>
    <col min="1262" max="1262" width="3.25" style="231" customWidth="1"/>
    <col min="1263" max="1263" width="5.625" style="231" customWidth="1"/>
    <col min="1264" max="1264" width="3.25" style="231" customWidth="1"/>
    <col min="1265" max="1265" width="5.625" style="231" customWidth="1"/>
    <col min="1266" max="1266" width="3.25" style="231" customWidth="1"/>
    <col min="1267" max="1267" width="5.625" style="231" customWidth="1"/>
    <col min="1268" max="1268" width="3.25" style="231" customWidth="1"/>
    <col min="1269" max="1269" width="5.625" style="231" customWidth="1"/>
    <col min="1270" max="1270" width="3.25" style="231" customWidth="1"/>
    <col min="1271" max="1271" width="5.625" style="231" customWidth="1"/>
    <col min="1272" max="1272" width="3.25" style="231" customWidth="1"/>
    <col min="1273" max="1273" width="5.625" style="231" customWidth="1"/>
    <col min="1274" max="1274" width="3.25" style="231" customWidth="1"/>
    <col min="1275" max="1275" width="5.625" style="231" customWidth="1"/>
    <col min="1276" max="1276" width="3.25" style="231" customWidth="1"/>
    <col min="1277" max="1277" width="5.625" style="231" customWidth="1"/>
    <col min="1278" max="1278" width="3.25" style="231" customWidth="1"/>
    <col min="1279" max="1279" width="5.625" style="231" customWidth="1"/>
    <col min="1280" max="1280" width="3.25" style="231" customWidth="1"/>
    <col min="1281" max="1281" width="5.625" style="231" customWidth="1"/>
    <col min="1282" max="1516" width="9" style="231"/>
    <col min="1517" max="1517" width="8.625" style="231" customWidth="1"/>
    <col min="1518" max="1518" width="3.25" style="231" customWidth="1"/>
    <col min="1519" max="1519" width="5.625" style="231" customWidth="1"/>
    <col min="1520" max="1520" width="3.25" style="231" customWidth="1"/>
    <col min="1521" max="1521" width="5.625" style="231" customWidth="1"/>
    <col min="1522" max="1522" width="3.25" style="231" customWidth="1"/>
    <col min="1523" max="1523" width="5.625" style="231" customWidth="1"/>
    <col min="1524" max="1524" width="3.25" style="231" customWidth="1"/>
    <col min="1525" max="1525" width="5.625" style="231" customWidth="1"/>
    <col min="1526" max="1526" width="3.25" style="231" customWidth="1"/>
    <col min="1527" max="1527" width="5.625" style="231" customWidth="1"/>
    <col min="1528" max="1528" width="3.25" style="231" customWidth="1"/>
    <col min="1529" max="1529" width="5.625" style="231" customWidth="1"/>
    <col min="1530" max="1530" width="3.25" style="231" customWidth="1"/>
    <col min="1531" max="1531" width="5.625" style="231" customWidth="1"/>
    <col min="1532" max="1532" width="3.25" style="231" customWidth="1"/>
    <col min="1533" max="1533" width="5.625" style="231" customWidth="1"/>
    <col min="1534" max="1534" width="3.25" style="231" customWidth="1"/>
    <col min="1535" max="1535" width="5.625" style="231" customWidth="1"/>
    <col min="1536" max="1536" width="3.25" style="231" customWidth="1"/>
    <col min="1537" max="1537" width="5.625" style="231" customWidth="1"/>
    <col min="1538" max="1772" width="9" style="231"/>
    <col min="1773" max="1773" width="8.625" style="231" customWidth="1"/>
    <col min="1774" max="1774" width="3.25" style="231" customWidth="1"/>
    <col min="1775" max="1775" width="5.625" style="231" customWidth="1"/>
    <col min="1776" max="1776" width="3.25" style="231" customWidth="1"/>
    <col min="1777" max="1777" width="5.625" style="231" customWidth="1"/>
    <col min="1778" max="1778" width="3.25" style="231" customWidth="1"/>
    <col min="1779" max="1779" width="5.625" style="231" customWidth="1"/>
    <col min="1780" max="1780" width="3.25" style="231" customWidth="1"/>
    <col min="1781" max="1781" width="5.625" style="231" customWidth="1"/>
    <col min="1782" max="1782" width="3.25" style="231" customWidth="1"/>
    <col min="1783" max="1783" width="5.625" style="231" customWidth="1"/>
    <col min="1784" max="1784" width="3.25" style="231" customWidth="1"/>
    <col min="1785" max="1785" width="5.625" style="231" customWidth="1"/>
    <col min="1786" max="1786" width="3.25" style="231" customWidth="1"/>
    <col min="1787" max="1787" width="5.625" style="231" customWidth="1"/>
    <col min="1788" max="1788" width="3.25" style="231" customWidth="1"/>
    <col min="1789" max="1789" width="5.625" style="231" customWidth="1"/>
    <col min="1790" max="1790" width="3.25" style="231" customWidth="1"/>
    <col min="1791" max="1791" width="5.625" style="231" customWidth="1"/>
    <col min="1792" max="1792" width="3.25" style="231" customWidth="1"/>
    <col min="1793" max="1793" width="5.625" style="231" customWidth="1"/>
    <col min="1794" max="2028" width="9" style="231"/>
    <col min="2029" max="2029" width="8.625" style="231" customWidth="1"/>
    <col min="2030" max="2030" width="3.25" style="231" customWidth="1"/>
    <col min="2031" max="2031" width="5.625" style="231" customWidth="1"/>
    <col min="2032" max="2032" width="3.25" style="231" customWidth="1"/>
    <col min="2033" max="2033" width="5.625" style="231" customWidth="1"/>
    <col min="2034" max="2034" width="3.25" style="231" customWidth="1"/>
    <col min="2035" max="2035" width="5.625" style="231" customWidth="1"/>
    <col min="2036" max="2036" width="3.25" style="231" customWidth="1"/>
    <col min="2037" max="2037" width="5.625" style="231" customWidth="1"/>
    <col min="2038" max="2038" width="3.25" style="231" customWidth="1"/>
    <col min="2039" max="2039" width="5.625" style="231" customWidth="1"/>
    <col min="2040" max="2040" width="3.25" style="231" customWidth="1"/>
    <col min="2041" max="2041" width="5.625" style="231" customWidth="1"/>
    <col min="2042" max="2042" width="3.25" style="231" customWidth="1"/>
    <col min="2043" max="2043" width="5.625" style="231" customWidth="1"/>
    <col min="2044" max="2044" width="3.25" style="231" customWidth="1"/>
    <col min="2045" max="2045" width="5.625" style="231" customWidth="1"/>
    <col min="2046" max="2046" width="3.25" style="231" customWidth="1"/>
    <col min="2047" max="2047" width="5.625" style="231" customWidth="1"/>
    <col min="2048" max="2048" width="3.25" style="231" customWidth="1"/>
    <col min="2049" max="2049" width="5.625" style="231" customWidth="1"/>
    <col min="2050" max="2284" width="9" style="231"/>
    <col min="2285" max="2285" width="8.625" style="231" customWidth="1"/>
    <col min="2286" max="2286" width="3.25" style="231" customWidth="1"/>
    <col min="2287" max="2287" width="5.625" style="231" customWidth="1"/>
    <col min="2288" max="2288" width="3.25" style="231" customWidth="1"/>
    <col min="2289" max="2289" width="5.625" style="231" customWidth="1"/>
    <col min="2290" max="2290" width="3.25" style="231" customWidth="1"/>
    <col min="2291" max="2291" width="5.625" style="231" customWidth="1"/>
    <col min="2292" max="2292" width="3.25" style="231" customWidth="1"/>
    <col min="2293" max="2293" width="5.625" style="231" customWidth="1"/>
    <col min="2294" max="2294" width="3.25" style="231" customWidth="1"/>
    <col min="2295" max="2295" width="5.625" style="231" customWidth="1"/>
    <col min="2296" max="2296" width="3.25" style="231" customWidth="1"/>
    <col min="2297" max="2297" width="5.625" style="231" customWidth="1"/>
    <col min="2298" max="2298" width="3.25" style="231" customWidth="1"/>
    <col min="2299" max="2299" width="5.625" style="231" customWidth="1"/>
    <col min="2300" max="2300" width="3.25" style="231" customWidth="1"/>
    <col min="2301" max="2301" width="5.625" style="231" customWidth="1"/>
    <col min="2302" max="2302" width="3.25" style="231" customWidth="1"/>
    <col min="2303" max="2303" width="5.625" style="231" customWidth="1"/>
    <col min="2304" max="2304" width="3.25" style="231" customWidth="1"/>
    <col min="2305" max="2305" width="5.625" style="231" customWidth="1"/>
    <col min="2306" max="2540" width="9" style="231"/>
    <col min="2541" max="2541" width="8.625" style="231" customWidth="1"/>
    <col min="2542" max="2542" width="3.25" style="231" customWidth="1"/>
    <col min="2543" max="2543" width="5.625" style="231" customWidth="1"/>
    <col min="2544" max="2544" width="3.25" style="231" customWidth="1"/>
    <col min="2545" max="2545" width="5.625" style="231" customWidth="1"/>
    <col min="2546" max="2546" width="3.25" style="231" customWidth="1"/>
    <col min="2547" max="2547" width="5.625" style="231" customWidth="1"/>
    <col min="2548" max="2548" width="3.25" style="231" customWidth="1"/>
    <col min="2549" max="2549" width="5.625" style="231" customWidth="1"/>
    <col min="2550" max="2550" width="3.25" style="231" customWidth="1"/>
    <col min="2551" max="2551" width="5.625" style="231" customWidth="1"/>
    <col min="2552" max="2552" width="3.25" style="231" customWidth="1"/>
    <col min="2553" max="2553" width="5.625" style="231" customWidth="1"/>
    <col min="2554" max="2554" width="3.25" style="231" customWidth="1"/>
    <col min="2555" max="2555" width="5.625" style="231" customWidth="1"/>
    <col min="2556" max="2556" width="3.25" style="231" customWidth="1"/>
    <col min="2557" max="2557" width="5.625" style="231" customWidth="1"/>
    <col min="2558" max="2558" width="3.25" style="231" customWidth="1"/>
    <col min="2559" max="2559" width="5.625" style="231" customWidth="1"/>
    <col min="2560" max="2560" width="3.25" style="231" customWidth="1"/>
    <col min="2561" max="2561" width="5.625" style="231" customWidth="1"/>
    <col min="2562" max="2796" width="9" style="231"/>
    <col min="2797" max="2797" width="8.625" style="231" customWidth="1"/>
    <col min="2798" max="2798" width="3.25" style="231" customWidth="1"/>
    <col min="2799" max="2799" width="5.625" style="231" customWidth="1"/>
    <col min="2800" max="2800" width="3.25" style="231" customWidth="1"/>
    <col min="2801" max="2801" width="5.625" style="231" customWidth="1"/>
    <col min="2802" max="2802" width="3.25" style="231" customWidth="1"/>
    <col min="2803" max="2803" width="5.625" style="231" customWidth="1"/>
    <col min="2804" max="2804" width="3.25" style="231" customWidth="1"/>
    <col min="2805" max="2805" width="5.625" style="231" customWidth="1"/>
    <col min="2806" max="2806" width="3.25" style="231" customWidth="1"/>
    <col min="2807" max="2807" width="5.625" style="231" customWidth="1"/>
    <col min="2808" max="2808" width="3.25" style="231" customWidth="1"/>
    <col min="2809" max="2809" width="5.625" style="231" customWidth="1"/>
    <col min="2810" max="2810" width="3.25" style="231" customWidth="1"/>
    <col min="2811" max="2811" width="5.625" style="231" customWidth="1"/>
    <col min="2812" max="2812" width="3.25" style="231" customWidth="1"/>
    <col min="2813" max="2813" width="5.625" style="231" customWidth="1"/>
    <col min="2814" max="2814" width="3.25" style="231" customWidth="1"/>
    <col min="2815" max="2815" width="5.625" style="231" customWidth="1"/>
    <col min="2816" max="2816" width="3.25" style="231" customWidth="1"/>
    <col min="2817" max="2817" width="5.625" style="231" customWidth="1"/>
    <col min="2818" max="3052" width="9" style="231"/>
    <col min="3053" max="3053" width="8.625" style="231" customWidth="1"/>
    <col min="3054" max="3054" width="3.25" style="231" customWidth="1"/>
    <col min="3055" max="3055" width="5.625" style="231" customWidth="1"/>
    <col min="3056" max="3056" width="3.25" style="231" customWidth="1"/>
    <col min="3057" max="3057" width="5.625" style="231" customWidth="1"/>
    <col min="3058" max="3058" width="3.25" style="231" customWidth="1"/>
    <col min="3059" max="3059" width="5.625" style="231" customWidth="1"/>
    <col min="3060" max="3060" width="3.25" style="231" customWidth="1"/>
    <col min="3061" max="3061" width="5.625" style="231" customWidth="1"/>
    <col min="3062" max="3062" width="3.25" style="231" customWidth="1"/>
    <col min="3063" max="3063" width="5.625" style="231" customWidth="1"/>
    <col min="3064" max="3064" width="3.25" style="231" customWidth="1"/>
    <col min="3065" max="3065" width="5.625" style="231" customWidth="1"/>
    <col min="3066" max="3066" width="3.25" style="231" customWidth="1"/>
    <col min="3067" max="3067" width="5.625" style="231" customWidth="1"/>
    <col min="3068" max="3068" width="3.25" style="231" customWidth="1"/>
    <col min="3069" max="3069" width="5.625" style="231" customWidth="1"/>
    <col min="3070" max="3070" width="3.25" style="231" customWidth="1"/>
    <col min="3071" max="3071" width="5.625" style="231" customWidth="1"/>
    <col min="3072" max="3072" width="3.25" style="231" customWidth="1"/>
    <col min="3073" max="3073" width="5.625" style="231" customWidth="1"/>
    <col min="3074" max="3308" width="9" style="231"/>
    <col min="3309" max="3309" width="8.625" style="231" customWidth="1"/>
    <col min="3310" max="3310" width="3.25" style="231" customWidth="1"/>
    <col min="3311" max="3311" width="5.625" style="231" customWidth="1"/>
    <col min="3312" max="3312" width="3.25" style="231" customWidth="1"/>
    <col min="3313" max="3313" width="5.625" style="231" customWidth="1"/>
    <col min="3314" max="3314" width="3.25" style="231" customWidth="1"/>
    <col min="3315" max="3315" width="5.625" style="231" customWidth="1"/>
    <col min="3316" max="3316" width="3.25" style="231" customWidth="1"/>
    <col min="3317" max="3317" width="5.625" style="231" customWidth="1"/>
    <col min="3318" max="3318" width="3.25" style="231" customWidth="1"/>
    <col min="3319" max="3319" width="5.625" style="231" customWidth="1"/>
    <col min="3320" max="3320" width="3.25" style="231" customWidth="1"/>
    <col min="3321" max="3321" width="5.625" style="231" customWidth="1"/>
    <col min="3322" max="3322" width="3.25" style="231" customWidth="1"/>
    <col min="3323" max="3323" width="5.625" style="231" customWidth="1"/>
    <col min="3324" max="3324" width="3.25" style="231" customWidth="1"/>
    <col min="3325" max="3325" width="5.625" style="231" customWidth="1"/>
    <col min="3326" max="3326" width="3.25" style="231" customWidth="1"/>
    <col min="3327" max="3327" width="5.625" style="231" customWidth="1"/>
    <col min="3328" max="3328" width="3.25" style="231" customWidth="1"/>
    <col min="3329" max="3329" width="5.625" style="231" customWidth="1"/>
    <col min="3330" max="3564" width="9" style="231"/>
    <col min="3565" max="3565" width="8.625" style="231" customWidth="1"/>
    <col min="3566" max="3566" width="3.25" style="231" customWidth="1"/>
    <col min="3567" max="3567" width="5.625" style="231" customWidth="1"/>
    <col min="3568" max="3568" width="3.25" style="231" customWidth="1"/>
    <col min="3569" max="3569" width="5.625" style="231" customWidth="1"/>
    <col min="3570" max="3570" width="3.25" style="231" customWidth="1"/>
    <col min="3571" max="3571" width="5.625" style="231" customWidth="1"/>
    <col min="3572" max="3572" width="3.25" style="231" customWidth="1"/>
    <col min="3573" max="3573" width="5.625" style="231" customWidth="1"/>
    <col min="3574" max="3574" width="3.25" style="231" customWidth="1"/>
    <col min="3575" max="3575" width="5.625" style="231" customWidth="1"/>
    <col min="3576" max="3576" width="3.25" style="231" customWidth="1"/>
    <col min="3577" max="3577" width="5.625" style="231" customWidth="1"/>
    <col min="3578" max="3578" width="3.25" style="231" customWidth="1"/>
    <col min="3579" max="3579" width="5.625" style="231" customWidth="1"/>
    <col min="3580" max="3580" width="3.25" style="231" customWidth="1"/>
    <col min="3581" max="3581" width="5.625" style="231" customWidth="1"/>
    <col min="3582" max="3582" width="3.25" style="231" customWidth="1"/>
    <col min="3583" max="3583" width="5.625" style="231" customWidth="1"/>
    <col min="3584" max="3584" width="3.25" style="231" customWidth="1"/>
    <col min="3585" max="3585" width="5.625" style="231" customWidth="1"/>
    <col min="3586" max="3820" width="9" style="231"/>
    <col min="3821" max="3821" width="8.625" style="231" customWidth="1"/>
    <col min="3822" max="3822" width="3.25" style="231" customWidth="1"/>
    <col min="3823" max="3823" width="5.625" style="231" customWidth="1"/>
    <col min="3824" max="3824" width="3.25" style="231" customWidth="1"/>
    <col min="3825" max="3825" width="5.625" style="231" customWidth="1"/>
    <col min="3826" max="3826" width="3.25" style="231" customWidth="1"/>
    <col min="3827" max="3827" width="5.625" style="231" customWidth="1"/>
    <col min="3828" max="3828" width="3.25" style="231" customWidth="1"/>
    <col min="3829" max="3829" width="5.625" style="231" customWidth="1"/>
    <col min="3830" max="3830" width="3.25" style="231" customWidth="1"/>
    <col min="3831" max="3831" width="5.625" style="231" customWidth="1"/>
    <col min="3832" max="3832" width="3.25" style="231" customWidth="1"/>
    <col min="3833" max="3833" width="5.625" style="231" customWidth="1"/>
    <col min="3834" max="3834" width="3.25" style="231" customWidth="1"/>
    <col min="3835" max="3835" width="5.625" style="231" customWidth="1"/>
    <col min="3836" max="3836" width="3.25" style="231" customWidth="1"/>
    <col min="3837" max="3837" width="5.625" style="231" customWidth="1"/>
    <col min="3838" max="3838" width="3.25" style="231" customWidth="1"/>
    <col min="3839" max="3839" width="5.625" style="231" customWidth="1"/>
    <col min="3840" max="3840" width="3.25" style="231" customWidth="1"/>
    <col min="3841" max="3841" width="5.625" style="231" customWidth="1"/>
    <col min="3842" max="4076" width="9" style="231"/>
    <col min="4077" max="4077" width="8.625" style="231" customWidth="1"/>
    <col min="4078" max="4078" width="3.25" style="231" customWidth="1"/>
    <col min="4079" max="4079" width="5.625" style="231" customWidth="1"/>
    <col min="4080" max="4080" width="3.25" style="231" customWidth="1"/>
    <col min="4081" max="4081" width="5.625" style="231" customWidth="1"/>
    <col min="4082" max="4082" width="3.25" style="231" customWidth="1"/>
    <col min="4083" max="4083" width="5.625" style="231" customWidth="1"/>
    <col min="4084" max="4084" width="3.25" style="231" customWidth="1"/>
    <col min="4085" max="4085" width="5.625" style="231" customWidth="1"/>
    <col min="4086" max="4086" width="3.25" style="231" customWidth="1"/>
    <col min="4087" max="4087" width="5.625" style="231" customWidth="1"/>
    <col min="4088" max="4088" width="3.25" style="231" customWidth="1"/>
    <col min="4089" max="4089" width="5.625" style="231" customWidth="1"/>
    <col min="4090" max="4090" width="3.25" style="231" customWidth="1"/>
    <col min="4091" max="4091" width="5.625" style="231" customWidth="1"/>
    <col min="4092" max="4092" width="3.25" style="231" customWidth="1"/>
    <col min="4093" max="4093" width="5.625" style="231" customWidth="1"/>
    <col min="4094" max="4094" width="3.25" style="231" customWidth="1"/>
    <col min="4095" max="4095" width="5.625" style="231" customWidth="1"/>
    <col min="4096" max="4096" width="3.25" style="231" customWidth="1"/>
    <col min="4097" max="4097" width="5.625" style="231" customWidth="1"/>
    <col min="4098" max="4332" width="9" style="231"/>
    <col min="4333" max="4333" width="8.625" style="231" customWidth="1"/>
    <col min="4334" max="4334" width="3.25" style="231" customWidth="1"/>
    <col min="4335" max="4335" width="5.625" style="231" customWidth="1"/>
    <col min="4336" max="4336" width="3.25" style="231" customWidth="1"/>
    <col min="4337" max="4337" width="5.625" style="231" customWidth="1"/>
    <col min="4338" max="4338" width="3.25" style="231" customWidth="1"/>
    <col min="4339" max="4339" width="5.625" style="231" customWidth="1"/>
    <col min="4340" max="4340" width="3.25" style="231" customWidth="1"/>
    <col min="4341" max="4341" width="5.625" style="231" customWidth="1"/>
    <col min="4342" max="4342" width="3.25" style="231" customWidth="1"/>
    <col min="4343" max="4343" width="5.625" style="231" customWidth="1"/>
    <col min="4344" max="4344" width="3.25" style="231" customWidth="1"/>
    <col min="4345" max="4345" width="5.625" style="231" customWidth="1"/>
    <col min="4346" max="4346" width="3.25" style="231" customWidth="1"/>
    <col min="4347" max="4347" width="5.625" style="231" customWidth="1"/>
    <col min="4348" max="4348" width="3.25" style="231" customWidth="1"/>
    <col min="4349" max="4349" width="5.625" style="231" customWidth="1"/>
    <col min="4350" max="4350" width="3.25" style="231" customWidth="1"/>
    <col min="4351" max="4351" width="5.625" style="231" customWidth="1"/>
    <col min="4352" max="4352" width="3.25" style="231" customWidth="1"/>
    <col min="4353" max="4353" width="5.625" style="231" customWidth="1"/>
    <col min="4354" max="4588" width="9" style="231"/>
    <col min="4589" max="4589" width="8.625" style="231" customWidth="1"/>
    <col min="4590" max="4590" width="3.25" style="231" customWidth="1"/>
    <col min="4591" max="4591" width="5.625" style="231" customWidth="1"/>
    <col min="4592" max="4592" width="3.25" style="231" customWidth="1"/>
    <col min="4593" max="4593" width="5.625" style="231" customWidth="1"/>
    <col min="4594" max="4594" width="3.25" style="231" customWidth="1"/>
    <col min="4595" max="4595" width="5.625" style="231" customWidth="1"/>
    <col min="4596" max="4596" width="3.25" style="231" customWidth="1"/>
    <col min="4597" max="4597" width="5.625" style="231" customWidth="1"/>
    <col min="4598" max="4598" width="3.25" style="231" customWidth="1"/>
    <col min="4599" max="4599" width="5.625" style="231" customWidth="1"/>
    <col min="4600" max="4600" width="3.25" style="231" customWidth="1"/>
    <col min="4601" max="4601" width="5.625" style="231" customWidth="1"/>
    <col min="4602" max="4602" width="3.25" style="231" customWidth="1"/>
    <col min="4603" max="4603" width="5.625" style="231" customWidth="1"/>
    <col min="4604" max="4604" width="3.25" style="231" customWidth="1"/>
    <col min="4605" max="4605" width="5.625" style="231" customWidth="1"/>
    <col min="4606" max="4606" width="3.25" style="231" customWidth="1"/>
    <col min="4607" max="4607" width="5.625" style="231" customWidth="1"/>
    <col min="4608" max="4608" width="3.25" style="231" customWidth="1"/>
    <col min="4609" max="4609" width="5.625" style="231" customWidth="1"/>
    <col min="4610" max="4844" width="9" style="231"/>
    <col min="4845" max="4845" width="8.625" style="231" customWidth="1"/>
    <col min="4846" max="4846" width="3.25" style="231" customWidth="1"/>
    <col min="4847" max="4847" width="5.625" style="231" customWidth="1"/>
    <col min="4848" max="4848" width="3.25" style="231" customWidth="1"/>
    <col min="4849" max="4849" width="5.625" style="231" customWidth="1"/>
    <col min="4850" max="4850" width="3.25" style="231" customWidth="1"/>
    <col min="4851" max="4851" width="5.625" style="231" customWidth="1"/>
    <col min="4852" max="4852" width="3.25" style="231" customWidth="1"/>
    <col min="4853" max="4853" width="5.625" style="231" customWidth="1"/>
    <col min="4854" max="4854" width="3.25" style="231" customWidth="1"/>
    <col min="4855" max="4855" width="5.625" style="231" customWidth="1"/>
    <col min="4856" max="4856" width="3.25" style="231" customWidth="1"/>
    <col min="4857" max="4857" width="5.625" style="231" customWidth="1"/>
    <col min="4858" max="4858" width="3.25" style="231" customWidth="1"/>
    <col min="4859" max="4859" width="5.625" style="231" customWidth="1"/>
    <col min="4860" max="4860" width="3.25" style="231" customWidth="1"/>
    <col min="4861" max="4861" width="5.625" style="231" customWidth="1"/>
    <col min="4862" max="4862" width="3.25" style="231" customWidth="1"/>
    <col min="4863" max="4863" width="5.625" style="231" customWidth="1"/>
    <col min="4864" max="4864" width="3.25" style="231" customWidth="1"/>
    <col min="4865" max="4865" width="5.625" style="231" customWidth="1"/>
    <col min="4866" max="5100" width="9" style="231"/>
    <col min="5101" max="5101" width="8.625" style="231" customWidth="1"/>
    <col min="5102" max="5102" width="3.25" style="231" customWidth="1"/>
    <col min="5103" max="5103" width="5.625" style="231" customWidth="1"/>
    <col min="5104" max="5104" width="3.25" style="231" customWidth="1"/>
    <col min="5105" max="5105" width="5.625" style="231" customWidth="1"/>
    <col min="5106" max="5106" width="3.25" style="231" customWidth="1"/>
    <col min="5107" max="5107" width="5.625" style="231" customWidth="1"/>
    <col min="5108" max="5108" width="3.25" style="231" customWidth="1"/>
    <col min="5109" max="5109" width="5.625" style="231" customWidth="1"/>
    <col min="5110" max="5110" width="3.25" style="231" customWidth="1"/>
    <col min="5111" max="5111" width="5.625" style="231" customWidth="1"/>
    <col min="5112" max="5112" width="3.25" style="231" customWidth="1"/>
    <col min="5113" max="5113" width="5.625" style="231" customWidth="1"/>
    <col min="5114" max="5114" width="3.25" style="231" customWidth="1"/>
    <col min="5115" max="5115" width="5.625" style="231" customWidth="1"/>
    <col min="5116" max="5116" width="3.25" style="231" customWidth="1"/>
    <col min="5117" max="5117" width="5.625" style="231" customWidth="1"/>
    <col min="5118" max="5118" width="3.25" style="231" customWidth="1"/>
    <col min="5119" max="5119" width="5.625" style="231" customWidth="1"/>
    <col min="5120" max="5120" width="3.25" style="231" customWidth="1"/>
    <col min="5121" max="5121" width="5.625" style="231" customWidth="1"/>
    <col min="5122" max="5356" width="9" style="231"/>
    <col min="5357" max="5357" width="8.625" style="231" customWidth="1"/>
    <col min="5358" max="5358" width="3.25" style="231" customWidth="1"/>
    <col min="5359" max="5359" width="5.625" style="231" customWidth="1"/>
    <col min="5360" max="5360" width="3.25" style="231" customWidth="1"/>
    <col min="5361" max="5361" width="5.625" style="231" customWidth="1"/>
    <col min="5362" max="5362" width="3.25" style="231" customWidth="1"/>
    <col min="5363" max="5363" width="5.625" style="231" customWidth="1"/>
    <col min="5364" max="5364" width="3.25" style="231" customWidth="1"/>
    <col min="5365" max="5365" width="5.625" style="231" customWidth="1"/>
    <col min="5366" max="5366" width="3.25" style="231" customWidth="1"/>
    <col min="5367" max="5367" width="5.625" style="231" customWidth="1"/>
    <col min="5368" max="5368" width="3.25" style="231" customWidth="1"/>
    <col min="5369" max="5369" width="5.625" style="231" customWidth="1"/>
    <col min="5370" max="5370" width="3.25" style="231" customWidth="1"/>
    <col min="5371" max="5371" width="5.625" style="231" customWidth="1"/>
    <col min="5372" max="5372" width="3.25" style="231" customWidth="1"/>
    <col min="5373" max="5373" width="5.625" style="231" customWidth="1"/>
    <col min="5374" max="5374" width="3.25" style="231" customWidth="1"/>
    <col min="5375" max="5375" width="5.625" style="231" customWidth="1"/>
    <col min="5376" max="5376" width="3.25" style="231" customWidth="1"/>
    <col min="5377" max="5377" width="5.625" style="231" customWidth="1"/>
    <col min="5378" max="5612" width="9" style="231"/>
    <col min="5613" max="5613" width="8.625" style="231" customWidth="1"/>
    <col min="5614" max="5614" width="3.25" style="231" customWidth="1"/>
    <col min="5615" max="5615" width="5.625" style="231" customWidth="1"/>
    <col min="5616" max="5616" width="3.25" style="231" customWidth="1"/>
    <col min="5617" max="5617" width="5.625" style="231" customWidth="1"/>
    <col min="5618" max="5618" width="3.25" style="231" customWidth="1"/>
    <col min="5619" max="5619" width="5.625" style="231" customWidth="1"/>
    <col min="5620" max="5620" width="3.25" style="231" customWidth="1"/>
    <col min="5621" max="5621" width="5.625" style="231" customWidth="1"/>
    <col min="5622" max="5622" width="3.25" style="231" customWidth="1"/>
    <col min="5623" max="5623" width="5.625" style="231" customWidth="1"/>
    <col min="5624" max="5624" width="3.25" style="231" customWidth="1"/>
    <col min="5625" max="5625" width="5.625" style="231" customWidth="1"/>
    <col min="5626" max="5626" width="3.25" style="231" customWidth="1"/>
    <col min="5627" max="5627" width="5.625" style="231" customWidth="1"/>
    <col min="5628" max="5628" width="3.25" style="231" customWidth="1"/>
    <col min="5629" max="5629" width="5.625" style="231" customWidth="1"/>
    <col min="5630" max="5630" width="3.25" style="231" customWidth="1"/>
    <col min="5631" max="5631" width="5.625" style="231" customWidth="1"/>
    <col min="5632" max="5632" width="3.25" style="231" customWidth="1"/>
    <col min="5633" max="5633" width="5.625" style="231" customWidth="1"/>
    <col min="5634" max="5868" width="9" style="231"/>
    <col min="5869" max="5869" width="8.625" style="231" customWidth="1"/>
    <col min="5870" max="5870" width="3.25" style="231" customWidth="1"/>
    <col min="5871" max="5871" width="5.625" style="231" customWidth="1"/>
    <col min="5872" max="5872" width="3.25" style="231" customWidth="1"/>
    <col min="5873" max="5873" width="5.625" style="231" customWidth="1"/>
    <col min="5874" max="5874" width="3.25" style="231" customWidth="1"/>
    <col min="5875" max="5875" width="5.625" style="231" customWidth="1"/>
    <col min="5876" max="5876" width="3.25" style="231" customWidth="1"/>
    <col min="5877" max="5877" width="5.625" style="231" customWidth="1"/>
    <col min="5878" max="5878" width="3.25" style="231" customWidth="1"/>
    <col min="5879" max="5879" width="5.625" style="231" customWidth="1"/>
    <col min="5880" max="5880" width="3.25" style="231" customWidth="1"/>
    <col min="5881" max="5881" width="5.625" style="231" customWidth="1"/>
    <col min="5882" max="5882" width="3.25" style="231" customWidth="1"/>
    <col min="5883" max="5883" width="5.625" style="231" customWidth="1"/>
    <col min="5884" max="5884" width="3.25" style="231" customWidth="1"/>
    <col min="5885" max="5885" width="5.625" style="231" customWidth="1"/>
    <col min="5886" max="5886" width="3.25" style="231" customWidth="1"/>
    <col min="5887" max="5887" width="5.625" style="231" customWidth="1"/>
    <col min="5888" max="5888" width="3.25" style="231" customWidth="1"/>
    <col min="5889" max="5889" width="5.625" style="231" customWidth="1"/>
    <col min="5890" max="6124" width="9" style="231"/>
    <col min="6125" max="6125" width="8.625" style="231" customWidth="1"/>
    <col min="6126" max="6126" width="3.25" style="231" customWidth="1"/>
    <col min="6127" max="6127" width="5.625" style="231" customWidth="1"/>
    <col min="6128" max="6128" width="3.25" style="231" customWidth="1"/>
    <col min="6129" max="6129" width="5.625" style="231" customWidth="1"/>
    <col min="6130" max="6130" width="3.25" style="231" customWidth="1"/>
    <col min="6131" max="6131" width="5.625" style="231" customWidth="1"/>
    <col min="6132" max="6132" width="3.25" style="231" customWidth="1"/>
    <col min="6133" max="6133" width="5.625" style="231" customWidth="1"/>
    <col min="6134" max="6134" width="3.25" style="231" customWidth="1"/>
    <col min="6135" max="6135" width="5.625" style="231" customWidth="1"/>
    <col min="6136" max="6136" width="3.25" style="231" customWidth="1"/>
    <col min="6137" max="6137" width="5.625" style="231" customWidth="1"/>
    <col min="6138" max="6138" width="3.25" style="231" customWidth="1"/>
    <col min="6139" max="6139" width="5.625" style="231" customWidth="1"/>
    <col min="6140" max="6140" width="3.25" style="231" customWidth="1"/>
    <col min="6141" max="6141" width="5.625" style="231" customWidth="1"/>
    <col min="6142" max="6142" width="3.25" style="231" customWidth="1"/>
    <col min="6143" max="6143" width="5.625" style="231" customWidth="1"/>
    <col min="6144" max="6144" width="3.25" style="231" customWidth="1"/>
    <col min="6145" max="6145" width="5.625" style="231" customWidth="1"/>
    <col min="6146" max="6380" width="9" style="231"/>
    <col min="6381" max="6381" width="8.625" style="231" customWidth="1"/>
    <col min="6382" max="6382" width="3.25" style="231" customWidth="1"/>
    <col min="6383" max="6383" width="5.625" style="231" customWidth="1"/>
    <col min="6384" max="6384" width="3.25" style="231" customWidth="1"/>
    <col min="6385" max="6385" width="5.625" style="231" customWidth="1"/>
    <col min="6386" max="6386" width="3.25" style="231" customWidth="1"/>
    <col min="6387" max="6387" width="5.625" style="231" customWidth="1"/>
    <col min="6388" max="6388" width="3.25" style="231" customWidth="1"/>
    <col min="6389" max="6389" width="5.625" style="231" customWidth="1"/>
    <col min="6390" max="6390" width="3.25" style="231" customWidth="1"/>
    <col min="6391" max="6391" width="5.625" style="231" customWidth="1"/>
    <col min="6392" max="6392" width="3.25" style="231" customWidth="1"/>
    <col min="6393" max="6393" width="5.625" style="231" customWidth="1"/>
    <col min="6394" max="6394" width="3.25" style="231" customWidth="1"/>
    <col min="6395" max="6395" width="5.625" style="231" customWidth="1"/>
    <col min="6396" max="6396" width="3.25" style="231" customWidth="1"/>
    <col min="6397" max="6397" width="5.625" style="231" customWidth="1"/>
    <col min="6398" max="6398" width="3.25" style="231" customWidth="1"/>
    <col min="6399" max="6399" width="5.625" style="231" customWidth="1"/>
    <col min="6400" max="6400" width="3.25" style="231" customWidth="1"/>
    <col min="6401" max="6401" width="5.625" style="231" customWidth="1"/>
    <col min="6402" max="6636" width="9" style="231"/>
    <col min="6637" max="6637" width="8.625" style="231" customWidth="1"/>
    <col min="6638" max="6638" width="3.25" style="231" customWidth="1"/>
    <col min="6639" max="6639" width="5.625" style="231" customWidth="1"/>
    <col min="6640" max="6640" width="3.25" style="231" customWidth="1"/>
    <col min="6641" max="6641" width="5.625" style="231" customWidth="1"/>
    <col min="6642" max="6642" width="3.25" style="231" customWidth="1"/>
    <col min="6643" max="6643" width="5.625" style="231" customWidth="1"/>
    <col min="6644" max="6644" width="3.25" style="231" customWidth="1"/>
    <col min="6645" max="6645" width="5.625" style="231" customWidth="1"/>
    <col min="6646" max="6646" width="3.25" style="231" customWidth="1"/>
    <col min="6647" max="6647" width="5.625" style="231" customWidth="1"/>
    <col min="6648" max="6648" width="3.25" style="231" customWidth="1"/>
    <col min="6649" max="6649" width="5.625" style="231" customWidth="1"/>
    <col min="6650" max="6650" width="3.25" style="231" customWidth="1"/>
    <col min="6651" max="6651" width="5.625" style="231" customWidth="1"/>
    <col min="6652" max="6652" width="3.25" style="231" customWidth="1"/>
    <col min="6653" max="6653" width="5.625" style="231" customWidth="1"/>
    <col min="6654" max="6654" width="3.25" style="231" customWidth="1"/>
    <col min="6655" max="6655" width="5.625" style="231" customWidth="1"/>
    <col min="6656" max="6656" width="3.25" style="231" customWidth="1"/>
    <col min="6657" max="6657" width="5.625" style="231" customWidth="1"/>
    <col min="6658" max="6892" width="9" style="231"/>
    <col min="6893" max="6893" width="8.625" style="231" customWidth="1"/>
    <col min="6894" max="6894" width="3.25" style="231" customWidth="1"/>
    <col min="6895" max="6895" width="5.625" style="231" customWidth="1"/>
    <col min="6896" max="6896" width="3.25" style="231" customWidth="1"/>
    <col min="6897" max="6897" width="5.625" style="231" customWidth="1"/>
    <col min="6898" max="6898" width="3.25" style="231" customWidth="1"/>
    <col min="6899" max="6899" width="5.625" style="231" customWidth="1"/>
    <col min="6900" max="6900" width="3.25" style="231" customWidth="1"/>
    <col min="6901" max="6901" width="5.625" style="231" customWidth="1"/>
    <col min="6902" max="6902" width="3.25" style="231" customWidth="1"/>
    <col min="6903" max="6903" width="5.625" style="231" customWidth="1"/>
    <col min="6904" max="6904" width="3.25" style="231" customWidth="1"/>
    <col min="6905" max="6905" width="5.625" style="231" customWidth="1"/>
    <col min="6906" max="6906" width="3.25" style="231" customWidth="1"/>
    <col min="6907" max="6907" width="5.625" style="231" customWidth="1"/>
    <col min="6908" max="6908" width="3.25" style="231" customWidth="1"/>
    <col min="6909" max="6909" width="5.625" style="231" customWidth="1"/>
    <col min="6910" max="6910" width="3.25" style="231" customWidth="1"/>
    <col min="6911" max="6911" width="5.625" style="231" customWidth="1"/>
    <col min="6912" max="6912" width="3.25" style="231" customWidth="1"/>
    <col min="6913" max="6913" width="5.625" style="231" customWidth="1"/>
    <col min="6914" max="7148" width="9" style="231"/>
    <col min="7149" max="7149" width="8.625" style="231" customWidth="1"/>
    <col min="7150" max="7150" width="3.25" style="231" customWidth="1"/>
    <col min="7151" max="7151" width="5.625" style="231" customWidth="1"/>
    <col min="7152" max="7152" width="3.25" style="231" customWidth="1"/>
    <col min="7153" max="7153" width="5.625" style="231" customWidth="1"/>
    <col min="7154" max="7154" width="3.25" style="231" customWidth="1"/>
    <col min="7155" max="7155" width="5.625" style="231" customWidth="1"/>
    <col min="7156" max="7156" width="3.25" style="231" customWidth="1"/>
    <col min="7157" max="7157" width="5.625" style="231" customWidth="1"/>
    <col min="7158" max="7158" width="3.25" style="231" customWidth="1"/>
    <col min="7159" max="7159" width="5.625" style="231" customWidth="1"/>
    <col min="7160" max="7160" width="3.25" style="231" customWidth="1"/>
    <col min="7161" max="7161" width="5.625" style="231" customWidth="1"/>
    <col min="7162" max="7162" width="3.25" style="231" customWidth="1"/>
    <col min="7163" max="7163" width="5.625" style="231" customWidth="1"/>
    <col min="7164" max="7164" width="3.25" style="231" customWidth="1"/>
    <col min="7165" max="7165" width="5.625" style="231" customWidth="1"/>
    <col min="7166" max="7166" width="3.25" style="231" customWidth="1"/>
    <col min="7167" max="7167" width="5.625" style="231" customWidth="1"/>
    <col min="7168" max="7168" width="3.25" style="231" customWidth="1"/>
    <col min="7169" max="7169" width="5.625" style="231" customWidth="1"/>
    <col min="7170" max="7404" width="9" style="231"/>
    <col min="7405" max="7405" width="8.625" style="231" customWidth="1"/>
    <col min="7406" max="7406" width="3.25" style="231" customWidth="1"/>
    <col min="7407" max="7407" width="5.625" style="231" customWidth="1"/>
    <col min="7408" max="7408" width="3.25" style="231" customWidth="1"/>
    <col min="7409" max="7409" width="5.625" style="231" customWidth="1"/>
    <col min="7410" max="7410" width="3.25" style="231" customWidth="1"/>
    <col min="7411" max="7411" width="5.625" style="231" customWidth="1"/>
    <col min="7412" max="7412" width="3.25" style="231" customWidth="1"/>
    <col min="7413" max="7413" width="5.625" style="231" customWidth="1"/>
    <col min="7414" max="7414" width="3.25" style="231" customWidth="1"/>
    <col min="7415" max="7415" width="5.625" style="231" customWidth="1"/>
    <col min="7416" max="7416" width="3.25" style="231" customWidth="1"/>
    <col min="7417" max="7417" width="5.625" style="231" customWidth="1"/>
    <col min="7418" max="7418" width="3.25" style="231" customWidth="1"/>
    <col min="7419" max="7419" width="5.625" style="231" customWidth="1"/>
    <col min="7420" max="7420" width="3.25" style="231" customWidth="1"/>
    <col min="7421" max="7421" width="5.625" style="231" customWidth="1"/>
    <col min="7422" max="7422" width="3.25" style="231" customWidth="1"/>
    <col min="7423" max="7423" width="5.625" style="231" customWidth="1"/>
    <col min="7424" max="7424" width="3.25" style="231" customWidth="1"/>
    <col min="7425" max="7425" width="5.625" style="231" customWidth="1"/>
    <col min="7426" max="7660" width="9" style="231"/>
    <col min="7661" max="7661" width="8.625" style="231" customWidth="1"/>
    <col min="7662" max="7662" width="3.25" style="231" customWidth="1"/>
    <col min="7663" max="7663" width="5.625" style="231" customWidth="1"/>
    <col min="7664" max="7664" width="3.25" style="231" customWidth="1"/>
    <col min="7665" max="7665" width="5.625" style="231" customWidth="1"/>
    <col min="7666" max="7666" width="3.25" style="231" customWidth="1"/>
    <col min="7667" max="7667" width="5.625" style="231" customWidth="1"/>
    <col min="7668" max="7668" width="3.25" style="231" customWidth="1"/>
    <col min="7669" max="7669" width="5.625" style="231" customWidth="1"/>
    <col min="7670" max="7670" width="3.25" style="231" customWidth="1"/>
    <col min="7671" max="7671" width="5.625" style="231" customWidth="1"/>
    <col min="7672" max="7672" width="3.25" style="231" customWidth="1"/>
    <col min="7673" max="7673" width="5.625" style="231" customWidth="1"/>
    <col min="7674" max="7674" width="3.25" style="231" customWidth="1"/>
    <col min="7675" max="7675" width="5.625" style="231" customWidth="1"/>
    <col min="7676" max="7676" width="3.25" style="231" customWidth="1"/>
    <col min="7677" max="7677" width="5.625" style="231" customWidth="1"/>
    <col min="7678" max="7678" width="3.25" style="231" customWidth="1"/>
    <col min="7679" max="7679" width="5.625" style="231" customWidth="1"/>
    <col min="7680" max="7680" width="3.25" style="231" customWidth="1"/>
    <col min="7681" max="7681" width="5.625" style="231" customWidth="1"/>
    <col min="7682" max="7916" width="9" style="231"/>
    <col min="7917" max="7917" width="8.625" style="231" customWidth="1"/>
    <col min="7918" max="7918" width="3.25" style="231" customWidth="1"/>
    <col min="7919" max="7919" width="5.625" style="231" customWidth="1"/>
    <col min="7920" max="7920" width="3.25" style="231" customWidth="1"/>
    <col min="7921" max="7921" width="5.625" style="231" customWidth="1"/>
    <col min="7922" max="7922" width="3.25" style="231" customWidth="1"/>
    <col min="7923" max="7923" width="5.625" style="231" customWidth="1"/>
    <col min="7924" max="7924" width="3.25" style="231" customWidth="1"/>
    <col min="7925" max="7925" width="5.625" style="231" customWidth="1"/>
    <col min="7926" max="7926" width="3.25" style="231" customWidth="1"/>
    <col min="7927" max="7927" width="5.625" style="231" customWidth="1"/>
    <col min="7928" max="7928" width="3.25" style="231" customWidth="1"/>
    <col min="7929" max="7929" width="5.625" style="231" customWidth="1"/>
    <col min="7930" max="7930" width="3.25" style="231" customWidth="1"/>
    <col min="7931" max="7931" width="5.625" style="231" customWidth="1"/>
    <col min="7932" max="7932" width="3.25" style="231" customWidth="1"/>
    <col min="7933" max="7933" width="5.625" style="231" customWidth="1"/>
    <col min="7934" max="7934" width="3.25" style="231" customWidth="1"/>
    <col min="7935" max="7935" width="5.625" style="231" customWidth="1"/>
    <col min="7936" max="7936" width="3.25" style="231" customWidth="1"/>
    <col min="7937" max="7937" width="5.625" style="231" customWidth="1"/>
    <col min="7938" max="8172" width="9" style="231"/>
    <col min="8173" max="8173" width="8.625" style="231" customWidth="1"/>
    <col min="8174" max="8174" width="3.25" style="231" customWidth="1"/>
    <col min="8175" max="8175" width="5.625" style="231" customWidth="1"/>
    <col min="8176" max="8176" width="3.25" style="231" customWidth="1"/>
    <col min="8177" max="8177" width="5.625" style="231" customWidth="1"/>
    <col min="8178" max="8178" width="3.25" style="231" customWidth="1"/>
    <col min="8179" max="8179" width="5.625" style="231" customWidth="1"/>
    <col min="8180" max="8180" width="3.25" style="231" customWidth="1"/>
    <col min="8181" max="8181" width="5.625" style="231" customWidth="1"/>
    <col min="8182" max="8182" width="3.25" style="231" customWidth="1"/>
    <col min="8183" max="8183" width="5.625" style="231" customWidth="1"/>
    <col min="8184" max="8184" width="3.25" style="231" customWidth="1"/>
    <col min="8185" max="8185" width="5.625" style="231" customWidth="1"/>
    <col min="8186" max="8186" width="3.25" style="231" customWidth="1"/>
    <col min="8187" max="8187" width="5.625" style="231" customWidth="1"/>
    <col min="8188" max="8188" width="3.25" style="231" customWidth="1"/>
    <col min="8189" max="8189" width="5.625" style="231" customWidth="1"/>
    <col min="8190" max="8190" width="3.25" style="231" customWidth="1"/>
    <col min="8191" max="8191" width="5.625" style="231" customWidth="1"/>
    <col min="8192" max="8192" width="3.25" style="231" customWidth="1"/>
    <col min="8193" max="8193" width="5.625" style="231" customWidth="1"/>
    <col min="8194" max="8428" width="9" style="231"/>
    <col min="8429" max="8429" width="8.625" style="231" customWidth="1"/>
    <col min="8430" max="8430" width="3.25" style="231" customWidth="1"/>
    <col min="8431" max="8431" width="5.625" style="231" customWidth="1"/>
    <col min="8432" max="8432" width="3.25" style="231" customWidth="1"/>
    <col min="8433" max="8433" width="5.625" style="231" customWidth="1"/>
    <col min="8434" max="8434" width="3.25" style="231" customWidth="1"/>
    <col min="8435" max="8435" width="5.625" style="231" customWidth="1"/>
    <col min="8436" max="8436" width="3.25" style="231" customWidth="1"/>
    <col min="8437" max="8437" width="5.625" style="231" customWidth="1"/>
    <col min="8438" max="8438" width="3.25" style="231" customWidth="1"/>
    <col min="8439" max="8439" width="5.625" style="231" customWidth="1"/>
    <col min="8440" max="8440" width="3.25" style="231" customWidth="1"/>
    <col min="8441" max="8441" width="5.625" style="231" customWidth="1"/>
    <col min="8442" max="8442" width="3.25" style="231" customWidth="1"/>
    <col min="8443" max="8443" width="5.625" style="231" customWidth="1"/>
    <col min="8444" max="8444" width="3.25" style="231" customWidth="1"/>
    <col min="8445" max="8445" width="5.625" style="231" customWidth="1"/>
    <col min="8446" max="8446" width="3.25" style="231" customWidth="1"/>
    <col min="8447" max="8447" width="5.625" style="231" customWidth="1"/>
    <col min="8448" max="8448" width="3.25" style="231" customWidth="1"/>
    <col min="8449" max="8449" width="5.625" style="231" customWidth="1"/>
    <col min="8450" max="8684" width="9" style="231"/>
    <col min="8685" max="8685" width="8.625" style="231" customWidth="1"/>
    <col min="8686" max="8686" width="3.25" style="231" customWidth="1"/>
    <col min="8687" max="8687" width="5.625" style="231" customWidth="1"/>
    <col min="8688" max="8688" width="3.25" style="231" customWidth="1"/>
    <col min="8689" max="8689" width="5.625" style="231" customWidth="1"/>
    <col min="8690" max="8690" width="3.25" style="231" customWidth="1"/>
    <col min="8691" max="8691" width="5.625" style="231" customWidth="1"/>
    <col min="8692" max="8692" width="3.25" style="231" customWidth="1"/>
    <col min="8693" max="8693" width="5.625" style="231" customWidth="1"/>
    <col min="8694" max="8694" width="3.25" style="231" customWidth="1"/>
    <col min="8695" max="8695" width="5.625" style="231" customWidth="1"/>
    <col min="8696" max="8696" width="3.25" style="231" customWidth="1"/>
    <col min="8697" max="8697" width="5.625" style="231" customWidth="1"/>
    <col min="8698" max="8698" width="3.25" style="231" customWidth="1"/>
    <col min="8699" max="8699" width="5.625" style="231" customWidth="1"/>
    <col min="8700" max="8700" width="3.25" style="231" customWidth="1"/>
    <col min="8701" max="8701" width="5.625" style="231" customWidth="1"/>
    <col min="8702" max="8702" width="3.25" style="231" customWidth="1"/>
    <col min="8703" max="8703" width="5.625" style="231" customWidth="1"/>
    <col min="8704" max="8704" width="3.25" style="231" customWidth="1"/>
    <col min="8705" max="8705" width="5.625" style="231" customWidth="1"/>
    <col min="8706" max="8940" width="9" style="231"/>
    <col min="8941" max="8941" width="8.625" style="231" customWidth="1"/>
    <col min="8942" max="8942" width="3.25" style="231" customWidth="1"/>
    <col min="8943" max="8943" width="5.625" style="231" customWidth="1"/>
    <col min="8944" max="8944" width="3.25" style="231" customWidth="1"/>
    <col min="8945" max="8945" width="5.625" style="231" customWidth="1"/>
    <col min="8946" max="8946" width="3.25" style="231" customWidth="1"/>
    <col min="8947" max="8947" width="5.625" style="231" customWidth="1"/>
    <col min="8948" max="8948" width="3.25" style="231" customWidth="1"/>
    <col min="8949" max="8949" width="5.625" style="231" customWidth="1"/>
    <col min="8950" max="8950" width="3.25" style="231" customWidth="1"/>
    <col min="8951" max="8951" width="5.625" style="231" customWidth="1"/>
    <col min="8952" max="8952" width="3.25" style="231" customWidth="1"/>
    <col min="8953" max="8953" width="5.625" style="231" customWidth="1"/>
    <col min="8954" max="8954" width="3.25" style="231" customWidth="1"/>
    <col min="8955" max="8955" width="5.625" style="231" customWidth="1"/>
    <col min="8956" max="8956" width="3.25" style="231" customWidth="1"/>
    <col min="8957" max="8957" width="5.625" style="231" customWidth="1"/>
    <col min="8958" max="8958" width="3.25" style="231" customWidth="1"/>
    <col min="8959" max="8959" width="5.625" style="231" customWidth="1"/>
    <col min="8960" max="8960" width="3.25" style="231" customWidth="1"/>
    <col min="8961" max="8961" width="5.625" style="231" customWidth="1"/>
    <col min="8962" max="9196" width="9" style="231"/>
    <col min="9197" max="9197" width="8.625" style="231" customWidth="1"/>
    <col min="9198" max="9198" width="3.25" style="231" customWidth="1"/>
    <col min="9199" max="9199" width="5.625" style="231" customWidth="1"/>
    <col min="9200" max="9200" width="3.25" style="231" customWidth="1"/>
    <col min="9201" max="9201" width="5.625" style="231" customWidth="1"/>
    <col min="9202" max="9202" width="3.25" style="231" customWidth="1"/>
    <col min="9203" max="9203" width="5.625" style="231" customWidth="1"/>
    <col min="9204" max="9204" width="3.25" style="231" customWidth="1"/>
    <col min="9205" max="9205" width="5.625" style="231" customWidth="1"/>
    <col min="9206" max="9206" width="3.25" style="231" customWidth="1"/>
    <col min="9207" max="9207" width="5.625" style="231" customWidth="1"/>
    <col min="9208" max="9208" width="3.25" style="231" customWidth="1"/>
    <col min="9209" max="9209" width="5.625" style="231" customWidth="1"/>
    <col min="9210" max="9210" width="3.25" style="231" customWidth="1"/>
    <col min="9211" max="9211" width="5.625" style="231" customWidth="1"/>
    <col min="9212" max="9212" width="3.25" style="231" customWidth="1"/>
    <col min="9213" max="9213" width="5.625" style="231" customWidth="1"/>
    <col min="9214" max="9214" width="3.25" style="231" customWidth="1"/>
    <col min="9215" max="9215" width="5.625" style="231" customWidth="1"/>
    <col min="9216" max="9216" width="3.25" style="231" customWidth="1"/>
    <col min="9217" max="9217" width="5.625" style="231" customWidth="1"/>
    <col min="9218" max="9452" width="9" style="231"/>
    <col min="9453" max="9453" width="8.625" style="231" customWidth="1"/>
    <col min="9454" max="9454" width="3.25" style="231" customWidth="1"/>
    <col min="9455" max="9455" width="5.625" style="231" customWidth="1"/>
    <col min="9456" max="9456" width="3.25" style="231" customWidth="1"/>
    <col min="9457" max="9457" width="5.625" style="231" customWidth="1"/>
    <col min="9458" max="9458" width="3.25" style="231" customWidth="1"/>
    <col min="9459" max="9459" width="5.625" style="231" customWidth="1"/>
    <col min="9460" max="9460" width="3.25" style="231" customWidth="1"/>
    <col min="9461" max="9461" width="5.625" style="231" customWidth="1"/>
    <col min="9462" max="9462" width="3.25" style="231" customWidth="1"/>
    <col min="9463" max="9463" width="5.625" style="231" customWidth="1"/>
    <col min="9464" max="9464" width="3.25" style="231" customWidth="1"/>
    <col min="9465" max="9465" width="5.625" style="231" customWidth="1"/>
    <col min="9466" max="9466" width="3.25" style="231" customWidth="1"/>
    <col min="9467" max="9467" width="5.625" style="231" customWidth="1"/>
    <col min="9468" max="9468" width="3.25" style="231" customWidth="1"/>
    <col min="9469" max="9469" width="5.625" style="231" customWidth="1"/>
    <col min="9470" max="9470" width="3.25" style="231" customWidth="1"/>
    <col min="9471" max="9471" width="5.625" style="231" customWidth="1"/>
    <col min="9472" max="9472" width="3.25" style="231" customWidth="1"/>
    <col min="9473" max="9473" width="5.625" style="231" customWidth="1"/>
    <col min="9474" max="9708" width="9" style="231"/>
    <col min="9709" max="9709" width="8.625" style="231" customWidth="1"/>
    <col min="9710" max="9710" width="3.25" style="231" customWidth="1"/>
    <col min="9711" max="9711" width="5.625" style="231" customWidth="1"/>
    <col min="9712" max="9712" width="3.25" style="231" customWidth="1"/>
    <col min="9713" max="9713" width="5.625" style="231" customWidth="1"/>
    <col min="9714" max="9714" width="3.25" style="231" customWidth="1"/>
    <col min="9715" max="9715" width="5.625" style="231" customWidth="1"/>
    <col min="9716" max="9716" width="3.25" style="231" customWidth="1"/>
    <col min="9717" max="9717" width="5.625" style="231" customWidth="1"/>
    <col min="9718" max="9718" width="3.25" style="231" customWidth="1"/>
    <col min="9719" max="9719" width="5.625" style="231" customWidth="1"/>
    <col min="9720" max="9720" width="3.25" style="231" customWidth="1"/>
    <col min="9721" max="9721" width="5.625" style="231" customWidth="1"/>
    <col min="9722" max="9722" width="3.25" style="231" customWidth="1"/>
    <col min="9723" max="9723" width="5.625" style="231" customWidth="1"/>
    <col min="9724" max="9724" width="3.25" style="231" customWidth="1"/>
    <col min="9725" max="9725" width="5.625" style="231" customWidth="1"/>
    <col min="9726" max="9726" width="3.25" style="231" customWidth="1"/>
    <col min="9727" max="9727" width="5.625" style="231" customWidth="1"/>
    <col min="9728" max="9728" width="3.25" style="231" customWidth="1"/>
    <col min="9729" max="9729" width="5.625" style="231" customWidth="1"/>
    <col min="9730" max="9964" width="9" style="231"/>
    <col min="9965" max="9965" width="8.625" style="231" customWidth="1"/>
    <col min="9966" max="9966" width="3.25" style="231" customWidth="1"/>
    <col min="9967" max="9967" width="5.625" style="231" customWidth="1"/>
    <col min="9968" max="9968" width="3.25" style="231" customWidth="1"/>
    <col min="9969" max="9969" width="5.625" style="231" customWidth="1"/>
    <col min="9970" max="9970" width="3.25" style="231" customWidth="1"/>
    <col min="9971" max="9971" width="5.625" style="231" customWidth="1"/>
    <col min="9972" max="9972" width="3.25" style="231" customWidth="1"/>
    <col min="9973" max="9973" width="5.625" style="231" customWidth="1"/>
    <col min="9974" max="9974" width="3.25" style="231" customWidth="1"/>
    <col min="9975" max="9975" width="5.625" style="231" customWidth="1"/>
    <col min="9976" max="9976" width="3.25" style="231" customWidth="1"/>
    <col min="9977" max="9977" width="5.625" style="231" customWidth="1"/>
    <col min="9978" max="9978" width="3.25" style="231" customWidth="1"/>
    <col min="9979" max="9979" width="5.625" style="231" customWidth="1"/>
    <col min="9980" max="9980" width="3.25" style="231" customWidth="1"/>
    <col min="9981" max="9981" width="5.625" style="231" customWidth="1"/>
    <col min="9982" max="9982" width="3.25" style="231" customWidth="1"/>
    <col min="9983" max="9983" width="5.625" style="231" customWidth="1"/>
    <col min="9984" max="9984" width="3.25" style="231" customWidth="1"/>
    <col min="9985" max="9985" width="5.625" style="231" customWidth="1"/>
    <col min="9986" max="10220" width="9" style="231"/>
    <col min="10221" max="10221" width="8.625" style="231" customWidth="1"/>
    <col min="10222" max="10222" width="3.25" style="231" customWidth="1"/>
    <col min="10223" max="10223" width="5.625" style="231" customWidth="1"/>
    <col min="10224" max="10224" width="3.25" style="231" customWidth="1"/>
    <col min="10225" max="10225" width="5.625" style="231" customWidth="1"/>
    <col min="10226" max="10226" width="3.25" style="231" customWidth="1"/>
    <col min="10227" max="10227" width="5.625" style="231" customWidth="1"/>
    <col min="10228" max="10228" width="3.25" style="231" customWidth="1"/>
    <col min="10229" max="10229" width="5.625" style="231" customWidth="1"/>
    <col min="10230" max="10230" width="3.25" style="231" customWidth="1"/>
    <col min="10231" max="10231" width="5.625" style="231" customWidth="1"/>
    <col min="10232" max="10232" width="3.25" style="231" customWidth="1"/>
    <col min="10233" max="10233" width="5.625" style="231" customWidth="1"/>
    <col min="10234" max="10234" width="3.25" style="231" customWidth="1"/>
    <col min="10235" max="10235" width="5.625" style="231" customWidth="1"/>
    <col min="10236" max="10236" width="3.25" style="231" customWidth="1"/>
    <col min="10237" max="10237" width="5.625" style="231" customWidth="1"/>
    <col min="10238" max="10238" width="3.25" style="231" customWidth="1"/>
    <col min="10239" max="10239" width="5.625" style="231" customWidth="1"/>
    <col min="10240" max="10240" width="3.25" style="231" customWidth="1"/>
    <col min="10241" max="10241" width="5.625" style="231" customWidth="1"/>
    <col min="10242" max="10476" width="9" style="231"/>
    <col min="10477" max="10477" width="8.625" style="231" customWidth="1"/>
    <col min="10478" max="10478" width="3.25" style="231" customWidth="1"/>
    <col min="10479" max="10479" width="5.625" style="231" customWidth="1"/>
    <col min="10480" max="10480" width="3.25" style="231" customWidth="1"/>
    <col min="10481" max="10481" width="5.625" style="231" customWidth="1"/>
    <col min="10482" max="10482" width="3.25" style="231" customWidth="1"/>
    <col min="10483" max="10483" width="5.625" style="231" customWidth="1"/>
    <col min="10484" max="10484" width="3.25" style="231" customWidth="1"/>
    <col min="10485" max="10485" width="5.625" style="231" customWidth="1"/>
    <col min="10486" max="10486" width="3.25" style="231" customWidth="1"/>
    <col min="10487" max="10487" width="5.625" style="231" customWidth="1"/>
    <col min="10488" max="10488" width="3.25" style="231" customWidth="1"/>
    <col min="10489" max="10489" width="5.625" style="231" customWidth="1"/>
    <col min="10490" max="10490" width="3.25" style="231" customWidth="1"/>
    <col min="10491" max="10491" width="5.625" style="231" customWidth="1"/>
    <col min="10492" max="10492" width="3.25" style="231" customWidth="1"/>
    <col min="10493" max="10493" width="5.625" style="231" customWidth="1"/>
    <col min="10494" max="10494" width="3.25" style="231" customWidth="1"/>
    <col min="10495" max="10495" width="5.625" style="231" customWidth="1"/>
    <col min="10496" max="10496" width="3.25" style="231" customWidth="1"/>
    <col min="10497" max="10497" width="5.625" style="231" customWidth="1"/>
    <col min="10498" max="10732" width="9" style="231"/>
    <col min="10733" max="10733" width="8.625" style="231" customWidth="1"/>
    <col min="10734" max="10734" width="3.25" style="231" customWidth="1"/>
    <col min="10735" max="10735" width="5.625" style="231" customWidth="1"/>
    <col min="10736" max="10736" width="3.25" style="231" customWidth="1"/>
    <col min="10737" max="10737" width="5.625" style="231" customWidth="1"/>
    <col min="10738" max="10738" width="3.25" style="231" customWidth="1"/>
    <col min="10739" max="10739" width="5.625" style="231" customWidth="1"/>
    <col min="10740" max="10740" width="3.25" style="231" customWidth="1"/>
    <col min="10741" max="10741" width="5.625" style="231" customWidth="1"/>
    <col min="10742" max="10742" width="3.25" style="231" customWidth="1"/>
    <col min="10743" max="10743" width="5.625" style="231" customWidth="1"/>
    <col min="10744" max="10744" width="3.25" style="231" customWidth="1"/>
    <col min="10745" max="10745" width="5.625" style="231" customWidth="1"/>
    <col min="10746" max="10746" width="3.25" style="231" customWidth="1"/>
    <col min="10747" max="10747" width="5.625" style="231" customWidth="1"/>
    <col min="10748" max="10748" width="3.25" style="231" customWidth="1"/>
    <col min="10749" max="10749" width="5.625" style="231" customWidth="1"/>
    <col min="10750" max="10750" width="3.25" style="231" customWidth="1"/>
    <col min="10751" max="10751" width="5.625" style="231" customWidth="1"/>
    <col min="10752" max="10752" width="3.25" style="231" customWidth="1"/>
    <col min="10753" max="10753" width="5.625" style="231" customWidth="1"/>
    <col min="10754" max="10988" width="9" style="231"/>
    <col min="10989" max="10989" width="8.625" style="231" customWidth="1"/>
    <col min="10990" max="10990" width="3.25" style="231" customWidth="1"/>
    <col min="10991" max="10991" width="5.625" style="231" customWidth="1"/>
    <col min="10992" max="10992" width="3.25" style="231" customWidth="1"/>
    <col min="10993" max="10993" width="5.625" style="231" customWidth="1"/>
    <col min="10994" max="10994" width="3.25" style="231" customWidth="1"/>
    <col min="10995" max="10995" width="5.625" style="231" customWidth="1"/>
    <col min="10996" max="10996" width="3.25" style="231" customWidth="1"/>
    <col min="10997" max="10997" width="5.625" style="231" customWidth="1"/>
    <col min="10998" max="10998" width="3.25" style="231" customWidth="1"/>
    <col min="10999" max="10999" width="5.625" style="231" customWidth="1"/>
    <col min="11000" max="11000" width="3.25" style="231" customWidth="1"/>
    <col min="11001" max="11001" width="5.625" style="231" customWidth="1"/>
    <col min="11002" max="11002" width="3.25" style="231" customWidth="1"/>
    <col min="11003" max="11003" width="5.625" style="231" customWidth="1"/>
    <col min="11004" max="11004" width="3.25" style="231" customWidth="1"/>
    <col min="11005" max="11005" width="5.625" style="231" customWidth="1"/>
    <col min="11006" max="11006" width="3.25" style="231" customWidth="1"/>
    <col min="11007" max="11007" width="5.625" style="231" customWidth="1"/>
    <col min="11008" max="11008" width="3.25" style="231" customWidth="1"/>
    <col min="11009" max="11009" width="5.625" style="231" customWidth="1"/>
    <col min="11010" max="11244" width="9" style="231"/>
    <col min="11245" max="11245" width="8.625" style="231" customWidth="1"/>
    <col min="11246" max="11246" width="3.25" style="231" customWidth="1"/>
    <col min="11247" max="11247" width="5.625" style="231" customWidth="1"/>
    <col min="11248" max="11248" width="3.25" style="231" customWidth="1"/>
    <col min="11249" max="11249" width="5.625" style="231" customWidth="1"/>
    <col min="11250" max="11250" width="3.25" style="231" customWidth="1"/>
    <col min="11251" max="11251" width="5.625" style="231" customWidth="1"/>
    <col min="11252" max="11252" width="3.25" style="231" customWidth="1"/>
    <col min="11253" max="11253" width="5.625" style="231" customWidth="1"/>
    <col min="11254" max="11254" width="3.25" style="231" customWidth="1"/>
    <col min="11255" max="11255" width="5.625" style="231" customWidth="1"/>
    <col min="11256" max="11256" width="3.25" style="231" customWidth="1"/>
    <col min="11257" max="11257" width="5.625" style="231" customWidth="1"/>
    <col min="11258" max="11258" width="3.25" style="231" customWidth="1"/>
    <col min="11259" max="11259" width="5.625" style="231" customWidth="1"/>
    <col min="11260" max="11260" width="3.25" style="231" customWidth="1"/>
    <col min="11261" max="11261" width="5.625" style="231" customWidth="1"/>
    <col min="11262" max="11262" width="3.25" style="231" customWidth="1"/>
    <col min="11263" max="11263" width="5.625" style="231" customWidth="1"/>
    <col min="11264" max="11264" width="3.25" style="231" customWidth="1"/>
    <col min="11265" max="11265" width="5.625" style="231" customWidth="1"/>
    <col min="11266" max="11500" width="9" style="231"/>
    <col min="11501" max="11501" width="8.625" style="231" customWidth="1"/>
    <col min="11502" max="11502" width="3.25" style="231" customWidth="1"/>
    <col min="11503" max="11503" width="5.625" style="231" customWidth="1"/>
    <col min="11504" max="11504" width="3.25" style="231" customWidth="1"/>
    <col min="11505" max="11505" width="5.625" style="231" customWidth="1"/>
    <col min="11506" max="11506" width="3.25" style="231" customWidth="1"/>
    <col min="11507" max="11507" width="5.625" style="231" customWidth="1"/>
    <col min="11508" max="11508" width="3.25" style="231" customWidth="1"/>
    <col min="11509" max="11509" width="5.625" style="231" customWidth="1"/>
    <col min="11510" max="11510" width="3.25" style="231" customWidth="1"/>
    <col min="11511" max="11511" width="5.625" style="231" customWidth="1"/>
    <col min="11512" max="11512" width="3.25" style="231" customWidth="1"/>
    <col min="11513" max="11513" width="5.625" style="231" customWidth="1"/>
    <col min="11514" max="11514" width="3.25" style="231" customWidth="1"/>
    <col min="11515" max="11515" width="5.625" style="231" customWidth="1"/>
    <col min="11516" max="11516" width="3.25" style="231" customWidth="1"/>
    <col min="11517" max="11517" width="5.625" style="231" customWidth="1"/>
    <col min="11518" max="11518" width="3.25" style="231" customWidth="1"/>
    <col min="11519" max="11519" width="5.625" style="231" customWidth="1"/>
    <col min="11520" max="11520" width="3.25" style="231" customWidth="1"/>
    <col min="11521" max="11521" width="5.625" style="231" customWidth="1"/>
    <col min="11522" max="11756" width="9" style="231"/>
    <col min="11757" max="11757" width="8.625" style="231" customWidth="1"/>
    <col min="11758" max="11758" width="3.25" style="231" customWidth="1"/>
    <col min="11759" max="11759" width="5.625" style="231" customWidth="1"/>
    <col min="11760" max="11760" width="3.25" style="231" customWidth="1"/>
    <col min="11761" max="11761" width="5.625" style="231" customWidth="1"/>
    <col min="11762" max="11762" width="3.25" style="231" customWidth="1"/>
    <col min="11763" max="11763" width="5.625" style="231" customWidth="1"/>
    <col min="11764" max="11764" width="3.25" style="231" customWidth="1"/>
    <col min="11765" max="11765" width="5.625" style="231" customWidth="1"/>
    <col min="11766" max="11766" width="3.25" style="231" customWidth="1"/>
    <col min="11767" max="11767" width="5.625" style="231" customWidth="1"/>
    <col min="11768" max="11768" width="3.25" style="231" customWidth="1"/>
    <col min="11769" max="11769" width="5.625" style="231" customWidth="1"/>
    <col min="11770" max="11770" width="3.25" style="231" customWidth="1"/>
    <col min="11771" max="11771" width="5.625" style="231" customWidth="1"/>
    <col min="11772" max="11772" width="3.25" style="231" customWidth="1"/>
    <col min="11773" max="11773" width="5.625" style="231" customWidth="1"/>
    <col min="11774" max="11774" width="3.25" style="231" customWidth="1"/>
    <col min="11775" max="11775" width="5.625" style="231" customWidth="1"/>
    <col min="11776" max="11776" width="3.25" style="231" customWidth="1"/>
    <col min="11777" max="11777" width="5.625" style="231" customWidth="1"/>
    <col min="11778" max="12012" width="9" style="231"/>
    <col min="12013" max="12013" width="8.625" style="231" customWidth="1"/>
    <col min="12014" max="12014" width="3.25" style="231" customWidth="1"/>
    <col min="12015" max="12015" width="5.625" style="231" customWidth="1"/>
    <col min="12016" max="12016" width="3.25" style="231" customWidth="1"/>
    <col min="12017" max="12017" width="5.625" style="231" customWidth="1"/>
    <col min="12018" max="12018" width="3.25" style="231" customWidth="1"/>
    <col min="12019" max="12019" width="5.625" style="231" customWidth="1"/>
    <col min="12020" max="12020" width="3.25" style="231" customWidth="1"/>
    <col min="12021" max="12021" width="5.625" style="231" customWidth="1"/>
    <col min="12022" max="12022" width="3.25" style="231" customWidth="1"/>
    <col min="12023" max="12023" width="5.625" style="231" customWidth="1"/>
    <col min="12024" max="12024" width="3.25" style="231" customWidth="1"/>
    <col min="12025" max="12025" width="5.625" style="231" customWidth="1"/>
    <col min="12026" max="12026" width="3.25" style="231" customWidth="1"/>
    <col min="12027" max="12027" width="5.625" style="231" customWidth="1"/>
    <col min="12028" max="12028" width="3.25" style="231" customWidth="1"/>
    <col min="12029" max="12029" width="5.625" style="231" customWidth="1"/>
    <col min="12030" max="12030" width="3.25" style="231" customWidth="1"/>
    <col min="12031" max="12031" width="5.625" style="231" customWidth="1"/>
    <col min="12032" max="12032" width="3.25" style="231" customWidth="1"/>
    <col min="12033" max="12033" width="5.625" style="231" customWidth="1"/>
    <col min="12034" max="12268" width="9" style="231"/>
    <col min="12269" max="12269" width="8.625" style="231" customWidth="1"/>
    <col min="12270" max="12270" width="3.25" style="231" customWidth="1"/>
    <col min="12271" max="12271" width="5.625" style="231" customWidth="1"/>
    <col min="12272" max="12272" width="3.25" style="231" customWidth="1"/>
    <col min="12273" max="12273" width="5.625" style="231" customWidth="1"/>
    <col min="12274" max="12274" width="3.25" style="231" customWidth="1"/>
    <col min="12275" max="12275" width="5.625" style="231" customWidth="1"/>
    <col min="12276" max="12276" width="3.25" style="231" customWidth="1"/>
    <col min="12277" max="12277" width="5.625" style="231" customWidth="1"/>
    <col min="12278" max="12278" width="3.25" style="231" customWidth="1"/>
    <col min="12279" max="12279" width="5.625" style="231" customWidth="1"/>
    <col min="12280" max="12280" width="3.25" style="231" customWidth="1"/>
    <col min="12281" max="12281" width="5.625" style="231" customWidth="1"/>
    <col min="12282" max="12282" width="3.25" style="231" customWidth="1"/>
    <col min="12283" max="12283" width="5.625" style="231" customWidth="1"/>
    <col min="12284" max="12284" width="3.25" style="231" customWidth="1"/>
    <col min="12285" max="12285" width="5.625" style="231" customWidth="1"/>
    <col min="12286" max="12286" width="3.25" style="231" customWidth="1"/>
    <col min="12287" max="12287" width="5.625" style="231" customWidth="1"/>
    <col min="12288" max="12288" width="3.25" style="231" customWidth="1"/>
    <col min="12289" max="12289" width="5.625" style="231" customWidth="1"/>
    <col min="12290" max="12524" width="9" style="231"/>
    <col min="12525" max="12525" width="8.625" style="231" customWidth="1"/>
    <col min="12526" max="12526" width="3.25" style="231" customWidth="1"/>
    <col min="12527" max="12527" width="5.625" style="231" customWidth="1"/>
    <col min="12528" max="12528" width="3.25" style="231" customWidth="1"/>
    <col min="12529" max="12529" width="5.625" style="231" customWidth="1"/>
    <col min="12530" max="12530" width="3.25" style="231" customWidth="1"/>
    <col min="12531" max="12531" width="5.625" style="231" customWidth="1"/>
    <col min="12532" max="12532" width="3.25" style="231" customWidth="1"/>
    <col min="12533" max="12533" width="5.625" style="231" customWidth="1"/>
    <col min="12534" max="12534" width="3.25" style="231" customWidth="1"/>
    <col min="12535" max="12535" width="5.625" style="231" customWidth="1"/>
    <col min="12536" max="12536" width="3.25" style="231" customWidth="1"/>
    <col min="12537" max="12537" width="5.625" style="231" customWidth="1"/>
    <col min="12538" max="12538" width="3.25" style="231" customWidth="1"/>
    <col min="12539" max="12539" width="5.625" style="231" customWidth="1"/>
    <col min="12540" max="12540" width="3.25" style="231" customWidth="1"/>
    <col min="12541" max="12541" width="5.625" style="231" customWidth="1"/>
    <col min="12542" max="12542" width="3.25" style="231" customWidth="1"/>
    <col min="12543" max="12543" width="5.625" style="231" customWidth="1"/>
    <col min="12544" max="12544" width="3.25" style="231" customWidth="1"/>
    <col min="12545" max="12545" width="5.625" style="231" customWidth="1"/>
    <col min="12546" max="12780" width="9" style="231"/>
    <col min="12781" max="12781" width="8.625" style="231" customWidth="1"/>
    <col min="12782" max="12782" width="3.25" style="231" customWidth="1"/>
    <col min="12783" max="12783" width="5.625" style="231" customWidth="1"/>
    <col min="12784" max="12784" width="3.25" style="231" customWidth="1"/>
    <col min="12785" max="12785" width="5.625" style="231" customWidth="1"/>
    <col min="12786" max="12786" width="3.25" style="231" customWidth="1"/>
    <col min="12787" max="12787" width="5.625" style="231" customWidth="1"/>
    <col min="12788" max="12788" width="3.25" style="231" customWidth="1"/>
    <col min="12789" max="12789" width="5.625" style="231" customWidth="1"/>
    <col min="12790" max="12790" width="3.25" style="231" customWidth="1"/>
    <col min="12791" max="12791" width="5.625" style="231" customWidth="1"/>
    <col min="12792" max="12792" width="3.25" style="231" customWidth="1"/>
    <col min="12793" max="12793" width="5.625" style="231" customWidth="1"/>
    <col min="12794" max="12794" width="3.25" style="231" customWidth="1"/>
    <col min="12795" max="12795" width="5.625" style="231" customWidth="1"/>
    <col min="12796" max="12796" width="3.25" style="231" customWidth="1"/>
    <col min="12797" max="12797" width="5.625" style="231" customWidth="1"/>
    <col min="12798" max="12798" width="3.25" style="231" customWidth="1"/>
    <col min="12799" max="12799" width="5.625" style="231" customWidth="1"/>
    <col min="12800" max="12800" width="3.25" style="231" customWidth="1"/>
    <col min="12801" max="12801" width="5.625" style="231" customWidth="1"/>
    <col min="12802" max="13036" width="9" style="231"/>
    <col min="13037" max="13037" width="8.625" style="231" customWidth="1"/>
    <col min="13038" max="13038" width="3.25" style="231" customWidth="1"/>
    <col min="13039" max="13039" width="5.625" style="231" customWidth="1"/>
    <col min="13040" max="13040" width="3.25" style="231" customWidth="1"/>
    <col min="13041" max="13041" width="5.625" style="231" customWidth="1"/>
    <col min="13042" max="13042" width="3.25" style="231" customWidth="1"/>
    <col min="13043" max="13043" width="5.625" style="231" customWidth="1"/>
    <col min="13044" max="13044" width="3.25" style="231" customWidth="1"/>
    <col min="13045" max="13045" width="5.625" style="231" customWidth="1"/>
    <col min="13046" max="13046" width="3.25" style="231" customWidth="1"/>
    <col min="13047" max="13047" width="5.625" style="231" customWidth="1"/>
    <col min="13048" max="13048" width="3.25" style="231" customWidth="1"/>
    <col min="13049" max="13049" width="5.625" style="231" customWidth="1"/>
    <col min="13050" max="13050" width="3.25" style="231" customWidth="1"/>
    <col min="13051" max="13051" width="5.625" style="231" customWidth="1"/>
    <col min="13052" max="13052" width="3.25" style="231" customWidth="1"/>
    <col min="13053" max="13053" width="5.625" style="231" customWidth="1"/>
    <col min="13054" max="13054" width="3.25" style="231" customWidth="1"/>
    <col min="13055" max="13055" width="5.625" style="231" customWidth="1"/>
    <col min="13056" max="13056" width="3.25" style="231" customWidth="1"/>
    <col min="13057" max="13057" width="5.625" style="231" customWidth="1"/>
    <col min="13058" max="13292" width="9" style="231"/>
    <col min="13293" max="13293" width="8.625" style="231" customWidth="1"/>
    <col min="13294" max="13294" width="3.25" style="231" customWidth="1"/>
    <col min="13295" max="13295" width="5.625" style="231" customWidth="1"/>
    <col min="13296" max="13296" width="3.25" style="231" customWidth="1"/>
    <col min="13297" max="13297" width="5.625" style="231" customWidth="1"/>
    <col min="13298" max="13298" width="3.25" style="231" customWidth="1"/>
    <col min="13299" max="13299" width="5.625" style="231" customWidth="1"/>
    <col min="13300" max="13300" width="3.25" style="231" customWidth="1"/>
    <col min="13301" max="13301" width="5.625" style="231" customWidth="1"/>
    <col min="13302" max="13302" width="3.25" style="231" customWidth="1"/>
    <col min="13303" max="13303" width="5.625" style="231" customWidth="1"/>
    <col min="13304" max="13304" width="3.25" style="231" customWidth="1"/>
    <col min="13305" max="13305" width="5.625" style="231" customWidth="1"/>
    <col min="13306" max="13306" width="3.25" style="231" customWidth="1"/>
    <col min="13307" max="13307" width="5.625" style="231" customWidth="1"/>
    <col min="13308" max="13308" width="3.25" style="231" customWidth="1"/>
    <col min="13309" max="13309" width="5.625" style="231" customWidth="1"/>
    <col min="13310" max="13310" width="3.25" style="231" customWidth="1"/>
    <col min="13311" max="13311" width="5.625" style="231" customWidth="1"/>
    <col min="13312" max="13312" width="3.25" style="231" customWidth="1"/>
    <col min="13313" max="13313" width="5.625" style="231" customWidth="1"/>
    <col min="13314" max="13548" width="9" style="231"/>
    <col min="13549" max="13549" width="8.625" style="231" customWidth="1"/>
    <col min="13550" max="13550" width="3.25" style="231" customWidth="1"/>
    <col min="13551" max="13551" width="5.625" style="231" customWidth="1"/>
    <col min="13552" max="13552" width="3.25" style="231" customWidth="1"/>
    <col min="13553" max="13553" width="5.625" style="231" customWidth="1"/>
    <col min="13554" max="13554" width="3.25" style="231" customWidth="1"/>
    <col min="13555" max="13555" width="5.625" style="231" customWidth="1"/>
    <col min="13556" max="13556" width="3.25" style="231" customWidth="1"/>
    <col min="13557" max="13557" width="5.625" style="231" customWidth="1"/>
    <col min="13558" max="13558" width="3.25" style="231" customWidth="1"/>
    <col min="13559" max="13559" width="5.625" style="231" customWidth="1"/>
    <col min="13560" max="13560" width="3.25" style="231" customWidth="1"/>
    <col min="13561" max="13561" width="5.625" style="231" customWidth="1"/>
    <col min="13562" max="13562" width="3.25" style="231" customWidth="1"/>
    <col min="13563" max="13563" width="5.625" style="231" customWidth="1"/>
    <col min="13564" max="13564" width="3.25" style="231" customWidth="1"/>
    <col min="13565" max="13565" width="5.625" style="231" customWidth="1"/>
    <col min="13566" max="13566" width="3.25" style="231" customWidth="1"/>
    <col min="13567" max="13567" width="5.625" style="231" customWidth="1"/>
    <col min="13568" max="13568" width="3.25" style="231" customWidth="1"/>
    <col min="13569" max="13569" width="5.625" style="231" customWidth="1"/>
    <col min="13570" max="13804" width="9" style="231"/>
    <col min="13805" max="13805" width="8.625" style="231" customWidth="1"/>
    <col min="13806" max="13806" width="3.25" style="231" customWidth="1"/>
    <col min="13807" max="13807" width="5.625" style="231" customWidth="1"/>
    <col min="13808" max="13808" width="3.25" style="231" customWidth="1"/>
    <col min="13809" max="13809" width="5.625" style="231" customWidth="1"/>
    <col min="13810" max="13810" width="3.25" style="231" customWidth="1"/>
    <col min="13811" max="13811" width="5.625" style="231" customWidth="1"/>
    <col min="13812" max="13812" width="3.25" style="231" customWidth="1"/>
    <col min="13813" max="13813" width="5.625" style="231" customWidth="1"/>
    <col min="13814" max="13814" width="3.25" style="231" customWidth="1"/>
    <col min="13815" max="13815" width="5.625" style="231" customWidth="1"/>
    <col min="13816" max="13816" width="3.25" style="231" customWidth="1"/>
    <col min="13817" max="13817" width="5.625" style="231" customWidth="1"/>
    <col min="13818" max="13818" width="3.25" style="231" customWidth="1"/>
    <col min="13819" max="13819" width="5.625" style="231" customWidth="1"/>
    <col min="13820" max="13820" width="3.25" style="231" customWidth="1"/>
    <col min="13821" max="13821" width="5.625" style="231" customWidth="1"/>
    <col min="13822" max="13822" width="3.25" style="231" customWidth="1"/>
    <col min="13823" max="13823" width="5.625" style="231" customWidth="1"/>
    <col min="13824" max="13824" width="3.25" style="231" customWidth="1"/>
    <col min="13825" max="13825" width="5.625" style="231" customWidth="1"/>
    <col min="13826" max="14060" width="9" style="231"/>
    <col min="14061" max="14061" width="8.625" style="231" customWidth="1"/>
    <col min="14062" max="14062" width="3.25" style="231" customWidth="1"/>
    <col min="14063" max="14063" width="5.625" style="231" customWidth="1"/>
    <col min="14064" max="14064" width="3.25" style="231" customWidth="1"/>
    <col min="14065" max="14065" width="5.625" style="231" customWidth="1"/>
    <col min="14066" max="14066" width="3.25" style="231" customWidth="1"/>
    <col min="14067" max="14067" width="5.625" style="231" customWidth="1"/>
    <col min="14068" max="14068" width="3.25" style="231" customWidth="1"/>
    <col min="14069" max="14069" width="5.625" style="231" customWidth="1"/>
    <col min="14070" max="14070" width="3.25" style="231" customWidth="1"/>
    <col min="14071" max="14071" width="5.625" style="231" customWidth="1"/>
    <col min="14072" max="14072" width="3.25" style="231" customWidth="1"/>
    <col min="14073" max="14073" width="5.625" style="231" customWidth="1"/>
    <col min="14074" max="14074" width="3.25" style="231" customWidth="1"/>
    <col min="14075" max="14075" width="5.625" style="231" customWidth="1"/>
    <col min="14076" max="14076" width="3.25" style="231" customWidth="1"/>
    <col min="14077" max="14077" width="5.625" style="231" customWidth="1"/>
    <col min="14078" max="14078" width="3.25" style="231" customWidth="1"/>
    <col min="14079" max="14079" width="5.625" style="231" customWidth="1"/>
    <col min="14080" max="14080" width="3.25" style="231" customWidth="1"/>
    <col min="14081" max="14081" width="5.625" style="231" customWidth="1"/>
    <col min="14082" max="14316" width="9" style="231"/>
    <col min="14317" max="14317" width="8.625" style="231" customWidth="1"/>
    <col min="14318" max="14318" width="3.25" style="231" customWidth="1"/>
    <col min="14319" max="14319" width="5.625" style="231" customWidth="1"/>
    <col min="14320" max="14320" width="3.25" style="231" customWidth="1"/>
    <col min="14321" max="14321" width="5.625" style="231" customWidth="1"/>
    <col min="14322" max="14322" width="3.25" style="231" customWidth="1"/>
    <col min="14323" max="14323" width="5.625" style="231" customWidth="1"/>
    <col min="14324" max="14324" width="3.25" style="231" customWidth="1"/>
    <col min="14325" max="14325" width="5.625" style="231" customWidth="1"/>
    <col min="14326" max="14326" width="3.25" style="231" customWidth="1"/>
    <col min="14327" max="14327" width="5.625" style="231" customWidth="1"/>
    <col min="14328" max="14328" width="3.25" style="231" customWidth="1"/>
    <col min="14329" max="14329" width="5.625" style="231" customWidth="1"/>
    <col min="14330" max="14330" width="3.25" style="231" customWidth="1"/>
    <col min="14331" max="14331" width="5.625" style="231" customWidth="1"/>
    <col min="14332" max="14332" width="3.25" style="231" customWidth="1"/>
    <col min="14333" max="14333" width="5.625" style="231" customWidth="1"/>
    <col min="14334" max="14334" width="3.25" style="231" customWidth="1"/>
    <col min="14335" max="14335" width="5.625" style="231" customWidth="1"/>
    <col min="14336" max="14336" width="3.25" style="231" customWidth="1"/>
    <col min="14337" max="14337" width="5.625" style="231" customWidth="1"/>
    <col min="14338" max="14572" width="9" style="231"/>
    <col min="14573" max="14573" width="8.625" style="231" customWidth="1"/>
    <col min="14574" max="14574" width="3.25" style="231" customWidth="1"/>
    <col min="14575" max="14575" width="5.625" style="231" customWidth="1"/>
    <col min="14576" max="14576" width="3.25" style="231" customWidth="1"/>
    <col min="14577" max="14577" width="5.625" style="231" customWidth="1"/>
    <col min="14578" max="14578" width="3.25" style="231" customWidth="1"/>
    <col min="14579" max="14579" width="5.625" style="231" customWidth="1"/>
    <col min="14580" max="14580" width="3.25" style="231" customWidth="1"/>
    <col min="14581" max="14581" width="5.625" style="231" customWidth="1"/>
    <col min="14582" max="14582" width="3.25" style="231" customWidth="1"/>
    <col min="14583" max="14583" width="5.625" style="231" customWidth="1"/>
    <col min="14584" max="14584" width="3.25" style="231" customWidth="1"/>
    <col min="14585" max="14585" width="5.625" style="231" customWidth="1"/>
    <col min="14586" max="14586" width="3.25" style="231" customWidth="1"/>
    <col min="14587" max="14587" width="5.625" style="231" customWidth="1"/>
    <col min="14588" max="14588" width="3.25" style="231" customWidth="1"/>
    <col min="14589" max="14589" width="5.625" style="231" customWidth="1"/>
    <col min="14590" max="14590" width="3.25" style="231" customWidth="1"/>
    <col min="14591" max="14591" width="5.625" style="231" customWidth="1"/>
    <col min="14592" max="14592" width="3.25" style="231" customWidth="1"/>
    <col min="14593" max="14593" width="5.625" style="231" customWidth="1"/>
    <col min="14594" max="14828" width="9" style="231"/>
    <col min="14829" max="14829" width="8.625" style="231" customWidth="1"/>
    <col min="14830" max="14830" width="3.25" style="231" customWidth="1"/>
    <col min="14831" max="14831" width="5.625" style="231" customWidth="1"/>
    <col min="14832" max="14832" width="3.25" style="231" customWidth="1"/>
    <col min="14833" max="14833" width="5.625" style="231" customWidth="1"/>
    <col min="14834" max="14834" width="3.25" style="231" customWidth="1"/>
    <col min="14835" max="14835" width="5.625" style="231" customWidth="1"/>
    <col min="14836" max="14836" width="3.25" style="231" customWidth="1"/>
    <col min="14837" max="14837" width="5.625" style="231" customWidth="1"/>
    <col min="14838" max="14838" width="3.25" style="231" customWidth="1"/>
    <col min="14839" max="14839" width="5.625" style="231" customWidth="1"/>
    <col min="14840" max="14840" width="3.25" style="231" customWidth="1"/>
    <col min="14841" max="14841" width="5.625" style="231" customWidth="1"/>
    <col min="14842" max="14842" width="3.25" style="231" customWidth="1"/>
    <col min="14843" max="14843" width="5.625" style="231" customWidth="1"/>
    <col min="14844" max="14844" width="3.25" style="231" customWidth="1"/>
    <col min="14845" max="14845" width="5.625" style="231" customWidth="1"/>
    <col min="14846" max="14846" width="3.25" style="231" customWidth="1"/>
    <col min="14847" max="14847" width="5.625" style="231" customWidth="1"/>
    <col min="14848" max="14848" width="3.25" style="231" customWidth="1"/>
    <col min="14849" max="14849" width="5.625" style="231" customWidth="1"/>
    <col min="14850" max="15084" width="9" style="231"/>
    <col min="15085" max="15085" width="8.625" style="231" customWidth="1"/>
    <col min="15086" max="15086" width="3.25" style="231" customWidth="1"/>
    <col min="15087" max="15087" width="5.625" style="231" customWidth="1"/>
    <col min="15088" max="15088" width="3.25" style="231" customWidth="1"/>
    <col min="15089" max="15089" width="5.625" style="231" customWidth="1"/>
    <col min="15090" max="15090" width="3.25" style="231" customWidth="1"/>
    <col min="15091" max="15091" width="5.625" style="231" customWidth="1"/>
    <col min="15092" max="15092" width="3.25" style="231" customWidth="1"/>
    <col min="15093" max="15093" width="5.625" style="231" customWidth="1"/>
    <col min="15094" max="15094" width="3.25" style="231" customWidth="1"/>
    <col min="15095" max="15095" width="5.625" style="231" customWidth="1"/>
    <col min="15096" max="15096" width="3.25" style="231" customWidth="1"/>
    <col min="15097" max="15097" width="5.625" style="231" customWidth="1"/>
    <col min="15098" max="15098" width="3.25" style="231" customWidth="1"/>
    <col min="15099" max="15099" width="5.625" style="231" customWidth="1"/>
    <col min="15100" max="15100" width="3.25" style="231" customWidth="1"/>
    <col min="15101" max="15101" width="5.625" style="231" customWidth="1"/>
    <col min="15102" max="15102" width="3.25" style="231" customWidth="1"/>
    <col min="15103" max="15103" width="5.625" style="231" customWidth="1"/>
    <col min="15104" max="15104" width="3.25" style="231" customWidth="1"/>
    <col min="15105" max="15105" width="5.625" style="231" customWidth="1"/>
    <col min="15106" max="15340" width="9" style="231"/>
    <col min="15341" max="15341" width="8.625" style="231" customWidth="1"/>
    <col min="15342" max="15342" width="3.25" style="231" customWidth="1"/>
    <col min="15343" max="15343" width="5.625" style="231" customWidth="1"/>
    <col min="15344" max="15344" width="3.25" style="231" customWidth="1"/>
    <col min="15345" max="15345" width="5.625" style="231" customWidth="1"/>
    <col min="15346" max="15346" width="3.25" style="231" customWidth="1"/>
    <col min="15347" max="15347" width="5.625" style="231" customWidth="1"/>
    <col min="15348" max="15348" width="3.25" style="231" customWidth="1"/>
    <col min="15349" max="15349" width="5.625" style="231" customWidth="1"/>
    <col min="15350" max="15350" width="3.25" style="231" customWidth="1"/>
    <col min="15351" max="15351" width="5.625" style="231" customWidth="1"/>
    <col min="15352" max="15352" width="3.25" style="231" customWidth="1"/>
    <col min="15353" max="15353" width="5.625" style="231" customWidth="1"/>
    <col min="15354" max="15354" width="3.25" style="231" customWidth="1"/>
    <col min="15355" max="15355" width="5.625" style="231" customWidth="1"/>
    <col min="15356" max="15356" width="3.25" style="231" customWidth="1"/>
    <col min="15357" max="15357" width="5.625" style="231" customWidth="1"/>
    <col min="15358" max="15358" width="3.25" style="231" customWidth="1"/>
    <col min="15359" max="15359" width="5.625" style="231" customWidth="1"/>
    <col min="15360" max="15360" width="3.25" style="231" customWidth="1"/>
    <col min="15361" max="15361" width="5.625" style="231" customWidth="1"/>
    <col min="15362" max="15596" width="9" style="231"/>
    <col min="15597" max="15597" width="8.625" style="231" customWidth="1"/>
    <col min="15598" max="15598" width="3.25" style="231" customWidth="1"/>
    <col min="15599" max="15599" width="5.625" style="231" customWidth="1"/>
    <col min="15600" max="15600" width="3.25" style="231" customWidth="1"/>
    <col min="15601" max="15601" width="5.625" style="231" customWidth="1"/>
    <col min="15602" max="15602" width="3.25" style="231" customWidth="1"/>
    <col min="15603" max="15603" width="5.625" style="231" customWidth="1"/>
    <col min="15604" max="15604" width="3.25" style="231" customWidth="1"/>
    <col min="15605" max="15605" width="5.625" style="231" customWidth="1"/>
    <col min="15606" max="15606" width="3.25" style="231" customWidth="1"/>
    <col min="15607" max="15607" width="5.625" style="231" customWidth="1"/>
    <col min="15608" max="15608" width="3.25" style="231" customWidth="1"/>
    <col min="15609" max="15609" width="5.625" style="231" customWidth="1"/>
    <col min="15610" max="15610" width="3.25" style="231" customWidth="1"/>
    <col min="15611" max="15611" width="5.625" style="231" customWidth="1"/>
    <col min="15612" max="15612" width="3.25" style="231" customWidth="1"/>
    <col min="15613" max="15613" width="5.625" style="231" customWidth="1"/>
    <col min="15614" max="15614" width="3.25" style="231" customWidth="1"/>
    <col min="15615" max="15615" width="5.625" style="231" customWidth="1"/>
    <col min="15616" max="15616" width="3.25" style="231" customWidth="1"/>
    <col min="15617" max="15617" width="5.625" style="231" customWidth="1"/>
    <col min="15618" max="15852" width="9" style="231"/>
    <col min="15853" max="15853" width="8.625" style="231" customWidth="1"/>
    <col min="15854" max="15854" width="3.25" style="231" customWidth="1"/>
    <col min="15855" max="15855" width="5.625" style="231" customWidth="1"/>
    <col min="15856" max="15856" width="3.25" style="231" customWidth="1"/>
    <col min="15857" max="15857" width="5.625" style="231" customWidth="1"/>
    <col min="15858" max="15858" width="3.25" style="231" customWidth="1"/>
    <col min="15859" max="15859" width="5.625" style="231" customWidth="1"/>
    <col min="15860" max="15860" width="3.25" style="231" customWidth="1"/>
    <col min="15861" max="15861" width="5.625" style="231" customWidth="1"/>
    <col min="15862" max="15862" width="3.25" style="231" customWidth="1"/>
    <col min="15863" max="15863" width="5.625" style="231" customWidth="1"/>
    <col min="15864" max="15864" width="3.25" style="231" customWidth="1"/>
    <col min="15865" max="15865" width="5.625" style="231" customWidth="1"/>
    <col min="15866" max="15866" width="3.25" style="231" customWidth="1"/>
    <col min="15867" max="15867" width="5.625" style="231" customWidth="1"/>
    <col min="15868" max="15868" width="3.25" style="231" customWidth="1"/>
    <col min="15869" max="15869" width="5.625" style="231" customWidth="1"/>
    <col min="15870" max="15870" width="3.25" style="231" customWidth="1"/>
    <col min="15871" max="15871" width="5.625" style="231" customWidth="1"/>
    <col min="15872" max="15872" width="3.25" style="231" customWidth="1"/>
    <col min="15873" max="15873" width="5.625" style="231" customWidth="1"/>
    <col min="15874" max="16108" width="9" style="231"/>
    <col min="16109" max="16109" width="8.625" style="231" customWidth="1"/>
    <col min="16110" max="16110" width="3.25" style="231" customWidth="1"/>
    <col min="16111" max="16111" width="5.625" style="231" customWidth="1"/>
    <col min="16112" max="16112" width="3.25" style="231" customWidth="1"/>
    <col min="16113" max="16113" width="5.625" style="231" customWidth="1"/>
    <col min="16114" max="16114" width="3.25" style="231" customWidth="1"/>
    <col min="16115" max="16115" width="5.625" style="231" customWidth="1"/>
    <col min="16116" max="16116" width="3.25" style="231" customWidth="1"/>
    <col min="16117" max="16117" width="5.625" style="231" customWidth="1"/>
    <col min="16118" max="16118" width="3.25" style="231" customWidth="1"/>
    <col min="16119" max="16119" width="5.625" style="231" customWidth="1"/>
    <col min="16120" max="16120" width="3.25" style="231" customWidth="1"/>
    <col min="16121" max="16121" width="5.625" style="231" customWidth="1"/>
    <col min="16122" max="16122" width="3.25" style="231" customWidth="1"/>
    <col min="16123" max="16123" width="5.625" style="231" customWidth="1"/>
    <col min="16124" max="16124" width="3.25" style="231" customWidth="1"/>
    <col min="16125" max="16125" width="5.625" style="231" customWidth="1"/>
    <col min="16126" max="16126" width="3.25" style="231" customWidth="1"/>
    <col min="16127" max="16127" width="5.625" style="231" customWidth="1"/>
    <col min="16128" max="16128" width="3.25" style="231" customWidth="1"/>
    <col min="16129" max="16129" width="5.625" style="231" customWidth="1"/>
    <col min="16130" max="16384" width="9" style="231"/>
  </cols>
  <sheetData>
    <row r="1" spans="1:12" s="47" customFormat="1" ht="24">
      <c r="A1" s="645" t="s">
        <v>891</v>
      </c>
      <c r="B1" s="645"/>
      <c r="C1" s="645"/>
      <c r="D1" s="645"/>
      <c r="E1" s="645"/>
      <c r="F1" s="645"/>
      <c r="G1" s="645"/>
      <c r="H1" s="645"/>
      <c r="I1" s="519"/>
      <c r="J1" s="519"/>
      <c r="K1" s="519"/>
      <c r="L1" s="519"/>
    </row>
    <row r="2" spans="1:12" s="229" customFormat="1" ht="15" customHeight="1">
      <c r="A2" s="523"/>
      <c r="B2" s="523"/>
      <c r="C2" s="523"/>
      <c r="D2" s="523"/>
      <c r="E2" s="523"/>
      <c r="F2" s="523"/>
      <c r="G2" s="523"/>
      <c r="H2" s="523"/>
      <c r="I2" s="523"/>
      <c r="J2" s="523"/>
      <c r="K2" s="523"/>
      <c r="L2" s="523"/>
    </row>
    <row r="3" spans="1:12" s="229" customFormat="1" ht="15" customHeight="1">
      <c r="A3" s="229" t="s">
        <v>410</v>
      </c>
    </row>
    <row r="4" spans="1:12" s="229" customFormat="1" ht="24" customHeight="1">
      <c r="A4" s="669" t="s">
        <v>889</v>
      </c>
      <c r="B4" s="672" t="s">
        <v>808</v>
      </c>
      <c r="C4" s="673"/>
      <c r="D4" s="673"/>
      <c r="E4" s="673"/>
      <c r="F4" s="673"/>
      <c r="G4" s="673"/>
      <c r="H4" s="673"/>
      <c r="I4" s="233"/>
    </row>
    <row r="5" spans="1:12" s="229" customFormat="1" ht="18" customHeight="1">
      <c r="A5" s="670"/>
      <c r="B5" s="674" t="s">
        <v>809</v>
      </c>
      <c r="C5" s="676"/>
      <c r="D5" s="676"/>
      <c r="E5" s="676"/>
      <c r="F5" s="676"/>
      <c r="G5" s="526"/>
      <c r="H5" s="526"/>
      <c r="I5" s="527"/>
    </row>
    <row r="6" spans="1:12" s="229" customFormat="1" ht="44.25" customHeight="1">
      <c r="A6" s="671"/>
      <c r="B6" s="677"/>
      <c r="C6" s="528" t="s">
        <v>810</v>
      </c>
      <c r="D6" s="528" t="s">
        <v>811</v>
      </c>
      <c r="E6" s="528" t="s">
        <v>812</v>
      </c>
      <c r="F6" s="522" t="s">
        <v>813</v>
      </c>
      <c r="G6" s="528" t="s">
        <v>814</v>
      </c>
      <c r="H6" s="522" t="s">
        <v>815</v>
      </c>
      <c r="I6" s="529"/>
    </row>
    <row r="7" spans="1:12" s="402" customFormat="1" ht="22.5" customHeight="1">
      <c r="A7" s="401" t="s">
        <v>816</v>
      </c>
      <c r="B7" s="566">
        <f>SUM(C7:H7)</f>
        <v>18763</v>
      </c>
      <c r="C7" s="536">
        <v>6735</v>
      </c>
      <c r="D7" s="536">
        <v>1220</v>
      </c>
      <c r="E7" s="536">
        <v>546</v>
      </c>
      <c r="F7" s="536">
        <v>734</v>
      </c>
      <c r="G7" s="536">
        <v>7759</v>
      </c>
      <c r="H7" s="536">
        <v>1769</v>
      </c>
      <c r="I7" s="530"/>
    </row>
    <row r="8" spans="1:12" s="402" customFormat="1" ht="22.5" customHeight="1">
      <c r="A8" s="403">
        <v>22</v>
      </c>
      <c r="B8" s="567">
        <f t="shared" ref="B8:B13" si="0">SUM(C8:H8)</f>
        <v>33699</v>
      </c>
      <c r="C8" s="537">
        <v>11885</v>
      </c>
      <c r="D8" s="537">
        <v>4296</v>
      </c>
      <c r="E8" s="537">
        <v>1164</v>
      </c>
      <c r="F8" s="537">
        <v>1459</v>
      </c>
      <c r="G8" s="537">
        <v>10260</v>
      </c>
      <c r="H8" s="537">
        <v>4635</v>
      </c>
      <c r="I8" s="530"/>
    </row>
    <row r="9" spans="1:12" s="402" customFormat="1" ht="22.5" customHeight="1">
      <c r="A9" s="403">
        <v>24</v>
      </c>
      <c r="B9" s="567">
        <f t="shared" si="0"/>
        <v>37588</v>
      </c>
      <c r="C9" s="537">
        <v>13037</v>
      </c>
      <c r="D9" s="537">
        <v>3235</v>
      </c>
      <c r="E9" s="537">
        <v>1295</v>
      </c>
      <c r="F9" s="537">
        <v>1812</v>
      </c>
      <c r="G9" s="537">
        <v>13457</v>
      </c>
      <c r="H9" s="537">
        <v>4752</v>
      </c>
      <c r="I9" s="530"/>
    </row>
    <row r="10" spans="1:12" s="402" customFormat="1" ht="22.5" customHeight="1">
      <c r="A10" s="403">
        <v>25</v>
      </c>
      <c r="B10" s="567">
        <f t="shared" si="0"/>
        <v>41937</v>
      </c>
      <c r="C10" s="537">
        <v>10543</v>
      </c>
      <c r="D10" s="537">
        <v>2697</v>
      </c>
      <c r="E10" s="537">
        <v>1098</v>
      </c>
      <c r="F10" s="537">
        <v>3187</v>
      </c>
      <c r="G10" s="537">
        <v>14930</v>
      </c>
      <c r="H10" s="537">
        <v>9482</v>
      </c>
      <c r="I10" s="530"/>
    </row>
    <row r="11" spans="1:12" s="402" customFormat="1" ht="22.5" customHeight="1">
      <c r="A11" s="403">
        <v>26</v>
      </c>
      <c r="B11" s="567">
        <f t="shared" si="0"/>
        <v>43800</v>
      </c>
      <c r="C11" s="537">
        <v>9144</v>
      </c>
      <c r="D11" s="537">
        <v>2101</v>
      </c>
      <c r="E11" s="537">
        <v>946</v>
      </c>
      <c r="F11" s="537">
        <v>1156</v>
      </c>
      <c r="G11" s="537">
        <v>18137</v>
      </c>
      <c r="H11" s="537">
        <v>12316</v>
      </c>
      <c r="I11" s="530"/>
    </row>
    <row r="12" spans="1:12" s="402" customFormat="1" ht="22.5" customHeight="1">
      <c r="A12" s="403">
        <v>27</v>
      </c>
      <c r="B12" s="567">
        <f t="shared" si="0"/>
        <v>47799</v>
      </c>
      <c r="C12" s="537">
        <v>7799</v>
      </c>
      <c r="D12" s="537">
        <v>2261</v>
      </c>
      <c r="E12" s="537">
        <v>834</v>
      </c>
      <c r="F12" s="537">
        <v>1315</v>
      </c>
      <c r="G12" s="537">
        <v>24219</v>
      </c>
      <c r="H12" s="537">
        <v>11371</v>
      </c>
      <c r="I12" s="530"/>
    </row>
    <row r="13" spans="1:12" s="402" customFormat="1" ht="22.5" customHeight="1">
      <c r="A13" s="404">
        <v>28</v>
      </c>
      <c r="B13" s="568">
        <f t="shared" si="0"/>
        <v>40275</v>
      </c>
      <c r="C13" s="538">
        <v>5931</v>
      </c>
      <c r="D13" s="538">
        <v>1417</v>
      </c>
      <c r="E13" s="538">
        <v>761</v>
      </c>
      <c r="F13" s="538">
        <v>1693</v>
      </c>
      <c r="G13" s="538">
        <v>19024</v>
      </c>
      <c r="H13" s="538">
        <v>11449</v>
      </c>
      <c r="I13" s="530"/>
    </row>
    <row r="14" spans="1:12" s="229" customFormat="1" ht="15.75" customHeight="1">
      <c r="A14" s="15"/>
      <c r="B14" s="524"/>
      <c r="C14" s="524"/>
      <c r="D14" s="520"/>
      <c r="E14" s="525"/>
      <c r="F14" s="524"/>
      <c r="G14" s="524"/>
      <c r="H14" s="520"/>
      <c r="I14" s="524"/>
      <c r="J14" s="520"/>
      <c r="K14" s="525"/>
      <c r="L14" s="237"/>
    </row>
    <row r="15" spans="1:12" s="229" customFormat="1" ht="24" customHeight="1">
      <c r="A15" s="669" t="s">
        <v>889</v>
      </c>
      <c r="B15" s="672" t="s">
        <v>886</v>
      </c>
      <c r="C15" s="673"/>
      <c r="D15" s="673"/>
      <c r="E15" s="673"/>
      <c r="F15" s="673"/>
      <c r="G15" s="673"/>
      <c r="H15" s="673"/>
      <c r="I15" s="673"/>
      <c r="J15" s="520"/>
      <c r="K15" s="525"/>
      <c r="L15" s="237"/>
    </row>
    <row r="16" spans="1:12" s="229" customFormat="1" ht="18" customHeight="1">
      <c r="A16" s="670"/>
      <c r="B16" s="674" t="s">
        <v>809</v>
      </c>
      <c r="C16" s="676"/>
      <c r="D16" s="676"/>
      <c r="E16" s="676"/>
      <c r="F16" s="676"/>
      <c r="G16" s="676"/>
      <c r="H16" s="676"/>
      <c r="I16" s="676"/>
      <c r="J16" s="520"/>
      <c r="K16" s="525"/>
      <c r="L16" s="237"/>
    </row>
    <row r="17" spans="1:13" s="229" customFormat="1" ht="42.75" customHeight="1">
      <c r="A17" s="671"/>
      <c r="B17" s="675"/>
      <c r="C17" s="531" t="s">
        <v>818</v>
      </c>
      <c r="D17" s="531" t="s">
        <v>819</v>
      </c>
      <c r="E17" s="531" t="s">
        <v>820</v>
      </c>
      <c r="F17" s="521" t="s">
        <v>821</v>
      </c>
      <c r="G17" s="531" t="s">
        <v>822</v>
      </c>
      <c r="H17" s="531" t="s">
        <v>823</v>
      </c>
      <c r="I17" s="521" t="s">
        <v>824</v>
      </c>
      <c r="J17" s="524"/>
      <c r="K17" s="520"/>
      <c r="L17" s="525"/>
      <c r="M17" s="237"/>
    </row>
    <row r="18" spans="1:13" s="229" customFormat="1" ht="22.5" customHeight="1">
      <c r="A18" s="401" t="s">
        <v>825</v>
      </c>
      <c r="B18" s="566">
        <v>98052</v>
      </c>
      <c r="C18" s="539">
        <v>9721</v>
      </c>
      <c r="D18" s="539">
        <v>11062</v>
      </c>
      <c r="E18" s="539">
        <v>8569</v>
      </c>
      <c r="F18" s="539">
        <v>3515</v>
      </c>
      <c r="G18" s="539">
        <v>37370</v>
      </c>
      <c r="H18" s="539">
        <v>11769</v>
      </c>
      <c r="I18" s="539">
        <v>16046</v>
      </c>
      <c r="J18" s="524"/>
      <c r="K18" s="520"/>
      <c r="L18" s="525"/>
      <c r="M18" s="237"/>
    </row>
    <row r="19" spans="1:13" ht="22.5" customHeight="1">
      <c r="A19" s="403">
        <v>26</v>
      </c>
      <c r="B19" s="567">
        <v>159723</v>
      </c>
      <c r="C19" s="537">
        <v>16829</v>
      </c>
      <c r="D19" s="537">
        <v>23011</v>
      </c>
      <c r="E19" s="537">
        <v>17069</v>
      </c>
      <c r="F19" s="537">
        <v>8158</v>
      </c>
      <c r="G19" s="537">
        <v>59090</v>
      </c>
      <c r="H19" s="537">
        <v>15459</v>
      </c>
      <c r="I19" s="537">
        <v>20147</v>
      </c>
    </row>
    <row r="20" spans="1:13" ht="22.5" customHeight="1">
      <c r="A20" s="403">
        <v>27</v>
      </c>
      <c r="B20" s="567">
        <v>177382</v>
      </c>
      <c r="C20" s="537">
        <v>14047</v>
      </c>
      <c r="D20" s="537">
        <v>27332</v>
      </c>
      <c r="E20" s="537">
        <v>15971</v>
      </c>
      <c r="F20" s="537">
        <v>10365</v>
      </c>
      <c r="G20" s="537">
        <v>72528</v>
      </c>
      <c r="H20" s="537">
        <v>16335</v>
      </c>
      <c r="I20" s="537">
        <v>20804</v>
      </c>
    </row>
    <row r="21" spans="1:13" ht="22.5" customHeight="1">
      <c r="A21" s="404">
        <v>28</v>
      </c>
      <c r="B21" s="568">
        <v>206617</v>
      </c>
      <c r="C21" s="538">
        <v>13828</v>
      </c>
      <c r="D21" s="538">
        <v>28669</v>
      </c>
      <c r="E21" s="538">
        <v>18516</v>
      </c>
      <c r="F21" s="538">
        <v>15165</v>
      </c>
      <c r="G21" s="538">
        <v>90845</v>
      </c>
      <c r="H21" s="538">
        <v>16796</v>
      </c>
      <c r="I21" s="538">
        <v>22798</v>
      </c>
    </row>
    <row r="22" spans="1:13" ht="24.75" customHeight="1">
      <c r="A22" s="560" t="s">
        <v>826</v>
      </c>
      <c r="I22" s="533" t="s">
        <v>827</v>
      </c>
    </row>
    <row r="23" spans="1:13" ht="24.75" customHeight="1">
      <c r="A23" s="560" t="s">
        <v>828</v>
      </c>
    </row>
    <row r="24" spans="1:13" ht="18" customHeight="1">
      <c r="A24" s="532"/>
      <c r="B24" s="534"/>
      <c r="C24" s="534"/>
      <c r="D24" s="534"/>
      <c r="E24" s="534"/>
      <c r="F24" s="534"/>
      <c r="G24" s="534"/>
      <c r="H24" s="534"/>
      <c r="I24" s="534"/>
    </row>
    <row r="25" spans="1:13" ht="18" customHeight="1">
      <c r="A25" s="535"/>
      <c r="B25" s="235"/>
      <c r="C25" s="235"/>
      <c r="D25" s="235"/>
      <c r="E25" s="235"/>
      <c r="F25" s="235"/>
      <c r="G25" s="235"/>
      <c r="H25" s="235"/>
      <c r="I25" s="235"/>
    </row>
    <row r="26" spans="1:13" ht="18" customHeight="1">
      <c r="A26" s="535"/>
    </row>
    <row r="27" spans="1:13" ht="18" customHeight="1"/>
    <row r="28" spans="1:13" ht="18" customHeight="1"/>
    <row r="29" spans="1:13" ht="18" customHeight="1"/>
    <row r="30" spans="1:13" ht="18" customHeight="1"/>
  </sheetData>
  <mergeCells count="9">
    <mergeCell ref="A15:A17"/>
    <mergeCell ref="B15:I15"/>
    <mergeCell ref="B16:B17"/>
    <mergeCell ref="C16:I16"/>
    <mergeCell ref="A1:H1"/>
    <mergeCell ref="A4:A6"/>
    <mergeCell ref="B4:H4"/>
    <mergeCell ref="B5:B6"/>
    <mergeCell ref="C5:F5"/>
  </mergeCells>
  <phoneticPr fontId="3"/>
  <pageMargins left="0.84" right="0.64" top="0.78740157480314965" bottom="0.78740157480314965" header="0.51181102362204722" footer="0"/>
  <pageSetup paperSize="9" orientation="portrait" r:id="rId1"/>
  <headerFooter alignWithMargins="0">
    <oddFooter>&amp;C&amp;12-128-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"/>
  <sheetViews>
    <sheetView workbookViewId="0">
      <selection activeCell="L5" sqref="L5"/>
    </sheetView>
  </sheetViews>
  <sheetFormatPr defaultRowHeight="13.5"/>
  <cols>
    <col min="1" max="1" width="15" style="486" customWidth="1"/>
    <col min="2" max="2" width="2.125" style="486" customWidth="1"/>
    <col min="3" max="11" width="7.5" style="486" customWidth="1"/>
    <col min="12" max="12" width="7.5" style="485" customWidth="1"/>
    <col min="13" max="13" width="9" style="485"/>
    <col min="14" max="16384" width="9" style="486"/>
  </cols>
  <sheetData>
    <row r="1" spans="1:13" s="45" customFormat="1" ht="24">
      <c r="A1" s="655" t="s">
        <v>874</v>
      </c>
      <c r="B1" s="655"/>
      <c r="C1" s="655"/>
      <c r="D1" s="655"/>
      <c r="E1" s="655"/>
      <c r="F1" s="655"/>
      <c r="G1" s="655"/>
      <c r="H1" s="655"/>
      <c r="I1" s="655"/>
      <c r="J1" s="655"/>
      <c r="K1" s="655"/>
      <c r="L1" s="655"/>
      <c r="M1" s="70"/>
    </row>
    <row r="2" spans="1:13" s="45" customFormat="1" ht="9" customHeight="1">
      <c r="A2" s="70"/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</row>
    <row r="3" spans="1:13" ht="16.5" customHeight="1">
      <c r="A3" s="484"/>
      <c r="B3" s="484"/>
      <c r="C3" s="484"/>
      <c r="D3" s="485"/>
      <c r="E3" s="485"/>
      <c r="F3" s="485"/>
      <c r="G3" s="485"/>
      <c r="H3" s="485"/>
      <c r="I3" s="485"/>
      <c r="J3" s="485"/>
      <c r="K3" s="485"/>
    </row>
    <row r="4" spans="1:13" ht="24.75" customHeight="1">
      <c r="A4" s="678" t="s">
        <v>890</v>
      </c>
      <c r="B4" s="679"/>
      <c r="C4" s="699" t="s">
        <v>809</v>
      </c>
      <c r="D4" s="713" t="s">
        <v>830</v>
      </c>
      <c r="E4" s="541"/>
      <c r="F4" s="716"/>
      <c r="G4" s="716"/>
      <c r="H4" s="716"/>
      <c r="I4" s="716"/>
      <c r="J4" s="716"/>
      <c r="K4" s="553"/>
      <c r="L4" s="486"/>
      <c r="M4" s="486"/>
    </row>
    <row r="5" spans="1:13" ht="36.75" customHeight="1">
      <c r="A5" s="680"/>
      <c r="B5" s="681"/>
      <c r="C5" s="700"/>
      <c r="D5" s="714"/>
      <c r="E5" s="717" t="s">
        <v>817</v>
      </c>
      <c r="F5" s="719" t="s">
        <v>831</v>
      </c>
      <c r="G5" s="720"/>
      <c r="H5" s="720"/>
      <c r="I5" s="720"/>
      <c r="J5" s="721"/>
      <c r="K5" s="722" t="s">
        <v>832</v>
      </c>
      <c r="L5" s="486"/>
      <c r="M5" s="486"/>
    </row>
    <row r="6" spans="1:13" ht="36.75" customHeight="1">
      <c r="A6" s="682"/>
      <c r="B6" s="683"/>
      <c r="C6" s="701"/>
      <c r="D6" s="715"/>
      <c r="E6" s="718"/>
      <c r="F6" s="542" t="s">
        <v>833</v>
      </c>
      <c r="G6" s="542" t="s">
        <v>834</v>
      </c>
      <c r="H6" s="543" t="s">
        <v>835</v>
      </c>
      <c r="I6" s="544" t="s">
        <v>836</v>
      </c>
      <c r="J6" s="542" t="s">
        <v>837</v>
      </c>
      <c r="K6" s="723"/>
      <c r="L6" s="486"/>
      <c r="M6" s="486"/>
    </row>
    <row r="7" spans="1:13" ht="32.25" customHeight="1">
      <c r="A7" s="561" t="s">
        <v>838</v>
      </c>
      <c r="B7" s="563"/>
      <c r="C7" s="554">
        <v>49114</v>
      </c>
      <c r="D7" s="554">
        <f>SUM(E7:K7)</f>
        <v>2044</v>
      </c>
      <c r="E7" s="555">
        <v>244</v>
      </c>
      <c r="F7" s="555">
        <v>339</v>
      </c>
      <c r="G7" s="555">
        <v>360</v>
      </c>
      <c r="H7" s="555">
        <v>319</v>
      </c>
      <c r="I7" s="555">
        <v>319</v>
      </c>
      <c r="J7" s="555">
        <v>387</v>
      </c>
      <c r="K7" s="556">
        <v>76</v>
      </c>
      <c r="L7" s="486"/>
      <c r="M7" s="486"/>
    </row>
    <row r="8" spans="1:13" ht="32.25" customHeight="1">
      <c r="A8" s="562" t="s">
        <v>839</v>
      </c>
      <c r="B8" s="564"/>
      <c r="C8" s="557">
        <v>64775</v>
      </c>
      <c r="D8" s="557">
        <f>SUM(E8:K8)</f>
        <v>3490</v>
      </c>
      <c r="E8" s="558">
        <v>349</v>
      </c>
      <c r="F8" s="558">
        <v>629</v>
      </c>
      <c r="G8" s="558">
        <v>629</v>
      </c>
      <c r="H8" s="558">
        <v>558</v>
      </c>
      <c r="I8" s="558">
        <v>558</v>
      </c>
      <c r="J8" s="558">
        <v>563</v>
      </c>
      <c r="K8" s="559">
        <v>204</v>
      </c>
      <c r="L8" s="486"/>
      <c r="M8" s="486"/>
    </row>
    <row r="9" spans="1:13" s="540" customFormat="1" ht="21.75" customHeight="1">
      <c r="A9" s="560" t="s">
        <v>840</v>
      </c>
      <c r="B9" s="532"/>
      <c r="C9" s="532"/>
      <c r="K9" s="545" t="s">
        <v>841</v>
      </c>
    </row>
    <row r="10" spans="1:13" s="546" customFormat="1" ht="21.75" customHeight="1">
      <c r="A10" s="85" t="s">
        <v>829</v>
      </c>
      <c r="B10" s="46"/>
      <c r="C10" s="46"/>
      <c r="D10" s="46"/>
      <c r="E10" s="46"/>
      <c r="F10" s="46"/>
      <c r="G10" s="46"/>
      <c r="H10" s="46"/>
      <c r="I10" s="46"/>
      <c r="J10" s="46"/>
      <c r="K10" s="540"/>
    </row>
    <row r="11" spans="1:13" s="47" customFormat="1" ht="15" customHeight="1">
      <c r="A11" s="698"/>
      <c r="B11" s="698"/>
      <c r="C11" s="698"/>
      <c r="D11" s="698"/>
      <c r="E11" s="698"/>
      <c r="F11" s="698"/>
      <c r="G11" s="698"/>
      <c r="H11" s="698"/>
      <c r="I11" s="698"/>
      <c r="J11" s="698"/>
      <c r="K11" s="46"/>
    </row>
    <row r="12" spans="1:13" s="45" customFormat="1" ht="53.25" customHeight="1">
      <c r="A12" s="70"/>
      <c r="B12" s="70"/>
      <c r="C12" s="70"/>
      <c r="D12" s="70"/>
      <c r="E12" s="70"/>
      <c r="F12" s="70"/>
      <c r="G12" s="70"/>
      <c r="H12" s="70"/>
      <c r="I12" s="70"/>
      <c r="J12" s="70"/>
      <c r="K12" s="70"/>
      <c r="L12" s="70"/>
      <c r="M12" s="485"/>
    </row>
    <row r="13" spans="1:13" ht="27.75" customHeight="1">
      <c r="A13" s="686" t="s">
        <v>875</v>
      </c>
      <c r="B13" s="686"/>
      <c r="C13" s="686"/>
      <c r="D13" s="686"/>
      <c r="E13" s="686"/>
      <c r="F13" s="686"/>
      <c r="G13" s="686"/>
      <c r="H13" s="686"/>
      <c r="I13" s="686"/>
      <c r="J13" s="686"/>
      <c r="K13" s="686"/>
      <c r="L13" s="686"/>
    </row>
    <row r="14" spans="1:13" ht="15" customHeight="1">
      <c r="A14" s="505"/>
      <c r="B14" s="505"/>
      <c r="C14" s="505"/>
      <c r="D14" s="505"/>
      <c r="E14" s="505"/>
      <c r="F14" s="505"/>
      <c r="G14" s="505"/>
      <c r="H14" s="505"/>
      <c r="I14" s="505"/>
      <c r="J14" s="505"/>
      <c r="K14" s="505"/>
      <c r="L14" s="505"/>
    </row>
    <row r="15" spans="1:13" ht="27.75" customHeight="1">
      <c r="A15" s="506" t="s">
        <v>336</v>
      </c>
      <c r="B15" s="506"/>
      <c r="C15" s="506"/>
      <c r="D15" s="506"/>
      <c r="E15" s="506"/>
      <c r="F15" s="506"/>
      <c r="G15" s="505"/>
      <c r="H15" s="505"/>
      <c r="I15" s="505"/>
      <c r="J15" s="505"/>
      <c r="K15" s="505"/>
      <c r="L15" s="505"/>
    </row>
    <row r="16" spans="1:13" ht="23.25" customHeight="1">
      <c r="A16" s="687" t="s">
        <v>377</v>
      </c>
      <c r="B16" s="688"/>
      <c r="C16" s="691" t="s">
        <v>269</v>
      </c>
      <c r="D16" s="692"/>
      <c r="E16" s="692"/>
      <c r="F16" s="692"/>
      <c r="G16" s="693"/>
      <c r="H16" s="691" t="s">
        <v>30</v>
      </c>
      <c r="I16" s="692"/>
      <c r="J16" s="692"/>
      <c r="K16" s="692"/>
      <c r="L16" s="692"/>
    </row>
    <row r="17" spans="1:13" ht="23.25" customHeight="1">
      <c r="A17" s="689"/>
      <c r="B17" s="690"/>
      <c r="C17" s="507" t="s">
        <v>728</v>
      </c>
      <c r="D17" s="507">
        <v>25</v>
      </c>
      <c r="E17" s="507">
        <v>26</v>
      </c>
      <c r="F17" s="507">
        <v>27</v>
      </c>
      <c r="G17" s="507">
        <v>28</v>
      </c>
      <c r="H17" s="507" t="s">
        <v>728</v>
      </c>
      <c r="I17" s="507">
        <v>25</v>
      </c>
      <c r="J17" s="507">
        <v>26</v>
      </c>
      <c r="K17" s="507">
        <v>27</v>
      </c>
      <c r="L17" s="508">
        <v>28</v>
      </c>
      <c r="M17" s="509"/>
    </row>
    <row r="18" spans="1:13" ht="21" customHeight="1">
      <c r="A18" s="694" t="s">
        <v>31</v>
      </c>
      <c r="B18" s="695"/>
      <c r="C18" s="510">
        <v>577</v>
      </c>
      <c r="D18" s="510">
        <v>577</v>
      </c>
      <c r="E18" s="510">
        <v>577</v>
      </c>
      <c r="F18" s="511">
        <v>577</v>
      </c>
      <c r="G18" s="512">
        <v>577</v>
      </c>
      <c r="H18" s="510">
        <v>137</v>
      </c>
      <c r="I18" s="510">
        <v>100</v>
      </c>
      <c r="J18" s="510">
        <v>59</v>
      </c>
      <c r="K18" s="511">
        <v>69</v>
      </c>
      <c r="L18" s="510">
        <v>60</v>
      </c>
    </row>
    <row r="19" spans="1:13" ht="21" customHeight="1">
      <c r="A19" s="684" t="s">
        <v>32</v>
      </c>
      <c r="B19" s="685"/>
      <c r="C19" s="511">
        <v>3953</v>
      </c>
      <c r="D19" s="511">
        <v>3956</v>
      </c>
      <c r="E19" s="511">
        <v>3956</v>
      </c>
      <c r="F19" s="511">
        <v>3956</v>
      </c>
      <c r="G19" s="513">
        <v>3956</v>
      </c>
      <c r="H19" s="511">
        <v>274</v>
      </c>
      <c r="I19" s="511">
        <v>106</v>
      </c>
      <c r="J19" s="511">
        <v>75</v>
      </c>
      <c r="K19" s="511">
        <v>71</v>
      </c>
      <c r="L19" s="511">
        <v>37</v>
      </c>
    </row>
    <row r="20" spans="1:13" ht="21" customHeight="1">
      <c r="A20" s="684" t="s">
        <v>332</v>
      </c>
      <c r="B20" s="685"/>
      <c r="C20" s="511">
        <v>373</v>
      </c>
      <c r="D20" s="511">
        <v>613</v>
      </c>
      <c r="E20" s="511">
        <v>671</v>
      </c>
      <c r="F20" s="511">
        <v>723</v>
      </c>
      <c r="G20" s="513">
        <v>753</v>
      </c>
      <c r="H20" s="511">
        <v>157</v>
      </c>
      <c r="I20" s="511">
        <v>266</v>
      </c>
      <c r="J20" s="511">
        <v>274</v>
      </c>
      <c r="K20" s="511">
        <v>365</v>
      </c>
      <c r="L20" s="511">
        <v>302</v>
      </c>
    </row>
    <row r="21" spans="1:13" ht="21" customHeight="1">
      <c r="A21" s="684" t="s">
        <v>33</v>
      </c>
      <c r="B21" s="685"/>
      <c r="C21" s="511">
        <v>16</v>
      </c>
      <c r="D21" s="511">
        <v>18</v>
      </c>
      <c r="E21" s="511">
        <v>18</v>
      </c>
      <c r="F21" s="511">
        <v>18</v>
      </c>
      <c r="G21" s="513">
        <v>18</v>
      </c>
      <c r="H21" s="511">
        <v>62</v>
      </c>
      <c r="I21" s="511">
        <v>71</v>
      </c>
      <c r="J21" s="511">
        <v>41</v>
      </c>
      <c r="K21" s="511">
        <v>44</v>
      </c>
      <c r="L21" s="511">
        <v>37</v>
      </c>
    </row>
    <row r="22" spans="1:13" ht="21" customHeight="1">
      <c r="A22" s="684" t="s">
        <v>34</v>
      </c>
      <c r="B22" s="685"/>
      <c r="C22" s="511">
        <v>9</v>
      </c>
      <c r="D22" s="511">
        <v>9</v>
      </c>
      <c r="E22" s="511">
        <v>9</v>
      </c>
      <c r="F22" s="511">
        <v>9</v>
      </c>
      <c r="G22" s="513">
        <v>9</v>
      </c>
      <c r="H22" s="511">
        <v>1</v>
      </c>
      <c r="I22" s="511" t="s">
        <v>327</v>
      </c>
      <c r="J22" s="511" t="s">
        <v>327</v>
      </c>
      <c r="K22" s="511" t="s">
        <v>327</v>
      </c>
      <c r="L22" s="511" t="s">
        <v>327</v>
      </c>
    </row>
    <row r="23" spans="1:13" ht="21" customHeight="1">
      <c r="A23" s="684" t="s">
        <v>35</v>
      </c>
      <c r="B23" s="685"/>
      <c r="C23" s="511">
        <v>10</v>
      </c>
      <c r="D23" s="511">
        <v>11</v>
      </c>
      <c r="E23" s="511">
        <v>11</v>
      </c>
      <c r="F23" s="511">
        <v>11</v>
      </c>
      <c r="G23" s="513">
        <v>11</v>
      </c>
      <c r="H23" s="511">
        <v>9</v>
      </c>
      <c r="I23" s="511">
        <v>12</v>
      </c>
      <c r="J23" s="511">
        <v>18</v>
      </c>
      <c r="K23" s="511">
        <v>16</v>
      </c>
      <c r="L23" s="511">
        <v>3</v>
      </c>
    </row>
    <row r="24" spans="1:13" ht="21" customHeight="1">
      <c r="A24" s="696" t="s">
        <v>331</v>
      </c>
      <c r="B24" s="697"/>
      <c r="C24" s="511">
        <v>8</v>
      </c>
      <c r="D24" s="511">
        <v>9</v>
      </c>
      <c r="E24" s="511">
        <v>9</v>
      </c>
      <c r="F24" s="511">
        <v>10</v>
      </c>
      <c r="G24" s="513">
        <v>10</v>
      </c>
      <c r="H24" s="511">
        <v>90</v>
      </c>
      <c r="I24" s="511">
        <v>98</v>
      </c>
      <c r="J24" s="511">
        <v>111</v>
      </c>
      <c r="K24" s="511">
        <v>113</v>
      </c>
      <c r="L24" s="511">
        <v>102</v>
      </c>
    </row>
    <row r="25" spans="1:13" ht="21" customHeight="1">
      <c r="A25" s="684" t="s">
        <v>36</v>
      </c>
      <c r="B25" s="685"/>
      <c r="C25" s="511">
        <v>3</v>
      </c>
      <c r="D25" s="511">
        <v>3</v>
      </c>
      <c r="E25" s="511">
        <v>3</v>
      </c>
      <c r="F25" s="511">
        <v>3</v>
      </c>
      <c r="G25" s="513">
        <v>3</v>
      </c>
      <c r="H25" s="511">
        <v>5</v>
      </c>
      <c r="I25" s="511">
        <v>4</v>
      </c>
      <c r="J25" s="511">
        <v>3</v>
      </c>
      <c r="K25" s="511">
        <v>6</v>
      </c>
      <c r="L25" s="511">
        <v>5</v>
      </c>
    </row>
    <row r="26" spans="1:13" s="485" customFormat="1" ht="21" customHeight="1">
      <c r="A26" s="702" t="s">
        <v>390</v>
      </c>
      <c r="B26" s="703"/>
      <c r="C26" s="511">
        <v>14</v>
      </c>
      <c r="D26" s="511">
        <v>15</v>
      </c>
      <c r="E26" s="511">
        <v>15</v>
      </c>
      <c r="F26" s="511">
        <v>15</v>
      </c>
      <c r="G26" s="513">
        <v>16</v>
      </c>
      <c r="H26" s="511">
        <v>95</v>
      </c>
      <c r="I26" s="511">
        <v>136</v>
      </c>
      <c r="J26" s="511">
        <v>164</v>
      </c>
      <c r="K26" s="511">
        <v>183</v>
      </c>
      <c r="L26" s="511">
        <v>121</v>
      </c>
    </row>
    <row r="27" spans="1:13" s="485" customFormat="1" ht="21" customHeight="1">
      <c r="A27" s="702" t="s">
        <v>374</v>
      </c>
      <c r="B27" s="703"/>
      <c r="C27" s="511">
        <v>3</v>
      </c>
      <c r="D27" s="511">
        <v>4</v>
      </c>
      <c r="E27" s="511">
        <v>4</v>
      </c>
      <c r="F27" s="511">
        <v>5</v>
      </c>
      <c r="G27" s="513">
        <v>6</v>
      </c>
      <c r="H27" s="511">
        <v>62</v>
      </c>
      <c r="I27" s="511">
        <v>101</v>
      </c>
      <c r="J27" s="511">
        <v>95</v>
      </c>
      <c r="K27" s="511">
        <v>93</v>
      </c>
      <c r="L27" s="511">
        <v>100</v>
      </c>
    </row>
    <row r="28" spans="1:13" s="485" customFormat="1" ht="21" customHeight="1">
      <c r="A28" s="704" t="s">
        <v>375</v>
      </c>
      <c r="B28" s="705"/>
      <c r="C28" s="514">
        <v>20</v>
      </c>
      <c r="D28" s="514">
        <v>21</v>
      </c>
      <c r="E28" s="514">
        <v>21</v>
      </c>
      <c r="F28" s="514">
        <v>21</v>
      </c>
      <c r="G28" s="515">
        <v>22</v>
      </c>
      <c r="H28" s="514">
        <v>50</v>
      </c>
      <c r="I28" s="514">
        <v>72</v>
      </c>
      <c r="J28" s="514">
        <v>60</v>
      </c>
      <c r="K28" s="514">
        <v>81</v>
      </c>
      <c r="L28" s="514">
        <v>59</v>
      </c>
    </row>
    <row r="29" spans="1:13" s="485" customFormat="1">
      <c r="A29" s="505"/>
      <c r="B29" s="505"/>
      <c r="C29" s="505"/>
      <c r="D29" s="505"/>
      <c r="E29" s="505"/>
      <c r="F29" s="505"/>
      <c r="G29" s="505"/>
      <c r="H29" s="505"/>
      <c r="I29" s="505"/>
      <c r="J29" s="505"/>
      <c r="K29" s="505"/>
      <c r="L29" s="505"/>
    </row>
    <row r="30" spans="1:13" s="485" customFormat="1" ht="28.5" customHeight="1">
      <c r="A30" s="506" t="s">
        <v>408</v>
      </c>
      <c r="B30" s="506"/>
      <c r="C30" s="506"/>
      <c r="D30" s="506"/>
      <c r="E30" s="506"/>
      <c r="F30" s="505"/>
      <c r="G30" s="505"/>
      <c r="H30" s="505"/>
      <c r="I30" s="505"/>
      <c r="J30" s="505"/>
      <c r="K30" s="505"/>
      <c r="L30" s="505"/>
    </row>
    <row r="31" spans="1:13" s="485" customFormat="1" ht="20.25" customHeight="1">
      <c r="A31" s="692" t="s">
        <v>37</v>
      </c>
      <c r="B31" s="693"/>
      <c r="C31" s="706" t="s">
        <v>729</v>
      </c>
      <c r="D31" s="707"/>
      <c r="E31" s="706">
        <v>25</v>
      </c>
      <c r="F31" s="707"/>
      <c r="G31" s="709">
        <v>26</v>
      </c>
      <c r="H31" s="709"/>
      <c r="I31" s="709">
        <v>27</v>
      </c>
      <c r="J31" s="706"/>
      <c r="K31" s="706">
        <v>28</v>
      </c>
      <c r="L31" s="710"/>
    </row>
    <row r="32" spans="1:13" s="485" customFormat="1" ht="21" customHeight="1">
      <c r="A32" s="711" t="s">
        <v>391</v>
      </c>
      <c r="B32" s="712"/>
      <c r="C32" s="708">
        <v>57</v>
      </c>
      <c r="D32" s="708"/>
      <c r="E32" s="708">
        <v>59</v>
      </c>
      <c r="F32" s="708"/>
      <c r="G32" s="708">
        <v>57</v>
      </c>
      <c r="H32" s="708"/>
      <c r="I32" s="708">
        <v>59</v>
      </c>
      <c r="J32" s="708"/>
      <c r="K32" s="708">
        <v>58</v>
      </c>
      <c r="L32" s="708"/>
    </row>
    <row r="33" spans="1:12" s="485" customFormat="1" ht="21" customHeight="1">
      <c r="A33" s="711" t="s">
        <v>392</v>
      </c>
      <c r="B33" s="712"/>
      <c r="C33" s="708">
        <v>4932</v>
      </c>
      <c r="D33" s="708"/>
      <c r="E33" s="708">
        <v>5478</v>
      </c>
      <c r="F33" s="708"/>
      <c r="G33" s="708">
        <v>5071</v>
      </c>
      <c r="H33" s="708"/>
      <c r="I33" s="708">
        <v>4907</v>
      </c>
      <c r="J33" s="708"/>
      <c r="K33" s="708">
        <v>4202</v>
      </c>
      <c r="L33" s="708"/>
    </row>
    <row r="34" spans="1:12" s="485" customFormat="1" ht="16.5" customHeight="1">
      <c r="A34" s="516"/>
      <c r="B34" s="516"/>
      <c r="C34" s="516"/>
      <c r="D34" s="516"/>
      <c r="E34" s="516"/>
      <c r="F34" s="516"/>
      <c r="G34" s="516"/>
      <c r="H34" s="516"/>
      <c r="I34" s="516"/>
      <c r="J34" s="486"/>
      <c r="K34" s="509"/>
      <c r="L34" s="504" t="s">
        <v>357</v>
      </c>
    </row>
  </sheetData>
  <mergeCells count="42">
    <mergeCell ref="D4:D6"/>
    <mergeCell ref="F4:J4"/>
    <mergeCell ref="E5:E6"/>
    <mergeCell ref="F5:J5"/>
    <mergeCell ref="K5:K6"/>
    <mergeCell ref="K33:L33"/>
    <mergeCell ref="G31:H31"/>
    <mergeCell ref="I31:J31"/>
    <mergeCell ref="K31:L31"/>
    <mergeCell ref="A32:B32"/>
    <mergeCell ref="C32:D32"/>
    <mergeCell ref="E32:F32"/>
    <mergeCell ref="G32:H32"/>
    <mergeCell ref="I32:J32"/>
    <mergeCell ref="K32:L32"/>
    <mergeCell ref="E31:F31"/>
    <mergeCell ref="A33:B33"/>
    <mergeCell ref="C33:D33"/>
    <mergeCell ref="E33:F33"/>
    <mergeCell ref="G33:H33"/>
    <mergeCell ref="I33:J33"/>
    <mergeCell ref="A26:B26"/>
    <mergeCell ref="A27:B27"/>
    <mergeCell ref="A28:B28"/>
    <mergeCell ref="A31:B31"/>
    <mergeCell ref="C31:D31"/>
    <mergeCell ref="A1:L1"/>
    <mergeCell ref="A4:B6"/>
    <mergeCell ref="A25:B25"/>
    <mergeCell ref="A13:L13"/>
    <mergeCell ref="A16:B17"/>
    <mergeCell ref="C16:G16"/>
    <mergeCell ref="H16:L16"/>
    <mergeCell ref="A18:B18"/>
    <mergeCell ref="A19:B19"/>
    <mergeCell ref="A20:B20"/>
    <mergeCell ref="A21:B21"/>
    <mergeCell ref="A22:B22"/>
    <mergeCell ref="A23:B23"/>
    <mergeCell ref="A24:B24"/>
    <mergeCell ref="A11:J11"/>
    <mergeCell ref="C4:C6"/>
  </mergeCells>
  <phoneticPr fontId="3"/>
  <printOptions horizontalCentered="1"/>
  <pageMargins left="0.39370078740157483" right="0.39370078740157483" top="0.59055118110236227" bottom="0.59055118110236227" header="0.51181102362204722" footer="0"/>
  <pageSetup paperSize="9" orientation="portrait" r:id="rId1"/>
  <headerFooter alignWithMargins="0">
    <oddFooter>&amp;C&amp;12-&amp;A-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workbookViewId="0">
      <selection activeCell="C44" sqref="C44:E44"/>
    </sheetView>
  </sheetViews>
  <sheetFormatPr defaultRowHeight="13.5"/>
  <cols>
    <col min="1" max="1" width="13.5" style="263" customWidth="1"/>
    <col min="2" max="2" width="13.125" style="263" customWidth="1"/>
    <col min="3" max="4" width="6.75" style="263" customWidth="1"/>
    <col min="5" max="8" width="6.375" style="263" customWidth="1"/>
    <col min="9" max="10" width="6.75" style="263" customWidth="1"/>
    <col min="11" max="12" width="6.375" style="263" customWidth="1"/>
    <col min="13" max="16384" width="9" style="263"/>
  </cols>
  <sheetData>
    <row r="1" spans="1:12" ht="24">
      <c r="A1" s="728" t="s">
        <v>876</v>
      </c>
      <c r="B1" s="728"/>
      <c r="C1" s="728"/>
      <c r="D1" s="728"/>
      <c r="E1" s="728"/>
      <c r="F1" s="728"/>
      <c r="G1" s="728"/>
      <c r="H1" s="728"/>
      <c r="I1" s="728"/>
      <c r="J1" s="728"/>
      <c r="K1" s="728"/>
      <c r="L1" s="728"/>
    </row>
    <row r="2" spans="1:12" ht="9" customHeight="1"/>
    <row r="3" spans="1:12" ht="16.5" customHeight="1">
      <c r="A3" s="754" t="s">
        <v>243</v>
      </c>
      <c r="B3" s="754"/>
    </row>
    <row r="4" spans="1:12" ht="16.5" customHeight="1">
      <c r="A4" s="724" t="s">
        <v>389</v>
      </c>
      <c r="B4" s="725"/>
      <c r="C4" s="749" t="s">
        <v>675</v>
      </c>
      <c r="D4" s="750"/>
      <c r="E4" s="750"/>
      <c r="F4" s="750"/>
      <c r="G4" s="750"/>
      <c r="H4" s="751"/>
      <c r="I4" s="739" t="s">
        <v>244</v>
      </c>
      <c r="J4" s="739"/>
      <c r="K4" s="730"/>
      <c r="L4" s="264"/>
    </row>
    <row r="5" spans="1:12" ht="16.5" customHeight="1">
      <c r="A5" s="726"/>
      <c r="B5" s="727"/>
      <c r="C5" s="756" t="s">
        <v>245</v>
      </c>
      <c r="D5" s="756"/>
      <c r="E5" s="740" t="s">
        <v>674</v>
      </c>
      <c r="F5" s="753"/>
      <c r="G5" s="740" t="s">
        <v>673</v>
      </c>
      <c r="H5" s="753"/>
      <c r="I5" s="755" t="s">
        <v>245</v>
      </c>
      <c r="J5" s="755"/>
      <c r="K5" s="740" t="s">
        <v>674</v>
      </c>
      <c r="L5" s="741"/>
    </row>
    <row r="6" spans="1:12" ht="16.5" customHeight="1">
      <c r="A6" s="296"/>
      <c r="B6" s="297"/>
      <c r="C6" s="184"/>
      <c r="D6" s="184"/>
      <c r="E6" s="729"/>
      <c r="F6" s="729"/>
      <c r="G6" s="729"/>
      <c r="H6" s="737"/>
      <c r="I6" s="184"/>
      <c r="J6" s="184"/>
      <c r="K6" s="729"/>
      <c r="L6" s="729"/>
    </row>
    <row r="7" spans="1:12" ht="16.5" customHeight="1">
      <c r="A7" s="748" t="s">
        <v>399</v>
      </c>
      <c r="B7" s="299" t="s">
        <v>400</v>
      </c>
      <c r="C7" s="734">
        <f>SUM(E7:H7)</f>
        <v>691690</v>
      </c>
      <c r="D7" s="735"/>
      <c r="E7" s="729">
        <v>466859</v>
      </c>
      <c r="F7" s="729"/>
      <c r="G7" s="729">
        <v>224831</v>
      </c>
      <c r="H7" s="737"/>
      <c r="I7" s="734">
        <f>SUM(K7,'131'!A7)</f>
        <v>540455</v>
      </c>
      <c r="J7" s="735"/>
      <c r="K7" s="729">
        <v>397574</v>
      </c>
      <c r="L7" s="729"/>
    </row>
    <row r="8" spans="1:12" ht="16.5" customHeight="1">
      <c r="A8" s="748"/>
      <c r="B8" s="299" t="s">
        <v>401</v>
      </c>
      <c r="C8" s="734">
        <f>SUM(E8:H8)</f>
        <v>1257143</v>
      </c>
      <c r="D8" s="735"/>
      <c r="E8" s="729">
        <v>1009344</v>
      </c>
      <c r="F8" s="729"/>
      <c r="G8" s="729">
        <v>247799</v>
      </c>
      <c r="H8" s="737"/>
      <c r="I8" s="734">
        <f>SUM(K8,'131'!A8)</f>
        <v>1120566</v>
      </c>
      <c r="J8" s="735"/>
      <c r="K8" s="729">
        <v>926526</v>
      </c>
      <c r="L8" s="729"/>
    </row>
    <row r="9" spans="1:12" ht="16.5" customHeight="1">
      <c r="A9" s="748"/>
      <c r="B9" s="299" t="s">
        <v>402</v>
      </c>
      <c r="C9" s="734">
        <v>270106</v>
      </c>
      <c r="D9" s="735"/>
      <c r="E9" s="729" t="s">
        <v>403</v>
      </c>
      <c r="F9" s="729"/>
      <c r="G9" s="729" t="s">
        <v>403</v>
      </c>
      <c r="H9" s="737"/>
      <c r="I9" s="734">
        <v>231894</v>
      </c>
      <c r="J9" s="735"/>
      <c r="K9" s="729" t="s">
        <v>403</v>
      </c>
      <c r="L9" s="729"/>
    </row>
    <row r="10" spans="1:12" s="274" customFormat="1" ht="16.5" customHeight="1">
      <c r="A10" s="300"/>
      <c r="B10" s="297"/>
      <c r="C10" s="186"/>
      <c r="D10" s="186"/>
      <c r="E10" s="729"/>
      <c r="F10" s="729"/>
      <c r="G10" s="729"/>
      <c r="H10" s="737"/>
      <c r="I10" s="186"/>
      <c r="J10" s="186"/>
      <c r="K10" s="729"/>
      <c r="L10" s="729"/>
    </row>
    <row r="11" spans="1:12" ht="16.5" customHeight="1">
      <c r="A11" s="748" t="s">
        <v>325</v>
      </c>
      <c r="B11" s="299" t="s">
        <v>400</v>
      </c>
      <c r="C11" s="734">
        <f>SUM(E11:H11)</f>
        <v>756844</v>
      </c>
      <c r="D11" s="735"/>
      <c r="E11" s="729">
        <v>518739</v>
      </c>
      <c r="F11" s="729"/>
      <c r="G11" s="729">
        <v>238105</v>
      </c>
      <c r="H11" s="737"/>
      <c r="I11" s="734">
        <f>SUM(K11,'131'!A11)</f>
        <v>605937</v>
      </c>
      <c r="J11" s="735"/>
      <c r="K11" s="729">
        <v>448045</v>
      </c>
      <c r="L11" s="729"/>
    </row>
    <row r="12" spans="1:12" ht="16.5" customHeight="1">
      <c r="A12" s="748"/>
      <c r="B12" s="301" t="s">
        <v>404</v>
      </c>
      <c r="C12" s="734">
        <v>11011</v>
      </c>
      <c r="D12" s="735"/>
      <c r="E12" s="729" t="s">
        <v>403</v>
      </c>
      <c r="F12" s="729"/>
      <c r="G12" s="729" t="s">
        <v>403</v>
      </c>
      <c r="H12" s="737"/>
      <c r="I12" s="185"/>
      <c r="J12" s="187"/>
      <c r="K12" s="729"/>
      <c r="L12" s="729"/>
    </row>
    <row r="13" spans="1:12" ht="16.5" customHeight="1">
      <c r="A13" s="748"/>
      <c r="B13" s="299" t="s">
        <v>401</v>
      </c>
      <c r="C13" s="734">
        <f>SUM(E13:H13)</f>
        <v>1302708</v>
      </c>
      <c r="D13" s="735"/>
      <c r="E13" s="729">
        <v>1030671</v>
      </c>
      <c r="F13" s="729"/>
      <c r="G13" s="729">
        <v>272037</v>
      </c>
      <c r="H13" s="737"/>
      <c r="I13" s="734">
        <f>SUM(K13,'131'!A13)</f>
        <v>1184962</v>
      </c>
      <c r="J13" s="735"/>
      <c r="K13" s="729">
        <v>952317</v>
      </c>
      <c r="L13" s="729"/>
    </row>
    <row r="14" spans="1:12" s="274" customFormat="1" ht="16.5" customHeight="1">
      <c r="A14" s="743"/>
      <c r="B14" s="299" t="s">
        <v>402</v>
      </c>
      <c r="C14" s="734">
        <v>265030</v>
      </c>
      <c r="D14" s="735"/>
      <c r="E14" s="729" t="s">
        <v>403</v>
      </c>
      <c r="F14" s="729"/>
      <c r="G14" s="729" t="s">
        <v>403</v>
      </c>
      <c r="H14" s="737"/>
      <c r="I14" s="734">
        <v>235752</v>
      </c>
      <c r="J14" s="735"/>
      <c r="K14" s="729" t="s">
        <v>403</v>
      </c>
      <c r="L14" s="729"/>
    </row>
    <row r="15" spans="1:12" ht="16.5" customHeight="1">
      <c r="A15" s="303"/>
      <c r="B15" s="299"/>
      <c r="C15" s="734"/>
      <c r="D15" s="735"/>
      <c r="E15" s="729"/>
      <c r="F15" s="729"/>
      <c r="G15" s="729"/>
      <c r="H15" s="737"/>
      <c r="I15" s="734"/>
      <c r="J15" s="735"/>
      <c r="K15" s="729"/>
      <c r="L15" s="729"/>
    </row>
    <row r="16" spans="1:12" ht="16.5" customHeight="1">
      <c r="A16" s="748" t="s">
        <v>405</v>
      </c>
      <c r="B16" s="299" t="s">
        <v>400</v>
      </c>
      <c r="C16" s="734">
        <f>SUM(E16:H16)</f>
        <v>803427</v>
      </c>
      <c r="D16" s="735"/>
      <c r="E16" s="729">
        <v>553559</v>
      </c>
      <c r="F16" s="729"/>
      <c r="G16" s="729">
        <v>249868</v>
      </c>
      <c r="H16" s="737"/>
      <c r="I16" s="734">
        <f>SUM(K16,'131'!A16)</f>
        <v>632079</v>
      </c>
      <c r="J16" s="735"/>
      <c r="K16" s="729">
        <v>470268</v>
      </c>
      <c r="L16" s="729"/>
    </row>
    <row r="17" spans="1:12" ht="16.5" customHeight="1">
      <c r="A17" s="743"/>
      <c r="B17" s="299" t="s">
        <v>401</v>
      </c>
      <c r="C17" s="734">
        <f>SUM(E17:H17)</f>
        <v>1151579</v>
      </c>
      <c r="D17" s="735"/>
      <c r="E17" s="729">
        <v>902787</v>
      </c>
      <c r="F17" s="729"/>
      <c r="G17" s="729">
        <v>248792</v>
      </c>
      <c r="H17" s="737"/>
      <c r="I17" s="734">
        <f>SUM(K17,'131'!A17)</f>
        <v>1031056</v>
      </c>
      <c r="J17" s="735"/>
      <c r="K17" s="729">
        <v>823243</v>
      </c>
      <c r="L17" s="729"/>
    </row>
    <row r="18" spans="1:12" ht="16.5" customHeight="1">
      <c r="A18" s="743"/>
      <c r="B18" s="299" t="s">
        <v>402</v>
      </c>
      <c r="C18" s="734">
        <f>SUM(E18:H18)</f>
        <v>330679</v>
      </c>
      <c r="D18" s="735"/>
      <c r="E18" s="729">
        <v>288315</v>
      </c>
      <c r="F18" s="729"/>
      <c r="G18" s="729">
        <v>42364</v>
      </c>
      <c r="H18" s="737"/>
      <c r="I18" s="734">
        <f>SUM(K18,'131'!A18)</f>
        <v>291593</v>
      </c>
      <c r="J18" s="735"/>
      <c r="K18" s="729">
        <v>261034</v>
      </c>
      <c r="L18" s="729"/>
    </row>
    <row r="19" spans="1:12" ht="16.5" customHeight="1">
      <c r="A19" s="298"/>
      <c r="B19" s="299"/>
      <c r="C19" s="734"/>
      <c r="D19" s="735"/>
      <c r="E19" s="729"/>
      <c r="F19" s="729"/>
      <c r="G19" s="729"/>
      <c r="H19" s="743"/>
      <c r="I19" s="734"/>
      <c r="J19" s="735"/>
      <c r="K19" s="729"/>
      <c r="L19" s="729"/>
    </row>
    <row r="20" spans="1:12" ht="16.5" customHeight="1">
      <c r="A20" s="748" t="s">
        <v>670</v>
      </c>
      <c r="B20" s="299" t="s">
        <v>400</v>
      </c>
      <c r="C20" s="734">
        <f>SUM(E20:H20)</f>
        <v>928346</v>
      </c>
      <c r="D20" s="735"/>
      <c r="E20" s="729">
        <v>648100</v>
      </c>
      <c r="F20" s="729"/>
      <c r="G20" s="729">
        <v>280246</v>
      </c>
      <c r="H20" s="737"/>
      <c r="I20" s="734">
        <f>SUM(K20,'131'!A20)</f>
        <v>691087</v>
      </c>
      <c r="J20" s="735"/>
      <c r="K20" s="729">
        <v>493459</v>
      </c>
      <c r="L20" s="729"/>
    </row>
    <row r="21" spans="1:12" ht="16.5" customHeight="1">
      <c r="A21" s="743"/>
      <c r="B21" s="299" t="s">
        <v>401</v>
      </c>
      <c r="C21" s="734">
        <f>SUM(E21:H21)</f>
        <v>1214227</v>
      </c>
      <c r="D21" s="735"/>
      <c r="E21" s="729">
        <v>931585</v>
      </c>
      <c r="F21" s="729"/>
      <c r="G21" s="729">
        <v>282642</v>
      </c>
      <c r="H21" s="737"/>
      <c r="I21" s="734">
        <f>SUM(K21,'131'!A21)</f>
        <v>897838</v>
      </c>
      <c r="J21" s="735"/>
      <c r="K21" s="729">
        <v>722061</v>
      </c>
      <c r="L21" s="729"/>
    </row>
    <row r="22" spans="1:12" ht="16.5" customHeight="1">
      <c r="A22" s="743"/>
      <c r="B22" s="299" t="s">
        <v>402</v>
      </c>
      <c r="C22" s="734">
        <f>SUM(E22:H22)</f>
        <v>344482</v>
      </c>
      <c r="D22" s="735"/>
      <c r="E22" s="752">
        <v>293363</v>
      </c>
      <c r="F22" s="752"/>
      <c r="G22" s="729">
        <v>51119</v>
      </c>
      <c r="H22" s="737"/>
      <c r="I22" s="734">
        <f>SUM(K22,'131'!A22)</f>
        <v>252590</v>
      </c>
      <c r="J22" s="735"/>
      <c r="K22" s="729">
        <v>225011</v>
      </c>
      <c r="L22" s="729"/>
    </row>
    <row r="23" spans="1:12" ht="16.5" customHeight="1">
      <c r="A23" s="302"/>
      <c r="B23" s="299"/>
      <c r="C23" s="185"/>
      <c r="D23" s="186"/>
      <c r="E23" s="304"/>
      <c r="F23" s="304"/>
      <c r="G23" s="276"/>
      <c r="H23" s="302"/>
      <c r="I23" s="185"/>
      <c r="J23" s="186"/>
      <c r="K23" s="276"/>
      <c r="L23" s="276"/>
    </row>
    <row r="24" spans="1:12" ht="16.5" customHeight="1">
      <c r="A24" s="748" t="s">
        <v>730</v>
      </c>
      <c r="B24" s="299" t="s">
        <v>400</v>
      </c>
      <c r="C24" s="734">
        <f>SUM(E24:H24)</f>
        <v>936127</v>
      </c>
      <c r="D24" s="735"/>
      <c r="E24" s="729">
        <v>653567</v>
      </c>
      <c r="F24" s="729"/>
      <c r="G24" s="729">
        <v>282560</v>
      </c>
      <c r="H24" s="743"/>
      <c r="I24" s="734">
        <f>SUM(K24,'131'!A24)</f>
        <v>692612</v>
      </c>
      <c r="J24" s="735"/>
      <c r="K24" s="729">
        <v>493214</v>
      </c>
      <c r="L24" s="729"/>
    </row>
    <row r="25" spans="1:12" ht="16.5" customHeight="1">
      <c r="A25" s="748"/>
      <c r="B25" s="299" t="s">
        <v>401</v>
      </c>
      <c r="C25" s="734">
        <f>SUM(E25:H25)</f>
        <v>1214594</v>
      </c>
      <c r="D25" s="735"/>
      <c r="E25" s="729">
        <v>927278</v>
      </c>
      <c r="F25" s="729"/>
      <c r="G25" s="729">
        <v>287316</v>
      </c>
      <c r="H25" s="743"/>
      <c r="I25" s="734">
        <f>SUM(K25,'131'!A25)</f>
        <v>834506</v>
      </c>
      <c r="J25" s="735"/>
      <c r="K25" s="729">
        <v>672139</v>
      </c>
      <c r="L25" s="729"/>
    </row>
    <row r="26" spans="1:12" ht="16.5" customHeight="1">
      <c r="A26" s="748"/>
      <c r="B26" s="299" t="s">
        <v>402</v>
      </c>
      <c r="C26" s="734">
        <f>SUM(E26:H26)</f>
        <v>351124</v>
      </c>
      <c r="D26" s="735"/>
      <c r="E26" s="752">
        <v>303100</v>
      </c>
      <c r="F26" s="752"/>
      <c r="G26" s="729">
        <v>48024</v>
      </c>
      <c r="H26" s="743"/>
      <c r="I26" s="734">
        <f>SUM(K26,'131'!A26)</f>
        <v>242624</v>
      </c>
      <c r="J26" s="735"/>
      <c r="K26" s="729">
        <v>217049</v>
      </c>
      <c r="L26" s="729"/>
    </row>
    <row r="27" spans="1:12" ht="16.5" customHeight="1">
      <c r="A27" s="300"/>
      <c r="B27" s="297"/>
      <c r="C27" s="184"/>
      <c r="D27" s="184"/>
      <c r="E27" s="276"/>
      <c r="F27" s="276"/>
      <c r="G27" s="276"/>
      <c r="H27" s="277"/>
      <c r="I27" s="184"/>
      <c r="J27" s="184"/>
      <c r="K27" s="276"/>
      <c r="L27" s="276"/>
    </row>
    <row r="28" spans="1:12" ht="16.5" customHeight="1">
      <c r="A28" s="748" t="s">
        <v>786</v>
      </c>
      <c r="B28" s="299" t="s">
        <v>400</v>
      </c>
      <c r="C28" s="757">
        <f>SUM(E28:H28)</f>
        <v>945162</v>
      </c>
      <c r="D28" s="758"/>
      <c r="E28" s="729">
        <v>658989</v>
      </c>
      <c r="F28" s="729"/>
      <c r="G28" s="729">
        <v>286173</v>
      </c>
      <c r="H28" s="737"/>
      <c r="I28" s="734">
        <f>SUM(K28,'131'!A28)</f>
        <v>697241</v>
      </c>
      <c r="J28" s="735"/>
      <c r="K28" s="729">
        <v>495886</v>
      </c>
      <c r="L28" s="729"/>
    </row>
    <row r="29" spans="1:12" ht="16.5" customHeight="1">
      <c r="A29" s="748"/>
      <c r="B29" s="299" t="s">
        <v>401</v>
      </c>
      <c r="C29" s="757">
        <f>SUM(E29:H29)</f>
        <v>1221913</v>
      </c>
      <c r="D29" s="758"/>
      <c r="E29" s="729">
        <v>912378</v>
      </c>
      <c r="F29" s="729"/>
      <c r="G29" s="729">
        <v>309535</v>
      </c>
      <c r="H29" s="737"/>
      <c r="I29" s="734">
        <f>SUM(K29,'131'!A29)</f>
        <v>828347</v>
      </c>
      <c r="J29" s="735"/>
      <c r="K29" s="729">
        <v>654285</v>
      </c>
      <c r="L29" s="729"/>
    </row>
    <row r="30" spans="1:12" ht="16.5" customHeight="1">
      <c r="A30" s="748"/>
      <c r="B30" s="299" t="s">
        <v>402</v>
      </c>
      <c r="C30" s="757">
        <f>SUM(E30:H30)</f>
        <v>355579</v>
      </c>
      <c r="D30" s="758"/>
      <c r="E30" s="729">
        <v>306564</v>
      </c>
      <c r="F30" s="729"/>
      <c r="G30" s="729">
        <v>49015</v>
      </c>
      <c r="H30" s="737"/>
      <c r="I30" s="734">
        <f>SUM(K30,'131'!A30)</f>
        <v>243387</v>
      </c>
      <c r="J30" s="735"/>
      <c r="K30" s="729">
        <v>216334</v>
      </c>
      <c r="L30" s="729"/>
    </row>
    <row r="31" spans="1:12" ht="16.5" customHeight="1">
      <c r="A31" s="303"/>
      <c r="B31" s="299"/>
      <c r="C31" s="734"/>
      <c r="D31" s="735"/>
      <c r="E31" s="729"/>
      <c r="F31" s="729"/>
      <c r="G31" s="729"/>
      <c r="H31" s="737"/>
      <c r="I31" s="734"/>
      <c r="J31" s="735"/>
      <c r="K31" s="729"/>
      <c r="L31" s="729"/>
    </row>
    <row r="32" spans="1:12" ht="16.5" customHeight="1">
      <c r="A32" s="748" t="s">
        <v>843</v>
      </c>
      <c r="B32" s="299" t="s">
        <v>400</v>
      </c>
      <c r="C32" s="757">
        <f>SUM(E32:H32)</f>
        <v>934154</v>
      </c>
      <c r="D32" s="758"/>
      <c r="E32" s="729">
        <v>653405</v>
      </c>
      <c r="F32" s="729"/>
      <c r="G32" s="729">
        <v>280749</v>
      </c>
      <c r="H32" s="737"/>
      <c r="I32" s="734">
        <f>SUM(K32,'131'!A32)</f>
        <v>691153</v>
      </c>
      <c r="J32" s="735"/>
      <c r="K32" s="729">
        <v>489798</v>
      </c>
      <c r="L32" s="729"/>
    </row>
    <row r="33" spans="1:12" ht="16.5" customHeight="1">
      <c r="A33" s="748"/>
      <c r="B33" s="299" t="s">
        <v>401</v>
      </c>
      <c r="C33" s="757">
        <f>SUM(E33:H33)</f>
        <v>1188960</v>
      </c>
      <c r="D33" s="758"/>
      <c r="E33" s="729">
        <v>870050</v>
      </c>
      <c r="F33" s="729"/>
      <c r="G33" s="729">
        <v>318910</v>
      </c>
      <c r="H33" s="737"/>
      <c r="I33" s="734">
        <f>SUM(K33,'131'!A33)</f>
        <v>789694</v>
      </c>
      <c r="J33" s="735"/>
      <c r="K33" s="729">
        <v>615632</v>
      </c>
      <c r="L33" s="729"/>
    </row>
    <row r="34" spans="1:12" ht="16.5" customHeight="1">
      <c r="A34" s="771"/>
      <c r="B34" s="305" t="s">
        <v>402</v>
      </c>
      <c r="C34" s="769">
        <f>SUM(E34:H34)</f>
        <v>346073</v>
      </c>
      <c r="D34" s="770"/>
      <c r="E34" s="738">
        <v>297849</v>
      </c>
      <c r="F34" s="738"/>
      <c r="G34" s="738">
        <v>48224</v>
      </c>
      <c r="H34" s="746"/>
      <c r="I34" s="744">
        <f>SUM(K34,'131'!A34)</f>
        <v>234065</v>
      </c>
      <c r="J34" s="745"/>
      <c r="K34" s="738">
        <v>207012</v>
      </c>
      <c r="L34" s="738"/>
    </row>
    <row r="35" spans="1:12" ht="30" customHeight="1"/>
    <row r="36" spans="1:12" ht="16.5" customHeight="1">
      <c r="A36" s="306" t="s">
        <v>246</v>
      </c>
      <c r="C36" s="306"/>
      <c r="D36" s="306"/>
    </row>
    <row r="37" spans="1:12" ht="32.25" customHeight="1">
      <c r="A37" s="767" t="s">
        <v>389</v>
      </c>
      <c r="B37" s="768"/>
      <c r="C37" s="772" t="s">
        <v>240</v>
      </c>
      <c r="D37" s="773"/>
      <c r="E37" s="773"/>
      <c r="F37" s="774"/>
      <c r="G37" s="739" t="s">
        <v>319</v>
      </c>
      <c r="H37" s="739"/>
      <c r="I37" s="739"/>
      <c r="J37" s="730" t="s">
        <v>320</v>
      </c>
      <c r="K37" s="731"/>
      <c r="L37" s="732"/>
    </row>
    <row r="38" spans="1:12" ht="19.5" customHeight="1">
      <c r="A38" s="761" t="s">
        <v>406</v>
      </c>
      <c r="B38" s="762"/>
      <c r="C38" s="763">
        <f>SUM(G38:L38,'131'!A38:Q38)</f>
        <v>10263</v>
      </c>
      <c r="D38" s="764"/>
      <c r="E38" s="764"/>
      <c r="F38" s="183"/>
      <c r="G38" s="733" t="s">
        <v>327</v>
      </c>
      <c r="H38" s="733"/>
      <c r="I38" s="282"/>
      <c r="J38" s="736">
        <v>3123</v>
      </c>
      <c r="K38" s="736"/>
      <c r="L38" s="308"/>
    </row>
    <row r="39" spans="1:12" ht="19.5" customHeight="1">
      <c r="A39" s="761">
        <v>17</v>
      </c>
      <c r="B39" s="762"/>
      <c r="C39" s="763">
        <f>SUM(G39:L39,'131'!A39:Q39)</f>
        <v>11552</v>
      </c>
      <c r="D39" s="764"/>
      <c r="E39" s="764"/>
      <c r="F39" s="183"/>
      <c r="G39" s="733" t="s">
        <v>327</v>
      </c>
      <c r="H39" s="733"/>
      <c r="I39" s="309"/>
      <c r="J39" s="736">
        <v>1666</v>
      </c>
      <c r="K39" s="736"/>
      <c r="L39" s="308"/>
    </row>
    <row r="40" spans="1:12" ht="19.5" customHeight="1">
      <c r="A40" s="761">
        <v>22</v>
      </c>
      <c r="B40" s="762"/>
      <c r="C40" s="763">
        <f>SUM(G40:L40,'131'!A40:Q40)</f>
        <v>12347</v>
      </c>
      <c r="D40" s="764"/>
      <c r="E40" s="764"/>
      <c r="F40" s="183"/>
      <c r="G40" s="733" t="s">
        <v>327</v>
      </c>
      <c r="H40" s="733"/>
      <c r="I40" s="309"/>
      <c r="J40" s="736">
        <v>591</v>
      </c>
      <c r="K40" s="736"/>
      <c r="L40" s="308"/>
    </row>
    <row r="41" spans="1:12" ht="19.5" customHeight="1">
      <c r="A41" s="761">
        <v>25</v>
      </c>
      <c r="B41" s="762"/>
      <c r="C41" s="763">
        <f>SUM(G41:L41,'131'!A41:Q41)</f>
        <v>12255</v>
      </c>
      <c r="D41" s="764"/>
      <c r="E41" s="764"/>
      <c r="F41" s="183"/>
      <c r="G41" s="733" t="s">
        <v>327</v>
      </c>
      <c r="H41" s="733"/>
      <c r="I41" s="309"/>
      <c r="J41" s="736">
        <v>584</v>
      </c>
      <c r="K41" s="736"/>
      <c r="L41" s="308"/>
    </row>
    <row r="42" spans="1:12" ht="19.5" customHeight="1">
      <c r="A42" s="761">
        <v>26</v>
      </c>
      <c r="B42" s="762"/>
      <c r="C42" s="763">
        <f>SUM(G42:L42,'131'!A42:Q42)</f>
        <v>12923</v>
      </c>
      <c r="D42" s="764"/>
      <c r="E42" s="764"/>
      <c r="F42" s="183"/>
      <c r="G42" s="733" t="s">
        <v>327</v>
      </c>
      <c r="H42" s="733"/>
      <c r="I42" s="307"/>
      <c r="J42" s="736">
        <v>584</v>
      </c>
      <c r="K42" s="736"/>
      <c r="L42" s="308"/>
    </row>
    <row r="43" spans="1:12" s="274" customFormat="1" ht="19.5" customHeight="1">
      <c r="A43" s="761">
        <v>27</v>
      </c>
      <c r="B43" s="762"/>
      <c r="C43" s="763">
        <f>SUM(G43:L43,'131'!A43:Q43)</f>
        <v>13182</v>
      </c>
      <c r="D43" s="764"/>
      <c r="E43" s="764"/>
      <c r="F43" s="183"/>
      <c r="G43" s="733" t="s">
        <v>327</v>
      </c>
      <c r="H43" s="733"/>
      <c r="I43" s="307"/>
      <c r="J43" s="736">
        <v>578</v>
      </c>
      <c r="K43" s="736"/>
      <c r="L43" s="308"/>
    </row>
    <row r="44" spans="1:12" ht="19.5" customHeight="1">
      <c r="A44" s="759">
        <v>28</v>
      </c>
      <c r="B44" s="760"/>
      <c r="C44" s="765">
        <f>SUM(G44:L44,'131'!A44:Q44)</f>
        <v>12985</v>
      </c>
      <c r="D44" s="766"/>
      <c r="E44" s="766"/>
      <c r="F44" s="310"/>
      <c r="G44" s="742" t="s">
        <v>327</v>
      </c>
      <c r="H44" s="742"/>
      <c r="I44" s="311"/>
      <c r="J44" s="747">
        <v>576</v>
      </c>
      <c r="K44" s="747"/>
      <c r="L44" s="312"/>
    </row>
    <row r="45" spans="1:12" ht="16.5" customHeight="1"/>
  </sheetData>
  <mergeCells count="179">
    <mergeCell ref="A44:B44"/>
    <mergeCell ref="A40:B40"/>
    <mergeCell ref="A42:B42"/>
    <mergeCell ref="C39:E39"/>
    <mergeCell ref="C44:E44"/>
    <mergeCell ref="A43:B43"/>
    <mergeCell ref="C40:E40"/>
    <mergeCell ref="E33:F33"/>
    <mergeCell ref="E34:F34"/>
    <mergeCell ref="C33:D33"/>
    <mergeCell ref="A41:B41"/>
    <mergeCell ref="A38:B38"/>
    <mergeCell ref="A37:B37"/>
    <mergeCell ref="A39:B39"/>
    <mergeCell ref="C34:D34"/>
    <mergeCell ref="A32:A34"/>
    <mergeCell ref="C41:E41"/>
    <mergeCell ref="E32:F32"/>
    <mergeCell ref="C43:E43"/>
    <mergeCell ref="C42:E42"/>
    <mergeCell ref="C38:E38"/>
    <mergeCell ref="C37:F37"/>
    <mergeCell ref="C30:D30"/>
    <mergeCell ref="C31:D31"/>
    <mergeCell ref="C32:D32"/>
    <mergeCell ref="K25:L25"/>
    <mergeCell ref="G16:H16"/>
    <mergeCell ref="E21:F21"/>
    <mergeCell ref="C14:D14"/>
    <mergeCell ref="C16:D16"/>
    <mergeCell ref="C17:D17"/>
    <mergeCell ref="C19:D19"/>
    <mergeCell ref="C20:D20"/>
    <mergeCell ref="C28:D28"/>
    <mergeCell ref="I24:J24"/>
    <mergeCell ref="C18:D18"/>
    <mergeCell ref="G15:H15"/>
    <mergeCell ref="K19:L19"/>
    <mergeCell ref="K16:L16"/>
    <mergeCell ref="K17:L17"/>
    <mergeCell ref="K18:L18"/>
    <mergeCell ref="K15:L15"/>
    <mergeCell ref="I29:J29"/>
    <mergeCell ref="K21:L21"/>
    <mergeCell ref="I21:J21"/>
    <mergeCell ref="G21:H21"/>
    <mergeCell ref="A3:B3"/>
    <mergeCell ref="I5:J5"/>
    <mergeCell ref="I4:K4"/>
    <mergeCell ref="C5:D5"/>
    <mergeCell ref="C29:D29"/>
    <mergeCell ref="A24:A26"/>
    <mergeCell ref="C24:D24"/>
    <mergeCell ref="C25:D25"/>
    <mergeCell ref="C26:D26"/>
    <mergeCell ref="E5:F5"/>
    <mergeCell ref="E6:F6"/>
    <mergeCell ref="E13:F13"/>
    <mergeCell ref="E17:F17"/>
    <mergeCell ref="E7:F7"/>
    <mergeCell ref="E8:F8"/>
    <mergeCell ref="E9:F9"/>
    <mergeCell ref="E11:F11"/>
    <mergeCell ref="E10:F10"/>
    <mergeCell ref="E14:F14"/>
    <mergeCell ref="A28:A30"/>
    <mergeCell ref="C22:D22"/>
    <mergeCell ref="A7:A9"/>
    <mergeCell ref="E30:F30"/>
    <mergeCell ref="A20:A22"/>
    <mergeCell ref="E25:F25"/>
    <mergeCell ref="E26:F26"/>
    <mergeCell ref="I32:J32"/>
    <mergeCell ref="G9:H9"/>
    <mergeCell ref="G10:H10"/>
    <mergeCell ref="G11:H11"/>
    <mergeCell ref="G12:H12"/>
    <mergeCell ref="G13:H13"/>
    <mergeCell ref="I18:J18"/>
    <mergeCell ref="I20:J20"/>
    <mergeCell ref="E31:F31"/>
    <mergeCell ref="E28:F28"/>
    <mergeCell ref="E29:F29"/>
    <mergeCell ref="I26:J26"/>
    <mergeCell ref="G19:H19"/>
    <mergeCell ref="G17:H17"/>
    <mergeCell ref="G18:H18"/>
    <mergeCell ref="G14:H14"/>
    <mergeCell ref="A11:A14"/>
    <mergeCell ref="I31:J31"/>
    <mergeCell ref="I25:J25"/>
    <mergeCell ref="I9:J9"/>
    <mergeCell ref="I13:J13"/>
    <mergeCell ref="I17:J17"/>
    <mergeCell ref="A16:A18"/>
    <mergeCell ref="C13:D13"/>
    <mergeCell ref="C4:H4"/>
    <mergeCell ref="G24:H24"/>
    <mergeCell ref="G25:H25"/>
    <mergeCell ref="E18:F18"/>
    <mergeCell ref="E19:F19"/>
    <mergeCell ref="E20:F20"/>
    <mergeCell ref="E22:F22"/>
    <mergeCell ref="G8:H8"/>
    <mergeCell ref="G5:H5"/>
    <mergeCell ref="G6:H6"/>
    <mergeCell ref="G7:H7"/>
    <mergeCell ref="E12:F12"/>
    <mergeCell ref="E24:F24"/>
    <mergeCell ref="C8:D8"/>
    <mergeCell ref="C7:D7"/>
    <mergeCell ref="C9:D9"/>
    <mergeCell ref="C21:D21"/>
    <mergeCell ref="C12:D12"/>
    <mergeCell ref="C15:D15"/>
    <mergeCell ref="K6:L6"/>
    <mergeCell ref="K7:L7"/>
    <mergeCell ref="K8:L8"/>
    <mergeCell ref="K9:L9"/>
    <mergeCell ref="K12:L12"/>
    <mergeCell ref="K11:L11"/>
    <mergeCell ref="K20:L20"/>
    <mergeCell ref="I15:J15"/>
    <mergeCell ref="I7:J7"/>
    <mergeCell ref="I8:J8"/>
    <mergeCell ref="I14:J14"/>
    <mergeCell ref="I16:J16"/>
    <mergeCell ref="K14:L14"/>
    <mergeCell ref="I11:J11"/>
    <mergeCell ref="E15:F15"/>
    <mergeCell ref="E16:F16"/>
    <mergeCell ref="G43:H43"/>
    <mergeCell ref="J43:K43"/>
    <mergeCell ref="J42:K42"/>
    <mergeCell ref="G44:H44"/>
    <mergeCell ref="K24:L24"/>
    <mergeCell ref="K32:L32"/>
    <mergeCell ref="G31:H31"/>
    <mergeCell ref="G32:H32"/>
    <mergeCell ref="G39:H39"/>
    <mergeCell ref="K31:L31"/>
    <mergeCell ref="G26:H26"/>
    <mergeCell ref="G28:H28"/>
    <mergeCell ref="G29:H29"/>
    <mergeCell ref="G30:H30"/>
    <mergeCell ref="I33:J33"/>
    <mergeCell ref="I34:J34"/>
    <mergeCell ref="G34:H34"/>
    <mergeCell ref="J41:K41"/>
    <mergeCell ref="J44:K44"/>
    <mergeCell ref="J39:K39"/>
    <mergeCell ref="G41:H41"/>
    <mergeCell ref="G40:H40"/>
    <mergeCell ref="J40:K40"/>
    <mergeCell ref="K30:L30"/>
    <mergeCell ref="A4:B5"/>
    <mergeCell ref="A1:L1"/>
    <mergeCell ref="K22:L22"/>
    <mergeCell ref="J37:L37"/>
    <mergeCell ref="G42:H42"/>
    <mergeCell ref="G38:H38"/>
    <mergeCell ref="K26:L26"/>
    <mergeCell ref="K28:L28"/>
    <mergeCell ref="I28:J28"/>
    <mergeCell ref="I19:J19"/>
    <mergeCell ref="J38:K38"/>
    <mergeCell ref="I22:J22"/>
    <mergeCell ref="G20:H20"/>
    <mergeCell ref="K29:L29"/>
    <mergeCell ref="I30:J30"/>
    <mergeCell ref="K34:L34"/>
    <mergeCell ref="K33:L33"/>
    <mergeCell ref="G33:H33"/>
    <mergeCell ref="G37:I37"/>
    <mergeCell ref="G22:H22"/>
    <mergeCell ref="K5:L5"/>
    <mergeCell ref="K10:L10"/>
    <mergeCell ref="K13:L13"/>
    <mergeCell ref="C11:D11"/>
  </mergeCells>
  <phoneticPr fontId="3"/>
  <pageMargins left="0.55118110236220474" right="0.55118110236220474" top="0.78740157480314965" bottom="0.78740157480314965" header="0.51181102362204722" footer="0"/>
  <pageSetup paperSize="9" orientation="portrait" r:id="rId1"/>
  <headerFooter alignWithMargins="0">
    <oddFooter>&amp;C&amp;12-&amp;A-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5"/>
  <sheetViews>
    <sheetView workbookViewId="0">
      <selection activeCell="N26" sqref="N26:O26"/>
    </sheetView>
  </sheetViews>
  <sheetFormatPr defaultRowHeight="13.5"/>
  <cols>
    <col min="1" max="1" width="11.25" style="263" customWidth="1"/>
    <col min="2" max="2" width="1.625" style="263" customWidth="1"/>
    <col min="3" max="3" width="6.75" style="263" customWidth="1"/>
    <col min="4" max="4" width="5" style="263" customWidth="1"/>
    <col min="5" max="5" width="1.75" style="263" customWidth="1"/>
    <col min="6" max="6" width="6.875" style="263" customWidth="1"/>
    <col min="7" max="7" width="4.375" style="263" customWidth="1"/>
    <col min="8" max="8" width="1.625" style="263" customWidth="1"/>
    <col min="9" max="9" width="11.25" style="263" customWidth="1"/>
    <col min="10" max="10" width="1.625" style="263" customWidth="1"/>
    <col min="11" max="11" width="6.75" style="263" customWidth="1"/>
    <col min="12" max="12" width="5" style="263" customWidth="1"/>
    <col min="13" max="13" width="1.75" style="263" customWidth="1"/>
    <col min="14" max="14" width="5" style="263" customWidth="1"/>
    <col min="15" max="15" width="6.25" style="263" customWidth="1"/>
    <col min="16" max="16" width="1.625" style="263" customWidth="1"/>
    <col min="17" max="17" width="8.125" style="263" customWidth="1"/>
    <col min="18" max="18" width="3.125" style="263" customWidth="1"/>
    <col min="19" max="19" width="1.625" style="263" customWidth="1"/>
    <col min="20" max="16384" width="9" style="263"/>
  </cols>
  <sheetData>
    <row r="1" spans="1:19" ht="24">
      <c r="A1" s="182" t="s">
        <v>247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</row>
    <row r="2" spans="1:19" ht="9" customHeight="1"/>
    <row r="3" spans="1:19" ht="16.5" customHeight="1"/>
    <row r="4" spans="1:19" ht="16.5" customHeight="1">
      <c r="A4" s="789" t="s">
        <v>248</v>
      </c>
      <c r="B4" s="790"/>
      <c r="C4" s="795" t="s">
        <v>672</v>
      </c>
      <c r="D4" s="796"/>
      <c r="E4" s="796"/>
      <c r="F4" s="796"/>
      <c r="G4" s="796"/>
      <c r="H4" s="796"/>
      <c r="I4" s="796"/>
      <c r="J4" s="797"/>
      <c r="K4" s="795" t="s">
        <v>671</v>
      </c>
      <c r="L4" s="796"/>
      <c r="M4" s="796"/>
      <c r="N4" s="796"/>
      <c r="O4" s="796"/>
      <c r="P4" s="796"/>
      <c r="Q4" s="796"/>
      <c r="R4" s="796"/>
      <c r="S4" s="796"/>
    </row>
    <row r="5" spans="1:19" ht="16.5" customHeight="1">
      <c r="A5" s="791" t="s">
        <v>673</v>
      </c>
      <c r="B5" s="753"/>
      <c r="C5" s="786" t="s">
        <v>245</v>
      </c>
      <c r="D5" s="787"/>
      <c r="E5" s="788"/>
      <c r="F5" s="740" t="s">
        <v>674</v>
      </c>
      <c r="G5" s="791"/>
      <c r="H5" s="753"/>
      <c r="I5" s="740" t="s">
        <v>673</v>
      </c>
      <c r="J5" s="753"/>
      <c r="K5" s="786" t="s">
        <v>245</v>
      </c>
      <c r="L5" s="787"/>
      <c r="M5" s="788"/>
      <c r="N5" s="740" t="s">
        <v>674</v>
      </c>
      <c r="O5" s="791"/>
      <c r="P5" s="809"/>
      <c r="Q5" s="740" t="s">
        <v>673</v>
      </c>
      <c r="R5" s="741"/>
      <c r="S5" s="741"/>
    </row>
    <row r="6" spans="1:19" ht="16.5" customHeight="1">
      <c r="A6" s="265"/>
      <c r="B6" s="266"/>
      <c r="C6" s="779"/>
      <c r="D6" s="794"/>
      <c r="E6" s="189"/>
      <c r="F6" s="736"/>
      <c r="G6" s="736"/>
      <c r="H6" s="266"/>
      <c r="I6" s="265"/>
      <c r="J6" s="267"/>
      <c r="K6" s="188"/>
      <c r="L6" s="188"/>
      <c r="M6" s="189"/>
      <c r="N6" s="736"/>
      <c r="O6" s="736"/>
      <c r="P6" s="266"/>
      <c r="Q6" s="736"/>
      <c r="R6" s="736"/>
      <c r="S6" s="265"/>
    </row>
    <row r="7" spans="1:19" ht="16.5" customHeight="1">
      <c r="A7" s="265">
        <v>142881</v>
      </c>
      <c r="B7" s="268"/>
      <c r="C7" s="779">
        <f>SUM(F7,I7)</f>
        <v>36379</v>
      </c>
      <c r="D7" s="780"/>
      <c r="E7" s="190"/>
      <c r="F7" s="736">
        <v>4522</v>
      </c>
      <c r="G7" s="736"/>
      <c r="H7" s="268"/>
      <c r="I7" s="265">
        <v>31857</v>
      </c>
      <c r="J7" s="269"/>
      <c r="K7" s="777">
        <f>SUM(N7,Q7)</f>
        <v>114856</v>
      </c>
      <c r="L7" s="777"/>
      <c r="M7" s="190"/>
      <c r="N7" s="736">
        <v>64763</v>
      </c>
      <c r="O7" s="736"/>
      <c r="P7" s="268"/>
      <c r="Q7" s="736">
        <v>50093</v>
      </c>
      <c r="R7" s="736"/>
      <c r="S7" s="265"/>
    </row>
    <row r="8" spans="1:19" ht="16.5" customHeight="1">
      <c r="A8" s="270">
        <v>194040</v>
      </c>
      <c r="B8" s="271"/>
      <c r="C8" s="779">
        <v>5521</v>
      </c>
      <c r="D8" s="780"/>
      <c r="E8" s="190"/>
      <c r="F8" s="736">
        <v>2974</v>
      </c>
      <c r="G8" s="736"/>
      <c r="H8" s="268"/>
      <c r="I8" s="265">
        <v>2547</v>
      </c>
      <c r="J8" s="269"/>
      <c r="K8" s="777">
        <f>SUM(N8,Q8)</f>
        <v>131056</v>
      </c>
      <c r="L8" s="777"/>
      <c r="M8" s="191"/>
      <c r="N8" s="736">
        <v>79844</v>
      </c>
      <c r="O8" s="736"/>
      <c r="P8" s="271"/>
      <c r="Q8" s="736">
        <v>51212</v>
      </c>
      <c r="R8" s="736"/>
      <c r="S8" s="270"/>
    </row>
    <row r="9" spans="1:19" ht="16.5" customHeight="1">
      <c r="A9" s="270" t="s">
        <v>407</v>
      </c>
      <c r="B9" s="272"/>
      <c r="C9" s="779">
        <v>629</v>
      </c>
      <c r="D9" s="780"/>
      <c r="E9" s="190"/>
      <c r="F9" s="736" t="s">
        <v>407</v>
      </c>
      <c r="G9" s="736"/>
      <c r="H9" s="272"/>
      <c r="I9" s="265" t="s">
        <v>407</v>
      </c>
      <c r="J9" s="273"/>
      <c r="K9" s="804">
        <v>37583</v>
      </c>
      <c r="L9" s="803"/>
      <c r="M9" s="191"/>
      <c r="N9" s="736" t="s">
        <v>407</v>
      </c>
      <c r="O9" s="736"/>
      <c r="P9" s="272"/>
      <c r="Q9" s="736" t="s">
        <v>407</v>
      </c>
      <c r="R9" s="736"/>
      <c r="S9" s="270"/>
    </row>
    <row r="10" spans="1:19" ht="16.5" customHeight="1">
      <c r="A10" s="265"/>
      <c r="B10" s="268"/>
      <c r="C10" s="779"/>
      <c r="D10" s="794"/>
      <c r="E10" s="190"/>
      <c r="F10" s="736"/>
      <c r="G10" s="736"/>
      <c r="H10" s="268"/>
      <c r="I10" s="265"/>
      <c r="J10" s="269"/>
      <c r="K10" s="188"/>
      <c r="L10" s="188"/>
      <c r="M10" s="190"/>
      <c r="N10" s="736"/>
      <c r="O10" s="736"/>
      <c r="P10" s="268"/>
      <c r="Q10" s="736"/>
      <c r="R10" s="736"/>
      <c r="S10" s="265"/>
    </row>
    <row r="11" spans="1:19" ht="16.5" customHeight="1">
      <c r="A11" s="270">
        <v>157892</v>
      </c>
      <c r="B11" s="272"/>
      <c r="C11" s="779">
        <f>SUM(F11,I11)</f>
        <v>31598</v>
      </c>
      <c r="D11" s="780"/>
      <c r="E11" s="190"/>
      <c r="F11" s="736">
        <v>4446</v>
      </c>
      <c r="G11" s="736"/>
      <c r="H11" s="272"/>
      <c r="I11" s="265">
        <v>27152</v>
      </c>
      <c r="J11" s="273"/>
      <c r="K11" s="777">
        <f>SUM(N11,Q11)</f>
        <v>119309</v>
      </c>
      <c r="L11" s="777"/>
      <c r="M11" s="191"/>
      <c r="N11" s="736">
        <v>66248</v>
      </c>
      <c r="O11" s="736"/>
      <c r="P11" s="272"/>
      <c r="Q11" s="736">
        <v>53061</v>
      </c>
      <c r="R11" s="736"/>
      <c r="S11" s="270"/>
    </row>
    <row r="12" spans="1:19" ht="16.5" customHeight="1">
      <c r="A12" s="270"/>
      <c r="B12" s="272"/>
      <c r="C12" s="779"/>
      <c r="D12" s="794"/>
      <c r="E12" s="190"/>
      <c r="F12" s="736"/>
      <c r="G12" s="736"/>
      <c r="H12" s="272"/>
      <c r="I12" s="265"/>
      <c r="J12" s="273"/>
      <c r="K12" s="777">
        <v>11011</v>
      </c>
      <c r="L12" s="803"/>
      <c r="M12" s="192"/>
      <c r="N12" s="736" t="s">
        <v>407</v>
      </c>
      <c r="O12" s="736"/>
      <c r="P12" s="272"/>
      <c r="Q12" s="736" t="s">
        <v>407</v>
      </c>
      <c r="R12" s="736"/>
      <c r="S12" s="270"/>
    </row>
    <row r="13" spans="1:19" ht="16.5" customHeight="1">
      <c r="A13" s="270">
        <v>232645</v>
      </c>
      <c r="B13" s="272"/>
      <c r="C13" s="779">
        <f>SUM(F13,I13)</f>
        <v>4400</v>
      </c>
      <c r="D13" s="780"/>
      <c r="E13" s="190"/>
      <c r="F13" s="736">
        <v>1917</v>
      </c>
      <c r="G13" s="736"/>
      <c r="H13" s="272"/>
      <c r="I13" s="265">
        <v>2483</v>
      </c>
      <c r="J13" s="273"/>
      <c r="K13" s="777">
        <f>SUM(N13,Q13)</f>
        <v>113346</v>
      </c>
      <c r="L13" s="777"/>
      <c r="M13" s="191"/>
      <c r="N13" s="736">
        <v>76437</v>
      </c>
      <c r="O13" s="736"/>
      <c r="P13" s="272"/>
      <c r="Q13" s="736">
        <v>36909</v>
      </c>
      <c r="R13" s="736"/>
      <c r="S13" s="270"/>
    </row>
    <row r="14" spans="1:19" s="274" customFormat="1" ht="16.5" customHeight="1">
      <c r="A14" s="270" t="s">
        <v>407</v>
      </c>
      <c r="B14" s="272"/>
      <c r="C14" s="779">
        <v>560</v>
      </c>
      <c r="D14" s="780"/>
      <c r="E14" s="190"/>
      <c r="F14" s="736" t="s">
        <v>407</v>
      </c>
      <c r="G14" s="736"/>
      <c r="H14" s="272"/>
      <c r="I14" s="270" t="s">
        <v>407</v>
      </c>
      <c r="J14" s="273"/>
      <c r="K14" s="777">
        <v>28718</v>
      </c>
      <c r="L14" s="803"/>
      <c r="M14" s="191"/>
      <c r="N14" s="736" t="s">
        <v>407</v>
      </c>
      <c r="O14" s="736"/>
      <c r="P14" s="272"/>
      <c r="Q14" s="736" t="s">
        <v>407</v>
      </c>
      <c r="R14" s="736"/>
      <c r="S14" s="270"/>
    </row>
    <row r="15" spans="1:19" ht="16.5" customHeight="1">
      <c r="A15" s="270"/>
      <c r="B15" s="272"/>
      <c r="C15" s="779"/>
      <c r="D15" s="780"/>
      <c r="E15" s="190"/>
      <c r="F15" s="736"/>
      <c r="G15" s="736"/>
      <c r="H15" s="272"/>
      <c r="I15" s="265"/>
      <c r="J15" s="273"/>
      <c r="K15" s="777"/>
      <c r="L15" s="803"/>
      <c r="M15" s="191"/>
      <c r="N15" s="736"/>
      <c r="O15" s="736"/>
      <c r="P15" s="272"/>
      <c r="Q15" s="736"/>
      <c r="R15" s="736"/>
      <c r="S15" s="270"/>
    </row>
    <row r="16" spans="1:19" ht="16.5" customHeight="1">
      <c r="A16" s="270">
        <v>161811</v>
      </c>
      <c r="B16" s="272"/>
      <c r="C16" s="779">
        <f>SUM(F16,I16)</f>
        <v>31954</v>
      </c>
      <c r="D16" s="780"/>
      <c r="E16" s="190"/>
      <c r="F16" s="736">
        <v>4580</v>
      </c>
      <c r="G16" s="736"/>
      <c r="H16" s="272"/>
      <c r="I16" s="265">
        <v>27374</v>
      </c>
      <c r="J16" s="273"/>
      <c r="K16" s="777">
        <f>SUM(N16,Q16)</f>
        <v>139394</v>
      </c>
      <c r="L16" s="777"/>
      <c r="M16" s="191"/>
      <c r="N16" s="736">
        <v>78711</v>
      </c>
      <c r="O16" s="736"/>
      <c r="P16" s="272"/>
      <c r="Q16" s="736">
        <v>60683</v>
      </c>
      <c r="R16" s="736"/>
      <c r="S16" s="270"/>
    </row>
    <row r="17" spans="1:19" ht="16.5" customHeight="1">
      <c r="A17" s="265">
        <v>207813</v>
      </c>
      <c r="B17" s="275"/>
      <c r="C17" s="779">
        <f>SUM(F17,I17)</f>
        <v>2353</v>
      </c>
      <c r="D17" s="780"/>
      <c r="E17" s="190"/>
      <c r="F17" s="736">
        <v>1441</v>
      </c>
      <c r="G17" s="736"/>
      <c r="H17" s="275"/>
      <c r="I17" s="265">
        <v>912</v>
      </c>
      <c r="J17" s="273"/>
      <c r="K17" s="777">
        <f>SUM(N17,Q17)</f>
        <v>118170</v>
      </c>
      <c r="L17" s="777"/>
      <c r="M17" s="190"/>
      <c r="N17" s="736">
        <v>78103</v>
      </c>
      <c r="O17" s="736"/>
      <c r="P17" s="275"/>
      <c r="Q17" s="736">
        <v>40067</v>
      </c>
      <c r="R17" s="736"/>
      <c r="S17" s="270"/>
    </row>
    <row r="18" spans="1:19" s="274" customFormat="1" ht="16.5" customHeight="1">
      <c r="A18" s="265">
        <v>30559</v>
      </c>
      <c r="B18" s="275"/>
      <c r="C18" s="779">
        <f>SUM(F18,I18)</f>
        <v>469</v>
      </c>
      <c r="D18" s="780"/>
      <c r="E18" s="190"/>
      <c r="F18" s="736">
        <v>441</v>
      </c>
      <c r="G18" s="736"/>
      <c r="H18" s="275"/>
      <c r="I18" s="265">
        <v>28</v>
      </c>
      <c r="J18" s="273"/>
      <c r="K18" s="777">
        <f>SUM(N18,Q18)</f>
        <v>38617</v>
      </c>
      <c r="L18" s="777"/>
      <c r="M18" s="190"/>
      <c r="N18" s="736">
        <v>26840</v>
      </c>
      <c r="O18" s="736"/>
      <c r="P18" s="275"/>
      <c r="Q18" s="736">
        <v>11777</v>
      </c>
      <c r="R18" s="736"/>
      <c r="S18" s="270"/>
    </row>
    <row r="19" spans="1:19" ht="16.5" customHeight="1">
      <c r="A19" s="270"/>
      <c r="B19" s="272"/>
      <c r="C19" s="807"/>
      <c r="D19" s="808"/>
      <c r="E19" s="190"/>
      <c r="F19" s="776"/>
      <c r="G19" s="776"/>
      <c r="H19" s="272"/>
      <c r="I19" s="275"/>
      <c r="J19" s="273"/>
      <c r="K19" s="807"/>
      <c r="L19" s="810"/>
      <c r="M19" s="191"/>
      <c r="N19" s="736"/>
      <c r="O19" s="736"/>
      <c r="P19" s="272"/>
      <c r="Q19" s="736"/>
      <c r="R19" s="736"/>
      <c r="S19" s="270"/>
    </row>
    <row r="20" spans="1:19" ht="16.5" customHeight="1">
      <c r="A20" s="270">
        <v>197628</v>
      </c>
      <c r="B20" s="272"/>
      <c r="C20" s="779">
        <f>SUM(F20,I20)</f>
        <v>0</v>
      </c>
      <c r="D20" s="780"/>
      <c r="E20" s="190"/>
      <c r="F20" s="736" t="s">
        <v>327</v>
      </c>
      <c r="G20" s="736"/>
      <c r="H20" s="549"/>
      <c r="I20" s="548" t="s">
        <v>327</v>
      </c>
      <c r="J20" s="273"/>
      <c r="K20" s="777">
        <f>SUM(N20,Q20)</f>
        <v>237259</v>
      </c>
      <c r="L20" s="777"/>
      <c r="M20" s="191"/>
      <c r="N20" s="736">
        <v>154641</v>
      </c>
      <c r="O20" s="736"/>
      <c r="P20" s="272"/>
      <c r="Q20" s="736">
        <v>82618</v>
      </c>
      <c r="R20" s="736"/>
      <c r="S20" s="270"/>
    </row>
    <row r="21" spans="1:19" ht="16.5" customHeight="1">
      <c r="A21" s="265">
        <v>175777</v>
      </c>
      <c r="B21" s="275"/>
      <c r="C21" s="779">
        <f>SUM(F21,I21)</f>
        <v>652</v>
      </c>
      <c r="D21" s="780"/>
      <c r="E21" s="190"/>
      <c r="F21" s="736">
        <v>365</v>
      </c>
      <c r="G21" s="736"/>
      <c r="H21" s="549"/>
      <c r="I21" s="548">
        <v>287</v>
      </c>
      <c r="J21" s="273"/>
      <c r="K21" s="777">
        <f>SUM(N21,Q21)</f>
        <v>315737</v>
      </c>
      <c r="L21" s="777"/>
      <c r="M21" s="190"/>
      <c r="N21" s="736">
        <v>209159</v>
      </c>
      <c r="O21" s="736"/>
      <c r="P21" s="275"/>
      <c r="Q21" s="736">
        <v>106578</v>
      </c>
      <c r="R21" s="736"/>
      <c r="S21" s="270"/>
    </row>
    <row r="22" spans="1:19" ht="16.5" customHeight="1">
      <c r="A22" s="265">
        <v>27579</v>
      </c>
      <c r="B22" s="275"/>
      <c r="C22" s="779">
        <f>SUM(F22,I22)</f>
        <v>119</v>
      </c>
      <c r="D22" s="780"/>
      <c r="E22" s="190"/>
      <c r="F22" s="785">
        <v>105</v>
      </c>
      <c r="G22" s="785"/>
      <c r="H22" s="547"/>
      <c r="I22" s="548">
        <v>14</v>
      </c>
      <c r="J22" s="273"/>
      <c r="K22" s="777">
        <f>SUM(N22,Q22)</f>
        <v>91773</v>
      </c>
      <c r="L22" s="777"/>
      <c r="M22" s="190"/>
      <c r="N22" s="736">
        <v>68247</v>
      </c>
      <c r="O22" s="736"/>
      <c r="P22" s="275"/>
      <c r="Q22" s="736">
        <v>23526</v>
      </c>
      <c r="R22" s="736"/>
      <c r="S22" s="265"/>
    </row>
    <row r="23" spans="1:19" ht="16.5" customHeight="1">
      <c r="A23" s="265"/>
      <c r="B23" s="275"/>
      <c r="C23" s="193"/>
      <c r="D23" s="194"/>
      <c r="E23" s="190"/>
      <c r="F23" s="265"/>
      <c r="G23" s="265"/>
      <c r="H23" s="275"/>
      <c r="I23" s="265"/>
      <c r="J23" s="273"/>
      <c r="K23" s="194"/>
      <c r="L23" s="194"/>
      <c r="M23" s="190"/>
      <c r="N23" s="265"/>
      <c r="O23" s="265"/>
      <c r="P23" s="275"/>
      <c r="Q23" s="265"/>
      <c r="R23" s="265"/>
      <c r="S23" s="265"/>
    </row>
    <row r="24" spans="1:19" ht="16.5" customHeight="1">
      <c r="A24" s="265">
        <v>199398</v>
      </c>
      <c r="B24" s="266"/>
      <c r="C24" s="779" t="s">
        <v>327</v>
      </c>
      <c r="D24" s="780"/>
      <c r="E24" s="189"/>
      <c r="F24" s="736" t="s">
        <v>327</v>
      </c>
      <c r="G24" s="736"/>
      <c r="H24" s="266"/>
      <c r="I24" s="265" t="s">
        <v>327</v>
      </c>
      <c r="J24" s="267"/>
      <c r="K24" s="777">
        <f>SUM(N24,Q24)</f>
        <v>243515</v>
      </c>
      <c r="L24" s="777"/>
      <c r="M24" s="189"/>
      <c r="N24" s="736">
        <v>160353</v>
      </c>
      <c r="O24" s="736"/>
      <c r="P24" s="266"/>
      <c r="Q24" s="736">
        <v>83162</v>
      </c>
      <c r="R24" s="736"/>
      <c r="S24" s="275"/>
    </row>
    <row r="25" spans="1:19" ht="16.5" customHeight="1">
      <c r="A25" s="265">
        <v>162367</v>
      </c>
      <c r="B25" s="266"/>
      <c r="C25" s="779">
        <f>SUM(F25,I25)</f>
        <v>0</v>
      </c>
      <c r="D25" s="780"/>
      <c r="E25" s="189"/>
      <c r="F25" s="736">
        <v>0</v>
      </c>
      <c r="G25" s="736"/>
      <c r="H25" s="266"/>
      <c r="I25" s="265">
        <v>0</v>
      </c>
      <c r="J25" s="267"/>
      <c r="K25" s="777">
        <f>SUM(N25,Q25)</f>
        <v>380088</v>
      </c>
      <c r="L25" s="777"/>
      <c r="M25" s="189"/>
      <c r="N25" s="736">
        <v>255139</v>
      </c>
      <c r="O25" s="736"/>
      <c r="P25" s="266"/>
      <c r="Q25" s="736">
        <v>124949</v>
      </c>
      <c r="R25" s="736"/>
      <c r="S25" s="265"/>
    </row>
    <row r="26" spans="1:19" ht="16.5" customHeight="1">
      <c r="A26" s="265">
        <v>25575</v>
      </c>
      <c r="B26" s="276"/>
      <c r="C26" s="779">
        <f>SUM(F26,I26)</f>
        <v>0</v>
      </c>
      <c r="D26" s="780"/>
      <c r="E26" s="189"/>
      <c r="F26" s="785">
        <v>0</v>
      </c>
      <c r="G26" s="785"/>
      <c r="H26" s="276"/>
      <c r="I26" s="265">
        <v>0</v>
      </c>
      <c r="J26" s="277"/>
      <c r="K26" s="777">
        <f>SUM(N26,Q26)</f>
        <v>108500</v>
      </c>
      <c r="L26" s="777"/>
      <c r="M26" s="189"/>
      <c r="N26" s="736">
        <v>86051</v>
      </c>
      <c r="O26" s="736"/>
      <c r="P26" s="276"/>
      <c r="Q26" s="736">
        <v>22449</v>
      </c>
      <c r="R26" s="736"/>
      <c r="S26" s="265"/>
    </row>
    <row r="27" spans="1:19" ht="16.5" customHeight="1">
      <c r="A27" s="266"/>
      <c r="B27" s="266"/>
      <c r="C27" s="792"/>
      <c r="D27" s="793"/>
      <c r="E27" s="189"/>
      <c r="F27" s="266"/>
      <c r="G27" s="266"/>
      <c r="H27" s="266"/>
      <c r="I27" s="266"/>
      <c r="J27" s="267"/>
      <c r="K27" s="189"/>
      <c r="L27" s="189"/>
      <c r="M27" s="189"/>
      <c r="N27" s="266"/>
      <c r="O27" s="266"/>
      <c r="P27" s="266"/>
      <c r="Q27" s="266"/>
      <c r="R27" s="266"/>
      <c r="S27" s="265"/>
    </row>
    <row r="28" spans="1:19" ht="16.5" customHeight="1">
      <c r="A28" s="265">
        <v>201355</v>
      </c>
      <c r="B28" s="266"/>
      <c r="C28" s="779" t="s">
        <v>327</v>
      </c>
      <c r="D28" s="780"/>
      <c r="E28" s="189"/>
      <c r="F28" s="736" t="s">
        <v>327</v>
      </c>
      <c r="G28" s="736"/>
      <c r="H28" s="266"/>
      <c r="I28" s="265" t="s">
        <v>327</v>
      </c>
      <c r="J28" s="267"/>
      <c r="K28" s="777">
        <f>SUM(N28,Q28)</f>
        <v>247921</v>
      </c>
      <c r="L28" s="777"/>
      <c r="M28" s="189"/>
      <c r="N28" s="736">
        <v>163103</v>
      </c>
      <c r="O28" s="736"/>
      <c r="P28" s="266"/>
      <c r="Q28" s="736">
        <v>84818</v>
      </c>
      <c r="R28" s="736"/>
      <c r="S28" s="265"/>
    </row>
    <row r="29" spans="1:19" ht="16.5" customHeight="1">
      <c r="A29" s="265">
        <v>174062</v>
      </c>
      <c r="B29" s="266"/>
      <c r="C29" s="779">
        <f>SUM(F29,I29)</f>
        <v>0</v>
      </c>
      <c r="D29" s="780"/>
      <c r="E29" s="189"/>
      <c r="F29" s="736">
        <v>0</v>
      </c>
      <c r="G29" s="736"/>
      <c r="H29" s="266"/>
      <c r="I29" s="265">
        <v>0</v>
      </c>
      <c r="J29" s="267"/>
      <c r="K29" s="777">
        <f>SUM(N29,Q29)</f>
        <v>393566</v>
      </c>
      <c r="L29" s="777"/>
      <c r="M29" s="189"/>
      <c r="N29" s="736">
        <v>258093</v>
      </c>
      <c r="O29" s="736"/>
      <c r="P29" s="266"/>
      <c r="Q29" s="736">
        <v>135473</v>
      </c>
      <c r="R29" s="736"/>
      <c r="S29" s="265"/>
    </row>
    <row r="30" spans="1:19" ht="16.5" customHeight="1">
      <c r="A30" s="265">
        <v>27053</v>
      </c>
      <c r="B30" s="276"/>
      <c r="C30" s="779">
        <f>SUM(F30,I30)</f>
        <v>0</v>
      </c>
      <c r="D30" s="780"/>
      <c r="E30" s="189"/>
      <c r="F30" s="736">
        <v>0</v>
      </c>
      <c r="G30" s="736"/>
      <c r="H30" s="276"/>
      <c r="I30" s="265">
        <v>0</v>
      </c>
      <c r="J30" s="277"/>
      <c r="K30" s="777">
        <f>SUM(N30,Q30)</f>
        <v>112192</v>
      </c>
      <c r="L30" s="777"/>
      <c r="M30" s="189"/>
      <c r="N30" s="736">
        <v>90230</v>
      </c>
      <c r="O30" s="736"/>
      <c r="P30" s="276"/>
      <c r="Q30" s="736">
        <v>21962</v>
      </c>
      <c r="R30" s="736"/>
      <c r="S30" s="265"/>
    </row>
    <row r="31" spans="1:19" ht="16.5" customHeight="1">
      <c r="A31" s="265"/>
      <c r="B31" s="275"/>
      <c r="C31" s="779"/>
      <c r="D31" s="780"/>
      <c r="E31" s="190"/>
      <c r="F31" s="736"/>
      <c r="G31" s="736"/>
      <c r="H31" s="275"/>
      <c r="I31" s="265"/>
      <c r="J31" s="273"/>
      <c r="K31" s="777"/>
      <c r="L31" s="777"/>
      <c r="M31" s="190"/>
      <c r="N31" s="736"/>
      <c r="O31" s="736"/>
      <c r="P31" s="275"/>
      <c r="Q31" s="736"/>
      <c r="R31" s="736"/>
      <c r="S31" s="265"/>
    </row>
    <row r="32" spans="1:19" ht="16.5" customHeight="1">
      <c r="A32" s="265">
        <v>201355</v>
      </c>
      <c r="B32" s="275"/>
      <c r="C32" s="779" t="s">
        <v>327</v>
      </c>
      <c r="D32" s="780"/>
      <c r="E32" s="190"/>
      <c r="F32" s="736" t="s">
        <v>327</v>
      </c>
      <c r="G32" s="736"/>
      <c r="H32" s="275"/>
      <c r="I32" s="265" t="s">
        <v>327</v>
      </c>
      <c r="J32" s="273"/>
      <c r="K32" s="777">
        <f>SUM(N32,Q32)</f>
        <v>247543</v>
      </c>
      <c r="L32" s="777"/>
      <c r="M32" s="190"/>
      <c r="N32" s="736">
        <v>163607</v>
      </c>
      <c r="O32" s="736"/>
      <c r="P32" s="275"/>
      <c r="Q32" s="736">
        <v>83936</v>
      </c>
      <c r="R32" s="736"/>
      <c r="S32" s="266"/>
    </row>
    <row r="33" spans="1:19" ht="16.5" customHeight="1">
      <c r="A33" s="265">
        <v>174062</v>
      </c>
      <c r="B33" s="275"/>
      <c r="C33" s="779">
        <f>SUM(F33,I33)</f>
        <v>0</v>
      </c>
      <c r="D33" s="780"/>
      <c r="E33" s="190"/>
      <c r="F33" s="736">
        <v>0</v>
      </c>
      <c r="G33" s="736"/>
      <c r="H33" s="275"/>
      <c r="I33" s="265">
        <v>0</v>
      </c>
      <c r="J33" s="273"/>
      <c r="K33" s="777">
        <f>SUM(N33,Q33)</f>
        <v>390648</v>
      </c>
      <c r="L33" s="777"/>
      <c r="M33" s="190"/>
      <c r="N33" s="736">
        <v>254418</v>
      </c>
      <c r="O33" s="736"/>
      <c r="P33" s="275"/>
      <c r="Q33" s="736">
        <v>136230</v>
      </c>
      <c r="R33" s="736"/>
      <c r="S33" s="265"/>
    </row>
    <row r="34" spans="1:19" ht="16.5" customHeight="1">
      <c r="A34" s="278">
        <v>27053</v>
      </c>
      <c r="B34" s="279"/>
      <c r="C34" s="799">
        <f>SUM(F34,I34)</f>
        <v>0</v>
      </c>
      <c r="D34" s="800"/>
      <c r="E34" s="280"/>
      <c r="F34" s="747">
        <v>0</v>
      </c>
      <c r="G34" s="747"/>
      <c r="H34" s="279"/>
      <c r="I34" s="278">
        <v>0</v>
      </c>
      <c r="J34" s="281"/>
      <c r="K34" s="801">
        <f>SUM(N34,Q34)</f>
        <v>112673</v>
      </c>
      <c r="L34" s="801"/>
      <c r="M34" s="280"/>
      <c r="N34" s="747">
        <v>90837</v>
      </c>
      <c r="O34" s="747"/>
      <c r="P34" s="279"/>
      <c r="Q34" s="747">
        <v>21836</v>
      </c>
      <c r="R34" s="747"/>
      <c r="S34" s="278"/>
    </row>
    <row r="35" spans="1:19" ht="30" customHeight="1">
      <c r="C35" s="806" t="s">
        <v>787</v>
      </c>
      <c r="D35" s="806"/>
      <c r="E35" s="806"/>
      <c r="F35" s="806"/>
      <c r="G35" s="806"/>
      <c r="H35" s="806"/>
      <c r="I35" s="806"/>
      <c r="K35" s="784" t="s">
        <v>788</v>
      </c>
      <c r="L35" s="784"/>
      <c r="M35" s="784"/>
      <c r="N35" s="784"/>
      <c r="O35" s="784"/>
      <c r="P35" s="784"/>
      <c r="Q35" s="784"/>
      <c r="R35" s="784"/>
    </row>
    <row r="36" spans="1:19" ht="16.5" customHeight="1"/>
    <row r="37" spans="1:19" ht="32.25" customHeight="1">
      <c r="A37" s="798" t="s">
        <v>321</v>
      </c>
      <c r="B37" s="798"/>
      <c r="C37" s="739"/>
      <c r="D37" s="781" t="s">
        <v>322</v>
      </c>
      <c r="E37" s="782"/>
      <c r="F37" s="731"/>
      <c r="G37" s="731"/>
      <c r="H37" s="783"/>
      <c r="I37" s="739" t="s">
        <v>323</v>
      </c>
      <c r="J37" s="739"/>
      <c r="K37" s="739"/>
      <c r="L37" s="781" t="s">
        <v>324</v>
      </c>
      <c r="M37" s="782"/>
      <c r="N37" s="731"/>
      <c r="O37" s="731"/>
      <c r="P37" s="783"/>
      <c r="Q37" s="730" t="s">
        <v>330</v>
      </c>
      <c r="R37" s="732"/>
      <c r="S37" s="264"/>
    </row>
    <row r="38" spans="1:19" ht="19.5" customHeight="1">
      <c r="A38" s="736">
        <v>880</v>
      </c>
      <c r="B38" s="736"/>
      <c r="C38" s="282"/>
      <c r="D38" s="736">
        <v>6260</v>
      </c>
      <c r="E38" s="736"/>
      <c r="F38" s="736"/>
      <c r="G38" s="283"/>
      <c r="H38" s="283"/>
      <c r="I38" s="776" t="s">
        <v>327</v>
      </c>
      <c r="J38" s="776"/>
      <c r="K38" s="282"/>
      <c r="L38" s="775" t="s">
        <v>327</v>
      </c>
      <c r="M38" s="775"/>
      <c r="N38" s="775"/>
      <c r="O38" s="282"/>
      <c r="P38" s="282"/>
      <c r="Q38" s="265" t="s">
        <v>327</v>
      </c>
      <c r="R38" s="284"/>
      <c r="S38" s="285"/>
    </row>
    <row r="39" spans="1:19" ht="19.5" customHeight="1">
      <c r="A39" s="736">
        <v>1191</v>
      </c>
      <c r="B39" s="736"/>
      <c r="C39" s="286"/>
      <c r="D39" s="736">
        <v>8695</v>
      </c>
      <c r="E39" s="736"/>
      <c r="F39" s="736"/>
      <c r="G39" s="283"/>
      <c r="H39" s="283"/>
      <c r="I39" s="776" t="s">
        <v>327</v>
      </c>
      <c r="J39" s="776"/>
      <c r="K39" s="282"/>
      <c r="L39" s="775" t="s">
        <v>327</v>
      </c>
      <c r="M39" s="775"/>
      <c r="N39" s="775"/>
      <c r="O39" s="282"/>
      <c r="P39" s="282"/>
      <c r="Q39" s="265" t="s">
        <v>327</v>
      </c>
      <c r="R39" s="284"/>
      <c r="S39" s="285"/>
    </row>
    <row r="40" spans="1:19" ht="19.5" customHeight="1">
      <c r="A40" s="736">
        <v>2095</v>
      </c>
      <c r="B40" s="736"/>
      <c r="C40" s="286"/>
      <c r="D40" s="736">
        <v>9070</v>
      </c>
      <c r="E40" s="736"/>
      <c r="F40" s="736"/>
      <c r="G40" s="283"/>
      <c r="H40" s="283"/>
      <c r="I40" s="776" t="s">
        <v>327</v>
      </c>
      <c r="J40" s="776"/>
      <c r="K40" s="282"/>
      <c r="L40" s="775" t="s">
        <v>327</v>
      </c>
      <c r="M40" s="775"/>
      <c r="N40" s="775"/>
      <c r="O40" s="282"/>
      <c r="P40" s="282"/>
      <c r="Q40" s="265">
        <v>591</v>
      </c>
      <c r="R40" s="287"/>
      <c r="S40" s="288"/>
    </row>
    <row r="41" spans="1:19" ht="19.5" customHeight="1">
      <c r="A41" s="736">
        <v>1547</v>
      </c>
      <c r="B41" s="736"/>
      <c r="C41" s="286"/>
      <c r="D41" s="736">
        <v>9120</v>
      </c>
      <c r="E41" s="736"/>
      <c r="F41" s="736"/>
      <c r="G41" s="283"/>
      <c r="H41" s="283"/>
      <c r="I41" s="776" t="s">
        <v>327</v>
      </c>
      <c r="J41" s="776"/>
      <c r="K41" s="282"/>
      <c r="L41" s="775" t="s">
        <v>327</v>
      </c>
      <c r="M41" s="775"/>
      <c r="N41" s="775"/>
      <c r="O41" s="282"/>
      <c r="P41" s="282"/>
      <c r="Q41" s="265">
        <v>1004</v>
      </c>
      <c r="R41" s="287"/>
      <c r="S41" s="288"/>
    </row>
    <row r="42" spans="1:19" ht="19.5" customHeight="1">
      <c r="A42" s="736">
        <v>1530</v>
      </c>
      <c r="B42" s="736"/>
      <c r="C42" s="289"/>
      <c r="D42" s="736">
        <v>9465</v>
      </c>
      <c r="E42" s="736"/>
      <c r="F42" s="736"/>
      <c r="G42" s="286"/>
      <c r="H42" s="286"/>
      <c r="I42" s="776" t="s">
        <v>327</v>
      </c>
      <c r="J42" s="776"/>
      <c r="K42" s="286"/>
      <c r="L42" s="778" t="s">
        <v>327</v>
      </c>
      <c r="M42" s="778"/>
      <c r="N42" s="778"/>
      <c r="O42" s="286"/>
      <c r="P42" s="286"/>
      <c r="Q42" s="265">
        <v>1344</v>
      </c>
      <c r="R42" s="287"/>
      <c r="S42" s="288"/>
    </row>
    <row r="43" spans="1:19" ht="19.5" customHeight="1">
      <c r="A43" s="736">
        <v>1529</v>
      </c>
      <c r="B43" s="736"/>
      <c r="C43" s="289"/>
      <c r="D43" s="736">
        <v>9709</v>
      </c>
      <c r="E43" s="736"/>
      <c r="F43" s="736"/>
      <c r="G43" s="286"/>
      <c r="H43" s="286"/>
      <c r="I43" s="776" t="s">
        <v>327</v>
      </c>
      <c r="J43" s="776"/>
      <c r="K43" s="286"/>
      <c r="L43" s="778" t="s">
        <v>327</v>
      </c>
      <c r="M43" s="778"/>
      <c r="N43" s="778"/>
      <c r="O43" s="286"/>
      <c r="P43" s="286"/>
      <c r="Q43" s="265">
        <v>1366</v>
      </c>
      <c r="R43" s="287"/>
      <c r="S43" s="288"/>
    </row>
    <row r="44" spans="1:19" s="274" customFormat="1" ht="19.5" customHeight="1">
      <c r="A44" s="747">
        <v>1425</v>
      </c>
      <c r="B44" s="747"/>
      <c r="C44" s="290"/>
      <c r="D44" s="747">
        <v>9576</v>
      </c>
      <c r="E44" s="747"/>
      <c r="F44" s="747"/>
      <c r="G44" s="291"/>
      <c r="H44" s="291"/>
      <c r="I44" s="802" t="s">
        <v>327</v>
      </c>
      <c r="J44" s="802"/>
      <c r="K44" s="292"/>
      <c r="L44" s="805" t="s">
        <v>327</v>
      </c>
      <c r="M44" s="805"/>
      <c r="N44" s="805"/>
      <c r="O44" s="292"/>
      <c r="P44" s="292"/>
      <c r="Q44" s="278">
        <v>1408</v>
      </c>
      <c r="R44" s="293"/>
      <c r="S44" s="294"/>
    </row>
    <row r="45" spans="1:19" ht="16.5" customHeight="1">
      <c r="L45" s="274"/>
      <c r="M45" s="274"/>
      <c r="O45" s="274"/>
      <c r="P45" s="274"/>
      <c r="Q45" s="274"/>
      <c r="R45" s="295"/>
      <c r="S45" s="295" t="s">
        <v>726</v>
      </c>
    </row>
  </sheetData>
  <mergeCells count="179">
    <mergeCell ref="K4:S4"/>
    <mergeCell ref="C9:D9"/>
    <mergeCell ref="F18:G18"/>
    <mergeCell ref="C19:D19"/>
    <mergeCell ref="C17:D17"/>
    <mergeCell ref="C12:D12"/>
    <mergeCell ref="F12:G12"/>
    <mergeCell ref="Q5:S5"/>
    <mergeCell ref="Q25:R25"/>
    <mergeCell ref="K11:L11"/>
    <mergeCell ref="K12:L12"/>
    <mergeCell ref="K8:L8"/>
    <mergeCell ref="N5:P5"/>
    <mergeCell ref="K16:L16"/>
    <mergeCell ref="K15:L15"/>
    <mergeCell ref="N25:O25"/>
    <mergeCell ref="N6:O6"/>
    <mergeCell ref="N24:O24"/>
    <mergeCell ref="Q24:R24"/>
    <mergeCell ref="K24:L24"/>
    <mergeCell ref="K25:L25"/>
    <mergeCell ref="K7:L7"/>
    <mergeCell ref="C20:D20"/>
    <mergeCell ref="K19:L19"/>
    <mergeCell ref="A38:B38"/>
    <mergeCell ref="I44:J44"/>
    <mergeCell ref="D44:F44"/>
    <mergeCell ref="K20:L20"/>
    <mergeCell ref="C14:D14"/>
    <mergeCell ref="K14:L14"/>
    <mergeCell ref="K9:L9"/>
    <mergeCell ref="C13:D13"/>
    <mergeCell ref="K13:L13"/>
    <mergeCell ref="C11:D11"/>
    <mergeCell ref="F14:G14"/>
    <mergeCell ref="F16:G16"/>
    <mergeCell ref="F20:G20"/>
    <mergeCell ref="K18:L18"/>
    <mergeCell ref="C15:D15"/>
    <mergeCell ref="C18:D18"/>
    <mergeCell ref="F11:G11"/>
    <mergeCell ref="F19:G19"/>
    <mergeCell ref="F15:G15"/>
    <mergeCell ref="F29:G29"/>
    <mergeCell ref="L44:N44"/>
    <mergeCell ref="L37:P37"/>
    <mergeCell ref="C35:I35"/>
    <mergeCell ref="A41:B41"/>
    <mergeCell ref="C8:D8"/>
    <mergeCell ref="F31:G31"/>
    <mergeCell ref="I38:J38"/>
    <mergeCell ref="C32:D32"/>
    <mergeCell ref="K32:L32"/>
    <mergeCell ref="A44:B44"/>
    <mergeCell ref="L42:N42"/>
    <mergeCell ref="L40:N40"/>
    <mergeCell ref="L39:N39"/>
    <mergeCell ref="A40:B40"/>
    <mergeCell ref="L41:N41"/>
    <mergeCell ref="A42:B42"/>
    <mergeCell ref="A43:B43"/>
    <mergeCell ref="D41:F41"/>
    <mergeCell ref="A39:B39"/>
    <mergeCell ref="C31:D31"/>
    <mergeCell ref="K31:L31"/>
    <mergeCell ref="A37:C37"/>
    <mergeCell ref="C34:D34"/>
    <mergeCell ref="K34:L34"/>
    <mergeCell ref="I37:K37"/>
    <mergeCell ref="C24:D24"/>
    <mergeCell ref="F17:G17"/>
    <mergeCell ref="N28:O28"/>
    <mergeCell ref="K5:M5"/>
    <mergeCell ref="F32:G32"/>
    <mergeCell ref="F30:G30"/>
    <mergeCell ref="C28:D28"/>
    <mergeCell ref="C29:D29"/>
    <mergeCell ref="A4:B4"/>
    <mergeCell ref="F5:H5"/>
    <mergeCell ref="C27:D27"/>
    <mergeCell ref="C6:D6"/>
    <mergeCell ref="C10:D10"/>
    <mergeCell ref="F13:G13"/>
    <mergeCell ref="A5:B5"/>
    <mergeCell ref="C5:E5"/>
    <mergeCell ref="F21:G21"/>
    <mergeCell ref="F7:G7"/>
    <mergeCell ref="F26:G26"/>
    <mergeCell ref="C26:D26"/>
    <mergeCell ref="C7:D7"/>
    <mergeCell ref="C4:J4"/>
    <mergeCell ref="I5:J5"/>
    <mergeCell ref="F9:G9"/>
    <mergeCell ref="F10:G10"/>
    <mergeCell ref="K21:L21"/>
    <mergeCell ref="F28:G28"/>
    <mergeCell ref="F6:G6"/>
    <mergeCell ref="D37:H37"/>
    <mergeCell ref="K35:R35"/>
    <mergeCell ref="N32:O32"/>
    <mergeCell ref="N29:O29"/>
    <mergeCell ref="N30:O30"/>
    <mergeCell ref="K28:L28"/>
    <mergeCell ref="Q14:R14"/>
    <mergeCell ref="N12:O12"/>
    <mergeCell ref="N7:O7"/>
    <mergeCell ref="N14:O14"/>
    <mergeCell ref="C30:D30"/>
    <mergeCell ref="F8:G8"/>
    <mergeCell ref="C25:D25"/>
    <mergeCell ref="F22:G22"/>
    <mergeCell ref="F24:G24"/>
    <mergeCell ref="C16:D16"/>
    <mergeCell ref="C21:D21"/>
    <mergeCell ref="F25:G25"/>
    <mergeCell ref="C22:D22"/>
    <mergeCell ref="Q6:R6"/>
    <mergeCell ref="Q12:R12"/>
    <mergeCell ref="Q19:R19"/>
    <mergeCell ref="Q20:R20"/>
    <mergeCell ref="N16:O16"/>
    <mergeCell ref="N17:O17"/>
    <mergeCell ref="Q17:R17"/>
    <mergeCell ref="Q18:R18"/>
    <mergeCell ref="N13:O13"/>
    <mergeCell ref="N21:O21"/>
    <mergeCell ref="N8:O8"/>
    <mergeCell ref="N9:O9"/>
    <mergeCell ref="N10:O10"/>
    <mergeCell ref="N11:O11"/>
    <mergeCell ref="N15:O15"/>
    <mergeCell ref="Q7:R7"/>
    <mergeCell ref="Q8:R8"/>
    <mergeCell ref="Q9:R9"/>
    <mergeCell ref="Q10:R10"/>
    <mergeCell ref="Q11:R11"/>
    <mergeCell ref="Q13:R13"/>
    <mergeCell ref="K22:L22"/>
    <mergeCell ref="D43:F43"/>
    <mergeCell ref="I43:J43"/>
    <mergeCell ref="L43:N43"/>
    <mergeCell ref="D40:F40"/>
    <mergeCell ref="Q34:R34"/>
    <mergeCell ref="N33:O33"/>
    <mergeCell ref="N34:O34"/>
    <mergeCell ref="C33:D33"/>
    <mergeCell ref="I39:J39"/>
    <mergeCell ref="Q37:R37"/>
    <mergeCell ref="D42:F42"/>
    <mergeCell ref="D38:F38"/>
    <mergeCell ref="I41:J41"/>
    <mergeCell ref="K33:L33"/>
    <mergeCell ref="I40:J40"/>
    <mergeCell ref="F33:G33"/>
    <mergeCell ref="F34:G34"/>
    <mergeCell ref="D39:F39"/>
    <mergeCell ref="L38:N38"/>
    <mergeCell ref="I42:J42"/>
    <mergeCell ref="Q15:R15"/>
    <mergeCell ref="Q16:R16"/>
    <mergeCell ref="Q33:R33"/>
    <mergeCell ref="Q26:R26"/>
    <mergeCell ref="Q28:R28"/>
    <mergeCell ref="N20:O20"/>
    <mergeCell ref="Q31:R31"/>
    <mergeCell ref="N18:O18"/>
    <mergeCell ref="N19:O19"/>
    <mergeCell ref="Q32:R32"/>
    <mergeCell ref="K30:L30"/>
    <mergeCell ref="K29:L29"/>
    <mergeCell ref="N22:O22"/>
    <mergeCell ref="K17:L17"/>
    <mergeCell ref="Q22:R22"/>
    <mergeCell ref="N31:O31"/>
    <mergeCell ref="Q29:R29"/>
    <mergeCell ref="Q30:R30"/>
    <mergeCell ref="N26:O26"/>
    <mergeCell ref="K26:L26"/>
    <mergeCell ref="Q21:R21"/>
  </mergeCells>
  <phoneticPr fontId="4"/>
  <pageMargins left="0.55118110236220474" right="0.55118110236220474" top="0.78740157480314965" bottom="0.59055118110236227" header="0.51181102362204722" footer="0"/>
  <pageSetup paperSize="9" orientation="portrait" r:id="rId1"/>
  <headerFooter alignWithMargins="0">
    <oddFooter>&amp;C&amp;12-&amp;A-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workbookViewId="0">
      <selection sqref="A1:L1"/>
    </sheetView>
  </sheetViews>
  <sheetFormatPr defaultRowHeight="13.5"/>
  <cols>
    <col min="1" max="1" width="9.625" style="314" customWidth="1"/>
    <col min="2" max="2" width="1.875" style="314" customWidth="1"/>
    <col min="3" max="3" width="21.75" style="314" customWidth="1"/>
    <col min="4" max="4" width="10.875" style="314" customWidth="1"/>
    <col min="5" max="5" width="9.625" style="314" customWidth="1"/>
    <col min="6" max="6" width="21.75" style="314" customWidth="1"/>
    <col min="7" max="7" width="6.625" style="314" customWidth="1"/>
    <col min="8" max="16384" width="9" style="314"/>
  </cols>
  <sheetData>
    <row r="1" spans="1:7" ht="24">
      <c r="A1" s="816" t="s">
        <v>877</v>
      </c>
      <c r="B1" s="816"/>
      <c r="C1" s="816"/>
      <c r="D1" s="816"/>
      <c r="E1" s="816"/>
      <c r="F1" s="816"/>
      <c r="G1" s="313"/>
    </row>
    <row r="2" spans="1:7" ht="16.5" customHeight="1"/>
    <row r="3" spans="1:7" ht="36" customHeight="1">
      <c r="A3" s="817" t="s">
        <v>353</v>
      </c>
      <c r="B3" s="818"/>
      <c r="C3" s="819" t="s">
        <v>238</v>
      </c>
      <c r="D3" s="819"/>
      <c r="E3" s="819" t="s">
        <v>239</v>
      </c>
      <c r="F3" s="825"/>
    </row>
    <row r="4" spans="1:7" ht="24" customHeight="1">
      <c r="A4" s="316" t="s">
        <v>334</v>
      </c>
      <c r="B4" s="317"/>
      <c r="C4" s="824">
        <v>189807</v>
      </c>
      <c r="D4" s="824"/>
      <c r="E4" s="824">
        <v>3958</v>
      </c>
      <c r="F4" s="824"/>
    </row>
    <row r="5" spans="1:7" ht="24" customHeight="1">
      <c r="A5" s="318">
        <v>55</v>
      </c>
      <c r="B5" s="317"/>
      <c r="C5" s="824">
        <v>214662</v>
      </c>
      <c r="D5" s="824"/>
      <c r="E5" s="824">
        <v>6383</v>
      </c>
      <c r="F5" s="824"/>
    </row>
    <row r="6" spans="1:7" ht="24" customHeight="1">
      <c r="A6" s="318">
        <v>60</v>
      </c>
      <c r="B6" s="317"/>
      <c r="C6" s="824">
        <v>235725</v>
      </c>
      <c r="D6" s="824"/>
      <c r="E6" s="824">
        <v>3740</v>
      </c>
      <c r="F6" s="824"/>
    </row>
    <row r="7" spans="1:7" ht="24" customHeight="1">
      <c r="A7" s="316" t="s">
        <v>335</v>
      </c>
      <c r="B7" s="317"/>
      <c r="C7" s="814">
        <v>256090</v>
      </c>
      <c r="D7" s="814"/>
      <c r="E7" s="824">
        <v>3924</v>
      </c>
      <c r="F7" s="824"/>
    </row>
    <row r="8" spans="1:7" ht="24" customHeight="1">
      <c r="A8" s="318">
        <v>7</v>
      </c>
      <c r="B8" s="317"/>
      <c r="C8" s="814">
        <v>277261</v>
      </c>
      <c r="D8" s="814"/>
      <c r="E8" s="824">
        <v>4189</v>
      </c>
      <c r="F8" s="824"/>
    </row>
    <row r="9" spans="1:7" ht="24" customHeight="1">
      <c r="A9" s="318">
        <v>12</v>
      </c>
      <c r="B9" s="317"/>
      <c r="C9" s="813">
        <v>294874</v>
      </c>
      <c r="D9" s="814"/>
      <c r="E9" s="814">
        <v>3743</v>
      </c>
      <c r="F9" s="814"/>
    </row>
    <row r="10" spans="1:7" ht="24" customHeight="1">
      <c r="A10" s="318">
        <v>17</v>
      </c>
      <c r="B10" s="316"/>
      <c r="C10" s="813">
        <v>319314</v>
      </c>
      <c r="D10" s="814"/>
      <c r="E10" s="814">
        <v>4715</v>
      </c>
      <c r="F10" s="814"/>
    </row>
    <row r="11" spans="1:7" ht="24" customHeight="1">
      <c r="A11" s="318">
        <v>22</v>
      </c>
      <c r="B11" s="316"/>
      <c r="C11" s="813">
        <v>326125</v>
      </c>
      <c r="D11" s="814"/>
      <c r="E11" s="814">
        <v>1013</v>
      </c>
      <c r="F11" s="814"/>
    </row>
    <row r="12" spans="1:7" ht="24" customHeight="1">
      <c r="A12" s="318">
        <v>25</v>
      </c>
      <c r="B12" s="316"/>
      <c r="C12" s="813">
        <v>330182</v>
      </c>
      <c r="D12" s="814"/>
      <c r="E12" s="814">
        <v>2515</v>
      </c>
      <c r="F12" s="814"/>
    </row>
    <row r="13" spans="1:7" ht="24" customHeight="1">
      <c r="A13" s="318">
        <v>26</v>
      </c>
      <c r="B13" s="316"/>
      <c r="C13" s="813">
        <v>330859</v>
      </c>
      <c r="D13" s="814"/>
      <c r="E13" s="814">
        <v>677</v>
      </c>
      <c r="F13" s="814"/>
    </row>
    <row r="14" spans="1:7" ht="24" customHeight="1">
      <c r="A14" s="318">
        <v>27</v>
      </c>
      <c r="B14" s="316"/>
      <c r="C14" s="813">
        <v>331266</v>
      </c>
      <c r="D14" s="814"/>
      <c r="E14" s="814">
        <v>407</v>
      </c>
      <c r="F14" s="814"/>
    </row>
    <row r="15" spans="1:7" ht="24" customHeight="1">
      <c r="A15" s="319">
        <v>28</v>
      </c>
      <c r="B15" s="320"/>
      <c r="C15" s="822">
        <v>331693</v>
      </c>
      <c r="D15" s="823"/>
      <c r="E15" s="823">
        <v>427</v>
      </c>
      <c r="F15" s="823"/>
    </row>
    <row r="16" spans="1:7" s="323" customFormat="1" ht="16.5" customHeight="1">
      <c r="A16" s="316"/>
      <c r="B16" s="316"/>
      <c r="C16" s="815"/>
      <c r="D16" s="815"/>
      <c r="E16" s="321"/>
      <c r="F16" s="322" t="s">
        <v>355</v>
      </c>
    </row>
    <row r="17" spans="1:8" ht="34.5" customHeight="1"/>
    <row r="18" spans="1:8" ht="24">
      <c r="A18" s="816" t="s">
        <v>878</v>
      </c>
      <c r="B18" s="816"/>
      <c r="C18" s="816"/>
      <c r="D18" s="816"/>
      <c r="E18" s="816"/>
      <c r="F18" s="816"/>
      <c r="G18" s="313"/>
    </row>
    <row r="19" spans="1:8" ht="16.5" customHeight="1"/>
    <row r="20" spans="1:8" ht="36" customHeight="1">
      <c r="A20" s="817" t="s">
        <v>353</v>
      </c>
      <c r="B20" s="818"/>
      <c r="C20" s="48" t="s">
        <v>240</v>
      </c>
      <c r="D20" s="819" t="s">
        <v>241</v>
      </c>
      <c r="E20" s="819"/>
      <c r="F20" s="315" t="s">
        <v>242</v>
      </c>
    </row>
    <row r="21" spans="1:8" ht="24" customHeight="1">
      <c r="A21" s="316" t="s">
        <v>333</v>
      </c>
      <c r="B21" s="317"/>
      <c r="C21" s="49">
        <f>SUM(D21:F21)</f>
        <v>13994</v>
      </c>
      <c r="D21" s="820">
        <v>1121</v>
      </c>
      <c r="E21" s="820"/>
      <c r="F21" s="324">
        <v>12873</v>
      </c>
    </row>
    <row r="22" spans="1:8" ht="24" customHeight="1">
      <c r="A22" s="318">
        <v>55</v>
      </c>
      <c r="B22" s="317"/>
      <c r="C22" s="49">
        <f t="shared" ref="C22:C28" si="0">SUM(D22:F22)</f>
        <v>13806</v>
      </c>
      <c r="D22" s="820">
        <v>2324</v>
      </c>
      <c r="E22" s="820"/>
      <c r="F22" s="324">
        <v>11482</v>
      </c>
      <c r="H22" s="323"/>
    </row>
    <row r="23" spans="1:8" ht="24" customHeight="1">
      <c r="A23" s="318">
        <v>60</v>
      </c>
      <c r="B23" s="317"/>
      <c r="C23" s="49">
        <f t="shared" si="0"/>
        <v>12058</v>
      </c>
      <c r="D23" s="820">
        <v>1631</v>
      </c>
      <c r="E23" s="820"/>
      <c r="F23" s="324">
        <v>10427</v>
      </c>
    </row>
    <row r="24" spans="1:8" ht="24" customHeight="1">
      <c r="A24" s="316" t="s">
        <v>268</v>
      </c>
      <c r="B24" s="317"/>
      <c r="C24" s="50">
        <f t="shared" si="0"/>
        <v>16246</v>
      </c>
      <c r="D24" s="821">
        <v>3256</v>
      </c>
      <c r="E24" s="821"/>
      <c r="F24" s="325">
        <v>12990</v>
      </c>
    </row>
    <row r="25" spans="1:8" ht="24" customHeight="1">
      <c r="A25" s="318">
        <v>7</v>
      </c>
      <c r="B25" s="317"/>
      <c r="C25" s="50">
        <f t="shared" si="0"/>
        <v>7779</v>
      </c>
      <c r="D25" s="821">
        <v>1297</v>
      </c>
      <c r="E25" s="821"/>
      <c r="F25" s="325">
        <v>6482</v>
      </c>
    </row>
    <row r="26" spans="1:8" ht="24" customHeight="1">
      <c r="A26" s="318">
        <v>12</v>
      </c>
      <c r="B26" s="317"/>
      <c r="C26" s="50">
        <f t="shared" si="0"/>
        <v>14644</v>
      </c>
      <c r="D26" s="821">
        <v>7380</v>
      </c>
      <c r="E26" s="821"/>
      <c r="F26" s="325">
        <v>7264</v>
      </c>
    </row>
    <row r="27" spans="1:8" ht="24" customHeight="1">
      <c r="A27" s="318">
        <v>17</v>
      </c>
      <c r="B27" s="317"/>
      <c r="C27" s="50">
        <f t="shared" si="0"/>
        <v>8768</v>
      </c>
      <c r="D27" s="811">
        <v>4315</v>
      </c>
      <c r="E27" s="811"/>
      <c r="F27" s="325">
        <v>4453</v>
      </c>
    </row>
    <row r="28" spans="1:8" ht="24" customHeight="1">
      <c r="A28" s="318">
        <v>22</v>
      </c>
      <c r="B28" s="317"/>
      <c r="C28" s="51">
        <f t="shared" si="0"/>
        <v>3411</v>
      </c>
      <c r="D28" s="811">
        <v>2922</v>
      </c>
      <c r="E28" s="811"/>
      <c r="F28" s="325">
        <v>489</v>
      </c>
    </row>
    <row r="29" spans="1:8" ht="24" customHeight="1">
      <c r="A29" s="318">
        <v>25</v>
      </c>
      <c r="B29" s="316"/>
      <c r="C29" s="51">
        <f>SUM(D29:F29)</f>
        <v>3776</v>
      </c>
      <c r="D29" s="811">
        <v>3344</v>
      </c>
      <c r="E29" s="811"/>
      <c r="F29" s="325">
        <v>432</v>
      </c>
    </row>
    <row r="30" spans="1:8" ht="24" customHeight="1">
      <c r="A30" s="318">
        <v>26</v>
      </c>
      <c r="B30" s="317"/>
      <c r="C30" s="51">
        <f>SUM(D30:F30)</f>
        <v>3977</v>
      </c>
      <c r="D30" s="811">
        <v>3625</v>
      </c>
      <c r="E30" s="811"/>
      <c r="F30" s="325">
        <v>352</v>
      </c>
    </row>
    <row r="31" spans="1:8" ht="24" customHeight="1">
      <c r="A31" s="318">
        <v>27</v>
      </c>
      <c r="B31" s="317"/>
      <c r="C31" s="51">
        <f>SUM(D31:F31)</f>
        <v>3408</v>
      </c>
      <c r="D31" s="811">
        <v>3333</v>
      </c>
      <c r="E31" s="811"/>
      <c r="F31" s="325">
        <v>75</v>
      </c>
    </row>
    <row r="32" spans="1:8" ht="24" customHeight="1">
      <c r="A32" s="319">
        <v>28</v>
      </c>
      <c r="B32" s="326"/>
      <c r="C32" s="327">
        <v>1051</v>
      </c>
      <c r="D32" s="812">
        <v>1020</v>
      </c>
      <c r="E32" s="812"/>
      <c r="F32" s="328">
        <v>31</v>
      </c>
    </row>
    <row r="33" spans="3:6">
      <c r="F33" s="322" t="s">
        <v>355</v>
      </c>
    </row>
    <row r="40" spans="3:6">
      <c r="C40" s="329"/>
    </row>
  </sheetData>
  <mergeCells count="44">
    <mergeCell ref="A1:F1"/>
    <mergeCell ref="A3:B3"/>
    <mergeCell ref="C3:D3"/>
    <mergeCell ref="E3:F3"/>
    <mergeCell ref="C4:D4"/>
    <mergeCell ref="E4:F4"/>
    <mergeCell ref="C5:D5"/>
    <mergeCell ref="E5:F5"/>
    <mergeCell ref="C6:D6"/>
    <mergeCell ref="E6:F6"/>
    <mergeCell ref="C7:D7"/>
    <mergeCell ref="E7:F7"/>
    <mergeCell ref="C8:D8"/>
    <mergeCell ref="E8:F8"/>
    <mergeCell ref="C9:D9"/>
    <mergeCell ref="E9:F9"/>
    <mergeCell ref="C10:D10"/>
    <mergeCell ref="E10:F10"/>
    <mergeCell ref="D26:E26"/>
    <mergeCell ref="D29:E29"/>
    <mergeCell ref="C15:D15"/>
    <mergeCell ref="E15:F15"/>
    <mergeCell ref="C11:D11"/>
    <mergeCell ref="E11:F11"/>
    <mergeCell ref="C12:D12"/>
    <mergeCell ref="E12:F12"/>
    <mergeCell ref="C13:D13"/>
    <mergeCell ref="E13:F13"/>
    <mergeCell ref="D31:E31"/>
    <mergeCell ref="D27:E27"/>
    <mergeCell ref="D32:E32"/>
    <mergeCell ref="D28:E28"/>
    <mergeCell ref="C14:D14"/>
    <mergeCell ref="E14:F14"/>
    <mergeCell ref="C16:D16"/>
    <mergeCell ref="A18:F18"/>
    <mergeCell ref="A20:B20"/>
    <mergeCell ref="D20:E20"/>
    <mergeCell ref="D30:E30"/>
    <mergeCell ref="D21:E21"/>
    <mergeCell ref="D22:E22"/>
    <mergeCell ref="D23:E23"/>
    <mergeCell ref="D24:E24"/>
    <mergeCell ref="D25:E25"/>
  </mergeCells>
  <phoneticPr fontId="3"/>
  <pageMargins left="1.1811023622047245" right="1.1811023622047245" top="0.78740157480314965" bottom="0.59055118110236227" header="0.51181102362204722" footer="0"/>
  <pageSetup paperSize="9" orientation="portrait" r:id="rId1"/>
  <headerFooter alignWithMargins="0">
    <oddFooter>&amp;C&amp;12-&amp;A-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9"/>
  <sheetViews>
    <sheetView workbookViewId="0">
      <selection activeCell="U18" sqref="U18"/>
    </sheetView>
  </sheetViews>
  <sheetFormatPr defaultRowHeight="13.5"/>
  <cols>
    <col min="1" max="1" width="8.625" style="231" customWidth="1"/>
    <col min="2" max="2" width="3.25" style="231" customWidth="1"/>
    <col min="3" max="3" width="5.625" style="231" customWidth="1"/>
    <col min="4" max="4" width="3.25" style="231" customWidth="1"/>
    <col min="5" max="5" width="5.625" style="231" customWidth="1"/>
    <col min="6" max="6" width="3.25" style="231" customWidth="1"/>
    <col min="7" max="7" width="5.625" style="231" customWidth="1"/>
    <col min="8" max="8" width="3.25" style="231" customWidth="1"/>
    <col min="9" max="9" width="5.625" style="231" customWidth="1"/>
    <col min="10" max="10" width="3.25" style="231" customWidth="1"/>
    <col min="11" max="11" width="5.625" style="231" customWidth="1"/>
    <col min="12" max="12" width="3.25" style="231" customWidth="1"/>
    <col min="13" max="13" width="5.625" style="231" customWidth="1"/>
    <col min="14" max="14" width="3.25" style="231" customWidth="1"/>
    <col min="15" max="15" width="5.625" style="231" customWidth="1"/>
    <col min="16" max="16" width="3.25" style="231" customWidth="1"/>
    <col min="17" max="17" width="5.625" style="231" customWidth="1"/>
    <col min="18" max="18" width="3.25" style="231" customWidth="1"/>
    <col min="19" max="19" width="5.625" style="230" customWidth="1"/>
    <col min="20" max="20" width="3.25" style="230" customWidth="1"/>
    <col min="21" max="21" width="5.625" style="230" customWidth="1"/>
    <col min="22" max="16384" width="9" style="231"/>
  </cols>
  <sheetData>
    <row r="1" spans="1:22" s="229" customFormat="1" ht="24">
      <c r="A1" s="858" t="s">
        <v>879</v>
      </c>
      <c r="B1" s="858"/>
      <c r="C1" s="858"/>
      <c r="D1" s="858"/>
      <c r="E1" s="858"/>
      <c r="F1" s="858"/>
      <c r="G1" s="858"/>
      <c r="H1" s="858"/>
      <c r="I1" s="858"/>
      <c r="J1" s="858"/>
      <c r="K1" s="858"/>
      <c r="L1" s="858"/>
      <c r="M1" s="858"/>
      <c r="N1" s="858"/>
      <c r="O1" s="858"/>
      <c r="P1" s="858"/>
      <c r="Q1" s="858"/>
      <c r="R1" s="858"/>
      <c r="S1" s="858"/>
      <c r="T1" s="858"/>
      <c r="U1" s="858"/>
    </row>
    <row r="2" spans="1:22" s="229" customFormat="1" ht="15" customHeight="1">
      <c r="A2" s="400"/>
      <c r="B2" s="400"/>
      <c r="C2" s="400"/>
      <c r="D2" s="400"/>
      <c r="E2" s="400"/>
      <c r="F2" s="400"/>
      <c r="G2" s="400"/>
      <c r="H2" s="400"/>
      <c r="I2" s="400"/>
      <c r="J2" s="400"/>
      <c r="K2" s="400"/>
      <c r="L2" s="400"/>
      <c r="M2" s="400"/>
      <c r="N2" s="400"/>
      <c r="O2" s="400"/>
      <c r="P2" s="400"/>
      <c r="Q2" s="400"/>
      <c r="R2" s="400"/>
      <c r="S2" s="400"/>
      <c r="T2" s="400"/>
      <c r="U2" s="400"/>
    </row>
    <row r="3" spans="1:22" s="229" customFormat="1" ht="15" customHeight="1">
      <c r="A3" s="229" t="s">
        <v>410</v>
      </c>
      <c r="S3" s="233"/>
      <c r="T3" s="233"/>
      <c r="U3" s="234"/>
    </row>
    <row r="4" spans="1:22" s="229" customFormat="1" ht="32.1" customHeight="1">
      <c r="A4" s="669" t="s">
        <v>676</v>
      </c>
      <c r="B4" s="855" t="s">
        <v>1</v>
      </c>
      <c r="C4" s="842"/>
      <c r="D4" s="842"/>
      <c r="E4" s="842"/>
      <c r="F4" s="842"/>
      <c r="G4" s="856"/>
      <c r="H4" s="855" t="s">
        <v>367</v>
      </c>
      <c r="I4" s="842"/>
      <c r="J4" s="842"/>
      <c r="K4" s="842"/>
      <c r="L4" s="842"/>
      <c r="M4" s="842"/>
      <c r="N4" s="842"/>
      <c r="O4" s="842"/>
      <c r="P4" s="842"/>
      <c r="Q4" s="842"/>
      <c r="R4" s="842"/>
      <c r="S4" s="842"/>
      <c r="T4" s="842"/>
      <c r="U4" s="842"/>
    </row>
    <row r="5" spans="1:22" s="229" customFormat="1" ht="32.1" customHeight="1">
      <c r="A5" s="671"/>
      <c r="B5" s="861" t="s">
        <v>666</v>
      </c>
      <c r="C5" s="862"/>
      <c r="D5" s="859" t="s">
        <v>2</v>
      </c>
      <c r="E5" s="865"/>
      <c r="F5" s="863" t="s">
        <v>667</v>
      </c>
      <c r="G5" s="864"/>
      <c r="H5" s="859" t="s">
        <v>666</v>
      </c>
      <c r="I5" s="865"/>
      <c r="J5" s="859" t="s">
        <v>668</v>
      </c>
      <c r="K5" s="865"/>
      <c r="L5" s="863" t="s">
        <v>669</v>
      </c>
      <c r="M5" s="864"/>
      <c r="N5" s="863" t="s">
        <v>3</v>
      </c>
      <c r="O5" s="864"/>
      <c r="P5" s="859" t="s">
        <v>4</v>
      </c>
      <c r="Q5" s="865"/>
      <c r="R5" s="859" t="s">
        <v>5</v>
      </c>
      <c r="S5" s="860"/>
      <c r="T5" s="859" t="s">
        <v>411</v>
      </c>
      <c r="U5" s="860"/>
    </row>
    <row r="6" spans="1:22" s="402" customFormat="1" ht="21" customHeight="1">
      <c r="A6" s="401" t="s">
        <v>406</v>
      </c>
      <c r="B6" s="242"/>
      <c r="C6" s="239">
        <v>11388</v>
      </c>
      <c r="D6" s="242"/>
      <c r="E6" s="239">
        <v>25708</v>
      </c>
      <c r="F6" s="242"/>
      <c r="G6" s="238">
        <v>7924</v>
      </c>
      <c r="H6" s="242"/>
      <c r="I6" s="239">
        <v>33717</v>
      </c>
      <c r="J6" s="242"/>
      <c r="K6" s="239">
        <v>18452</v>
      </c>
      <c r="L6" s="242"/>
      <c r="M6" s="239">
        <v>52931</v>
      </c>
      <c r="N6" s="242"/>
      <c r="O6" s="239">
        <v>70952</v>
      </c>
      <c r="P6" s="242"/>
      <c r="Q6" s="239">
        <v>157084</v>
      </c>
      <c r="R6" s="242"/>
      <c r="S6" s="239">
        <v>1634</v>
      </c>
      <c r="T6" s="239"/>
      <c r="U6" s="239">
        <v>12833</v>
      </c>
    </row>
    <row r="7" spans="1:22" s="402" customFormat="1" ht="21" customHeight="1">
      <c r="A7" s="403">
        <v>17</v>
      </c>
      <c r="B7" s="241"/>
      <c r="C7" s="237">
        <v>8006</v>
      </c>
      <c r="D7" s="241"/>
      <c r="E7" s="237">
        <v>23358</v>
      </c>
      <c r="F7" s="241"/>
      <c r="G7" s="240">
        <v>7334</v>
      </c>
      <c r="H7" s="241"/>
      <c r="I7" s="237">
        <v>27308</v>
      </c>
      <c r="J7" s="241"/>
      <c r="K7" s="237">
        <v>15334</v>
      </c>
      <c r="L7" s="241"/>
      <c r="M7" s="237">
        <v>50822</v>
      </c>
      <c r="N7" s="241"/>
      <c r="O7" s="237">
        <v>42112</v>
      </c>
      <c r="P7" s="241"/>
      <c r="Q7" s="237">
        <v>143337</v>
      </c>
      <c r="R7" s="241"/>
      <c r="S7" s="237">
        <v>2217</v>
      </c>
      <c r="T7" s="237"/>
      <c r="U7" s="237">
        <v>8209</v>
      </c>
    </row>
    <row r="8" spans="1:22" s="402" customFormat="1" ht="21" customHeight="1">
      <c r="A8" s="403">
        <v>22</v>
      </c>
      <c r="B8" s="241"/>
      <c r="C8" s="237">
        <v>14950</v>
      </c>
      <c r="D8" s="241"/>
      <c r="E8" s="237">
        <v>17623</v>
      </c>
      <c r="F8" s="241"/>
      <c r="G8" s="240">
        <v>11523</v>
      </c>
      <c r="H8" s="241"/>
      <c r="I8" s="237">
        <v>32551</v>
      </c>
      <c r="J8" s="241"/>
      <c r="K8" s="237">
        <v>14784</v>
      </c>
      <c r="L8" s="241"/>
      <c r="M8" s="237">
        <v>53379</v>
      </c>
      <c r="N8" s="241"/>
      <c r="O8" s="237">
        <v>55984</v>
      </c>
      <c r="P8" s="241"/>
      <c r="Q8" s="237">
        <v>135061</v>
      </c>
      <c r="R8" s="241"/>
      <c r="S8" s="237">
        <v>1193</v>
      </c>
      <c r="T8" s="237"/>
      <c r="U8" s="237">
        <v>26547</v>
      </c>
    </row>
    <row r="9" spans="1:22" s="402" customFormat="1" ht="21" customHeight="1">
      <c r="A9" s="403">
        <v>24</v>
      </c>
      <c r="B9" s="241"/>
      <c r="C9" s="237">
        <v>16015</v>
      </c>
      <c r="D9" s="241"/>
      <c r="E9" s="237">
        <v>15828</v>
      </c>
      <c r="F9" s="241"/>
      <c r="G9" s="240">
        <v>10388</v>
      </c>
      <c r="H9" s="241"/>
      <c r="I9" s="237">
        <v>29670</v>
      </c>
      <c r="J9" s="241"/>
      <c r="K9" s="237">
        <v>10943</v>
      </c>
      <c r="L9" s="241" t="s">
        <v>760</v>
      </c>
      <c r="M9" s="237">
        <v>48913</v>
      </c>
      <c r="N9" s="241" t="s">
        <v>760</v>
      </c>
      <c r="O9" s="237">
        <v>55044</v>
      </c>
      <c r="P9" s="241" t="s">
        <v>760</v>
      </c>
      <c r="Q9" s="237">
        <v>151091</v>
      </c>
      <c r="R9" s="241"/>
      <c r="S9" s="237">
        <v>1976</v>
      </c>
      <c r="T9" s="237" t="s">
        <v>760</v>
      </c>
      <c r="U9" s="237">
        <v>12553</v>
      </c>
    </row>
    <row r="10" spans="1:22" s="402" customFormat="1" ht="21" customHeight="1">
      <c r="A10" s="403">
        <v>25</v>
      </c>
      <c r="B10" s="241"/>
      <c r="C10" s="237">
        <v>15029</v>
      </c>
      <c r="D10" s="241"/>
      <c r="E10" s="237">
        <v>12747</v>
      </c>
      <c r="F10" s="241"/>
      <c r="G10" s="240">
        <v>9723</v>
      </c>
      <c r="H10" s="241"/>
      <c r="I10" s="237">
        <v>26055</v>
      </c>
      <c r="J10" s="241"/>
      <c r="K10" s="237">
        <v>9681</v>
      </c>
      <c r="L10" s="241"/>
      <c r="M10" s="237">
        <v>52320</v>
      </c>
      <c r="N10" s="241"/>
      <c r="O10" s="237">
        <v>58111</v>
      </c>
      <c r="P10" s="241" t="s">
        <v>760</v>
      </c>
      <c r="Q10" s="237">
        <v>163567</v>
      </c>
      <c r="R10" s="241"/>
      <c r="S10" s="237">
        <v>1211</v>
      </c>
      <c r="T10" s="237"/>
      <c r="U10" s="237">
        <v>51862</v>
      </c>
    </row>
    <row r="11" spans="1:22" s="402" customFormat="1" ht="21" customHeight="1">
      <c r="A11" s="403">
        <v>26</v>
      </c>
      <c r="B11" s="241"/>
      <c r="C11" s="237">
        <v>12277</v>
      </c>
      <c r="D11" s="550" t="s">
        <v>760</v>
      </c>
      <c r="E11" s="237">
        <v>8470</v>
      </c>
      <c r="F11" s="241"/>
      <c r="G11" s="240">
        <v>9182</v>
      </c>
      <c r="H11" s="241"/>
      <c r="I11" s="237">
        <v>23174</v>
      </c>
      <c r="J11" s="241"/>
      <c r="K11" s="237">
        <v>8181</v>
      </c>
      <c r="L11" s="241"/>
      <c r="M11" s="237">
        <v>54860</v>
      </c>
      <c r="N11" s="241"/>
      <c r="O11" s="237">
        <v>60225</v>
      </c>
      <c r="P11" s="241" t="s">
        <v>760</v>
      </c>
      <c r="Q11" s="237">
        <v>159868</v>
      </c>
      <c r="R11" s="241"/>
      <c r="S11" s="237">
        <v>1314</v>
      </c>
      <c r="T11" s="237"/>
      <c r="U11" s="237">
        <v>53937</v>
      </c>
    </row>
    <row r="12" spans="1:22" s="402" customFormat="1" ht="21" customHeight="1">
      <c r="A12" s="403">
        <v>27</v>
      </c>
      <c r="B12" s="241"/>
      <c r="C12" s="237">
        <v>13101</v>
      </c>
      <c r="D12" s="241" t="s">
        <v>760</v>
      </c>
      <c r="E12" s="237">
        <v>0</v>
      </c>
      <c r="F12" s="241"/>
      <c r="G12" s="240">
        <v>8414</v>
      </c>
      <c r="H12" s="241"/>
      <c r="I12" s="237">
        <v>26214</v>
      </c>
      <c r="J12" s="241"/>
      <c r="K12" s="237">
        <v>11198</v>
      </c>
      <c r="L12" s="241"/>
      <c r="M12" s="237">
        <v>54988</v>
      </c>
      <c r="N12" s="241"/>
      <c r="O12" s="237">
        <v>68397</v>
      </c>
      <c r="P12" s="241" t="s">
        <v>760</v>
      </c>
      <c r="Q12" s="237">
        <v>117548</v>
      </c>
      <c r="R12" s="241"/>
      <c r="S12" s="237">
        <v>2450</v>
      </c>
      <c r="T12" s="241"/>
      <c r="U12" s="237">
        <v>52018</v>
      </c>
    </row>
    <row r="13" spans="1:22" s="229" customFormat="1" ht="21" customHeight="1">
      <c r="A13" s="404">
        <v>28</v>
      </c>
      <c r="B13" s="243"/>
      <c r="C13" s="262">
        <v>12159</v>
      </c>
      <c r="D13" s="243" t="s">
        <v>760</v>
      </c>
      <c r="E13" s="262">
        <v>0</v>
      </c>
      <c r="F13" s="243"/>
      <c r="G13" s="405">
        <v>9912</v>
      </c>
      <c r="H13" s="243"/>
      <c r="I13" s="262">
        <v>21848</v>
      </c>
      <c r="J13" s="243"/>
      <c r="K13" s="262">
        <v>10012</v>
      </c>
      <c r="L13" s="243"/>
      <c r="M13" s="262">
        <v>54996</v>
      </c>
      <c r="N13" s="243"/>
      <c r="O13" s="262">
        <v>73306</v>
      </c>
      <c r="P13" s="243"/>
      <c r="Q13" s="262">
        <v>183426</v>
      </c>
      <c r="R13" s="243"/>
      <c r="S13" s="262">
        <v>1713</v>
      </c>
      <c r="T13" s="243"/>
      <c r="U13" s="262">
        <v>59422</v>
      </c>
    </row>
    <row r="14" spans="1:22" s="229" customFormat="1" ht="15" customHeight="1">
      <c r="A14" s="406"/>
      <c r="B14" s="407"/>
      <c r="C14" s="407"/>
      <c r="D14" s="408"/>
      <c r="E14" s="409"/>
      <c r="F14" s="407"/>
      <c r="G14" s="407"/>
      <c r="H14" s="408"/>
      <c r="I14" s="409"/>
      <c r="J14" s="407"/>
      <c r="K14" s="407"/>
      <c r="L14" s="397"/>
      <c r="M14" s="398"/>
      <c r="N14" s="241"/>
      <c r="O14" s="237"/>
      <c r="P14" s="241"/>
      <c r="Q14" s="237"/>
      <c r="R14" s="241"/>
      <c r="S14" s="237"/>
      <c r="T14" s="410"/>
    </row>
    <row r="15" spans="1:22" s="229" customFormat="1" ht="32.1" customHeight="1">
      <c r="A15" s="669" t="s">
        <v>761</v>
      </c>
      <c r="B15" s="855" t="s">
        <v>762</v>
      </c>
      <c r="C15" s="842"/>
      <c r="D15" s="842"/>
      <c r="E15" s="842"/>
      <c r="F15" s="842"/>
      <c r="G15" s="842"/>
      <c r="H15" s="842"/>
      <c r="I15" s="856"/>
      <c r="J15" s="855" t="s">
        <v>763</v>
      </c>
      <c r="K15" s="842"/>
      <c r="L15" s="842"/>
      <c r="M15" s="842"/>
      <c r="N15" s="842"/>
      <c r="O15" s="842"/>
      <c r="P15" s="842"/>
      <c r="Q15" s="842"/>
      <c r="R15" s="842"/>
      <c r="S15" s="842"/>
      <c r="T15" s="411"/>
      <c r="U15" s="233"/>
    </row>
    <row r="16" spans="1:22" s="402" customFormat="1" ht="32.1" customHeight="1">
      <c r="A16" s="671"/>
      <c r="B16" s="849" t="s">
        <v>764</v>
      </c>
      <c r="C16" s="850"/>
      <c r="D16" s="849" t="s">
        <v>765</v>
      </c>
      <c r="E16" s="850"/>
      <c r="F16" s="849" t="s">
        <v>766</v>
      </c>
      <c r="G16" s="850"/>
      <c r="H16" s="851" t="s">
        <v>767</v>
      </c>
      <c r="I16" s="857"/>
      <c r="J16" s="849" t="s">
        <v>768</v>
      </c>
      <c r="K16" s="850"/>
      <c r="L16" s="851" t="s">
        <v>767</v>
      </c>
      <c r="M16" s="857"/>
      <c r="N16" s="851" t="s">
        <v>769</v>
      </c>
      <c r="O16" s="857"/>
      <c r="P16" s="851" t="s">
        <v>770</v>
      </c>
      <c r="Q16" s="857"/>
      <c r="R16" s="849" t="s">
        <v>771</v>
      </c>
      <c r="S16" s="867"/>
      <c r="T16" s="411"/>
      <c r="U16" s="233"/>
      <c r="V16" s="412"/>
    </row>
    <row r="17" spans="1:27" s="402" customFormat="1" ht="21" customHeight="1">
      <c r="A17" s="403" t="s">
        <v>772</v>
      </c>
      <c r="B17" s="241"/>
      <c r="C17" s="237">
        <v>7821</v>
      </c>
      <c r="D17" s="241"/>
      <c r="E17" s="237">
        <v>3498</v>
      </c>
      <c r="F17" s="241"/>
      <c r="G17" s="237">
        <v>9790</v>
      </c>
      <c r="H17" s="241"/>
      <c r="I17" s="240">
        <v>10315</v>
      </c>
      <c r="J17" s="241"/>
      <c r="K17" s="237">
        <v>9568</v>
      </c>
      <c r="L17" s="241"/>
      <c r="M17" s="237">
        <v>5009</v>
      </c>
      <c r="N17" s="241"/>
      <c r="O17" s="237">
        <v>5231</v>
      </c>
      <c r="P17" s="241"/>
      <c r="Q17" s="237">
        <v>1905</v>
      </c>
      <c r="R17" s="241"/>
      <c r="S17" s="237">
        <v>892</v>
      </c>
      <c r="T17" s="237"/>
      <c r="U17" s="412"/>
      <c r="V17" s="866"/>
      <c r="W17" s="866"/>
    </row>
    <row r="18" spans="1:27" s="414" customFormat="1" ht="21" customHeight="1">
      <c r="A18" s="403">
        <v>22</v>
      </c>
      <c r="B18" s="241"/>
      <c r="C18" s="237">
        <v>8278</v>
      </c>
      <c r="D18" s="241"/>
      <c r="E18" s="237">
        <v>6730</v>
      </c>
      <c r="F18" s="241"/>
      <c r="G18" s="237">
        <v>8167</v>
      </c>
      <c r="H18" s="241"/>
      <c r="I18" s="240">
        <v>9002</v>
      </c>
      <c r="J18" s="241"/>
      <c r="K18" s="237">
        <v>6999</v>
      </c>
      <c r="L18" s="241"/>
      <c r="M18" s="237">
        <v>10223</v>
      </c>
      <c r="N18" s="241"/>
      <c r="O18" s="237">
        <v>5290</v>
      </c>
      <c r="P18" s="241"/>
      <c r="Q18" s="237">
        <v>1320</v>
      </c>
      <c r="R18" s="241"/>
      <c r="S18" s="237">
        <v>921</v>
      </c>
      <c r="T18" s="237"/>
      <c r="U18" s="412"/>
      <c r="V18" s="412"/>
    </row>
    <row r="19" spans="1:27" s="413" customFormat="1" ht="21" customHeight="1">
      <c r="A19" s="403">
        <v>24</v>
      </c>
      <c r="B19" s="241"/>
      <c r="C19" s="237">
        <v>8705</v>
      </c>
      <c r="D19" s="241"/>
      <c r="E19" s="237">
        <v>4629</v>
      </c>
      <c r="F19" s="241"/>
      <c r="G19" s="237">
        <v>8690</v>
      </c>
      <c r="H19" s="241"/>
      <c r="I19" s="240">
        <v>7349</v>
      </c>
      <c r="J19" s="241"/>
      <c r="K19" s="237">
        <v>7335</v>
      </c>
      <c r="L19" s="241" t="s">
        <v>760</v>
      </c>
      <c r="M19" s="237">
        <v>5800</v>
      </c>
      <c r="N19" s="241"/>
      <c r="O19" s="237">
        <v>13218</v>
      </c>
      <c r="P19" s="241"/>
      <c r="Q19" s="237">
        <v>2559</v>
      </c>
      <c r="R19" s="241"/>
      <c r="S19" s="237">
        <v>762</v>
      </c>
      <c r="T19" s="237"/>
      <c r="V19" s="412"/>
    </row>
    <row r="20" spans="1:27" s="414" customFormat="1" ht="21" customHeight="1">
      <c r="A20" s="403">
        <v>25</v>
      </c>
      <c r="B20" s="241"/>
      <c r="C20" s="237">
        <v>9220</v>
      </c>
      <c r="D20" s="241"/>
      <c r="E20" s="237">
        <v>7724</v>
      </c>
      <c r="F20" s="241" t="s">
        <v>760</v>
      </c>
      <c r="G20" s="237">
        <v>10258</v>
      </c>
      <c r="H20" s="241"/>
      <c r="I20" s="240">
        <v>5175</v>
      </c>
      <c r="J20" s="241" t="s">
        <v>760</v>
      </c>
      <c r="K20" s="237">
        <v>3498</v>
      </c>
      <c r="L20" s="241"/>
      <c r="M20" s="237">
        <v>5452</v>
      </c>
      <c r="N20" s="241" t="s">
        <v>760</v>
      </c>
      <c r="O20" s="237">
        <v>4530</v>
      </c>
      <c r="P20" s="241"/>
      <c r="Q20" s="237">
        <v>1769</v>
      </c>
      <c r="R20" s="241"/>
      <c r="S20" s="237">
        <v>830</v>
      </c>
      <c r="T20" s="237"/>
      <c r="U20" s="413"/>
      <c r="V20" s="412"/>
    </row>
    <row r="21" spans="1:27" s="414" customFormat="1" ht="21" customHeight="1">
      <c r="A21" s="403">
        <v>26</v>
      </c>
      <c r="B21" s="241"/>
      <c r="C21" s="237">
        <v>8776</v>
      </c>
      <c r="D21" s="241"/>
      <c r="E21" s="237">
        <v>6852</v>
      </c>
      <c r="F21" s="241"/>
      <c r="G21" s="237">
        <v>10206</v>
      </c>
      <c r="H21" s="241"/>
      <c r="I21" s="240">
        <v>5884</v>
      </c>
      <c r="J21" s="241"/>
      <c r="K21" s="237">
        <v>7201</v>
      </c>
      <c r="L21" s="241"/>
      <c r="M21" s="237">
        <v>4799</v>
      </c>
      <c r="N21" s="241"/>
      <c r="O21" s="237">
        <v>4836</v>
      </c>
      <c r="P21" s="241"/>
      <c r="Q21" s="237">
        <v>1186</v>
      </c>
      <c r="R21" s="241"/>
      <c r="S21" s="237">
        <v>601</v>
      </c>
      <c r="T21" s="237"/>
      <c r="U21" s="413"/>
      <c r="V21" s="412"/>
    </row>
    <row r="22" spans="1:27" ht="21" customHeight="1">
      <c r="A22" s="403">
        <v>27</v>
      </c>
      <c r="B22" s="241"/>
      <c r="C22" s="237">
        <v>9482</v>
      </c>
      <c r="D22" s="241"/>
      <c r="E22" s="237">
        <v>6345</v>
      </c>
      <c r="F22" s="241"/>
      <c r="G22" s="237">
        <v>11402</v>
      </c>
      <c r="H22" s="241"/>
      <c r="I22" s="240">
        <v>5333</v>
      </c>
      <c r="J22" s="241"/>
      <c r="K22" s="237">
        <v>6458</v>
      </c>
      <c r="L22" s="241"/>
      <c r="M22" s="237">
        <v>4433</v>
      </c>
      <c r="N22" s="241" t="s">
        <v>760</v>
      </c>
      <c r="O22" s="237">
        <v>5404</v>
      </c>
      <c r="P22" s="241"/>
      <c r="Q22" s="237">
        <v>3280</v>
      </c>
      <c r="R22" s="241"/>
      <c r="S22" s="237">
        <v>705</v>
      </c>
      <c r="T22" s="237"/>
      <c r="U22" s="413"/>
    </row>
    <row r="23" spans="1:27" s="229" customFormat="1" ht="21" customHeight="1">
      <c r="A23" s="404">
        <v>28</v>
      </c>
      <c r="B23" s="243"/>
      <c r="C23" s="262">
        <v>9708</v>
      </c>
      <c r="D23" s="243"/>
      <c r="E23" s="262">
        <v>7266</v>
      </c>
      <c r="F23" s="243"/>
      <c r="G23" s="262">
        <v>10453</v>
      </c>
      <c r="H23" s="243"/>
      <c r="I23" s="405">
        <v>5931</v>
      </c>
      <c r="J23" s="243"/>
      <c r="K23" s="262">
        <v>7764</v>
      </c>
      <c r="L23" s="243"/>
      <c r="M23" s="262">
        <v>4457</v>
      </c>
      <c r="N23" s="243"/>
      <c r="O23" s="262">
        <v>3162</v>
      </c>
      <c r="P23" s="243"/>
      <c r="Q23" s="262">
        <v>2202</v>
      </c>
      <c r="R23" s="243"/>
      <c r="S23" s="262">
        <v>791</v>
      </c>
      <c r="T23" s="237"/>
      <c r="U23" s="413"/>
      <c r="Y23" s="233"/>
      <c r="Z23" s="233"/>
      <c r="AA23" s="233"/>
    </row>
    <row r="24" spans="1:27" s="229" customFormat="1" ht="15" customHeight="1">
      <c r="A24" s="230"/>
      <c r="B24" s="230"/>
      <c r="C24" s="230"/>
      <c r="D24" s="230"/>
      <c r="E24" s="230"/>
      <c r="F24" s="230"/>
      <c r="G24" s="232" t="s">
        <v>706</v>
      </c>
      <c r="H24" s="232"/>
      <c r="I24" s="230"/>
      <c r="J24" s="230"/>
      <c r="K24" s="230"/>
      <c r="L24" s="230"/>
      <c r="M24" s="230"/>
      <c r="N24" s="230"/>
      <c r="O24" s="230"/>
      <c r="P24" s="230"/>
      <c r="Q24" s="230"/>
      <c r="R24" s="230"/>
      <c r="S24" s="230"/>
      <c r="T24" s="230"/>
      <c r="U24" s="230"/>
      <c r="Y24" s="233"/>
      <c r="Z24" s="233"/>
      <c r="AA24" s="233"/>
    </row>
    <row r="25" spans="1:27" s="229" customFormat="1" ht="32.1" customHeight="1">
      <c r="A25" s="669" t="s">
        <v>761</v>
      </c>
      <c r="B25" s="853" t="s">
        <v>773</v>
      </c>
      <c r="C25" s="854"/>
      <c r="D25" s="842" t="s">
        <v>774</v>
      </c>
      <c r="E25" s="842"/>
      <c r="F25" s="842"/>
      <c r="G25" s="842"/>
      <c r="H25" s="843" t="s">
        <v>775</v>
      </c>
      <c r="I25" s="844"/>
      <c r="J25" s="844"/>
      <c r="K25" s="844"/>
      <c r="L25" s="845" t="s">
        <v>776</v>
      </c>
      <c r="M25" s="846"/>
      <c r="N25" s="846"/>
      <c r="O25" s="847"/>
      <c r="P25" s="845" t="s">
        <v>777</v>
      </c>
      <c r="Q25" s="848"/>
      <c r="R25" s="848"/>
      <c r="S25" s="848"/>
      <c r="Y25" s="233"/>
      <c r="Z25" s="233"/>
      <c r="AA25" s="233"/>
    </row>
    <row r="26" spans="1:27" s="229" customFormat="1" ht="32.1" customHeight="1">
      <c r="A26" s="671"/>
      <c r="B26" s="826"/>
      <c r="C26" s="827"/>
      <c r="D26" s="849" t="s">
        <v>766</v>
      </c>
      <c r="E26" s="850"/>
      <c r="F26" s="851" t="s">
        <v>767</v>
      </c>
      <c r="G26" s="850"/>
      <c r="H26" s="832" t="s">
        <v>768</v>
      </c>
      <c r="I26" s="852"/>
      <c r="J26" s="852"/>
      <c r="K26" s="852"/>
      <c r="L26" s="832"/>
      <c r="M26" s="833"/>
      <c r="N26" s="833"/>
      <c r="O26" s="834"/>
      <c r="P26" s="832"/>
      <c r="Q26" s="852"/>
      <c r="R26" s="852"/>
      <c r="S26" s="852"/>
      <c r="Y26" s="233"/>
      <c r="Z26" s="233"/>
      <c r="AA26" s="233"/>
    </row>
    <row r="27" spans="1:27" s="402" customFormat="1" ht="21" customHeight="1">
      <c r="A27" s="415" t="s">
        <v>406</v>
      </c>
      <c r="B27" s="411"/>
      <c r="C27" s="237">
        <v>12030</v>
      </c>
      <c r="D27" s="411"/>
      <c r="E27" s="237">
        <v>11635</v>
      </c>
      <c r="F27" s="237"/>
      <c r="G27" s="237">
        <v>5321</v>
      </c>
      <c r="H27" s="399"/>
      <c r="I27" s="411"/>
      <c r="J27" s="835" t="s">
        <v>327</v>
      </c>
      <c r="K27" s="839"/>
      <c r="L27" s="399"/>
      <c r="M27" s="411"/>
      <c r="N27" s="835" t="s">
        <v>327</v>
      </c>
      <c r="O27" s="839"/>
      <c r="P27" s="399"/>
      <c r="Q27" s="411"/>
      <c r="R27" s="835" t="s">
        <v>327</v>
      </c>
      <c r="S27" s="835"/>
      <c r="T27" s="229"/>
      <c r="U27" s="229"/>
      <c r="Y27" s="412"/>
      <c r="Z27" s="412"/>
      <c r="AA27" s="412"/>
    </row>
    <row r="28" spans="1:27" s="402" customFormat="1" ht="21" customHeight="1">
      <c r="A28" s="415">
        <v>17</v>
      </c>
      <c r="B28" s="411"/>
      <c r="C28" s="237">
        <v>12986</v>
      </c>
      <c r="D28" s="411"/>
      <c r="E28" s="237">
        <v>7590</v>
      </c>
      <c r="F28" s="237"/>
      <c r="G28" s="237">
        <v>5597</v>
      </c>
      <c r="H28" s="399"/>
      <c r="I28" s="411"/>
      <c r="J28" s="835" t="s">
        <v>327</v>
      </c>
      <c r="K28" s="839"/>
      <c r="L28" s="399"/>
      <c r="M28" s="411"/>
      <c r="N28" s="835" t="s">
        <v>327</v>
      </c>
      <c r="O28" s="839"/>
      <c r="P28" s="399"/>
      <c r="Q28" s="411"/>
      <c r="R28" s="835" t="s">
        <v>327</v>
      </c>
      <c r="S28" s="835"/>
      <c r="T28" s="229"/>
      <c r="U28" s="229"/>
      <c r="Y28" s="412"/>
      <c r="Z28" s="412"/>
      <c r="AA28" s="412"/>
    </row>
    <row r="29" spans="1:27" s="402" customFormat="1" ht="21" customHeight="1">
      <c r="A29" s="403">
        <v>22</v>
      </c>
      <c r="B29" s="416"/>
      <c r="C29" s="237">
        <v>10622</v>
      </c>
      <c r="D29" s="416"/>
      <c r="E29" s="237">
        <v>5447</v>
      </c>
      <c r="F29" s="237"/>
      <c r="G29" s="237">
        <v>5458</v>
      </c>
      <c r="H29" s="837" t="s">
        <v>847</v>
      </c>
      <c r="I29" s="838"/>
      <c r="J29" s="835">
        <v>8553</v>
      </c>
      <c r="K29" s="839"/>
      <c r="L29" s="837" t="s">
        <v>845</v>
      </c>
      <c r="M29" s="838"/>
      <c r="N29" s="835">
        <v>6158</v>
      </c>
      <c r="O29" s="839"/>
      <c r="P29" s="837"/>
      <c r="Q29" s="838"/>
      <c r="R29" s="835" t="s">
        <v>327</v>
      </c>
      <c r="S29" s="835"/>
      <c r="Y29" s="412"/>
      <c r="Z29" s="412"/>
      <c r="AA29" s="412"/>
    </row>
    <row r="30" spans="1:27" s="402" customFormat="1" ht="21" customHeight="1">
      <c r="A30" s="403">
        <v>24</v>
      </c>
      <c r="B30" s="416"/>
      <c r="C30" s="237">
        <v>9291</v>
      </c>
      <c r="D30" s="416"/>
      <c r="E30" s="237">
        <v>7706</v>
      </c>
      <c r="F30" s="237"/>
      <c r="G30" s="237">
        <v>3973</v>
      </c>
      <c r="H30" s="837" t="s">
        <v>760</v>
      </c>
      <c r="I30" s="838"/>
      <c r="J30" s="835">
        <v>14742</v>
      </c>
      <c r="K30" s="839"/>
      <c r="L30" s="837"/>
      <c r="M30" s="838"/>
      <c r="N30" s="835">
        <v>6564</v>
      </c>
      <c r="O30" s="839"/>
      <c r="P30" s="837" t="s">
        <v>848</v>
      </c>
      <c r="Q30" s="838"/>
      <c r="R30" s="835">
        <v>10144</v>
      </c>
      <c r="S30" s="835"/>
      <c r="Y30" s="412"/>
      <c r="Z30" s="412"/>
      <c r="AA30" s="412"/>
    </row>
    <row r="31" spans="1:27" s="402" customFormat="1" ht="21" customHeight="1">
      <c r="A31" s="403">
        <v>25</v>
      </c>
      <c r="B31" s="416"/>
      <c r="C31" s="237">
        <v>9240</v>
      </c>
      <c r="D31" s="416"/>
      <c r="E31" s="237">
        <v>7380</v>
      </c>
      <c r="F31" s="237"/>
      <c r="G31" s="237">
        <v>3646</v>
      </c>
      <c r="H31" s="837"/>
      <c r="I31" s="838"/>
      <c r="J31" s="835">
        <v>18242</v>
      </c>
      <c r="K31" s="836"/>
      <c r="L31" s="837"/>
      <c r="M31" s="838"/>
      <c r="N31" s="835">
        <v>7240</v>
      </c>
      <c r="O31" s="836"/>
      <c r="P31" s="837"/>
      <c r="Q31" s="838"/>
      <c r="R31" s="835">
        <v>11717</v>
      </c>
      <c r="S31" s="841"/>
      <c r="Y31" s="412"/>
      <c r="Z31" s="412"/>
      <c r="AA31" s="412"/>
    </row>
    <row r="32" spans="1:27" ht="21" customHeight="1">
      <c r="A32" s="403">
        <v>26</v>
      </c>
      <c r="B32" s="416"/>
      <c r="C32" s="237">
        <v>10163</v>
      </c>
      <c r="D32" s="416"/>
      <c r="E32" s="237">
        <v>7381</v>
      </c>
      <c r="F32" s="237" t="s">
        <v>760</v>
      </c>
      <c r="G32" s="237">
        <v>2657</v>
      </c>
      <c r="H32" s="837" t="s">
        <v>760</v>
      </c>
      <c r="I32" s="838"/>
      <c r="J32" s="835">
        <v>24490</v>
      </c>
      <c r="K32" s="836"/>
      <c r="L32" s="837"/>
      <c r="M32" s="838"/>
      <c r="N32" s="835">
        <v>6680</v>
      </c>
      <c r="O32" s="836"/>
      <c r="P32" s="837"/>
      <c r="Q32" s="838"/>
      <c r="R32" s="835">
        <v>13983</v>
      </c>
      <c r="S32" s="841"/>
      <c r="T32" s="402"/>
      <c r="U32" s="402"/>
    </row>
    <row r="33" spans="1:21" ht="21" customHeight="1">
      <c r="A33" s="403">
        <v>27</v>
      </c>
      <c r="B33" s="416"/>
      <c r="C33" s="237">
        <v>11699</v>
      </c>
      <c r="D33" s="416"/>
      <c r="E33" s="237">
        <v>7720</v>
      </c>
      <c r="F33" s="237"/>
      <c r="G33" s="237">
        <v>3593</v>
      </c>
      <c r="H33" s="837"/>
      <c r="I33" s="838"/>
      <c r="J33" s="835">
        <v>26071</v>
      </c>
      <c r="K33" s="836"/>
      <c r="L33" s="837"/>
      <c r="M33" s="838"/>
      <c r="N33" s="835">
        <v>6874</v>
      </c>
      <c r="O33" s="836"/>
      <c r="P33" s="837"/>
      <c r="Q33" s="838"/>
      <c r="R33" s="835">
        <v>15162</v>
      </c>
      <c r="S33" s="841"/>
      <c r="T33" s="402"/>
      <c r="U33" s="402"/>
    </row>
    <row r="34" spans="1:21" ht="21" customHeight="1">
      <c r="A34" s="404">
        <v>28</v>
      </c>
      <c r="B34" s="417"/>
      <c r="C34" s="262">
        <v>10034</v>
      </c>
      <c r="D34" s="417"/>
      <c r="E34" s="262">
        <v>7237</v>
      </c>
      <c r="F34" s="262"/>
      <c r="G34" s="262">
        <v>4639</v>
      </c>
      <c r="H34" s="828"/>
      <c r="I34" s="829"/>
      <c r="J34" s="830">
        <v>26379</v>
      </c>
      <c r="K34" s="831"/>
      <c r="L34" s="828"/>
      <c r="M34" s="829"/>
      <c r="N34" s="830">
        <v>7011</v>
      </c>
      <c r="O34" s="831"/>
      <c r="P34" s="828"/>
      <c r="Q34" s="829"/>
      <c r="R34" s="830">
        <v>17744</v>
      </c>
      <c r="S34" s="840"/>
      <c r="T34" s="402"/>
      <c r="U34" s="402"/>
    </row>
    <row r="35" spans="1:21" ht="16.5" customHeight="1">
      <c r="A35" s="236" t="s">
        <v>778</v>
      </c>
      <c r="S35" s="231"/>
      <c r="U35" s="234" t="s">
        <v>850</v>
      </c>
    </row>
    <row r="36" spans="1:21">
      <c r="A36" s="235" t="s">
        <v>844</v>
      </c>
      <c r="O36" s="230"/>
    </row>
    <row r="37" spans="1:21">
      <c r="A37" s="235" t="s">
        <v>846</v>
      </c>
      <c r="O37" s="418"/>
    </row>
    <row r="38" spans="1:21">
      <c r="A38" s="235" t="s">
        <v>849</v>
      </c>
    </row>
    <row r="39" spans="1:21">
      <c r="A39" s="235"/>
    </row>
  </sheetData>
  <mergeCells count="81">
    <mergeCell ref="V17:W17"/>
    <mergeCell ref="L5:M5"/>
    <mergeCell ref="P16:Q16"/>
    <mergeCell ref="R16:S16"/>
    <mergeCell ref="R5:S5"/>
    <mergeCell ref="P5:Q5"/>
    <mergeCell ref="N5:O5"/>
    <mergeCell ref="J28:K28"/>
    <mergeCell ref="N28:O28"/>
    <mergeCell ref="R28:S28"/>
    <mergeCell ref="A1:U1"/>
    <mergeCell ref="A4:A5"/>
    <mergeCell ref="B4:G4"/>
    <mergeCell ref="H4:U4"/>
    <mergeCell ref="T5:U5"/>
    <mergeCell ref="B5:C5"/>
    <mergeCell ref="F5:G5"/>
    <mergeCell ref="J5:K5"/>
    <mergeCell ref="D5:E5"/>
    <mergeCell ref="H5:I5"/>
    <mergeCell ref="J27:K27"/>
    <mergeCell ref="N27:O27"/>
    <mergeCell ref="R27:S27"/>
    <mergeCell ref="P30:Q30"/>
    <mergeCell ref="R30:S30"/>
    <mergeCell ref="H31:I31"/>
    <mergeCell ref="J31:K31"/>
    <mergeCell ref="L29:M29"/>
    <mergeCell ref="N29:O29"/>
    <mergeCell ref="P29:Q29"/>
    <mergeCell ref="R29:S29"/>
    <mergeCell ref="A15:A16"/>
    <mergeCell ref="B15:I15"/>
    <mergeCell ref="J15:S15"/>
    <mergeCell ref="B16:C16"/>
    <mergeCell ref="D16:E16"/>
    <mergeCell ref="F16:G16"/>
    <mergeCell ref="H16:I16"/>
    <mergeCell ref="J16:K16"/>
    <mergeCell ref="L16:M16"/>
    <mergeCell ref="N16:O16"/>
    <mergeCell ref="P32:Q32"/>
    <mergeCell ref="R32:S32"/>
    <mergeCell ref="A25:A26"/>
    <mergeCell ref="D25:G25"/>
    <mergeCell ref="H25:K25"/>
    <mergeCell ref="L25:O25"/>
    <mergeCell ref="P25:S25"/>
    <mergeCell ref="D26:E26"/>
    <mergeCell ref="F26:G26"/>
    <mergeCell ref="H26:K26"/>
    <mergeCell ref="P26:S26"/>
    <mergeCell ref="B25:C25"/>
    <mergeCell ref="P31:Q31"/>
    <mergeCell ref="R31:S31"/>
    <mergeCell ref="H30:I30"/>
    <mergeCell ref="J30:K30"/>
    <mergeCell ref="P34:Q34"/>
    <mergeCell ref="R34:S34"/>
    <mergeCell ref="H33:I33"/>
    <mergeCell ref="J33:K33"/>
    <mergeCell ref="L33:M33"/>
    <mergeCell ref="N33:O33"/>
    <mergeCell ref="P33:Q33"/>
    <mergeCell ref="R33:S33"/>
    <mergeCell ref="B26:C26"/>
    <mergeCell ref="H34:I34"/>
    <mergeCell ref="J34:K34"/>
    <mergeCell ref="L34:M34"/>
    <mergeCell ref="N34:O34"/>
    <mergeCell ref="L26:O26"/>
    <mergeCell ref="N31:O31"/>
    <mergeCell ref="H29:I29"/>
    <mergeCell ref="J29:K29"/>
    <mergeCell ref="L31:M31"/>
    <mergeCell ref="H32:I32"/>
    <mergeCell ref="J32:K32"/>
    <mergeCell ref="L32:M32"/>
    <mergeCell ref="N32:O32"/>
    <mergeCell ref="L30:M30"/>
    <mergeCell ref="N30:O30"/>
  </mergeCells>
  <phoneticPr fontId="3"/>
  <printOptions horizontalCentered="1"/>
  <pageMargins left="0.19685039370078741" right="0.19685039370078741" top="0.59055118110236227" bottom="0.39370078740157483" header="0.51181102362204722" footer="0"/>
  <pageSetup paperSize="9" orientation="portrait" r:id="rId1"/>
  <headerFooter alignWithMargins="0">
    <oddFooter>&amp;C&amp;12-&amp;A-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9"/>
  <sheetViews>
    <sheetView workbookViewId="0">
      <selection activeCell="I7" sqref="I7:K7"/>
    </sheetView>
  </sheetViews>
  <sheetFormatPr defaultRowHeight="13.5"/>
  <cols>
    <col min="1" max="1" width="3.125" style="259" customWidth="1"/>
    <col min="2" max="2" width="5.625" style="248" customWidth="1"/>
    <col min="3" max="3" width="11.375" style="248" customWidth="1"/>
    <col min="4" max="4" width="12.5" style="248" customWidth="1"/>
    <col min="5" max="5" width="7.375" style="248" customWidth="1"/>
    <col min="6" max="6" width="12.75" style="248" customWidth="1"/>
    <col min="7" max="7" width="1" style="176" customWidth="1"/>
    <col min="8" max="8" width="5.5" style="176" customWidth="1"/>
    <col min="9" max="9" width="3.125" style="176" customWidth="1"/>
    <col min="10" max="10" width="4.625" style="248" customWidth="1"/>
    <col min="11" max="11" width="11.125" style="248" customWidth="1"/>
    <col min="12" max="12" width="19.125" style="248" customWidth="1"/>
    <col min="13" max="16384" width="9" style="248"/>
  </cols>
  <sheetData>
    <row r="1" spans="1:13">
      <c r="A1" s="868" t="s">
        <v>880</v>
      </c>
      <c r="B1" s="868"/>
      <c r="C1" s="868"/>
      <c r="D1" s="868"/>
      <c r="E1" s="868"/>
      <c r="F1" s="868"/>
      <c r="G1" s="868"/>
      <c r="H1" s="868"/>
      <c r="I1" s="868"/>
      <c r="J1" s="868"/>
      <c r="K1" s="868"/>
    </row>
    <row r="2" spans="1:13" s="84" customFormat="1" ht="16.5" customHeight="1">
      <c r="A2" s="869"/>
      <c r="B2" s="869"/>
      <c r="C2" s="869"/>
      <c r="D2" s="869"/>
      <c r="E2" s="869"/>
      <c r="F2" s="869"/>
      <c r="G2" s="869"/>
      <c r="H2" s="869"/>
      <c r="I2" s="869"/>
      <c r="J2" s="869"/>
      <c r="K2" s="869"/>
      <c r="L2" s="257" t="s">
        <v>851</v>
      </c>
    </row>
    <row r="3" spans="1:13" ht="18" customHeight="1">
      <c r="A3" s="874" t="s">
        <v>342</v>
      </c>
      <c r="B3" s="874"/>
      <c r="C3" s="874"/>
      <c r="D3" s="877" t="s">
        <v>343</v>
      </c>
      <c r="E3" s="878"/>
      <c r="F3" s="879" t="s">
        <v>38</v>
      </c>
      <c r="G3" s="880"/>
      <c r="H3" s="881"/>
      <c r="I3" s="914" t="s">
        <v>39</v>
      </c>
      <c r="J3" s="914"/>
      <c r="K3" s="914"/>
      <c r="L3" s="181" t="s">
        <v>40</v>
      </c>
    </row>
    <row r="4" spans="1:13" ht="13.5" customHeight="1">
      <c r="A4" s="875" t="s">
        <v>41</v>
      </c>
      <c r="B4" s="875"/>
      <c r="C4" s="875"/>
      <c r="D4" s="875"/>
      <c r="E4" s="876"/>
      <c r="F4" s="882">
        <f>SUM(F5:H19)</f>
        <v>16</v>
      </c>
      <c r="G4" s="883"/>
      <c r="H4" s="883"/>
      <c r="I4" s="942">
        <f>SUM(I5:K19)</f>
        <v>30</v>
      </c>
      <c r="J4" s="942"/>
      <c r="K4" s="942"/>
      <c r="L4" s="258">
        <f>SUM(L5:L19)</f>
        <v>58</v>
      </c>
    </row>
    <row r="5" spans="1:13" ht="13.5" customHeight="1">
      <c r="A5" s="943" t="s">
        <v>42</v>
      </c>
      <c r="B5" s="943"/>
      <c r="C5" s="887"/>
      <c r="D5" s="886" t="s">
        <v>43</v>
      </c>
      <c r="E5" s="887"/>
      <c r="F5" s="884">
        <v>4</v>
      </c>
      <c r="G5" s="885"/>
      <c r="H5" s="885"/>
      <c r="I5" s="928">
        <v>3</v>
      </c>
      <c r="J5" s="928"/>
      <c r="K5" s="928"/>
      <c r="L5" s="226">
        <v>9</v>
      </c>
    </row>
    <row r="6" spans="1:13" ht="13.5" customHeight="1">
      <c r="A6" s="944"/>
      <c r="B6" s="944"/>
      <c r="C6" s="931"/>
      <c r="D6" s="930" t="s">
        <v>44</v>
      </c>
      <c r="E6" s="931"/>
      <c r="F6" s="884" t="s">
        <v>327</v>
      </c>
      <c r="G6" s="885"/>
      <c r="H6" s="885"/>
      <c r="I6" s="928" t="s">
        <v>327</v>
      </c>
      <c r="J6" s="928"/>
      <c r="K6" s="928"/>
      <c r="L6" s="226">
        <v>1</v>
      </c>
    </row>
    <row r="7" spans="1:13" ht="13.5" customHeight="1">
      <c r="A7" s="944"/>
      <c r="B7" s="944"/>
      <c r="C7" s="931"/>
      <c r="D7" s="930" t="s">
        <v>45</v>
      </c>
      <c r="E7" s="931"/>
      <c r="F7" s="884">
        <v>1</v>
      </c>
      <c r="G7" s="885"/>
      <c r="H7" s="885"/>
      <c r="I7" s="924">
        <v>4</v>
      </c>
      <c r="J7" s="924"/>
      <c r="K7" s="924"/>
      <c r="L7" s="227">
        <v>10</v>
      </c>
    </row>
    <row r="8" spans="1:13" ht="13.5" customHeight="1">
      <c r="A8" s="944"/>
      <c r="B8" s="944"/>
      <c r="C8" s="931"/>
      <c r="D8" s="930" t="s">
        <v>46</v>
      </c>
      <c r="E8" s="931"/>
      <c r="F8" s="884" t="s">
        <v>327</v>
      </c>
      <c r="G8" s="885"/>
      <c r="H8" s="885"/>
      <c r="I8" s="924">
        <v>6</v>
      </c>
      <c r="J8" s="924"/>
      <c r="K8" s="924"/>
      <c r="L8" s="227">
        <v>2</v>
      </c>
    </row>
    <row r="9" spans="1:13" ht="13.5" customHeight="1">
      <c r="A9" s="944"/>
      <c r="B9" s="944"/>
      <c r="C9" s="931"/>
      <c r="D9" s="930" t="s">
        <v>47</v>
      </c>
      <c r="E9" s="931"/>
      <c r="F9" s="884">
        <v>1</v>
      </c>
      <c r="G9" s="885"/>
      <c r="H9" s="885"/>
      <c r="I9" s="928" t="s">
        <v>327</v>
      </c>
      <c r="J9" s="928"/>
      <c r="K9" s="928"/>
      <c r="L9" s="227">
        <v>4</v>
      </c>
    </row>
    <row r="10" spans="1:13" ht="13.5" customHeight="1">
      <c r="A10" s="944"/>
      <c r="B10" s="944"/>
      <c r="C10" s="931"/>
      <c r="D10" s="930" t="s">
        <v>48</v>
      </c>
      <c r="E10" s="931"/>
      <c r="F10" s="884">
        <v>1</v>
      </c>
      <c r="G10" s="885"/>
      <c r="H10" s="885"/>
      <c r="I10" s="924">
        <v>2</v>
      </c>
      <c r="J10" s="924"/>
      <c r="K10" s="924"/>
      <c r="L10" s="227">
        <v>10</v>
      </c>
    </row>
    <row r="11" spans="1:13" ht="13.5" customHeight="1">
      <c r="A11" s="944"/>
      <c r="B11" s="944"/>
      <c r="C11" s="931"/>
      <c r="D11" s="930" t="s">
        <v>49</v>
      </c>
      <c r="E11" s="931"/>
      <c r="F11" s="884" t="s">
        <v>327</v>
      </c>
      <c r="G11" s="885"/>
      <c r="H11" s="885"/>
      <c r="I11" s="924">
        <v>1</v>
      </c>
      <c r="J11" s="924"/>
      <c r="K11" s="924"/>
      <c r="L11" s="226" t="s">
        <v>327</v>
      </c>
      <c r="M11" s="249"/>
    </row>
    <row r="12" spans="1:13" ht="13.5" customHeight="1">
      <c r="A12" s="945"/>
      <c r="B12" s="945"/>
      <c r="C12" s="933"/>
      <c r="D12" s="932" t="s">
        <v>50</v>
      </c>
      <c r="E12" s="933"/>
      <c r="F12" s="884" t="s">
        <v>327</v>
      </c>
      <c r="G12" s="885"/>
      <c r="H12" s="885"/>
      <c r="I12" s="928">
        <v>1</v>
      </c>
      <c r="J12" s="928"/>
      <c r="K12" s="928"/>
      <c r="L12" s="227">
        <v>1</v>
      </c>
    </row>
    <row r="13" spans="1:13" ht="13.5" customHeight="1">
      <c r="A13" s="921" t="s">
        <v>51</v>
      </c>
      <c r="B13" s="921"/>
      <c r="C13" s="922"/>
      <c r="D13" s="923" t="s">
        <v>52</v>
      </c>
      <c r="E13" s="922"/>
      <c r="F13" s="884" t="s">
        <v>327</v>
      </c>
      <c r="G13" s="885"/>
      <c r="H13" s="885"/>
      <c r="I13" s="924">
        <v>4</v>
      </c>
      <c r="J13" s="924"/>
      <c r="K13" s="924"/>
      <c r="L13" s="227">
        <v>2</v>
      </c>
    </row>
    <row r="14" spans="1:13" ht="13.5" customHeight="1">
      <c r="A14" s="921" t="s">
        <v>53</v>
      </c>
      <c r="B14" s="921"/>
      <c r="C14" s="922"/>
      <c r="D14" s="923" t="s">
        <v>379</v>
      </c>
      <c r="E14" s="922"/>
      <c r="F14" s="884" t="s">
        <v>327</v>
      </c>
      <c r="G14" s="885"/>
      <c r="H14" s="885"/>
      <c r="I14" s="924">
        <v>2</v>
      </c>
      <c r="J14" s="924"/>
      <c r="K14" s="924"/>
      <c r="L14" s="226" t="s">
        <v>327</v>
      </c>
    </row>
    <row r="15" spans="1:13" ht="13.5" customHeight="1">
      <c r="A15" s="921" t="s">
        <v>54</v>
      </c>
      <c r="B15" s="921"/>
      <c r="C15" s="922"/>
      <c r="D15" s="923" t="s">
        <v>55</v>
      </c>
      <c r="E15" s="922"/>
      <c r="F15" s="884" t="s">
        <v>327</v>
      </c>
      <c r="G15" s="885"/>
      <c r="H15" s="885"/>
      <c r="I15" s="928">
        <v>2</v>
      </c>
      <c r="J15" s="928"/>
      <c r="K15" s="928"/>
      <c r="L15" s="226">
        <v>4</v>
      </c>
    </row>
    <row r="16" spans="1:13" ht="13.5" customHeight="1">
      <c r="A16" s="921" t="s">
        <v>56</v>
      </c>
      <c r="B16" s="921"/>
      <c r="C16" s="922"/>
      <c r="D16" s="923" t="s">
        <v>57</v>
      </c>
      <c r="E16" s="922"/>
      <c r="F16" s="884">
        <v>1</v>
      </c>
      <c r="G16" s="885"/>
      <c r="H16" s="885"/>
      <c r="I16" s="924">
        <v>3</v>
      </c>
      <c r="J16" s="924"/>
      <c r="K16" s="924"/>
      <c r="L16" s="227">
        <v>6</v>
      </c>
    </row>
    <row r="17" spans="1:13" ht="13.5" customHeight="1">
      <c r="A17" s="921" t="s">
        <v>58</v>
      </c>
      <c r="B17" s="921"/>
      <c r="C17" s="922"/>
      <c r="D17" s="923" t="s">
        <v>59</v>
      </c>
      <c r="E17" s="922"/>
      <c r="F17" s="884" t="s">
        <v>327</v>
      </c>
      <c r="G17" s="885"/>
      <c r="H17" s="885"/>
      <c r="I17" s="924">
        <v>2</v>
      </c>
      <c r="J17" s="924"/>
      <c r="K17" s="924"/>
      <c r="L17" s="227">
        <v>8</v>
      </c>
    </row>
    <row r="18" spans="1:13" ht="13.5" customHeight="1">
      <c r="A18" s="925" t="s">
        <v>272</v>
      </c>
      <c r="B18" s="925"/>
      <c r="C18" s="926"/>
      <c r="D18" s="927" t="s">
        <v>270</v>
      </c>
      <c r="E18" s="926"/>
      <c r="F18" s="884">
        <v>8</v>
      </c>
      <c r="G18" s="885"/>
      <c r="H18" s="885"/>
      <c r="I18" s="885" t="s">
        <v>327</v>
      </c>
      <c r="J18" s="885"/>
      <c r="K18" s="885"/>
      <c r="L18" s="225" t="s">
        <v>327</v>
      </c>
    </row>
    <row r="19" spans="1:13" ht="13.5" customHeight="1">
      <c r="A19" s="925" t="s">
        <v>365</v>
      </c>
      <c r="B19" s="925"/>
      <c r="C19" s="926"/>
      <c r="D19" s="927"/>
      <c r="E19" s="926"/>
      <c r="F19" s="934" t="s">
        <v>327</v>
      </c>
      <c r="G19" s="935"/>
      <c r="H19" s="935"/>
      <c r="I19" s="935" t="s">
        <v>327</v>
      </c>
      <c r="J19" s="935"/>
      <c r="K19" s="935"/>
      <c r="L19" s="228">
        <v>1</v>
      </c>
    </row>
    <row r="20" spans="1:13" ht="19.5" customHeight="1">
      <c r="L20" s="247" t="s">
        <v>380</v>
      </c>
    </row>
    <row r="21" spans="1:13" ht="13.5" customHeight="1">
      <c r="A21" s="870" t="s">
        <v>881</v>
      </c>
      <c r="B21" s="870"/>
      <c r="C21" s="870"/>
      <c r="D21" s="870"/>
      <c r="E21" s="870"/>
      <c r="F21" s="870"/>
      <c r="G21" s="870"/>
      <c r="H21" s="870"/>
      <c r="I21" s="870"/>
      <c r="J21" s="870"/>
      <c r="K21" s="870"/>
    </row>
    <row r="22" spans="1:13" s="84" customFormat="1" ht="16.5" customHeight="1">
      <c r="A22" s="871"/>
      <c r="B22" s="871"/>
      <c r="C22" s="871"/>
      <c r="D22" s="871"/>
      <c r="E22" s="871"/>
      <c r="F22" s="871"/>
      <c r="G22" s="871"/>
      <c r="H22" s="871"/>
      <c r="I22" s="871"/>
      <c r="J22" s="871"/>
      <c r="K22" s="871"/>
      <c r="L22" s="257" t="s">
        <v>852</v>
      </c>
    </row>
    <row r="23" spans="1:13" s="249" customFormat="1" ht="22.5">
      <c r="A23" s="177" t="s">
        <v>381</v>
      </c>
      <c r="B23" s="178" t="s">
        <v>60</v>
      </c>
      <c r="C23" s="914" t="s">
        <v>382</v>
      </c>
      <c r="D23" s="914"/>
      <c r="E23" s="178" t="s">
        <v>62</v>
      </c>
      <c r="F23" s="179" t="s">
        <v>378</v>
      </c>
      <c r="G23" s="917" t="s">
        <v>383</v>
      </c>
      <c r="H23" s="880"/>
      <c r="I23" s="881"/>
      <c r="J23" s="180" t="s">
        <v>63</v>
      </c>
      <c r="K23" s="914" t="s">
        <v>384</v>
      </c>
      <c r="L23" s="879"/>
    </row>
    <row r="24" spans="1:13" ht="13.5" customHeight="1">
      <c r="A24" s="157">
        <v>1</v>
      </c>
      <c r="B24" s="150" t="s">
        <v>273</v>
      </c>
      <c r="C24" s="939" t="s">
        <v>518</v>
      </c>
      <c r="D24" s="939"/>
      <c r="E24" s="149" t="s">
        <v>416</v>
      </c>
      <c r="F24" s="150" t="s">
        <v>417</v>
      </c>
      <c r="G24" s="892" t="s">
        <v>519</v>
      </c>
      <c r="H24" s="892"/>
      <c r="I24" s="892"/>
      <c r="J24" s="150" t="s">
        <v>68</v>
      </c>
      <c r="K24" s="940" t="s">
        <v>520</v>
      </c>
      <c r="L24" s="941"/>
    </row>
    <row r="25" spans="1:13" ht="13.5" customHeight="1">
      <c r="A25" s="158">
        <v>2</v>
      </c>
      <c r="B25" s="74"/>
      <c r="C25" s="893" t="s">
        <v>65</v>
      </c>
      <c r="D25" s="893"/>
      <c r="E25" s="112" t="s">
        <v>66</v>
      </c>
      <c r="F25" s="74" t="s">
        <v>67</v>
      </c>
      <c r="G25" s="888" t="s">
        <v>677</v>
      </c>
      <c r="H25" s="888"/>
      <c r="I25" s="888"/>
      <c r="J25" s="74" t="s">
        <v>68</v>
      </c>
      <c r="K25" s="894" t="s">
        <v>521</v>
      </c>
      <c r="L25" s="894"/>
    </row>
    <row r="26" spans="1:13" ht="13.5" customHeight="1">
      <c r="A26" s="158"/>
      <c r="B26" s="74"/>
      <c r="C26" s="893"/>
      <c r="D26" s="893"/>
      <c r="E26" s="112"/>
      <c r="F26" s="74"/>
      <c r="G26" s="888"/>
      <c r="H26" s="888"/>
      <c r="I26" s="888"/>
      <c r="J26" s="74"/>
      <c r="K26" s="900" t="s">
        <v>522</v>
      </c>
      <c r="L26" s="894"/>
    </row>
    <row r="27" spans="1:13" ht="13.5" customHeight="1">
      <c r="A27" s="158">
        <v>3</v>
      </c>
      <c r="B27" s="74"/>
      <c r="C27" s="893" t="s">
        <v>69</v>
      </c>
      <c r="D27" s="893"/>
      <c r="E27" s="112" t="s">
        <v>66</v>
      </c>
      <c r="F27" s="74" t="s">
        <v>67</v>
      </c>
      <c r="G27" s="888" t="s">
        <v>680</v>
      </c>
      <c r="H27" s="888"/>
      <c r="I27" s="888"/>
      <c r="J27" s="74" t="s">
        <v>68</v>
      </c>
      <c r="K27" s="894" t="s">
        <v>523</v>
      </c>
      <c r="L27" s="894"/>
    </row>
    <row r="28" spans="1:13" ht="13.5" customHeight="1">
      <c r="A28" s="158"/>
      <c r="B28" s="74"/>
      <c r="C28" s="893"/>
      <c r="D28" s="893"/>
      <c r="E28" s="112"/>
      <c r="F28" s="74"/>
      <c r="G28" s="888"/>
      <c r="H28" s="888"/>
      <c r="I28" s="888"/>
      <c r="J28" s="74"/>
      <c r="K28" s="894" t="s">
        <v>524</v>
      </c>
      <c r="L28" s="894"/>
    </row>
    <row r="29" spans="1:13" ht="13.5" customHeight="1">
      <c r="A29" s="158"/>
      <c r="B29" s="74"/>
      <c r="C29" s="893"/>
      <c r="D29" s="893"/>
      <c r="E29" s="112"/>
      <c r="F29" s="74"/>
      <c r="G29" s="888"/>
      <c r="H29" s="888"/>
      <c r="I29" s="888"/>
      <c r="J29" s="74"/>
      <c r="K29" s="900" t="s">
        <v>522</v>
      </c>
      <c r="L29" s="894"/>
    </row>
    <row r="30" spans="1:13" ht="13.5" customHeight="1">
      <c r="A30" s="158">
        <v>4</v>
      </c>
      <c r="B30" s="74"/>
      <c r="C30" s="893" t="s">
        <v>70</v>
      </c>
      <c r="D30" s="893"/>
      <c r="E30" s="112" t="s">
        <v>71</v>
      </c>
      <c r="F30" s="74" t="s">
        <v>70</v>
      </c>
      <c r="G30" s="888" t="s">
        <v>681</v>
      </c>
      <c r="H30" s="888"/>
      <c r="I30" s="888"/>
      <c r="J30" s="74" t="s">
        <v>72</v>
      </c>
      <c r="K30" s="894"/>
      <c r="L30" s="894"/>
    </row>
    <row r="31" spans="1:13" ht="13.5" customHeight="1">
      <c r="A31" s="158"/>
      <c r="B31" s="74"/>
      <c r="C31" s="894" t="s">
        <v>73</v>
      </c>
      <c r="D31" s="894"/>
      <c r="E31" s="112"/>
      <c r="F31" s="74"/>
      <c r="G31" s="888"/>
      <c r="H31" s="888"/>
      <c r="I31" s="888"/>
      <c r="J31" s="74"/>
      <c r="K31" s="894" t="s">
        <v>74</v>
      </c>
      <c r="L31" s="894"/>
      <c r="M31" s="247"/>
    </row>
    <row r="32" spans="1:13" ht="13.5" customHeight="1">
      <c r="A32" s="158"/>
      <c r="B32" s="74"/>
      <c r="C32" s="893"/>
      <c r="D32" s="893"/>
      <c r="E32" s="112"/>
      <c r="F32" s="74"/>
      <c r="G32" s="888"/>
      <c r="H32" s="888"/>
      <c r="I32" s="888"/>
      <c r="J32" s="74"/>
      <c r="K32" s="894" t="s">
        <v>75</v>
      </c>
      <c r="L32" s="894"/>
    </row>
    <row r="33" spans="1:12" ht="13.5" customHeight="1">
      <c r="A33" s="158"/>
      <c r="B33" s="74"/>
      <c r="C33" s="894" t="s">
        <v>76</v>
      </c>
      <c r="D33" s="894"/>
      <c r="E33" s="112"/>
      <c r="F33" s="74"/>
      <c r="G33" s="888"/>
      <c r="H33" s="888"/>
      <c r="I33" s="888"/>
      <c r="J33" s="74"/>
      <c r="K33" s="894" t="s">
        <v>344</v>
      </c>
      <c r="L33" s="894"/>
    </row>
    <row r="34" spans="1:12" ht="13.5" customHeight="1">
      <c r="A34" s="158"/>
      <c r="B34" s="74"/>
      <c r="C34" s="893"/>
      <c r="D34" s="893"/>
      <c r="E34" s="112"/>
      <c r="F34" s="74"/>
      <c r="G34" s="888"/>
      <c r="H34" s="888"/>
      <c r="I34" s="888"/>
      <c r="J34" s="74"/>
      <c r="K34" s="894" t="s">
        <v>75</v>
      </c>
      <c r="L34" s="894"/>
    </row>
    <row r="35" spans="1:12" ht="13.5" customHeight="1">
      <c r="A35" s="158"/>
      <c r="B35" s="74"/>
      <c r="C35" s="894" t="s">
        <v>77</v>
      </c>
      <c r="D35" s="894"/>
      <c r="E35" s="112"/>
      <c r="F35" s="74"/>
      <c r="G35" s="888"/>
      <c r="H35" s="888"/>
      <c r="I35" s="888"/>
      <c r="J35" s="74"/>
      <c r="K35" s="894" t="s">
        <v>345</v>
      </c>
      <c r="L35" s="894"/>
    </row>
    <row r="36" spans="1:12" ht="13.5" customHeight="1">
      <c r="A36" s="158"/>
      <c r="B36" s="74"/>
      <c r="C36" s="894" t="s">
        <v>78</v>
      </c>
      <c r="D36" s="894"/>
      <c r="E36" s="112"/>
      <c r="F36" s="74"/>
      <c r="G36" s="888"/>
      <c r="H36" s="888"/>
      <c r="I36" s="888"/>
      <c r="J36" s="74"/>
      <c r="K36" s="894" t="s">
        <v>79</v>
      </c>
      <c r="L36" s="894"/>
    </row>
    <row r="37" spans="1:12" ht="13.5" customHeight="1">
      <c r="A37" s="158"/>
      <c r="B37" s="74"/>
      <c r="C37" s="894" t="s">
        <v>346</v>
      </c>
      <c r="D37" s="894"/>
      <c r="E37" s="112"/>
      <c r="F37" s="74"/>
      <c r="G37" s="888"/>
      <c r="H37" s="888"/>
      <c r="I37" s="888"/>
      <c r="J37" s="74"/>
      <c r="K37" s="894" t="s">
        <v>80</v>
      </c>
      <c r="L37" s="894"/>
    </row>
    <row r="38" spans="1:12" ht="13.5" customHeight="1">
      <c r="A38" s="159">
        <v>5</v>
      </c>
      <c r="B38" s="73" t="s">
        <v>45</v>
      </c>
      <c r="C38" s="898" t="s">
        <v>81</v>
      </c>
      <c r="D38" s="898"/>
      <c r="E38" s="132" t="s">
        <v>71</v>
      </c>
      <c r="F38" s="73" t="s">
        <v>70</v>
      </c>
      <c r="G38" s="892" t="s">
        <v>525</v>
      </c>
      <c r="H38" s="892"/>
      <c r="I38" s="892"/>
      <c r="J38" s="73" t="s">
        <v>82</v>
      </c>
      <c r="K38" s="889" t="s">
        <v>83</v>
      </c>
      <c r="L38" s="889"/>
    </row>
    <row r="39" spans="1:12" ht="13.5" customHeight="1">
      <c r="A39" s="160"/>
      <c r="B39" s="122"/>
      <c r="C39" s="890" t="s">
        <v>84</v>
      </c>
      <c r="D39" s="890"/>
      <c r="E39" s="118"/>
      <c r="F39" s="122"/>
      <c r="G39" s="897"/>
      <c r="H39" s="897"/>
      <c r="I39" s="897"/>
      <c r="J39" s="122"/>
      <c r="K39" s="891"/>
      <c r="L39" s="891"/>
    </row>
    <row r="40" spans="1:12" ht="13.5" customHeight="1">
      <c r="A40" s="158">
        <v>6</v>
      </c>
      <c r="B40" s="74" t="s">
        <v>47</v>
      </c>
      <c r="C40" s="893" t="s">
        <v>85</v>
      </c>
      <c r="D40" s="893"/>
      <c r="E40" s="112" t="s">
        <v>86</v>
      </c>
      <c r="F40" s="74" t="s">
        <v>87</v>
      </c>
      <c r="G40" s="888" t="s">
        <v>526</v>
      </c>
      <c r="H40" s="888"/>
      <c r="I40" s="888"/>
      <c r="J40" s="74" t="s">
        <v>88</v>
      </c>
      <c r="K40" s="894" t="s">
        <v>89</v>
      </c>
      <c r="L40" s="894"/>
    </row>
    <row r="41" spans="1:12" ht="13.5" customHeight="1">
      <c r="A41" s="160"/>
      <c r="B41" s="122"/>
      <c r="C41" s="890"/>
      <c r="D41" s="890"/>
      <c r="E41" s="118"/>
      <c r="F41" s="74" t="s">
        <v>90</v>
      </c>
      <c r="G41" s="888"/>
      <c r="H41" s="888"/>
      <c r="I41" s="888"/>
      <c r="J41" s="122"/>
      <c r="K41" s="891" t="s">
        <v>91</v>
      </c>
      <c r="L41" s="891"/>
    </row>
    <row r="42" spans="1:12" ht="13.5" customHeight="1">
      <c r="A42" s="114">
        <v>7</v>
      </c>
      <c r="B42" s="73" t="s">
        <v>92</v>
      </c>
      <c r="C42" s="895" t="s">
        <v>527</v>
      </c>
      <c r="D42" s="896"/>
      <c r="E42" s="132" t="s">
        <v>528</v>
      </c>
      <c r="F42" s="73" t="s">
        <v>140</v>
      </c>
      <c r="G42" s="892" t="s">
        <v>529</v>
      </c>
      <c r="H42" s="892"/>
      <c r="I42" s="892"/>
      <c r="J42" s="73" t="s">
        <v>188</v>
      </c>
      <c r="K42" s="889" t="s">
        <v>530</v>
      </c>
      <c r="L42" s="889"/>
    </row>
    <row r="43" spans="1:12" ht="13.5" customHeight="1">
      <c r="A43" s="110"/>
      <c r="B43" s="74" t="s">
        <v>94</v>
      </c>
      <c r="C43" s="112" t="s">
        <v>531</v>
      </c>
      <c r="D43" s="121"/>
      <c r="E43" s="112"/>
      <c r="F43" s="74"/>
      <c r="G43" s="888"/>
      <c r="H43" s="888"/>
      <c r="I43" s="888"/>
      <c r="J43" s="74"/>
      <c r="K43" s="901" t="s">
        <v>532</v>
      </c>
      <c r="L43" s="901"/>
    </row>
    <row r="44" spans="1:12" ht="13.5" customHeight="1">
      <c r="A44" s="111"/>
      <c r="B44" s="197"/>
      <c r="C44" s="118"/>
      <c r="D44" s="161"/>
      <c r="E44" s="118"/>
      <c r="F44" s="122"/>
      <c r="G44" s="897"/>
      <c r="H44" s="897"/>
      <c r="I44" s="897"/>
      <c r="J44" s="122"/>
      <c r="K44" s="891" t="s">
        <v>533</v>
      </c>
      <c r="L44" s="891"/>
    </row>
    <row r="45" spans="1:12" ht="13.5" customHeight="1">
      <c r="A45" s="159">
        <v>8</v>
      </c>
      <c r="B45" s="73" t="s">
        <v>329</v>
      </c>
      <c r="C45" s="898" t="s">
        <v>534</v>
      </c>
      <c r="D45" s="896"/>
      <c r="E45" s="132" t="s">
        <v>528</v>
      </c>
      <c r="F45" s="74" t="s">
        <v>535</v>
      </c>
      <c r="G45" s="888" t="s">
        <v>536</v>
      </c>
      <c r="H45" s="888"/>
      <c r="I45" s="888"/>
      <c r="J45" s="126"/>
      <c r="K45" s="912" t="s">
        <v>537</v>
      </c>
      <c r="L45" s="889"/>
    </row>
    <row r="46" spans="1:12" ht="13.5" customHeight="1">
      <c r="A46" s="162"/>
      <c r="B46" s="122"/>
      <c r="C46" s="126"/>
      <c r="D46" s="126"/>
      <c r="E46" s="118" t="s">
        <v>66</v>
      </c>
      <c r="F46" s="122" t="s">
        <v>538</v>
      </c>
      <c r="G46" s="897"/>
      <c r="H46" s="897"/>
      <c r="I46" s="897"/>
      <c r="J46" s="122"/>
      <c r="K46" s="913" t="s">
        <v>539</v>
      </c>
      <c r="L46" s="891"/>
    </row>
    <row r="47" spans="1:12" ht="19.5" customHeight="1">
      <c r="A47" s="260"/>
      <c r="B47" s="254"/>
      <c r="C47" s="254"/>
      <c r="D47" s="254"/>
      <c r="E47" s="254"/>
      <c r="F47" s="254"/>
      <c r="G47" s="167"/>
      <c r="H47" s="167"/>
      <c r="I47" s="167"/>
      <c r="J47" s="254"/>
      <c r="K47" s="254"/>
      <c r="L47" s="261" t="s">
        <v>385</v>
      </c>
    </row>
    <row r="48" spans="1:12" ht="13.5" customHeight="1">
      <c r="A48" s="872" t="s">
        <v>882</v>
      </c>
      <c r="B48" s="872"/>
      <c r="C48" s="872"/>
      <c r="D48" s="872"/>
      <c r="E48" s="872"/>
      <c r="F48" s="872"/>
      <c r="G48" s="872"/>
      <c r="H48" s="872"/>
      <c r="I48" s="872"/>
      <c r="J48" s="872"/>
      <c r="K48" s="872"/>
    </row>
    <row r="49" spans="1:12" s="84" customFormat="1" ht="16.5" customHeight="1">
      <c r="A49" s="873"/>
      <c r="B49" s="873"/>
      <c r="C49" s="873"/>
      <c r="D49" s="873"/>
      <c r="E49" s="873"/>
      <c r="F49" s="873"/>
      <c r="G49" s="873"/>
      <c r="H49" s="873"/>
      <c r="I49" s="873"/>
      <c r="J49" s="873"/>
      <c r="K49" s="873"/>
      <c r="L49" s="257" t="s">
        <v>852</v>
      </c>
    </row>
    <row r="50" spans="1:12" s="249" customFormat="1" ht="22.5">
      <c r="A50" s="177" t="s">
        <v>386</v>
      </c>
      <c r="B50" s="178" t="s">
        <v>60</v>
      </c>
      <c r="C50" s="914" t="s">
        <v>387</v>
      </c>
      <c r="D50" s="914"/>
      <c r="E50" s="178" t="s">
        <v>62</v>
      </c>
      <c r="F50" s="179" t="s">
        <v>378</v>
      </c>
      <c r="G50" s="917" t="s">
        <v>383</v>
      </c>
      <c r="H50" s="880"/>
      <c r="I50" s="881"/>
      <c r="J50" s="180" t="s">
        <v>63</v>
      </c>
      <c r="K50" s="914" t="s">
        <v>384</v>
      </c>
      <c r="L50" s="879"/>
    </row>
    <row r="51" spans="1:12" ht="13.5" customHeight="1">
      <c r="A51" s="108">
        <v>1</v>
      </c>
      <c r="B51" s="152" t="s">
        <v>270</v>
      </c>
      <c r="C51" s="915" t="s">
        <v>540</v>
      </c>
      <c r="D51" s="916"/>
      <c r="E51" s="153" t="s">
        <v>541</v>
      </c>
      <c r="F51" s="150" t="s">
        <v>542</v>
      </c>
      <c r="G51" s="918" t="s">
        <v>543</v>
      </c>
      <c r="H51" s="919"/>
      <c r="I51" s="920"/>
      <c r="J51" s="154" t="s">
        <v>544</v>
      </c>
      <c r="K51" s="912" t="s">
        <v>795</v>
      </c>
      <c r="L51" s="889"/>
    </row>
    <row r="52" spans="1:12" ht="13.5" customHeight="1">
      <c r="A52" s="109">
        <v>2</v>
      </c>
      <c r="B52" s="155"/>
      <c r="C52" s="902" t="s">
        <v>545</v>
      </c>
      <c r="D52" s="903"/>
      <c r="E52" s="124" t="s">
        <v>546</v>
      </c>
      <c r="F52" s="117" t="s">
        <v>441</v>
      </c>
      <c r="G52" s="904" t="s">
        <v>102</v>
      </c>
      <c r="H52" s="905"/>
      <c r="I52" s="906"/>
      <c r="J52" s="117" t="s">
        <v>544</v>
      </c>
      <c r="K52" s="900" t="s">
        <v>796</v>
      </c>
      <c r="L52" s="901"/>
    </row>
    <row r="53" spans="1:12" ht="13.5" customHeight="1">
      <c r="A53" s="109">
        <v>3</v>
      </c>
      <c r="B53" s="156"/>
      <c r="C53" s="902" t="s">
        <v>547</v>
      </c>
      <c r="D53" s="903"/>
      <c r="E53" s="124" t="s">
        <v>546</v>
      </c>
      <c r="F53" s="117" t="s">
        <v>441</v>
      </c>
      <c r="G53" s="904" t="s">
        <v>102</v>
      </c>
      <c r="H53" s="905"/>
      <c r="I53" s="906"/>
      <c r="J53" s="117" t="s">
        <v>544</v>
      </c>
      <c r="K53" s="900" t="s">
        <v>797</v>
      </c>
      <c r="L53" s="901"/>
    </row>
    <row r="54" spans="1:12" ht="13.5" customHeight="1">
      <c r="A54" s="109">
        <v>4</v>
      </c>
      <c r="B54" s="155"/>
      <c r="C54" s="902" t="s">
        <v>548</v>
      </c>
      <c r="D54" s="903"/>
      <c r="E54" s="124" t="s">
        <v>546</v>
      </c>
      <c r="F54" s="117" t="s">
        <v>441</v>
      </c>
      <c r="G54" s="904" t="s">
        <v>102</v>
      </c>
      <c r="H54" s="905"/>
      <c r="I54" s="906"/>
      <c r="J54" s="117" t="s">
        <v>544</v>
      </c>
      <c r="K54" s="900" t="s">
        <v>798</v>
      </c>
      <c r="L54" s="901"/>
    </row>
    <row r="55" spans="1:12" ht="13.5" customHeight="1">
      <c r="A55" s="109">
        <v>5</v>
      </c>
      <c r="B55" s="155"/>
      <c r="C55" s="902" t="s">
        <v>549</v>
      </c>
      <c r="D55" s="903"/>
      <c r="E55" s="124" t="s">
        <v>546</v>
      </c>
      <c r="F55" s="117" t="s">
        <v>441</v>
      </c>
      <c r="G55" s="904" t="s">
        <v>102</v>
      </c>
      <c r="H55" s="905"/>
      <c r="I55" s="906"/>
      <c r="J55" s="117" t="s">
        <v>544</v>
      </c>
      <c r="K55" s="900" t="s">
        <v>799</v>
      </c>
      <c r="L55" s="901"/>
    </row>
    <row r="56" spans="1:12" ht="13.5" customHeight="1">
      <c r="A56" s="77">
        <v>6</v>
      </c>
      <c r="B56" s="126"/>
      <c r="C56" s="907" t="s">
        <v>550</v>
      </c>
      <c r="D56" s="908"/>
      <c r="E56" s="126" t="s">
        <v>551</v>
      </c>
      <c r="F56" s="74" t="s">
        <v>441</v>
      </c>
      <c r="G56" s="909" t="s">
        <v>678</v>
      </c>
      <c r="H56" s="910"/>
      <c r="I56" s="911"/>
      <c r="J56" s="74" t="s">
        <v>544</v>
      </c>
      <c r="K56" s="900" t="s">
        <v>800</v>
      </c>
      <c r="L56" s="901"/>
    </row>
    <row r="57" spans="1:12" ht="13.5" customHeight="1">
      <c r="A57" s="106">
        <v>7</v>
      </c>
      <c r="B57" s="112"/>
      <c r="C57" s="899" t="s">
        <v>552</v>
      </c>
      <c r="D57" s="899"/>
      <c r="E57" s="74" t="s">
        <v>551</v>
      </c>
      <c r="F57" s="74" t="s">
        <v>441</v>
      </c>
      <c r="G57" s="909" t="s">
        <v>679</v>
      </c>
      <c r="H57" s="910"/>
      <c r="I57" s="911"/>
      <c r="J57" s="74" t="s">
        <v>544</v>
      </c>
      <c r="K57" s="900" t="s">
        <v>801</v>
      </c>
      <c r="L57" s="901"/>
    </row>
    <row r="58" spans="1:12" ht="13.5" customHeight="1">
      <c r="A58" s="105">
        <v>8</v>
      </c>
      <c r="B58" s="118"/>
      <c r="C58" s="929" t="s">
        <v>553</v>
      </c>
      <c r="D58" s="929"/>
      <c r="E58" s="122" t="s">
        <v>551</v>
      </c>
      <c r="F58" s="122" t="s">
        <v>441</v>
      </c>
      <c r="G58" s="936" t="s">
        <v>102</v>
      </c>
      <c r="H58" s="937"/>
      <c r="I58" s="938"/>
      <c r="J58" s="122" t="s">
        <v>544</v>
      </c>
      <c r="K58" s="913" t="s">
        <v>802</v>
      </c>
      <c r="L58" s="891"/>
    </row>
    <row r="59" spans="1:12" ht="16.5" customHeight="1">
      <c r="A59" s="254"/>
      <c r="B59" s="254"/>
      <c r="C59" s="254"/>
      <c r="D59" s="254"/>
      <c r="E59" s="254"/>
      <c r="F59" s="256"/>
      <c r="G59" s="167"/>
      <c r="H59" s="167"/>
      <c r="I59" s="168"/>
      <c r="J59" s="249"/>
      <c r="K59" s="249"/>
      <c r="L59" s="253" t="s">
        <v>388</v>
      </c>
    </row>
  </sheetData>
  <mergeCells count="159">
    <mergeCell ref="I3:K3"/>
    <mergeCell ref="I5:K5"/>
    <mergeCell ref="I4:K4"/>
    <mergeCell ref="A5:C12"/>
    <mergeCell ref="D8:E8"/>
    <mergeCell ref="I8:K8"/>
    <mergeCell ref="D9:E9"/>
    <mergeCell ref="I9:K9"/>
    <mergeCell ref="D6:E6"/>
    <mergeCell ref="I6:K6"/>
    <mergeCell ref="D7:E7"/>
    <mergeCell ref="I7:K7"/>
    <mergeCell ref="C58:D58"/>
    <mergeCell ref="D10:E10"/>
    <mergeCell ref="I10:K10"/>
    <mergeCell ref="D11:E11"/>
    <mergeCell ref="I11:K11"/>
    <mergeCell ref="F16:H16"/>
    <mergeCell ref="G57:I57"/>
    <mergeCell ref="D12:E12"/>
    <mergeCell ref="F19:H19"/>
    <mergeCell ref="I19:K19"/>
    <mergeCell ref="A19:C19"/>
    <mergeCell ref="D19:E19"/>
    <mergeCell ref="K57:L57"/>
    <mergeCell ref="K58:L58"/>
    <mergeCell ref="G58:I58"/>
    <mergeCell ref="C23:D23"/>
    <mergeCell ref="K23:L23"/>
    <mergeCell ref="G23:I23"/>
    <mergeCell ref="I12:K12"/>
    <mergeCell ref="C24:D24"/>
    <mergeCell ref="K24:L24"/>
    <mergeCell ref="A14:C14"/>
    <mergeCell ref="D14:E14"/>
    <mergeCell ref="I14:K14"/>
    <mergeCell ref="A13:C13"/>
    <mergeCell ref="D13:E13"/>
    <mergeCell ref="F12:H12"/>
    <mergeCell ref="I13:K13"/>
    <mergeCell ref="A18:C18"/>
    <mergeCell ref="D18:E18"/>
    <mergeCell ref="I18:K18"/>
    <mergeCell ref="A17:C17"/>
    <mergeCell ref="D17:E17"/>
    <mergeCell ref="I17:K17"/>
    <mergeCell ref="F17:H17"/>
    <mergeCell ref="F18:H18"/>
    <mergeCell ref="F13:H13"/>
    <mergeCell ref="F14:H14"/>
    <mergeCell ref="A16:C16"/>
    <mergeCell ref="D16:E16"/>
    <mergeCell ref="I16:K16"/>
    <mergeCell ref="A15:C15"/>
    <mergeCell ref="D15:E15"/>
    <mergeCell ref="I15:K15"/>
    <mergeCell ref="F15:H15"/>
    <mergeCell ref="C28:D28"/>
    <mergeCell ref="K28:L28"/>
    <mergeCell ref="G28:I28"/>
    <mergeCell ref="G29:I29"/>
    <mergeCell ref="G24:I24"/>
    <mergeCell ref="C27:D27"/>
    <mergeCell ref="K27:L27"/>
    <mergeCell ref="G27:I27"/>
    <mergeCell ref="C26:D26"/>
    <mergeCell ref="K26:L26"/>
    <mergeCell ref="C25:D25"/>
    <mergeCell ref="K25:L25"/>
    <mergeCell ref="G25:I25"/>
    <mergeCell ref="G26:I26"/>
    <mergeCell ref="C31:D31"/>
    <mergeCell ref="K31:L31"/>
    <mergeCell ref="G31:I31"/>
    <mergeCell ref="G32:I32"/>
    <mergeCell ref="C30:D30"/>
    <mergeCell ref="K30:L30"/>
    <mergeCell ref="G30:I30"/>
    <mergeCell ref="C29:D29"/>
    <mergeCell ref="K29:L29"/>
    <mergeCell ref="C34:D34"/>
    <mergeCell ref="K34:L34"/>
    <mergeCell ref="C36:D36"/>
    <mergeCell ref="C33:D33"/>
    <mergeCell ref="K33:L33"/>
    <mergeCell ref="G33:I33"/>
    <mergeCell ref="G34:I34"/>
    <mergeCell ref="C32:D32"/>
    <mergeCell ref="K32:L32"/>
    <mergeCell ref="C37:D37"/>
    <mergeCell ref="K37:L37"/>
    <mergeCell ref="G37:I37"/>
    <mergeCell ref="G38:I38"/>
    <mergeCell ref="C39:D39"/>
    <mergeCell ref="K36:L36"/>
    <mergeCell ref="C35:D35"/>
    <mergeCell ref="K35:L35"/>
    <mergeCell ref="G35:I35"/>
    <mergeCell ref="G36:I36"/>
    <mergeCell ref="K51:L51"/>
    <mergeCell ref="C52:D52"/>
    <mergeCell ref="F6:H6"/>
    <mergeCell ref="F7:H7"/>
    <mergeCell ref="F8:H8"/>
    <mergeCell ref="F9:H9"/>
    <mergeCell ref="F10:H10"/>
    <mergeCell ref="F11:H11"/>
    <mergeCell ref="C53:D53"/>
    <mergeCell ref="K46:L46"/>
    <mergeCell ref="K52:L52"/>
    <mergeCell ref="C50:D50"/>
    <mergeCell ref="C51:D51"/>
    <mergeCell ref="G46:I46"/>
    <mergeCell ref="G50:I50"/>
    <mergeCell ref="G51:I51"/>
    <mergeCell ref="G52:I52"/>
    <mergeCell ref="K50:L50"/>
    <mergeCell ref="K43:L43"/>
    <mergeCell ref="K44:L44"/>
    <mergeCell ref="C45:D45"/>
    <mergeCell ref="K45:L45"/>
    <mergeCell ref="G43:I43"/>
    <mergeCell ref="G44:I44"/>
    <mergeCell ref="C57:D57"/>
    <mergeCell ref="K53:L53"/>
    <mergeCell ref="C54:D54"/>
    <mergeCell ref="C55:D55"/>
    <mergeCell ref="G53:I53"/>
    <mergeCell ref="K55:L55"/>
    <mergeCell ref="C56:D56"/>
    <mergeCell ref="K56:L56"/>
    <mergeCell ref="K54:L54"/>
    <mergeCell ref="G54:I54"/>
    <mergeCell ref="G55:I55"/>
    <mergeCell ref="G56:I56"/>
    <mergeCell ref="A1:K2"/>
    <mergeCell ref="A21:K22"/>
    <mergeCell ref="A48:K49"/>
    <mergeCell ref="A3:C3"/>
    <mergeCell ref="A4:E4"/>
    <mergeCell ref="D3:E3"/>
    <mergeCell ref="F3:H3"/>
    <mergeCell ref="F4:H4"/>
    <mergeCell ref="F5:H5"/>
    <mergeCell ref="D5:E5"/>
    <mergeCell ref="G45:I45"/>
    <mergeCell ref="K42:L42"/>
    <mergeCell ref="C41:D41"/>
    <mergeCell ref="K41:L41"/>
    <mergeCell ref="G41:I41"/>
    <mergeCell ref="G42:I42"/>
    <mergeCell ref="C40:D40"/>
    <mergeCell ref="K40:L40"/>
    <mergeCell ref="C42:D42"/>
    <mergeCell ref="K39:L39"/>
    <mergeCell ref="G39:I39"/>
    <mergeCell ref="G40:I40"/>
    <mergeCell ref="C38:D38"/>
    <mergeCell ref="K38:L38"/>
  </mergeCells>
  <phoneticPr fontId="3"/>
  <pageMargins left="0.39370078740157483" right="0.39370078740157483" top="0.59055118110236227" bottom="0.39370078740157483" header="0.47244094488188981" footer="0"/>
  <pageSetup paperSize="9" orientation="portrait" r:id="rId1"/>
  <headerFooter alignWithMargins="0">
    <oddFooter>&amp;C&amp;12-&amp;A-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9"/>
  <sheetViews>
    <sheetView workbookViewId="0">
      <selection activeCell="G54" sqref="G54"/>
    </sheetView>
  </sheetViews>
  <sheetFormatPr defaultRowHeight="12" customHeight="1"/>
  <cols>
    <col min="1" max="1" width="3.125" style="248" customWidth="1"/>
    <col min="2" max="2" width="7" style="248" bestFit="1" customWidth="1"/>
    <col min="3" max="3" width="23.875" style="248" customWidth="1"/>
    <col min="4" max="4" width="7.375" style="248" customWidth="1"/>
    <col min="5" max="5" width="11.75" style="251" customWidth="1"/>
    <col min="6" max="6" width="3.375" style="251" customWidth="1"/>
    <col min="7" max="7" width="6.375" style="175" customWidth="1"/>
    <col min="8" max="8" width="4.25" style="248" customWidth="1"/>
    <col min="9" max="9" width="29.625" style="248" customWidth="1"/>
    <col min="10" max="16384" width="9" style="248"/>
  </cols>
  <sheetData>
    <row r="1" spans="1:9" ht="13.5" customHeight="1">
      <c r="A1" s="946" t="s">
        <v>883</v>
      </c>
      <c r="B1" s="946"/>
      <c r="C1" s="946"/>
      <c r="D1" s="946"/>
      <c r="E1" s="946"/>
      <c r="F1" s="946"/>
      <c r="G1" s="946"/>
      <c r="H1" s="946"/>
    </row>
    <row r="2" spans="1:9" s="84" customFormat="1" ht="16.5" customHeight="1">
      <c r="A2" s="947"/>
      <c r="B2" s="947"/>
      <c r="C2" s="947"/>
      <c r="D2" s="947"/>
      <c r="E2" s="947"/>
      <c r="F2" s="947"/>
      <c r="G2" s="947"/>
      <c r="H2" s="947"/>
      <c r="I2" s="257" t="s">
        <v>853</v>
      </c>
    </row>
    <row r="3" spans="1:9" s="249" customFormat="1" ht="22.5">
      <c r="A3" s="169" t="s">
        <v>412</v>
      </c>
      <c r="B3" s="170" t="s">
        <v>60</v>
      </c>
      <c r="C3" s="171" t="s">
        <v>61</v>
      </c>
      <c r="D3" s="170" t="s">
        <v>62</v>
      </c>
      <c r="E3" s="170" t="s">
        <v>413</v>
      </c>
      <c r="F3" s="948" t="s">
        <v>414</v>
      </c>
      <c r="G3" s="949"/>
      <c r="H3" s="170" t="s">
        <v>63</v>
      </c>
      <c r="I3" s="172" t="s">
        <v>64</v>
      </c>
    </row>
    <row r="4" spans="1:9" ht="12" customHeight="1">
      <c r="A4" s="123">
        <v>1</v>
      </c>
      <c r="B4" s="73" t="s">
        <v>43</v>
      </c>
      <c r="C4" s="115" t="s">
        <v>415</v>
      </c>
      <c r="D4" s="124" t="s">
        <v>416</v>
      </c>
      <c r="E4" s="196" t="s">
        <v>417</v>
      </c>
      <c r="F4" s="466" t="s">
        <v>748</v>
      </c>
      <c r="G4" s="472" t="s">
        <v>716</v>
      </c>
      <c r="H4" s="115" t="s">
        <v>544</v>
      </c>
      <c r="I4" s="120" t="s">
        <v>688</v>
      </c>
    </row>
    <row r="5" spans="1:9" ht="12" customHeight="1">
      <c r="A5" s="125">
        <v>2</v>
      </c>
      <c r="B5" s="74"/>
      <c r="C5" s="126" t="s">
        <v>95</v>
      </c>
      <c r="D5" s="74" t="s">
        <v>66</v>
      </c>
      <c r="E5" s="126" t="s">
        <v>67</v>
      </c>
      <c r="F5" s="467"/>
      <c r="G5" s="440" t="s">
        <v>418</v>
      </c>
      <c r="H5" s="74" t="s">
        <v>544</v>
      </c>
      <c r="I5" s="113" t="s">
        <v>689</v>
      </c>
    </row>
    <row r="6" spans="1:9" ht="12" customHeight="1">
      <c r="A6" s="125"/>
      <c r="B6" s="112"/>
      <c r="C6" s="74"/>
      <c r="D6" s="126"/>
      <c r="E6" s="112"/>
      <c r="F6" s="467"/>
      <c r="G6" s="473"/>
      <c r="H6" s="74" t="s">
        <v>682</v>
      </c>
      <c r="I6" s="113" t="s">
        <v>419</v>
      </c>
    </row>
    <row r="7" spans="1:9" ht="12" customHeight="1">
      <c r="A7" s="125">
        <v>3</v>
      </c>
      <c r="B7" s="112"/>
      <c r="C7" s="115" t="s">
        <v>420</v>
      </c>
      <c r="D7" s="124" t="s">
        <v>416</v>
      </c>
      <c r="E7" s="196" t="s">
        <v>417</v>
      </c>
      <c r="F7" s="468"/>
      <c r="G7" s="474" t="s">
        <v>421</v>
      </c>
      <c r="H7" s="115" t="s">
        <v>646</v>
      </c>
      <c r="I7" s="120" t="s">
        <v>690</v>
      </c>
    </row>
    <row r="8" spans="1:9" ht="12" customHeight="1">
      <c r="A8" s="127"/>
      <c r="B8" s="118"/>
      <c r="C8" s="75" t="s">
        <v>274</v>
      </c>
      <c r="D8" s="128"/>
      <c r="E8" s="463"/>
      <c r="F8" s="469"/>
      <c r="G8" s="475"/>
      <c r="H8" s="75" t="s">
        <v>682</v>
      </c>
      <c r="I8" s="129" t="s">
        <v>682</v>
      </c>
    </row>
    <row r="9" spans="1:9" ht="12" customHeight="1">
      <c r="A9" s="130">
        <v>4</v>
      </c>
      <c r="B9" s="112" t="s">
        <v>45</v>
      </c>
      <c r="C9" s="74" t="s">
        <v>422</v>
      </c>
      <c r="D9" s="126" t="s">
        <v>66</v>
      </c>
      <c r="E9" s="112" t="s">
        <v>96</v>
      </c>
      <c r="F9" s="467" t="s">
        <v>748</v>
      </c>
      <c r="G9" s="473" t="s">
        <v>439</v>
      </c>
      <c r="H9" s="74" t="s">
        <v>554</v>
      </c>
      <c r="I9" s="104" t="s">
        <v>423</v>
      </c>
    </row>
    <row r="10" spans="1:9" ht="12" customHeight="1">
      <c r="A10" s="130">
        <v>5</v>
      </c>
      <c r="B10" s="112"/>
      <c r="C10" s="74" t="s">
        <v>97</v>
      </c>
      <c r="D10" s="126" t="s">
        <v>98</v>
      </c>
      <c r="E10" s="112" t="s">
        <v>99</v>
      </c>
      <c r="F10" s="467" t="s">
        <v>749</v>
      </c>
      <c r="G10" s="473" t="s">
        <v>722</v>
      </c>
      <c r="H10" s="74" t="s">
        <v>586</v>
      </c>
      <c r="I10" s="104" t="s">
        <v>100</v>
      </c>
    </row>
    <row r="11" spans="1:9" ht="12" customHeight="1">
      <c r="A11" s="130">
        <v>6</v>
      </c>
      <c r="B11" s="112"/>
      <c r="C11" s="115" t="s">
        <v>424</v>
      </c>
      <c r="D11" s="124" t="s">
        <v>425</v>
      </c>
      <c r="E11" s="196" t="s">
        <v>426</v>
      </c>
      <c r="F11" s="468"/>
      <c r="G11" s="474" t="s">
        <v>427</v>
      </c>
      <c r="H11" s="115" t="s">
        <v>554</v>
      </c>
      <c r="I11" s="120" t="s">
        <v>428</v>
      </c>
    </row>
    <row r="12" spans="1:9" ht="12" customHeight="1">
      <c r="A12" s="131">
        <v>7</v>
      </c>
      <c r="B12" s="112"/>
      <c r="C12" s="122" t="s">
        <v>101</v>
      </c>
      <c r="D12" s="126" t="s">
        <v>98</v>
      </c>
      <c r="E12" s="112" t="s">
        <v>99</v>
      </c>
      <c r="F12" s="467"/>
      <c r="G12" s="473" t="s">
        <v>429</v>
      </c>
      <c r="H12" s="122" t="s">
        <v>683</v>
      </c>
      <c r="I12" s="104" t="s">
        <v>100</v>
      </c>
    </row>
    <row r="13" spans="1:9" ht="12" customHeight="1">
      <c r="A13" s="130">
        <v>8</v>
      </c>
      <c r="B13" s="132" t="s">
        <v>46</v>
      </c>
      <c r="C13" s="73" t="s">
        <v>103</v>
      </c>
      <c r="D13" s="133" t="s">
        <v>122</v>
      </c>
      <c r="E13" s="132" t="s">
        <v>430</v>
      </c>
      <c r="F13" s="453" t="s">
        <v>748</v>
      </c>
      <c r="G13" s="472" t="s">
        <v>717</v>
      </c>
      <c r="H13" s="73" t="s">
        <v>684</v>
      </c>
      <c r="I13" s="134" t="s">
        <v>691</v>
      </c>
    </row>
    <row r="14" spans="1:9" ht="12" customHeight="1">
      <c r="A14" s="130">
        <v>9</v>
      </c>
      <c r="B14" s="112"/>
      <c r="C14" s="17" t="s">
        <v>431</v>
      </c>
      <c r="D14" s="126" t="s">
        <v>104</v>
      </c>
      <c r="E14" s="112" t="s">
        <v>105</v>
      </c>
      <c r="F14" s="467"/>
      <c r="G14" s="473" t="s">
        <v>432</v>
      </c>
      <c r="H14" s="74" t="s">
        <v>685</v>
      </c>
      <c r="I14" s="113" t="s">
        <v>106</v>
      </c>
    </row>
    <row r="15" spans="1:9" ht="12" customHeight="1">
      <c r="A15" s="130">
        <v>10</v>
      </c>
      <c r="B15" s="112"/>
      <c r="C15" s="17" t="s">
        <v>431</v>
      </c>
      <c r="D15" s="126" t="s">
        <v>107</v>
      </c>
      <c r="E15" s="112" t="s">
        <v>99</v>
      </c>
      <c r="F15" s="467"/>
      <c r="G15" s="473" t="s">
        <v>433</v>
      </c>
      <c r="H15" s="74" t="s">
        <v>685</v>
      </c>
      <c r="I15" s="113" t="s">
        <v>108</v>
      </c>
    </row>
    <row r="16" spans="1:9" ht="12" customHeight="1">
      <c r="A16" s="130">
        <v>11</v>
      </c>
      <c r="B16" s="112"/>
      <c r="C16" s="17" t="s">
        <v>431</v>
      </c>
      <c r="D16" s="124" t="s">
        <v>434</v>
      </c>
      <c r="E16" s="196" t="s">
        <v>435</v>
      </c>
      <c r="F16" s="468"/>
      <c r="G16" s="474" t="s">
        <v>436</v>
      </c>
      <c r="H16" s="115" t="s">
        <v>685</v>
      </c>
      <c r="I16" s="135" t="s">
        <v>692</v>
      </c>
    </row>
    <row r="17" spans="1:9" ht="12" customHeight="1">
      <c r="A17" s="130">
        <v>12</v>
      </c>
      <c r="B17" s="74"/>
      <c r="C17" s="74" t="s">
        <v>109</v>
      </c>
      <c r="D17" s="126" t="s">
        <v>110</v>
      </c>
      <c r="E17" s="112" t="s">
        <v>111</v>
      </c>
      <c r="F17" s="467"/>
      <c r="G17" s="473" t="s">
        <v>437</v>
      </c>
      <c r="H17" s="74" t="s">
        <v>684</v>
      </c>
      <c r="I17" s="113" t="s">
        <v>112</v>
      </c>
    </row>
    <row r="18" spans="1:9" ht="12" customHeight="1">
      <c r="A18" s="130">
        <v>13</v>
      </c>
      <c r="B18" s="112"/>
      <c r="C18" s="115" t="s">
        <v>438</v>
      </c>
      <c r="D18" s="124" t="s">
        <v>416</v>
      </c>
      <c r="E18" s="196" t="s">
        <v>417</v>
      </c>
      <c r="F18" s="468"/>
      <c r="G18" s="474" t="s">
        <v>439</v>
      </c>
      <c r="H18" s="115" t="s">
        <v>685</v>
      </c>
      <c r="I18" s="135" t="s">
        <v>693</v>
      </c>
    </row>
    <row r="19" spans="1:9" ht="12" customHeight="1">
      <c r="A19" s="136">
        <v>14</v>
      </c>
      <c r="B19" s="73" t="s">
        <v>49</v>
      </c>
      <c r="C19" s="133" t="s">
        <v>113</v>
      </c>
      <c r="D19" s="73"/>
      <c r="E19" s="133"/>
      <c r="F19" s="453" t="s">
        <v>748</v>
      </c>
      <c r="G19" s="441" t="s">
        <v>439</v>
      </c>
      <c r="H19" s="73" t="s">
        <v>686</v>
      </c>
      <c r="I19" s="134" t="s">
        <v>114</v>
      </c>
    </row>
    <row r="20" spans="1:9" ht="12" customHeight="1">
      <c r="A20" s="125"/>
      <c r="B20" s="74"/>
      <c r="C20" s="113" t="s">
        <v>440</v>
      </c>
      <c r="D20" s="74" t="s">
        <v>115</v>
      </c>
      <c r="E20" s="126" t="s">
        <v>441</v>
      </c>
      <c r="F20" s="467"/>
      <c r="G20" s="440"/>
      <c r="H20" s="117" t="s">
        <v>682</v>
      </c>
      <c r="I20" s="113" t="s">
        <v>682</v>
      </c>
    </row>
    <row r="21" spans="1:9" ht="12" customHeight="1">
      <c r="A21" s="127"/>
      <c r="B21" s="122"/>
      <c r="C21" s="107" t="s">
        <v>442</v>
      </c>
      <c r="D21" s="122" t="s">
        <v>116</v>
      </c>
      <c r="E21" s="137" t="s">
        <v>441</v>
      </c>
      <c r="F21" s="470"/>
      <c r="G21" s="476"/>
      <c r="H21" s="138" t="s">
        <v>682</v>
      </c>
      <c r="I21" s="107" t="s">
        <v>682</v>
      </c>
    </row>
    <row r="22" spans="1:9" ht="12" customHeight="1">
      <c r="A22" s="130">
        <v>15</v>
      </c>
      <c r="B22" s="74" t="s">
        <v>92</v>
      </c>
      <c r="C22" s="139" t="s">
        <v>93</v>
      </c>
      <c r="D22" s="74" t="s">
        <v>71</v>
      </c>
      <c r="E22" s="139" t="s">
        <v>70</v>
      </c>
      <c r="F22" s="467" t="s">
        <v>748</v>
      </c>
      <c r="G22" s="440" t="s">
        <v>718</v>
      </c>
      <c r="H22" s="74" t="s">
        <v>687</v>
      </c>
      <c r="I22" s="104" t="s">
        <v>443</v>
      </c>
    </row>
    <row r="23" spans="1:9" ht="12" customHeight="1">
      <c r="A23" s="125">
        <v>16</v>
      </c>
      <c r="B23" s="112" t="s">
        <v>94</v>
      </c>
      <c r="C23" s="203" t="s">
        <v>444</v>
      </c>
      <c r="D23" s="124" t="s">
        <v>445</v>
      </c>
      <c r="E23" s="196" t="s">
        <v>140</v>
      </c>
      <c r="F23" s="468" t="s">
        <v>749</v>
      </c>
      <c r="G23" s="442" t="s">
        <v>723</v>
      </c>
      <c r="H23" s="115" t="s">
        <v>188</v>
      </c>
      <c r="I23" s="140" t="s">
        <v>694</v>
      </c>
    </row>
    <row r="24" spans="1:9" ht="12" customHeight="1">
      <c r="A24" s="420">
        <v>17</v>
      </c>
      <c r="B24" s="421" t="s">
        <v>50</v>
      </c>
      <c r="C24" s="422" t="s">
        <v>446</v>
      </c>
      <c r="D24" s="423" t="s">
        <v>434</v>
      </c>
      <c r="E24" s="464" t="s">
        <v>435</v>
      </c>
      <c r="F24" s="471" t="s">
        <v>749</v>
      </c>
      <c r="G24" s="477" t="s">
        <v>447</v>
      </c>
      <c r="H24" s="422" t="s">
        <v>448</v>
      </c>
      <c r="I24" s="424" t="s">
        <v>695</v>
      </c>
    </row>
    <row r="25" spans="1:9" ht="12" customHeight="1">
      <c r="A25" s="110">
        <v>18</v>
      </c>
      <c r="B25" s="74" t="s">
        <v>124</v>
      </c>
      <c r="C25" s="74" t="s">
        <v>449</v>
      </c>
      <c r="D25" s="74" t="s">
        <v>134</v>
      </c>
      <c r="E25" s="112" t="s">
        <v>135</v>
      </c>
      <c r="F25" s="467" t="s">
        <v>748</v>
      </c>
      <c r="G25" s="440" t="s">
        <v>719</v>
      </c>
      <c r="H25" s="74" t="s">
        <v>682</v>
      </c>
      <c r="I25" s="199" t="s">
        <v>682</v>
      </c>
    </row>
    <row r="26" spans="1:9" ht="12" customHeight="1">
      <c r="A26" s="111">
        <v>19</v>
      </c>
      <c r="B26" s="122" t="s">
        <v>120</v>
      </c>
      <c r="C26" s="122" t="s">
        <v>449</v>
      </c>
      <c r="D26" s="122" t="s">
        <v>134</v>
      </c>
      <c r="E26" s="118" t="s">
        <v>450</v>
      </c>
      <c r="F26" s="470" t="s">
        <v>749</v>
      </c>
      <c r="G26" s="476" t="s">
        <v>724</v>
      </c>
      <c r="H26" s="122" t="s">
        <v>682</v>
      </c>
      <c r="I26" s="141" t="s">
        <v>451</v>
      </c>
    </row>
    <row r="27" spans="1:9" ht="12" customHeight="1">
      <c r="A27" s="125">
        <v>20</v>
      </c>
      <c r="B27" s="74" t="s">
        <v>117</v>
      </c>
      <c r="C27" s="142" t="s">
        <v>452</v>
      </c>
      <c r="D27" s="124" t="s">
        <v>425</v>
      </c>
      <c r="E27" s="196" t="s">
        <v>426</v>
      </c>
      <c r="F27" s="468" t="s">
        <v>748</v>
      </c>
      <c r="G27" s="442" t="s">
        <v>720</v>
      </c>
      <c r="H27" s="115" t="s">
        <v>685</v>
      </c>
      <c r="I27" s="113" t="s">
        <v>682</v>
      </c>
    </row>
    <row r="28" spans="1:9" ht="12" customHeight="1">
      <c r="A28" s="125"/>
      <c r="B28" s="74" t="s">
        <v>119</v>
      </c>
      <c r="C28" s="142" t="s">
        <v>275</v>
      </c>
      <c r="D28" s="124"/>
      <c r="E28" s="196"/>
      <c r="F28" s="468"/>
      <c r="G28" s="442"/>
      <c r="H28" s="115" t="s">
        <v>682</v>
      </c>
      <c r="I28" s="113" t="s">
        <v>682</v>
      </c>
    </row>
    <row r="29" spans="1:9" ht="12" customHeight="1">
      <c r="A29" s="130">
        <v>21</v>
      </c>
      <c r="B29" s="74" t="s">
        <v>120</v>
      </c>
      <c r="C29" s="139" t="s">
        <v>453</v>
      </c>
      <c r="D29" s="74" t="s">
        <v>122</v>
      </c>
      <c r="E29" s="139" t="s">
        <v>430</v>
      </c>
      <c r="F29" s="467"/>
      <c r="G29" s="440" t="s">
        <v>454</v>
      </c>
      <c r="H29" s="74" t="s">
        <v>118</v>
      </c>
      <c r="I29" s="104" t="s">
        <v>682</v>
      </c>
    </row>
    <row r="30" spans="1:9" ht="12" customHeight="1">
      <c r="A30" s="130"/>
      <c r="B30" s="144"/>
      <c r="C30" s="104" t="s">
        <v>455</v>
      </c>
      <c r="D30" s="74"/>
      <c r="E30" s="139"/>
      <c r="F30" s="467"/>
      <c r="G30" s="440"/>
      <c r="H30" s="74" t="s">
        <v>682</v>
      </c>
      <c r="I30" s="104" t="s">
        <v>456</v>
      </c>
    </row>
    <row r="31" spans="1:9" ht="12" customHeight="1">
      <c r="A31" s="130"/>
      <c r="B31" s="144"/>
      <c r="C31" s="104" t="s">
        <v>457</v>
      </c>
      <c r="D31" s="74"/>
      <c r="E31" s="139"/>
      <c r="F31" s="467"/>
      <c r="G31" s="440"/>
      <c r="H31" s="74" t="s">
        <v>682</v>
      </c>
      <c r="I31" s="104" t="s">
        <v>458</v>
      </c>
    </row>
    <row r="32" spans="1:9" ht="12" customHeight="1">
      <c r="A32" s="130"/>
      <c r="B32" s="74"/>
      <c r="C32" s="104" t="s">
        <v>459</v>
      </c>
      <c r="D32" s="74"/>
      <c r="E32" s="139"/>
      <c r="F32" s="467"/>
      <c r="G32" s="440"/>
      <c r="H32" s="74" t="s">
        <v>682</v>
      </c>
      <c r="I32" s="104" t="s">
        <v>460</v>
      </c>
    </row>
    <row r="33" spans="1:9" ht="12" customHeight="1">
      <c r="A33" s="130"/>
      <c r="B33" s="74"/>
      <c r="C33" s="104" t="s">
        <v>461</v>
      </c>
      <c r="D33" s="74"/>
      <c r="E33" s="139"/>
      <c r="F33" s="467"/>
      <c r="G33" s="440"/>
      <c r="H33" s="74" t="s">
        <v>682</v>
      </c>
      <c r="I33" s="104" t="s">
        <v>462</v>
      </c>
    </row>
    <row r="34" spans="1:9" ht="12" customHeight="1">
      <c r="A34" s="130"/>
      <c r="B34" s="74"/>
      <c r="C34" s="104" t="s">
        <v>463</v>
      </c>
      <c r="D34" s="74"/>
      <c r="E34" s="139"/>
      <c r="F34" s="467"/>
      <c r="G34" s="440"/>
      <c r="H34" s="74" t="s">
        <v>682</v>
      </c>
      <c r="I34" s="104" t="s">
        <v>464</v>
      </c>
    </row>
    <row r="35" spans="1:9" ht="12" customHeight="1">
      <c r="A35" s="130"/>
      <c r="B35" s="74"/>
      <c r="C35" s="104" t="s">
        <v>465</v>
      </c>
      <c r="D35" s="74"/>
      <c r="E35" s="139"/>
      <c r="F35" s="467"/>
      <c r="G35" s="440"/>
      <c r="H35" s="74" t="s">
        <v>682</v>
      </c>
      <c r="I35" s="104" t="s">
        <v>466</v>
      </c>
    </row>
    <row r="36" spans="1:9" ht="12" customHeight="1">
      <c r="A36" s="143"/>
      <c r="B36" s="144"/>
      <c r="C36" s="104" t="s">
        <v>467</v>
      </c>
      <c r="D36" s="144"/>
      <c r="E36" s="139"/>
      <c r="F36" s="467"/>
      <c r="G36" s="440"/>
      <c r="H36" s="144" t="s">
        <v>682</v>
      </c>
      <c r="I36" s="143" t="s">
        <v>468</v>
      </c>
    </row>
    <row r="37" spans="1:9" ht="12" customHeight="1">
      <c r="A37" s="143"/>
      <c r="B37" s="144"/>
      <c r="C37" s="104" t="s">
        <v>469</v>
      </c>
      <c r="D37" s="144"/>
      <c r="E37" s="139"/>
      <c r="F37" s="467"/>
      <c r="G37" s="440"/>
      <c r="H37" s="144" t="s">
        <v>682</v>
      </c>
      <c r="I37" s="143" t="s">
        <v>470</v>
      </c>
    </row>
    <row r="38" spans="1:9" ht="12" customHeight="1">
      <c r="A38" s="143"/>
      <c r="B38" s="144"/>
      <c r="C38" s="104" t="s">
        <v>471</v>
      </c>
      <c r="D38" s="144"/>
      <c r="E38" s="139"/>
      <c r="F38" s="467"/>
      <c r="G38" s="440"/>
      <c r="H38" s="144" t="s">
        <v>682</v>
      </c>
      <c r="I38" s="104" t="s">
        <v>472</v>
      </c>
    </row>
    <row r="39" spans="1:9" ht="12" customHeight="1">
      <c r="A39" s="143"/>
      <c r="B39" s="144"/>
      <c r="C39" s="104" t="s">
        <v>473</v>
      </c>
      <c r="D39" s="144"/>
      <c r="E39" s="139"/>
      <c r="F39" s="467"/>
      <c r="G39" s="440"/>
      <c r="H39" s="144" t="s">
        <v>682</v>
      </c>
      <c r="I39" s="104" t="s">
        <v>474</v>
      </c>
    </row>
    <row r="40" spans="1:9" ht="12" customHeight="1">
      <c r="A40" s="143"/>
      <c r="B40" s="144"/>
      <c r="C40" s="104" t="s">
        <v>475</v>
      </c>
      <c r="D40" s="144"/>
      <c r="E40" s="139"/>
      <c r="F40" s="467"/>
      <c r="G40" s="440"/>
      <c r="H40" s="144" t="s">
        <v>682</v>
      </c>
      <c r="I40" s="143" t="s">
        <v>476</v>
      </c>
    </row>
    <row r="41" spans="1:9" ht="12" customHeight="1">
      <c r="A41" s="110"/>
      <c r="B41" s="74"/>
      <c r="C41" s="145" t="s">
        <v>477</v>
      </c>
      <c r="D41" s="74"/>
      <c r="E41" s="112"/>
      <c r="F41" s="467"/>
      <c r="G41" s="440"/>
      <c r="H41" s="74" t="s">
        <v>682</v>
      </c>
      <c r="I41" s="116" t="s">
        <v>458</v>
      </c>
    </row>
    <row r="42" spans="1:9" ht="12" customHeight="1">
      <c r="A42" s="110"/>
      <c r="B42" s="74"/>
      <c r="C42" s="145" t="s">
        <v>478</v>
      </c>
      <c r="D42" s="74"/>
      <c r="E42" s="112"/>
      <c r="F42" s="467"/>
      <c r="G42" s="440"/>
      <c r="H42" s="74" t="s">
        <v>682</v>
      </c>
      <c r="I42" s="116" t="s">
        <v>479</v>
      </c>
    </row>
    <row r="43" spans="1:9" ht="12" customHeight="1">
      <c r="A43" s="110"/>
      <c r="B43" s="74"/>
      <c r="C43" s="145" t="s">
        <v>480</v>
      </c>
      <c r="D43" s="74"/>
      <c r="E43" s="112"/>
      <c r="F43" s="467"/>
      <c r="G43" s="440"/>
      <c r="H43" s="74" t="s">
        <v>682</v>
      </c>
      <c r="I43" s="116" t="s">
        <v>481</v>
      </c>
    </row>
    <row r="44" spans="1:9" ht="12" customHeight="1">
      <c r="A44" s="110"/>
      <c r="B44" s="74"/>
      <c r="C44" s="145" t="s">
        <v>482</v>
      </c>
      <c r="D44" s="74"/>
      <c r="E44" s="112"/>
      <c r="F44" s="467"/>
      <c r="G44" s="440"/>
      <c r="H44" s="74" t="s">
        <v>682</v>
      </c>
      <c r="I44" s="116" t="s">
        <v>483</v>
      </c>
    </row>
    <row r="45" spans="1:9" ht="12" customHeight="1">
      <c r="A45" s="110"/>
      <c r="B45" s="74"/>
      <c r="C45" s="145" t="s">
        <v>484</v>
      </c>
      <c r="D45" s="74"/>
      <c r="E45" s="112"/>
      <c r="F45" s="467"/>
      <c r="G45" s="440"/>
      <c r="H45" s="74" t="s">
        <v>682</v>
      </c>
      <c r="I45" s="116" t="s">
        <v>485</v>
      </c>
    </row>
    <row r="46" spans="1:9" ht="12" customHeight="1">
      <c r="A46" s="110"/>
      <c r="B46" s="74"/>
      <c r="C46" s="145" t="s">
        <v>486</v>
      </c>
      <c r="D46" s="74"/>
      <c r="E46" s="112"/>
      <c r="F46" s="467"/>
      <c r="G46" s="440"/>
      <c r="H46" s="74" t="s">
        <v>682</v>
      </c>
      <c r="I46" s="116" t="s">
        <v>487</v>
      </c>
    </row>
    <row r="47" spans="1:9" ht="12" customHeight="1">
      <c r="A47" s="110"/>
      <c r="B47" s="74"/>
      <c r="C47" s="145" t="s">
        <v>488</v>
      </c>
      <c r="D47" s="74"/>
      <c r="E47" s="112"/>
      <c r="F47" s="467"/>
      <c r="G47" s="440"/>
      <c r="H47" s="74" t="s">
        <v>682</v>
      </c>
      <c r="I47" s="116" t="s">
        <v>489</v>
      </c>
    </row>
    <row r="48" spans="1:9" ht="12" customHeight="1">
      <c r="A48" s="110"/>
      <c r="B48" s="74"/>
      <c r="C48" s="145" t="s">
        <v>490</v>
      </c>
      <c r="D48" s="74"/>
      <c r="E48" s="112"/>
      <c r="F48" s="467"/>
      <c r="G48" s="440"/>
      <c r="H48" s="74" t="s">
        <v>682</v>
      </c>
      <c r="I48" s="116" t="s">
        <v>491</v>
      </c>
    </row>
    <row r="49" spans="1:9" ht="12" customHeight="1">
      <c r="A49" s="110"/>
      <c r="B49" s="74"/>
      <c r="C49" s="145" t="s">
        <v>492</v>
      </c>
      <c r="D49" s="74"/>
      <c r="E49" s="112"/>
      <c r="F49" s="467"/>
      <c r="G49" s="440"/>
      <c r="H49" s="74" t="s">
        <v>682</v>
      </c>
      <c r="I49" s="116" t="s">
        <v>555</v>
      </c>
    </row>
    <row r="50" spans="1:9" ht="12" customHeight="1">
      <c r="A50" s="110"/>
      <c r="B50" s="74"/>
      <c r="C50" s="145" t="s">
        <v>493</v>
      </c>
      <c r="D50" s="74"/>
      <c r="E50" s="112"/>
      <c r="F50" s="467"/>
      <c r="G50" s="440"/>
      <c r="H50" s="74" t="s">
        <v>682</v>
      </c>
      <c r="I50" s="116" t="s">
        <v>494</v>
      </c>
    </row>
    <row r="51" spans="1:9" ht="12" customHeight="1">
      <c r="A51" s="110"/>
      <c r="B51" s="74"/>
      <c r="C51" s="145" t="s">
        <v>495</v>
      </c>
      <c r="D51" s="74"/>
      <c r="E51" s="112"/>
      <c r="F51" s="467"/>
      <c r="G51" s="440"/>
      <c r="H51" s="74" t="s">
        <v>682</v>
      </c>
      <c r="I51" s="116" t="s">
        <v>496</v>
      </c>
    </row>
    <row r="52" spans="1:9" ht="12" customHeight="1">
      <c r="A52" s="110"/>
      <c r="B52" s="74"/>
      <c r="C52" s="145"/>
      <c r="D52" s="74"/>
      <c r="E52" s="112"/>
      <c r="F52" s="467"/>
      <c r="G52" s="440"/>
      <c r="H52" s="74" t="s">
        <v>682</v>
      </c>
      <c r="I52" s="146" t="s">
        <v>682</v>
      </c>
    </row>
    <row r="53" spans="1:9" ht="12" customHeight="1">
      <c r="A53" s="110">
        <v>22</v>
      </c>
      <c r="B53" s="551"/>
      <c r="C53" s="551" t="s">
        <v>121</v>
      </c>
      <c r="D53" s="551" t="s">
        <v>122</v>
      </c>
      <c r="E53" s="552" t="s">
        <v>430</v>
      </c>
      <c r="F53" s="467"/>
      <c r="G53" s="440" t="s">
        <v>497</v>
      </c>
      <c r="H53" s="213" t="s">
        <v>123</v>
      </c>
      <c r="I53" s="116" t="s">
        <v>498</v>
      </c>
    </row>
    <row r="54" spans="1:9" ht="12" customHeight="1">
      <c r="A54" s="110">
        <v>23</v>
      </c>
      <c r="B54" s="551"/>
      <c r="C54" s="213" t="s">
        <v>854</v>
      </c>
      <c r="D54" s="551" t="s">
        <v>855</v>
      </c>
      <c r="E54" s="552" t="s">
        <v>856</v>
      </c>
      <c r="F54" s="467" t="s">
        <v>857</v>
      </c>
      <c r="G54" s="440" t="s">
        <v>888</v>
      </c>
      <c r="H54" s="213" t="s">
        <v>858</v>
      </c>
      <c r="I54" s="116" t="s">
        <v>859</v>
      </c>
    </row>
    <row r="55" spans="1:9" ht="12" customHeight="1">
      <c r="A55" s="114">
        <v>24</v>
      </c>
      <c r="B55" s="73" t="s">
        <v>124</v>
      </c>
      <c r="C55" s="73" t="s">
        <v>125</v>
      </c>
      <c r="D55" s="435" t="s">
        <v>499</v>
      </c>
      <c r="E55" s="132" t="s">
        <v>126</v>
      </c>
      <c r="F55" s="453" t="s">
        <v>748</v>
      </c>
      <c r="G55" s="441" t="s">
        <v>887</v>
      </c>
      <c r="H55" s="73" t="s">
        <v>682</v>
      </c>
      <c r="I55" s="148" t="s">
        <v>696</v>
      </c>
    </row>
    <row r="56" spans="1:9" ht="12" customHeight="1">
      <c r="A56" s="110"/>
      <c r="B56" s="74" t="s">
        <v>119</v>
      </c>
      <c r="C56" s="74"/>
      <c r="D56" s="17"/>
      <c r="E56" s="112" t="s">
        <v>500</v>
      </c>
      <c r="F56" s="467"/>
      <c r="G56" s="440"/>
      <c r="H56" s="74" t="s">
        <v>682</v>
      </c>
      <c r="I56" s="116" t="s">
        <v>501</v>
      </c>
    </row>
    <row r="57" spans="1:9" ht="12" customHeight="1">
      <c r="A57" s="110"/>
      <c r="B57" s="74" t="s">
        <v>120</v>
      </c>
      <c r="C57" s="74"/>
      <c r="D57" s="145"/>
      <c r="E57" s="112"/>
      <c r="F57" s="467"/>
      <c r="G57" s="440"/>
      <c r="H57" s="74" t="s">
        <v>682</v>
      </c>
      <c r="I57" s="116" t="s">
        <v>556</v>
      </c>
    </row>
    <row r="58" spans="1:9" ht="12" customHeight="1">
      <c r="A58" s="110"/>
      <c r="B58" s="74"/>
      <c r="C58" s="74"/>
      <c r="D58" s="17"/>
      <c r="E58" s="112"/>
      <c r="F58" s="467"/>
      <c r="G58" s="440"/>
      <c r="H58" s="74" t="s">
        <v>682</v>
      </c>
      <c r="I58" s="116" t="s">
        <v>682</v>
      </c>
    </row>
    <row r="59" spans="1:9" ht="12" customHeight="1">
      <c r="A59" s="110">
        <v>25</v>
      </c>
      <c r="B59" s="74"/>
      <c r="C59" s="74" t="s">
        <v>129</v>
      </c>
      <c r="D59" s="74" t="s">
        <v>130</v>
      </c>
      <c r="E59" s="112" t="s">
        <v>131</v>
      </c>
      <c r="F59" s="467"/>
      <c r="G59" s="440" t="s">
        <v>132</v>
      </c>
      <c r="H59" s="74" t="s">
        <v>682</v>
      </c>
      <c r="I59" s="116" t="s">
        <v>697</v>
      </c>
    </row>
    <row r="60" spans="1:9" ht="12" customHeight="1">
      <c r="A60" s="111"/>
      <c r="B60" s="122"/>
      <c r="C60" s="122"/>
      <c r="D60" s="122"/>
      <c r="E60" s="118" t="s">
        <v>133</v>
      </c>
      <c r="F60" s="470"/>
      <c r="G60" s="476"/>
      <c r="H60" s="122" t="s">
        <v>682</v>
      </c>
      <c r="I60" s="147" t="s">
        <v>682</v>
      </c>
    </row>
    <row r="61" spans="1:9" ht="12" customHeight="1">
      <c r="A61" s="114">
        <v>26</v>
      </c>
      <c r="B61" s="73" t="s">
        <v>56</v>
      </c>
      <c r="C61" s="73" t="s">
        <v>502</v>
      </c>
      <c r="D61" s="73" t="s">
        <v>136</v>
      </c>
      <c r="E61" s="132" t="s">
        <v>137</v>
      </c>
      <c r="F61" s="453" t="s">
        <v>748</v>
      </c>
      <c r="G61" s="441" t="s">
        <v>721</v>
      </c>
      <c r="H61" s="73" t="s">
        <v>682</v>
      </c>
      <c r="I61" s="148" t="s">
        <v>698</v>
      </c>
    </row>
    <row r="62" spans="1:9" ht="12" customHeight="1">
      <c r="A62" s="110"/>
      <c r="B62" s="74"/>
      <c r="C62" s="74" t="s">
        <v>503</v>
      </c>
      <c r="D62" s="74"/>
      <c r="E62" s="112"/>
      <c r="F62" s="467"/>
      <c r="G62" s="440"/>
      <c r="H62" s="74" t="s">
        <v>682</v>
      </c>
      <c r="I62" s="116" t="s">
        <v>682</v>
      </c>
    </row>
    <row r="63" spans="1:9" ht="12" customHeight="1">
      <c r="A63" s="110"/>
      <c r="B63" s="74"/>
      <c r="C63" s="144" t="s">
        <v>504</v>
      </c>
      <c r="D63" s="74"/>
      <c r="E63" s="112"/>
      <c r="F63" s="467"/>
      <c r="G63" s="440"/>
      <c r="H63" s="74" t="s">
        <v>682</v>
      </c>
      <c r="I63" s="116" t="s">
        <v>682</v>
      </c>
    </row>
    <row r="64" spans="1:9" ht="12" customHeight="1">
      <c r="A64" s="110">
        <v>27</v>
      </c>
      <c r="B64" s="74"/>
      <c r="C64" s="74" t="s">
        <v>138</v>
      </c>
      <c r="D64" s="74" t="s">
        <v>139</v>
      </c>
      <c r="E64" s="112" t="s">
        <v>140</v>
      </c>
      <c r="F64" s="467"/>
      <c r="G64" s="440" t="s">
        <v>141</v>
      </c>
      <c r="H64" s="74" t="s">
        <v>682</v>
      </c>
      <c r="I64" s="116" t="s">
        <v>505</v>
      </c>
    </row>
    <row r="65" spans="1:9" ht="12" customHeight="1">
      <c r="A65" s="110">
        <v>28</v>
      </c>
      <c r="B65" s="74"/>
      <c r="C65" s="74" t="s">
        <v>142</v>
      </c>
      <c r="D65" s="17" t="s">
        <v>506</v>
      </c>
      <c r="E65" s="112" t="s">
        <v>143</v>
      </c>
      <c r="F65" s="467" t="s">
        <v>749</v>
      </c>
      <c r="G65" s="440" t="s">
        <v>725</v>
      </c>
      <c r="H65" s="74" t="s">
        <v>144</v>
      </c>
      <c r="I65" s="116" t="s">
        <v>682</v>
      </c>
    </row>
    <row r="66" spans="1:9" ht="12" customHeight="1">
      <c r="A66" s="114">
        <v>29</v>
      </c>
      <c r="B66" s="73" t="s">
        <v>145</v>
      </c>
      <c r="C66" s="149" t="s">
        <v>507</v>
      </c>
      <c r="D66" s="150" t="s">
        <v>508</v>
      </c>
      <c r="E66" s="149" t="s">
        <v>509</v>
      </c>
      <c r="F66" s="466" t="s">
        <v>748</v>
      </c>
      <c r="G66" s="478" t="s">
        <v>436</v>
      </c>
      <c r="H66" s="150" t="s">
        <v>682</v>
      </c>
      <c r="I66" s="151" t="s">
        <v>699</v>
      </c>
    </row>
    <row r="67" spans="1:9" ht="12" customHeight="1">
      <c r="A67" s="110">
        <v>30</v>
      </c>
      <c r="B67" s="74" t="s">
        <v>510</v>
      </c>
      <c r="C67" s="112" t="s">
        <v>146</v>
      </c>
      <c r="D67" s="74" t="s">
        <v>110</v>
      </c>
      <c r="E67" s="112" t="s">
        <v>147</v>
      </c>
      <c r="F67" s="470"/>
      <c r="G67" s="440" t="s">
        <v>437</v>
      </c>
      <c r="H67" s="74" t="s">
        <v>682</v>
      </c>
      <c r="I67" s="147" t="s">
        <v>511</v>
      </c>
    </row>
    <row r="68" spans="1:9" ht="12" customHeight="1">
      <c r="A68" s="254"/>
      <c r="B68" s="254"/>
      <c r="C68" s="254"/>
      <c r="D68" s="254"/>
      <c r="E68" s="255"/>
      <c r="F68" s="255"/>
      <c r="G68" s="198"/>
      <c r="H68" s="254" t="s">
        <v>682</v>
      </c>
      <c r="I68" s="253" t="s">
        <v>354</v>
      </c>
    </row>
    <row r="69" spans="1:9" ht="12" customHeight="1">
      <c r="A69" s="256"/>
      <c r="G69" s="174"/>
      <c r="H69" s="252"/>
      <c r="I69" s="252"/>
    </row>
  </sheetData>
  <mergeCells count="2">
    <mergeCell ref="A1:H2"/>
    <mergeCell ref="F3:G3"/>
  </mergeCells>
  <phoneticPr fontId="3"/>
  <pageMargins left="0.39370078740157483" right="0.39370078740157483" top="0.59055118110236227" bottom="0.59055118110236227" header="0.51181102362204722" footer="0"/>
  <pageSetup paperSize="9" orientation="portrait" r:id="rId1"/>
  <headerFooter alignWithMargins="0">
    <oddFooter>&amp;C&amp;12-&amp;A-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0"/>
  <sheetViews>
    <sheetView workbookViewId="0">
      <selection activeCell="V15" sqref="V15"/>
    </sheetView>
  </sheetViews>
  <sheetFormatPr defaultRowHeight="13.5"/>
  <cols>
    <col min="1" max="4" width="9" style="47"/>
    <col min="5" max="6" width="10.125" style="47" customWidth="1"/>
    <col min="7" max="10" width="9" style="47"/>
    <col min="11" max="11" width="2.25" style="47" customWidth="1"/>
    <col min="12" max="12" width="7.875" style="47" hidden="1" customWidth="1"/>
    <col min="13" max="14" width="9" style="47" hidden="1" customWidth="1"/>
    <col min="15" max="18" width="13" style="47" hidden="1" customWidth="1"/>
    <col min="19" max="16384" width="9" style="47"/>
  </cols>
  <sheetData>
    <row r="1" spans="1:19" ht="24">
      <c r="A1" s="572" t="s">
        <v>866</v>
      </c>
      <c r="B1" s="572"/>
      <c r="C1" s="572"/>
      <c r="D1" s="572"/>
      <c r="E1" s="572"/>
      <c r="F1" s="572"/>
      <c r="G1" s="572"/>
      <c r="H1" s="572"/>
      <c r="I1" s="572"/>
      <c r="J1" s="572"/>
    </row>
    <row r="2" spans="1:19" ht="16.5" customHeight="1">
      <c r="S2" s="45"/>
    </row>
    <row r="3" spans="1:19">
      <c r="L3" s="45"/>
      <c r="M3" s="45" t="s">
        <v>224</v>
      </c>
      <c r="N3" s="45" t="s">
        <v>225</v>
      </c>
      <c r="O3" s="45" t="s">
        <v>226</v>
      </c>
      <c r="P3" s="45" t="s">
        <v>227</v>
      </c>
      <c r="Q3" s="45" t="s">
        <v>6</v>
      </c>
      <c r="R3" s="45" t="s">
        <v>7</v>
      </c>
    </row>
    <row r="4" spans="1:19">
      <c r="L4" s="164" t="s">
        <v>0</v>
      </c>
      <c r="M4" s="164">
        <v>11</v>
      </c>
      <c r="N4" s="164">
        <v>6</v>
      </c>
      <c r="O4" s="93">
        <f>Q4/1000</f>
        <v>4.6040000000000001</v>
      </c>
      <c r="P4" s="93">
        <f>R4/1000</f>
        <v>2.82</v>
      </c>
      <c r="Q4" s="164">
        <v>4604</v>
      </c>
      <c r="R4" s="164">
        <v>2820</v>
      </c>
    </row>
    <row r="5" spans="1:19">
      <c r="L5" s="164">
        <v>50</v>
      </c>
      <c r="M5" s="164">
        <v>15</v>
      </c>
      <c r="N5" s="164">
        <v>7</v>
      </c>
      <c r="O5" s="93">
        <f t="shared" ref="O5:O13" si="0">Q5/1000</f>
        <v>4.43</v>
      </c>
      <c r="P5" s="93">
        <f t="shared" ref="P5:P13" si="1">R5/1000</f>
        <v>2.1379999999999999</v>
      </c>
      <c r="Q5" s="164">
        <v>4430</v>
      </c>
      <c r="R5" s="164">
        <v>2138</v>
      </c>
    </row>
    <row r="6" spans="1:19">
      <c r="L6" s="164">
        <v>60</v>
      </c>
      <c r="M6" s="164">
        <v>20</v>
      </c>
      <c r="N6" s="164">
        <v>9</v>
      </c>
      <c r="O6" s="93">
        <f t="shared" si="0"/>
        <v>7.7759999999999998</v>
      </c>
      <c r="P6" s="93">
        <f t="shared" si="1"/>
        <v>3.7069999999999999</v>
      </c>
      <c r="Q6" s="164">
        <v>7776</v>
      </c>
      <c r="R6" s="164">
        <v>3707</v>
      </c>
    </row>
    <row r="7" spans="1:19">
      <c r="L7" s="164" t="s">
        <v>328</v>
      </c>
      <c r="M7" s="164">
        <v>21</v>
      </c>
      <c r="N7" s="164">
        <v>9</v>
      </c>
      <c r="O7" s="93">
        <f t="shared" si="0"/>
        <v>6.5030000000000001</v>
      </c>
      <c r="P7" s="93">
        <f t="shared" si="1"/>
        <v>3.7429999999999999</v>
      </c>
      <c r="Q7" s="164">
        <v>6503</v>
      </c>
      <c r="R7" s="164">
        <v>3743</v>
      </c>
    </row>
    <row r="8" spans="1:19">
      <c r="L8" s="164">
        <v>17</v>
      </c>
      <c r="M8" s="164">
        <v>21</v>
      </c>
      <c r="N8" s="164">
        <v>9</v>
      </c>
      <c r="O8" s="94">
        <f t="shared" si="0"/>
        <v>5.7149999999999999</v>
      </c>
      <c r="P8" s="94">
        <f t="shared" si="1"/>
        <v>2.85</v>
      </c>
      <c r="Q8" s="164">
        <v>5715</v>
      </c>
      <c r="R8" s="164">
        <v>2850</v>
      </c>
    </row>
    <row r="9" spans="1:19" ht="13.5" customHeight="1">
      <c r="L9" s="164">
        <v>22</v>
      </c>
      <c r="M9" s="164">
        <v>32</v>
      </c>
      <c r="N9" s="164">
        <v>10</v>
      </c>
      <c r="O9" s="94">
        <f>Q9/1000</f>
        <v>7.14</v>
      </c>
      <c r="P9" s="94">
        <f>R9/1000</f>
        <v>3.5630000000000002</v>
      </c>
      <c r="Q9" s="164">
        <v>7140</v>
      </c>
      <c r="R9" s="164">
        <v>3563</v>
      </c>
    </row>
    <row r="10" spans="1:19" ht="13.5" customHeight="1">
      <c r="L10" s="164">
        <v>25</v>
      </c>
      <c r="M10" s="164">
        <v>30</v>
      </c>
      <c r="N10" s="164">
        <v>11</v>
      </c>
      <c r="O10" s="94">
        <f t="shared" ref="O10:P12" si="2">Q10/1000</f>
        <v>7.3680000000000003</v>
      </c>
      <c r="P10" s="94">
        <f t="shared" si="2"/>
        <v>3.6890000000000001</v>
      </c>
      <c r="Q10" s="164">
        <v>7368</v>
      </c>
      <c r="R10" s="164">
        <v>3689</v>
      </c>
    </row>
    <row r="11" spans="1:19">
      <c r="L11" s="164">
        <v>26</v>
      </c>
      <c r="M11" s="164">
        <v>26</v>
      </c>
      <c r="N11" s="164">
        <v>11</v>
      </c>
      <c r="O11" s="94">
        <f t="shared" si="2"/>
        <v>7.492</v>
      </c>
      <c r="P11" s="94">
        <f t="shared" si="2"/>
        <v>3.7959999999999998</v>
      </c>
      <c r="Q11" s="164">
        <v>7492</v>
      </c>
      <c r="R11" s="164">
        <v>3796</v>
      </c>
    </row>
    <row r="12" spans="1:19">
      <c r="L12" s="164">
        <v>27</v>
      </c>
      <c r="M12" s="164">
        <v>26</v>
      </c>
      <c r="N12" s="164">
        <v>11</v>
      </c>
      <c r="O12" s="94">
        <f t="shared" si="2"/>
        <v>7.6639999999999997</v>
      </c>
      <c r="P12" s="94">
        <f t="shared" si="2"/>
        <v>3.7189999999999999</v>
      </c>
      <c r="Q12" s="164">
        <v>7664</v>
      </c>
      <c r="R12" s="164">
        <v>3719</v>
      </c>
    </row>
    <row r="13" spans="1:19">
      <c r="L13" s="164">
        <v>28</v>
      </c>
      <c r="M13" s="164">
        <v>26</v>
      </c>
      <c r="N13" s="164">
        <v>11</v>
      </c>
      <c r="O13" s="94">
        <f t="shared" si="0"/>
        <v>7.633</v>
      </c>
      <c r="P13" s="94">
        <f t="shared" si="1"/>
        <v>3.7170000000000001</v>
      </c>
      <c r="Q13" s="164">
        <v>7633</v>
      </c>
      <c r="R13" s="164">
        <v>3717</v>
      </c>
    </row>
    <row r="27" spans="1:17" ht="16.5" customHeight="1"/>
    <row r="28" spans="1:17" ht="39" customHeight="1"/>
    <row r="29" spans="1:17" ht="24">
      <c r="A29" s="573" t="s">
        <v>867</v>
      </c>
      <c r="B29" s="573"/>
      <c r="C29" s="573"/>
      <c r="D29" s="573"/>
      <c r="E29" s="573"/>
      <c r="F29" s="573"/>
      <c r="G29" s="573"/>
      <c r="H29" s="573"/>
      <c r="I29" s="573"/>
      <c r="J29" s="573"/>
    </row>
    <row r="30" spans="1:17" ht="16.5" customHeight="1"/>
    <row r="31" spans="1:17">
      <c r="L31" s="45"/>
      <c r="M31" s="45" t="s">
        <v>228</v>
      </c>
      <c r="N31" s="45" t="s">
        <v>229</v>
      </c>
      <c r="O31" s="45"/>
      <c r="P31" s="45"/>
      <c r="Q31" s="45"/>
    </row>
    <row r="32" spans="1:17">
      <c r="L32" s="164" t="s">
        <v>0</v>
      </c>
      <c r="M32" s="164">
        <v>163</v>
      </c>
      <c r="N32" s="164">
        <v>114</v>
      </c>
    </row>
    <row r="33" spans="12:14">
      <c r="L33" s="164">
        <v>50</v>
      </c>
      <c r="M33" s="164">
        <v>200</v>
      </c>
      <c r="N33" s="164">
        <v>117</v>
      </c>
    </row>
    <row r="34" spans="12:14">
      <c r="L34" s="164">
        <v>60</v>
      </c>
      <c r="M34" s="164">
        <v>325</v>
      </c>
      <c r="N34" s="164">
        <v>189</v>
      </c>
    </row>
    <row r="35" spans="12:14">
      <c r="L35" s="164" t="s">
        <v>328</v>
      </c>
      <c r="M35" s="164">
        <v>351</v>
      </c>
      <c r="N35" s="164">
        <v>213</v>
      </c>
    </row>
    <row r="36" spans="12:14">
      <c r="L36" s="164">
        <v>17</v>
      </c>
      <c r="M36" s="164">
        <v>355</v>
      </c>
      <c r="N36" s="164">
        <v>198</v>
      </c>
    </row>
    <row r="37" spans="12:14">
      <c r="L37" s="164">
        <v>22</v>
      </c>
      <c r="M37" s="164">
        <v>507</v>
      </c>
      <c r="N37" s="164">
        <v>250</v>
      </c>
    </row>
    <row r="38" spans="12:14">
      <c r="L38" s="164">
        <v>25</v>
      </c>
      <c r="M38" s="164">
        <v>528</v>
      </c>
      <c r="N38" s="164">
        <v>275</v>
      </c>
    </row>
    <row r="39" spans="12:14">
      <c r="L39" s="164">
        <v>26</v>
      </c>
      <c r="M39" s="164">
        <v>497</v>
      </c>
      <c r="N39" s="164">
        <v>288</v>
      </c>
    </row>
    <row r="40" spans="12:14" ht="13.5" customHeight="1">
      <c r="L40" s="164">
        <v>27</v>
      </c>
      <c r="M40" s="164">
        <v>517</v>
      </c>
      <c r="N40" s="164">
        <v>295</v>
      </c>
    </row>
    <row r="41" spans="12:14">
      <c r="L41" s="164">
        <v>28</v>
      </c>
      <c r="M41" s="164">
        <v>517</v>
      </c>
      <c r="N41" s="164">
        <v>289</v>
      </c>
    </row>
    <row r="43" spans="12:14">
      <c r="M43" s="163"/>
    </row>
    <row r="49" ht="13.5" customHeight="1"/>
    <row r="50" ht="13.5" customHeight="1"/>
  </sheetData>
  <mergeCells count="2">
    <mergeCell ref="A1:J1"/>
    <mergeCell ref="A29:J29"/>
  </mergeCells>
  <phoneticPr fontId="3"/>
  <printOptions horizontalCentered="1"/>
  <pageMargins left="0.39370078740157483" right="0.39370078740157483" top="0.78740157480314965" bottom="0.59055118110236227" header="0.51181102362204722" footer="0"/>
  <pageSetup paperSize="9" orientation="portrait" r:id="rId1"/>
  <headerFooter alignWithMargins="0">
    <oddFooter>&amp;C&amp;12-&amp;A-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0"/>
  <sheetViews>
    <sheetView workbookViewId="0">
      <selection activeCell="G54" sqref="G54"/>
    </sheetView>
  </sheetViews>
  <sheetFormatPr defaultRowHeight="12" customHeight="1"/>
  <cols>
    <col min="1" max="1" width="3.125" style="248" customWidth="1"/>
    <col min="2" max="2" width="5.625" style="248" customWidth="1"/>
    <col min="3" max="3" width="23.875" style="248" customWidth="1"/>
    <col min="4" max="4" width="7" style="248" customWidth="1"/>
    <col min="5" max="5" width="12.75" style="251" customWidth="1"/>
    <col min="6" max="6" width="3.375" style="251" customWidth="1"/>
    <col min="7" max="7" width="6.375" style="173" customWidth="1"/>
    <col min="8" max="8" width="5" style="248" customWidth="1"/>
    <col min="9" max="9" width="30.25" style="248" customWidth="1"/>
    <col min="10" max="16384" width="9" style="248"/>
  </cols>
  <sheetData>
    <row r="1" spans="1:9" ht="13.5" customHeight="1">
      <c r="A1" s="946" t="s">
        <v>884</v>
      </c>
      <c r="B1" s="946"/>
      <c r="C1" s="946"/>
      <c r="D1" s="946"/>
      <c r="E1" s="946"/>
      <c r="F1" s="946"/>
      <c r="G1" s="946"/>
      <c r="H1" s="946"/>
      <c r="I1" s="247"/>
    </row>
    <row r="2" spans="1:9" s="84" customFormat="1" ht="16.5" customHeight="1">
      <c r="A2" s="947"/>
      <c r="B2" s="947"/>
      <c r="C2" s="947"/>
      <c r="D2" s="947"/>
      <c r="E2" s="947"/>
      <c r="F2" s="947"/>
      <c r="G2" s="947"/>
      <c r="H2" s="947"/>
      <c r="I2" s="257" t="s">
        <v>853</v>
      </c>
    </row>
    <row r="3" spans="1:9" s="249" customFormat="1" ht="22.5">
      <c r="A3" s="169" t="s">
        <v>515</v>
      </c>
      <c r="B3" s="170" t="s">
        <v>60</v>
      </c>
      <c r="C3" s="171" t="s">
        <v>61</v>
      </c>
      <c r="D3" s="170" t="s">
        <v>62</v>
      </c>
      <c r="E3" s="170" t="s">
        <v>513</v>
      </c>
      <c r="F3" s="948" t="s">
        <v>514</v>
      </c>
      <c r="G3" s="949"/>
      <c r="H3" s="170" t="s">
        <v>63</v>
      </c>
      <c r="I3" s="172" t="s">
        <v>64</v>
      </c>
    </row>
    <row r="4" spans="1:9" ht="12" customHeight="1">
      <c r="A4" s="110">
        <v>1</v>
      </c>
      <c r="B4" s="74" t="s">
        <v>43</v>
      </c>
      <c r="C4" s="74" t="s">
        <v>149</v>
      </c>
      <c r="D4" s="74" t="s">
        <v>127</v>
      </c>
      <c r="E4" s="200" t="s">
        <v>70</v>
      </c>
      <c r="F4" s="453" t="s">
        <v>750</v>
      </c>
      <c r="G4" s="443" t="s">
        <v>599</v>
      </c>
      <c r="H4" s="74" t="s">
        <v>751</v>
      </c>
      <c r="I4" s="103" t="s">
        <v>557</v>
      </c>
    </row>
    <row r="5" spans="1:9" ht="12" customHeight="1">
      <c r="A5" s="110">
        <v>2</v>
      </c>
      <c r="B5" s="74"/>
      <c r="C5" s="17" t="s">
        <v>558</v>
      </c>
      <c r="D5" s="74" t="s">
        <v>71</v>
      </c>
      <c r="E5" s="200" t="s">
        <v>102</v>
      </c>
      <c r="F5" s="454"/>
      <c r="G5" s="444" t="s">
        <v>102</v>
      </c>
      <c r="H5" s="74" t="s">
        <v>102</v>
      </c>
      <c r="I5" s="103" t="s">
        <v>74</v>
      </c>
    </row>
    <row r="6" spans="1:9" ht="12" customHeight="1">
      <c r="A6" s="110">
        <v>3</v>
      </c>
      <c r="B6" s="74"/>
      <c r="C6" s="74" t="s">
        <v>150</v>
      </c>
      <c r="D6" s="74" t="s">
        <v>102</v>
      </c>
      <c r="E6" s="200" t="s">
        <v>102</v>
      </c>
      <c r="F6" s="454"/>
      <c r="G6" s="444" t="s">
        <v>102</v>
      </c>
      <c r="H6" s="74" t="s">
        <v>102</v>
      </c>
      <c r="I6" s="103" t="s">
        <v>151</v>
      </c>
    </row>
    <row r="7" spans="1:9" ht="12" customHeight="1">
      <c r="A7" s="110">
        <v>4</v>
      </c>
      <c r="B7" s="74"/>
      <c r="C7" s="74" t="s">
        <v>154</v>
      </c>
      <c r="D7" s="74" t="s">
        <v>102</v>
      </c>
      <c r="E7" s="200" t="s">
        <v>102</v>
      </c>
      <c r="F7" s="454"/>
      <c r="G7" s="444" t="s">
        <v>102</v>
      </c>
      <c r="H7" s="74" t="s">
        <v>102</v>
      </c>
      <c r="I7" s="103" t="s">
        <v>155</v>
      </c>
    </row>
    <row r="8" spans="1:9" ht="12" customHeight="1">
      <c r="A8" s="110">
        <v>5</v>
      </c>
      <c r="B8" s="74"/>
      <c r="C8" s="74" t="s">
        <v>148</v>
      </c>
      <c r="D8" s="74" t="s">
        <v>66</v>
      </c>
      <c r="E8" s="200" t="s">
        <v>96</v>
      </c>
      <c r="F8" s="454"/>
      <c r="G8" s="444" t="s">
        <v>102</v>
      </c>
      <c r="H8" s="74" t="s">
        <v>646</v>
      </c>
      <c r="I8" s="103" t="s">
        <v>559</v>
      </c>
    </row>
    <row r="9" spans="1:9" ht="12" customHeight="1">
      <c r="A9" s="110">
        <v>6</v>
      </c>
      <c r="B9" s="74"/>
      <c r="C9" s="74" t="s">
        <v>156</v>
      </c>
      <c r="D9" s="74" t="s">
        <v>110</v>
      </c>
      <c r="E9" s="200" t="s">
        <v>147</v>
      </c>
      <c r="F9" s="454"/>
      <c r="G9" s="443" t="s">
        <v>560</v>
      </c>
      <c r="H9" s="74" t="s">
        <v>544</v>
      </c>
      <c r="I9" s="103" t="s">
        <v>157</v>
      </c>
    </row>
    <row r="10" spans="1:9" ht="12" customHeight="1">
      <c r="A10" s="110">
        <v>7</v>
      </c>
      <c r="B10" s="74"/>
      <c r="C10" s="74" t="s">
        <v>152</v>
      </c>
      <c r="D10" s="74" t="s">
        <v>71</v>
      </c>
      <c r="E10" s="200" t="s">
        <v>70</v>
      </c>
      <c r="F10" s="454"/>
      <c r="G10" s="443" t="s">
        <v>153</v>
      </c>
      <c r="H10" s="74" t="s">
        <v>544</v>
      </c>
      <c r="I10" s="103" t="s">
        <v>561</v>
      </c>
    </row>
    <row r="11" spans="1:9" ht="12" customHeight="1">
      <c r="A11" s="110">
        <v>8</v>
      </c>
      <c r="B11" s="112"/>
      <c r="C11" s="115" t="s">
        <v>562</v>
      </c>
      <c r="D11" s="115" t="s">
        <v>416</v>
      </c>
      <c r="E11" s="201" t="s">
        <v>417</v>
      </c>
      <c r="F11" s="457"/>
      <c r="G11" s="447" t="s">
        <v>563</v>
      </c>
      <c r="H11" s="115" t="s">
        <v>564</v>
      </c>
      <c r="I11" s="113" t="s">
        <v>565</v>
      </c>
    </row>
    <row r="12" spans="1:9" ht="12" customHeight="1">
      <c r="A12" s="111">
        <v>9</v>
      </c>
      <c r="B12" s="122"/>
      <c r="C12" s="122" t="s">
        <v>566</v>
      </c>
      <c r="D12" s="122" t="s">
        <v>567</v>
      </c>
      <c r="E12" s="479" t="s">
        <v>568</v>
      </c>
      <c r="F12" s="465"/>
      <c r="G12" s="480" t="s">
        <v>569</v>
      </c>
      <c r="H12" s="122" t="s">
        <v>544</v>
      </c>
      <c r="I12" s="436"/>
    </row>
    <row r="13" spans="1:9" ht="12" customHeight="1">
      <c r="A13" s="114">
        <v>10</v>
      </c>
      <c r="B13" s="73" t="s">
        <v>44</v>
      </c>
      <c r="C13" s="73" t="s">
        <v>158</v>
      </c>
      <c r="D13" s="73" t="s">
        <v>159</v>
      </c>
      <c r="E13" s="425" t="s">
        <v>160</v>
      </c>
      <c r="F13" s="456" t="s">
        <v>708</v>
      </c>
      <c r="G13" s="446" t="s">
        <v>203</v>
      </c>
      <c r="H13" s="73" t="s">
        <v>700</v>
      </c>
      <c r="I13" s="419" t="s">
        <v>161</v>
      </c>
    </row>
    <row r="14" spans="1:9" ht="12" customHeight="1">
      <c r="A14" s="111"/>
      <c r="B14" s="122"/>
      <c r="C14" s="122" t="s">
        <v>162</v>
      </c>
      <c r="D14" s="122"/>
      <c r="E14" s="479" t="s">
        <v>133</v>
      </c>
      <c r="F14" s="465"/>
      <c r="G14" s="480"/>
      <c r="H14" s="122" t="s">
        <v>682</v>
      </c>
      <c r="I14" s="436"/>
    </row>
    <row r="15" spans="1:9" ht="12" customHeight="1">
      <c r="A15" s="110">
        <v>11</v>
      </c>
      <c r="B15" s="74" t="s">
        <v>45</v>
      </c>
      <c r="C15" s="74" t="s">
        <v>570</v>
      </c>
      <c r="D15" s="74" t="s">
        <v>122</v>
      </c>
      <c r="E15" s="200" t="s">
        <v>163</v>
      </c>
      <c r="F15" s="454" t="s">
        <v>707</v>
      </c>
      <c r="G15" s="443" t="s">
        <v>599</v>
      </c>
      <c r="H15" s="74" t="s">
        <v>586</v>
      </c>
      <c r="I15" s="103" t="s">
        <v>100</v>
      </c>
    </row>
    <row r="16" spans="1:9" ht="12" customHeight="1">
      <c r="A16" s="110">
        <v>12</v>
      </c>
      <c r="B16" s="112"/>
      <c r="C16" s="115" t="s">
        <v>164</v>
      </c>
      <c r="D16" s="115" t="s">
        <v>165</v>
      </c>
      <c r="E16" s="201" t="s">
        <v>166</v>
      </c>
      <c r="F16" s="457"/>
      <c r="G16" s="447" t="s">
        <v>192</v>
      </c>
      <c r="H16" s="115" t="s">
        <v>102</v>
      </c>
      <c r="I16" s="113" t="s">
        <v>102</v>
      </c>
    </row>
    <row r="17" spans="1:11" ht="12" customHeight="1">
      <c r="A17" s="110">
        <v>13</v>
      </c>
      <c r="B17" s="112"/>
      <c r="C17" s="115" t="s">
        <v>571</v>
      </c>
      <c r="D17" s="115" t="s">
        <v>572</v>
      </c>
      <c r="E17" s="201" t="s">
        <v>441</v>
      </c>
      <c r="F17" s="457"/>
      <c r="G17" s="447" t="s">
        <v>573</v>
      </c>
      <c r="H17" s="115" t="s">
        <v>586</v>
      </c>
      <c r="I17" s="113" t="s">
        <v>574</v>
      </c>
    </row>
    <row r="18" spans="1:11" ht="12" customHeight="1">
      <c r="A18" s="110">
        <v>14</v>
      </c>
      <c r="B18" s="74"/>
      <c r="C18" s="74" t="s">
        <v>167</v>
      </c>
      <c r="D18" s="74" t="s">
        <v>136</v>
      </c>
      <c r="E18" s="200" t="s">
        <v>137</v>
      </c>
      <c r="F18" s="454"/>
      <c r="G18" s="443" t="s">
        <v>168</v>
      </c>
      <c r="H18" s="74" t="s">
        <v>102</v>
      </c>
      <c r="I18" s="103" t="s">
        <v>169</v>
      </c>
    </row>
    <row r="19" spans="1:11" ht="12" customHeight="1">
      <c r="A19" s="110">
        <v>15</v>
      </c>
      <c r="B19" s="74"/>
      <c r="C19" s="74" t="s">
        <v>170</v>
      </c>
      <c r="D19" s="74" t="s">
        <v>104</v>
      </c>
      <c r="E19" s="200" t="s">
        <v>171</v>
      </c>
      <c r="F19" s="454" t="s">
        <v>708</v>
      </c>
      <c r="G19" s="443" t="s">
        <v>709</v>
      </c>
      <c r="H19" s="74" t="s">
        <v>102</v>
      </c>
      <c r="I19" s="103" t="s">
        <v>172</v>
      </c>
    </row>
    <row r="20" spans="1:11" ht="12" customHeight="1">
      <c r="A20" s="110"/>
      <c r="B20" s="74"/>
      <c r="C20" s="74"/>
      <c r="D20" s="74"/>
      <c r="E20" s="200" t="s">
        <v>173</v>
      </c>
      <c r="F20" s="454"/>
      <c r="G20" s="443"/>
      <c r="H20" s="74" t="s">
        <v>682</v>
      </c>
      <c r="I20" s="103"/>
    </row>
    <row r="21" spans="1:11" ht="12" customHeight="1">
      <c r="A21" s="110">
        <v>16</v>
      </c>
      <c r="B21" s="74"/>
      <c r="C21" s="74" t="s">
        <v>174</v>
      </c>
      <c r="D21" s="74" t="s">
        <v>175</v>
      </c>
      <c r="E21" s="200" t="s">
        <v>176</v>
      </c>
      <c r="F21" s="454"/>
      <c r="G21" s="443" t="s">
        <v>177</v>
      </c>
      <c r="H21" s="74" t="s">
        <v>102</v>
      </c>
      <c r="I21" s="103" t="s">
        <v>172</v>
      </c>
    </row>
    <row r="22" spans="1:11" ht="12" customHeight="1">
      <c r="A22" s="110">
        <v>17</v>
      </c>
      <c r="B22" s="112"/>
      <c r="C22" s="115" t="s">
        <v>575</v>
      </c>
      <c r="D22" s="115" t="s">
        <v>576</v>
      </c>
      <c r="E22" s="201" t="s">
        <v>577</v>
      </c>
      <c r="F22" s="457"/>
      <c r="G22" s="447" t="s">
        <v>578</v>
      </c>
      <c r="H22" s="115" t="s">
        <v>586</v>
      </c>
      <c r="I22" s="113" t="s">
        <v>172</v>
      </c>
    </row>
    <row r="23" spans="1:11" ht="12" customHeight="1">
      <c r="A23" s="110">
        <v>18</v>
      </c>
      <c r="B23" s="112"/>
      <c r="C23" s="115" t="s">
        <v>579</v>
      </c>
      <c r="D23" s="115" t="s">
        <v>567</v>
      </c>
      <c r="E23" s="201" t="s">
        <v>568</v>
      </c>
      <c r="F23" s="457"/>
      <c r="G23" s="447" t="s">
        <v>512</v>
      </c>
      <c r="H23" s="115" t="s">
        <v>580</v>
      </c>
      <c r="I23" s="113" t="s">
        <v>581</v>
      </c>
    </row>
    <row r="24" spans="1:11" ht="12" customHeight="1">
      <c r="A24" s="110">
        <v>19</v>
      </c>
      <c r="B24" s="112"/>
      <c r="C24" s="115" t="s">
        <v>582</v>
      </c>
      <c r="D24" s="119" t="s">
        <v>583</v>
      </c>
      <c r="E24" s="201" t="s">
        <v>584</v>
      </c>
      <c r="F24" s="457"/>
      <c r="G24" s="447" t="s">
        <v>585</v>
      </c>
      <c r="H24" s="115" t="s">
        <v>586</v>
      </c>
      <c r="I24" s="103" t="s">
        <v>587</v>
      </c>
    </row>
    <row r="25" spans="1:11" ht="12" customHeight="1">
      <c r="A25" s="111">
        <v>20</v>
      </c>
      <c r="B25" s="112"/>
      <c r="C25" s="122" t="s">
        <v>752</v>
      </c>
      <c r="D25" s="122" t="s">
        <v>753</v>
      </c>
      <c r="E25" s="212" t="s">
        <v>754</v>
      </c>
      <c r="F25" s="455"/>
      <c r="G25" s="445" t="s">
        <v>782</v>
      </c>
      <c r="H25" s="463" t="s">
        <v>586</v>
      </c>
      <c r="I25" s="107" t="s">
        <v>755</v>
      </c>
    </row>
    <row r="26" spans="1:11" ht="12" customHeight="1">
      <c r="A26" s="110">
        <v>21</v>
      </c>
      <c r="B26" s="73" t="s">
        <v>46</v>
      </c>
      <c r="C26" s="17" t="s">
        <v>756</v>
      </c>
      <c r="D26" s="74" t="s">
        <v>66</v>
      </c>
      <c r="E26" s="200" t="s">
        <v>178</v>
      </c>
      <c r="F26" s="454" t="s">
        <v>707</v>
      </c>
      <c r="G26" s="443" t="s">
        <v>153</v>
      </c>
      <c r="H26" s="74" t="s">
        <v>684</v>
      </c>
      <c r="I26" s="103" t="s">
        <v>588</v>
      </c>
    </row>
    <row r="27" spans="1:11" ht="12" customHeight="1">
      <c r="A27" s="110">
        <v>22</v>
      </c>
      <c r="B27" s="74"/>
      <c r="C27" s="74" t="s">
        <v>589</v>
      </c>
      <c r="D27" s="74" t="s">
        <v>136</v>
      </c>
      <c r="E27" s="200" t="s">
        <v>590</v>
      </c>
      <c r="F27" s="454" t="s">
        <v>708</v>
      </c>
      <c r="G27" s="443" t="s">
        <v>613</v>
      </c>
      <c r="H27" s="74" t="s">
        <v>102</v>
      </c>
      <c r="I27" s="103" t="s">
        <v>591</v>
      </c>
    </row>
    <row r="28" spans="1:11" ht="12" customHeight="1">
      <c r="A28" s="110"/>
      <c r="B28" s="74"/>
      <c r="C28" s="74"/>
      <c r="D28" s="74"/>
      <c r="E28" s="200" t="s">
        <v>592</v>
      </c>
      <c r="F28" s="454"/>
      <c r="G28" s="443"/>
      <c r="H28" s="74" t="s">
        <v>682</v>
      </c>
      <c r="I28" s="103"/>
      <c r="K28" s="433"/>
    </row>
    <row r="29" spans="1:11" ht="12" customHeight="1">
      <c r="A29" s="114">
        <v>23</v>
      </c>
      <c r="B29" s="73" t="s">
        <v>47</v>
      </c>
      <c r="C29" s="73" t="s">
        <v>179</v>
      </c>
      <c r="D29" s="73" t="s">
        <v>86</v>
      </c>
      <c r="E29" s="426" t="s">
        <v>593</v>
      </c>
      <c r="F29" s="456" t="s">
        <v>707</v>
      </c>
      <c r="G29" s="446" t="s">
        <v>599</v>
      </c>
      <c r="H29" s="73" t="s">
        <v>181</v>
      </c>
      <c r="I29" s="419" t="s">
        <v>182</v>
      </c>
    </row>
    <row r="30" spans="1:11" ht="12" customHeight="1">
      <c r="A30" s="110">
        <v>24</v>
      </c>
      <c r="B30" s="74"/>
      <c r="C30" s="17" t="s">
        <v>594</v>
      </c>
      <c r="D30" s="74" t="s">
        <v>122</v>
      </c>
      <c r="E30" s="200" t="s">
        <v>430</v>
      </c>
      <c r="F30" s="454"/>
      <c r="G30" s="444" t="s">
        <v>102</v>
      </c>
      <c r="H30" s="74" t="s">
        <v>701</v>
      </c>
      <c r="I30" s="103" t="s">
        <v>184</v>
      </c>
    </row>
    <row r="31" spans="1:11" ht="12" customHeight="1">
      <c r="A31" s="110">
        <v>25</v>
      </c>
      <c r="B31" s="74"/>
      <c r="C31" s="17" t="s">
        <v>595</v>
      </c>
      <c r="D31" s="74" t="s">
        <v>102</v>
      </c>
      <c r="E31" s="200" t="s">
        <v>102</v>
      </c>
      <c r="F31" s="454"/>
      <c r="G31" s="444" t="s">
        <v>102</v>
      </c>
      <c r="H31" s="74" t="s">
        <v>185</v>
      </c>
      <c r="I31" s="116" t="s">
        <v>596</v>
      </c>
    </row>
    <row r="32" spans="1:11" ht="12" customHeight="1">
      <c r="A32" s="110">
        <v>26</v>
      </c>
      <c r="B32" s="74"/>
      <c r="C32" s="74" t="s">
        <v>186</v>
      </c>
      <c r="D32" s="74" t="s">
        <v>187</v>
      </c>
      <c r="E32" s="200" t="s">
        <v>441</v>
      </c>
      <c r="F32" s="454"/>
      <c r="G32" s="443" t="s">
        <v>153</v>
      </c>
      <c r="H32" s="74" t="s">
        <v>188</v>
      </c>
      <c r="I32" s="116" t="s">
        <v>597</v>
      </c>
      <c r="K32" s="433"/>
    </row>
    <row r="33" spans="1:11" ht="12" customHeight="1">
      <c r="A33" s="110">
        <v>27</v>
      </c>
      <c r="B33" s="73" t="s">
        <v>92</v>
      </c>
      <c r="C33" s="73" t="s">
        <v>189</v>
      </c>
      <c r="D33" s="73" t="s">
        <v>107</v>
      </c>
      <c r="E33" s="425" t="s">
        <v>190</v>
      </c>
      <c r="F33" s="456" t="s">
        <v>707</v>
      </c>
      <c r="G33" s="446" t="s">
        <v>599</v>
      </c>
      <c r="H33" s="73" t="s">
        <v>687</v>
      </c>
      <c r="I33" s="419" t="s">
        <v>598</v>
      </c>
    </row>
    <row r="34" spans="1:11" ht="12" customHeight="1">
      <c r="A34" s="110">
        <v>28</v>
      </c>
      <c r="B34" s="74" t="s">
        <v>94</v>
      </c>
      <c r="C34" s="74" t="s">
        <v>194</v>
      </c>
      <c r="D34" s="74" t="s">
        <v>128</v>
      </c>
      <c r="E34" s="200" t="s">
        <v>441</v>
      </c>
      <c r="F34" s="454"/>
      <c r="G34" s="443" t="s">
        <v>599</v>
      </c>
      <c r="H34" s="74" t="s">
        <v>702</v>
      </c>
      <c r="I34" s="103" t="s">
        <v>195</v>
      </c>
    </row>
    <row r="35" spans="1:11" ht="12" customHeight="1">
      <c r="A35" s="110">
        <v>29</v>
      </c>
      <c r="B35" s="74"/>
      <c r="C35" s="74" t="s">
        <v>191</v>
      </c>
      <c r="D35" s="74" t="s">
        <v>110</v>
      </c>
      <c r="E35" s="200" t="s">
        <v>111</v>
      </c>
      <c r="F35" s="454"/>
      <c r="G35" s="443" t="s">
        <v>192</v>
      </c>
      <c r="H35" s="74" t="s">
        <v>646</v>
      </c>
      <c r="I35" s="116" t="s">
        <v>193</v>
      </c>
    </row>
    <row r="36" spans="1:11" ht="12" customHeight="1">
      <c r="A36" s="110">
        <v>30</v>
      </c>
      <c r="B36" s="74"/>
      <c r="C36" s="74" t="s">
        <v>196</v>
      </c>
      <c r="D36" s="74" t="s">
        <v>122</v>
      </c>
      <c r="E36" s="200" t="s">
        <v>430</v>
      </c>
      <c r="F36" s="454"/>
      <c r="G36" s="444" t="s">
        <v>102</v>
      </c>
      <c r="H36" s="74" t="s">
        <v>600</v>
      </c>
      <c r="I36" s="103" t="s">
        <v>601</v>
      </c>
    </row>
    <row r="37" spans="1:11" ht="12" customHeight="1">
      <c r="A37" s="110">
        <v>31</v>
      </c>
      <c r="B37" s="74"/>
      <c r="C37" s="74" t="s">
        <v>602</v>
      </c>
      <c r="D37" s="74" t="s">
        <v>102</v>
      </c>
      <c r="E37" s="200" t="s">
        <v>102</v>
      </c>
      <c r="F37" s="454"/>
      <c r="G37" s="444" t="s">
        <v>102</v>
      </c>
      <c r="H37" s="74" t="s">
        <v>102</v>
      </c>
      <c r="I37" s="103" t="s">
        <v>603</v>
      </c>
    </row>
    <row r="38" spans="1:11" ht="12" customHeight="1">
      <c r="A38" s="110">
        <v>32</v>
      </c>
      <c r="B38" s="74"/>
      <c r="C38" s="74" t="s">
        <v>197</v>
      </c>
      <c r="D38" s="74" t="s">
        <v>102</v>
      </c>
      <c r="E38" s="200" t="s">
        <v>102</v>
      </c>
      <c r="F38" s="454"/>
      <c r="G38" s="444" t="s">
        <v>102</v>
      </c>
      <c r="H38" s="74" t="s">
        <v>703</v>
      </c>
      <c r="I38" s="103" t="s">
        <v>604</v>
      </c>
    </row>
    <row r="39" spans="1:11" ht="12" customHeight="1">
      <c r="A39" s="110">
        <v>33</v>
      </c>
      <c r="B39" s="74"/>
      <c r="C39" s="74" t="s">
        <v>198</v>
      </c>
      <c r="D39" s="74" t="s">
        <v>102</v>
      </c>
      <c r="E39" s="200" t="s">
        <v>102</v>
      </c>
      <c r="F39" s="454"/>
      <c r="G39" s="444" t="s">
        <v>102</v>
      </c>
      <c r="H39" s="74" t="s">
        <v>188</v>
      </c>
      <c r="I39" s="103" t="s">
        <v>605</v>
      </c>
    </row>
    <row r="40" spans="1:11" ht="12" customHeight="1">
      <c r="A40" s="110">
        <v>34</v>
      </c>
      <c r="B40" s="112"/>
      <c r="C40" s="117" t="s">
        <v>606</v>
      </c>
      <c r="D40" s="117" t="s">
        <v>445</v>
      </c>
      <c r="E40" s="202" t="s">
        <v>140</v>
      </c>
      <c r="F40" s="458"/>
      <c r="G40" s="448" t="s">
        <v>563</v>
      </c>
      <c r="H40" s="481" t="s">
        <v>607</v>
      </c>
      <c r="I40" s="113" t="s">
        <v>608</v>
      </c>
    </row>
    <row r="41" spans="1:11" ht="12" customHeight="1">
      <c r="A41" s="110">
        <v>35</v>
      </c>
      <c r="B41" s="112"/>
      <c r="C41" s="196" t="s">
        <v>609</v>
      </c>
      <c r="D41" s="115" t="s">
        <v>434</v>
      </c>
      <c r="E41" s="211" t="s">
        <v>435</v>
      </c>
      <c r="F41" s="457" t="s">
        <v>708</v>
      </c>
      <c r="G41" s="447" t="s">
        <v>578</v>
      </c>
      <c r="H41" s="115" t="s">
        <v>610</v>
      </c>
      <c r="I41" s="113" t="s">
        <v>611</v>
      </c>
      <c r="J41" s="252"/>
    </row>
    <row r="42" spans="1:11" ht="12" customHeight="1">
      <c r="A42" s="110">
        <v>36</v>
      </c>
      <c r="B42" s="74"/>
      <c r="C42" s="74" t="s">
        <v>612</v>
      </c>
      <c r="D42" s="74" t="s">
        <v>445</v>
      </c>
      <c r="E42" s="200" t="s">
        <v>140</v>
      </c>
      <c r="F42" s="454"/>
      <c r="G42" s="443" t="s">
        <v>613</v>
      </c>
      <c r="H42" s="74" t="s">
        <v>188</v>
      </c>
      <c r="I42" s="103" t="s">
        <v>614</v>
      </c>
      <c r="J42" s="252"/>
    </row>
    <row r="43" spans="1:11" s="250" customFormat="1" ht="12" customHeight="1">
      <c r="A43" s="482"/>
      <c r="B43" s="74"/>
      <c r="C43" s="74" t="s">
        <v>615</v>
      </c>
      <c r="D43" s="74"/>
      <c r="E43" s="200"/>
      <c r="F43" s="454"/>
      <c r="G43" s="443"/>
      <c r="H43" s="74" t="s">
        <v>682</v>
      </c>
      <c r="I43" s="103" t="s">
        <v>616</v>
      </c>
      <c r="J43" s="439"/>
      <c r="K43" s="248"/>
    </row>
    <row r="44" spans="1:11" s="250" customFormat="1" ht="12" customHeight="1">
      <c r="A44" s="483">
        <v>37</v>
      </c>
      <c r="B44" s="73" t="s">
        <v>617</v>
      </c>
      <c r="C44" s="73" t="s">
        <v>618</v>
      </c>
      <c r="D44" s="73" t="s">
        <v>86</v>
      </c>
      <c r="E44" s="425" t="s">
        <v>180</v>
      </c>
      <c r="F44" s="456" t="s">
        <v>708</v>
      </c>
      <c r="G44" s="446" t="s">
        <v>710</v>
      </c>
      <c r="H44" s="73" t="s">
        <v>704</v>
      </c>
      <c r="I44" s="419" t="s">
        <v>619</v>
      </c>
      <c r="J44" s="439"/>
      <c r="K44" s="248"/>
    </row>
    <row r="45" spans="1:11" s="250" customFormat="1" ht="12" customHeight="1">
      <c r="A45" s="482"/>
      <c r="B45" s="205" t="s">
        <v>94</v>
      </c>
      <c r="C45" s="205"/>
      <c r="D45" s="205"/>
      <c r="E45" s="204" t="s">
        <v>183</v>
      </c>
      <c r="F45" s="459"/>
      <c r="G45" s="449"/>
      <c r="H45" s="205" t="s">
        <v>682</v>
      </c>
      <c r="I45" s="210" t="s">
        <v>620</v>
      </c>
      <c r="J45" s="439"/>
      <c r="K45" s="248"/>
    </row>
    <row r="46" spans="1:11" s="250" customFormat="1" ht="12" customHeight="1">
      <c r="A46" s="483">
        <v>38</v>
      </c>
      <c r="B46" s="427" t="s">
        <v>117</v>
      </c>
      <c r="C46" s="427" t="s">
        <v>199</v>
      </c>
      <c r="D46" s="427" t="s">
        <v>200</v>
      </c>
      <c r="E46" s="428" t="s">
        <v>621</v>
      </c>
      <c r="F46" s="460" t="s">
        <v>708</v>
      </c>
      <c r="G46" s="450" t="s">
        <v>711</v>
      </c>
      <c r="H46" s="427" t="s">
        <v>201</v>
      </c>
      <c r="I46" s="429" t="s">
        <v>622</v>
      </c>
      <c r="J46" s="439"/>
      <c r="K46" s="248"/>
    </row>
    <row r="47" spans="1:11" s="250" customFormat="1" ht="12" customHeight="1">
      <c r="A47" s="482">
        <v>39</v>
      </c>
      <c r="B47" s="205" t="s">
        <v>119</v>
      </c>
      <c r="C47" s="205" t="s">
        <v>202</v>
      </c>
      <c r="D47" s="205" t="s">
        <v>159</v>
      </c>
      <c r="E47" s="214" t="s">
        <v>623</v>
      </c>
      <c r="F47" s="459"/>
      <c r="G47" s="449" t="s">
        <v>203</v>
      </c>
      <c r="H47" s="205" t="s">
        <v>204</v>
      </c>
      <c r="I47" s="210" t="s">
        <v>205</v>
      </c>
      <c r="J47" s="439"/>
      <c r="K47" s="248"/>
    </row>
    <row r="48" spans="1:11" ht="12" customHeight="1">
      <c r="A48" s="482"/>
      <c r="B48" s="209" t="s">
        <v>120</v>
      </c>
      <c r="C48" s="208"/>
      <c r="D48" s="208"/>
      <c r="E48" s="207"/>
      <c r="F48" s="461"/>
      <c r="G48" s="451"/>
      <c r="H48" s="208"/>
      <c r="I48" s="206"/>
      <c r="J48" s="252"/>
      <c r="K48" s="433"/>
    </row>
    <row r="49" spans="1:11" ht="12" customHeight="1">
      <c r="A49" s="483">
        <v>40</v>
      </c>
      <c r="B49" s="205" t="s">
        <v>124</v>
      </c>
      <c r="C49" s="205" t="s">
        <v>624</v>
      </c>
      <c r="D49" s="205" t="s">
        <v>110</v>
      </c>
      <c r="E49" s="204" t="s">
        <v>147</v>
      </c>
      <c r="F49" s="459" t="s">
        <v>707</v>
      </c>
      <c r="G49" s="449" t="s">
        <v>714</v>
      </c>
      <c r="H49" s="205" t="s">
        <v>682</v>
      </c>
      <c r="I49" s="210" t="s">
        <v>625</v>
      </c>
      <c r="J49" s="252"/>
    </row>
    <row r="50" spans="1:11" ht="12" customHeight="1">
      <c r="A50" s="482"/>
      <c r="B50" s="74" t="s">
        <v>119</v>
      </c>
      <c r="C50" s="74"/>
      <c r="D50" s="17" t="s">
        <v>626</v>
      </c>
      <c r="E50" s="200" t="s">
        <v>206</v>
      </c>
      <c r="F50" s="454"/>
      <c r="G50" s="443"/>
      <c r="H50" s="74" t="s">
        <v>682</v>
      </c>
      <c r="I50" s="433"/>
    </row>
    <row r="51" spans="1:11" ht="12" customHeight="1">
      <c r="A51" s="482">
        <v>41</v>
      </c>
      <c r="B51" s="74" t="s">
        <v>120</v>
      </c>
      <c r="C51" s="74" t="s">
        <v>207</v>
      </c>
      <c r="D51" s="74" t="s">
        <v>208</v>
      </c>
      <c r="E51" s="200" t="s">
        <v>627</v>
      </c>
      <c r="F51" s="454"/>
      <c r="G51" s="444" t="s">
        <v>102</v>
      </c>
      <c r="H51" s="74" t="s">
        <v>682</v>
      </c>
      <c r="I51" s="103" t="s">
        <v>757</v>
      </c>
    </row>
    <row r="52" spans="1:11" ht="12" customHeight="1">
      <c r="A52" s="482"/>
      <c r="B52" s="74"/>
      <c r="C52" s="74"/>
      <c r="D52" s="74"/>
      <c r="E52" s="200" t="s">
        <v>628</v>
      </c>
      <c r="F52" s="454"/>
      <c r="G52" s="443"/>
      <c r="H52" s="74" t="s">
        <v>682</v>
      </c>
      <c r="I52" s="103"/>
    </row>
    <row r="53" spans="1:11" ht="12" customHeight="1">
      <c r="A53" s="482">
        <v>42</v>
      </c>
      <c r="B53" s="112"/>
      <c r="C53" s="115" t="s">
        <v>629</v>
      </c>
      <c r="D53" s="119" t="s">
        <v>630</v>
      </c>
      <c r="E53" s="201" t="s">
        <v>630</v>
      </c>
      <c r="F53" s="457" t="s">
        <v>708</v>
      </c>
      <c r="G53" s="447" t="s">
        <v>712</v>
      </c>
      <c r="H53" s="115" t="s">
        <v>682</v>
      </c>
      <c r="I53" s="120" t="s">
        <v>631</v>
      </c>
    </row>
    <row r="54" spans="1:11" ht="12" customHeight="1">
      <c r="A54" s="482"/>
      <c r="B54" s="112"/>
      <c r="C54" s="115"/>
      <c r="D54" s="115"/>
      <c r="E54" s="200" t="s">
        <v>206</v>
      </c>
      <c r="F54" s="454"/>
      <c r="G54" s="447"/>
      <c r="H54" s="115" t="s">
        <v>682</v>
      </c>
      <c r="I54" s="120" t="s">
        <v>803</v>
      </c>
    </row>
    <row r="55" spans="1:11" ht="12" customHeight="1">
      <c r="A55" s="482">
        <v>43</v>
      </c>
      <c r="B55" s="112"/>
      <c r="C55" s="75" t="s">
        <v>632</v>
      </c>
      <c r="D55" s="75" t="s">
        <v>541</v>
      </c>
      <c r="E55" s="215" t="s">
        <v>633</v>
      </c>
      <c r="F55" s="461"/>
      <c r="G55" s="445" t="s">
        <v>634</v>
      </c>
      <c r="H55" s="75" t="s">
        <v>682</v>
      </c>
      <c r="I55" s="129" t="s">
        <v>758</v>
      </c>
      <c r="K55" s="433"/>
    </row>
    <row r="56" spans="1:11" ht="12" customHeight="1">
      <c r="A56" s="483">
        <v>44</v>
      </c>
      <c r="B56" s="73" t="s">
        <v>56</v>
      </c>
      <c r="C56" s="74" t="s">
        <v>635</v>
      </c>
      <c r="D56" s="74" t="s">
        <v>209</v>
      </c>
      <c r="E56" s="200" t="s">
        <v>441</v>
      </c>
      <c r="F56" s="454" t="s">
        <v>707</v>
      </c>
      <c r="G56" s="443" t="s">
        <v>599</v>
      </c>
      <c r="H56" s="74" t="s">
        <v>646</v>
      </c>
      <c r="I56" s="103" t="s">
        <v>636</v>
      </c>
    </row>
    <row r="57" spans="1:11" ht="12" customHeight="1">
      <c r="A57" s="482">
        <v>45</v>
      </c>
      <c r="B57" s="74"/>
      <c r="C57" s="74" t="s">
        <v>210</v>
      </c>
      <c r="D57" s="17" t="s">
        <v>637</v>
      </c>
      <c r="E57" s="200" t="s">
        <v>147</v>
      </c>
      <c r="F57" s="454"/>
      <c r="G57" s="444" t="s">
        <v>102</v>
      </c>
      <c r="H57" s="74" t="s">
        <v>705</v>
      </c>
      <c r="I57" s="103" t="s">
        <v>638</v>
      </c>
    </row>
    <row r="58" spans="1:11" ht="12" customHeight="1">
      <c r="A58" s="482">
        <v>46</v>
      </c>
      <c r="B58" s="74"/>
      <c r="C58" s="117" t="s">
        <v>639</v>
      </c>
      <c r="D58" s="117" t="s">
        <v>434</v>
      </c>
      <c r="E58" s="202" t="s">
        <v>435</v>
      </c>
      <c r="F58" s="458"/>
      <c r="G58" s="448" t="s">
        <v>640</v>
      </c>
      <c r="H58" s="117" t="s">
        <v>641</v>
      </c>
      <c r="I58" s="103" t="s">
        <v>642</v>
      </c>
    </row>
    <row r="59" spans="1:11" ht="12" customHeight="1">
      <c r="A59" s="110">
        <v>47</v>
      </c>
      <c r="B59" s="74"/>
      <c r="C59" s="117" t="s">
        <v>643</v>
      </c>
      <c r="D59" s="117" t="s">
        <v>644</v>
      </c>
      <c r="E59" s="202" t="s">
        <v>441</v>
      </c>
      <c r="F59" s="458"/>
      <c r="G59" s="448" t="s">
        <v>645</v>
      </c>
      <c r="H59" s="117" t="s">
        <v>646</v>
      </c>
      <c r="I59" s="103" t="s">
        <v>647</v>
      </c>
    </row>
    <row r="60" spans="1:11" ht="12" customHeight="1">
      <c r="A60" s="110">
        <v>48</v>
      </c>
      <c r="B60" s="74"/>
      <c r="C60" s="74" t="s">
        <v>211</v>
      </c>
      <c r="D60" s="74" t="s">
        <v>136</v>
      </c>
      <c r="E60" s="200" t="s">
        <v>441</v>
      </c>
      <c r="F60" s="454"/>
      <c r="G60" s="443" t="s">
        <v>212</v>
      </c>
      <c r="H60" s="74" t="s">
        <v>682</v>
      </c>
      <c r="I60" s="103" t="s">
        <v>648</v>
      </c>
    </row>
    <row r="61" spans="1:11" ht="12" customHeight="1">
      <c r="A61" s="110">
        <v>49</v>
      </c>
      <c r="B61" s="74"/>
      <c r="C61" s="117" t="s">
        <v>649</v>
      </c>
      <c r="D61" s="117" t="s">
        <v>567</v>
      </c>
      <c r="E61" s="202" t="s">
        <v>441</v>
      </c>
      <c r="F61" s="458" t="s">
        <v>708</v>
      </c>
      <c r="G61" s="448" t="s">
        <v>578</v>
      </c>
      <c r="H61" s="117" t="s">
        <v>682</v>
      </c>
      <c r="I61" s="103" t="s">
        <v>650</v>
      </c>
      <c r="K61" s="433"/>
    </row>
    <row r="62" spans="1:11" ht="12" customHeight="1">
      <c r="A62" s="114">
        <v>50</v>
      </c>
      <c r="B62" s="73" t="s">
        <v>145</v>
      </c>
      <c r="C62" s="73" t="s">
        <v>213</v>
      </c>
      <c r="D62" s="73" t="s">
        <v>214</v>
      </c>
      <c r="E62" s="425" t="s">
        <v>215</v>
      </c>
      <c r="F62" s="456" t="s">
        <v>707</v>
      </c>
      <c r="G62" s="446" t="s">
        <v>560</v>
      </c>
      <c r="H62" s="73" t="s">
        <v>660</v>
      </c>
      <c r="I62" s="419" t="s">
        <v>651</v>
      </c>
    </row>
    <row r="63" spans="1:11" ht="12" customHeight="1">
      <c r="A63" s="110">
        <v>51</v>
      </c>
      <c r="B63" s="74" t="s">
        <v>510</v>
      </c>
      <c r="C63" s="74" t="s">
        <v>216</v>
      </c>
      <c r="D63" s="74" t="s">
        <v>187</v>
      </c>
      <c r="E63" s="200" t="s">
        <v>441</v>
      </c>
      <c r="F63" s="454"/>
      <c r="G63" s="444" t="s">
        <v>102</v>
      </c>
      <c r="H63" s="74" t="s">
        <v>102</v>
      </c>
      <c r="I63" s="103" t="s">
        <v>652</v>
      </c>
    </row>
    <row r="64" spans="1:11" ht="12" customHeight="1">
      <c r="A64" s="110">
        <v>52</v>
      </c>
      <c r="B64" s="74"/>
      <c r="C64" s="74" t="s">
        <v>217</v>
      </c>
      <c r="D64" s="74" t="s">
        <v>218</v>
      </c>
      <c r="E64" s="200" t="s">
        <v>441</v>
      </c>
      <c r="F64" s="454"/>
      <c r="G64" s="443" t="s">
        <v>153</v>
      </c>
      <c r="H64" s="74" t="s">
        <v>102</v>
      </c>
      <c r="I64" s="103" t="s">
        <v>653</v>
      </c>
    </row>
    <row r="65" spans="1:11" ht="12" customHeight="1">
      <c r="A65" s="110">
        <v>53</v>
      </c>
      <c r="B65" s="74"/>
      <c r="C65" s="74" t="s">
        <v>219</v>
      </c>
      <c r="D65" s="74" t="s">
        <v>71</v>
      </c>
      <c r="E65" s="200" t="s">
        <v>70</v>
      </c>
      <c r="F65" s="454"/>
      <c r="G65" s="444" t="s">
        <v>102</v>
      </c>
      <c r="H65" s="74" t="s">
        <v>102</v>
      </c>
      <c r="I65" s="103" t="s">
        <v>654</v>
      </c>
    </row>
    <row r="66" spans="1:11" ht="12" customHeight="1">
      <c r="A66" s="110">
        <v>54</v>
      </c>
      <c r="B66" s="74"/>
      <c r="C66" s="74" t="s">
        <v>220</v>
      </c>
      <c r="D66" s="74" t="s">
        <v>221</v>
      </c>
      <c r="E66" s="200" t="s">
        <v>147</v>
      </c>
      <c r="F66" s="454"/>
      <c r="G66" s="443" t="s">
        <v>222</v>
      </c>
      <c r="H66" s="117" t="s">
        <v>682</v>
      </c>
      <c r="I66" s="103" t="s">
        <v>655</v>
      </c>
    </row>
    <row r="67" spans="1:11" ht="12" customHeight="1">
      <c r="A67" s="110">
        <v>55</v>
      </c>
      <c r="B67" s="112"/>
      <c r="C67" s="115" t="s">
        <v>656</v>
      </c>
      <c r="D67" s="115" t="s">
        <v>657</v>
      </c>
      <c r="E67" s="201" t="s">
        <v>658</v>
      </c>
      <c r="F67" s="457"/>
      <c r="G67" s="447" t="s">
        <v>659</v>
      </c>
      <c r="H67" s="121" t="s">
        <v>660</v>
      </c>
      <c r="I67" s="103" t="s">
        <v>651</v>
      </c>
    </row>
    <row r="68" spans="1:11" ht="12" customHeight="1">
      <c r="A68" s="110">
        <v>56</v>
      </c>
      <c r="B68" s="74"/>
      <c r="C68" s="74" t="s">
        <v>223</v>
      </c>
      <c r="D68" s="74" t="s">
        <v>98</v>
      </c>
      <c r="E68" s="200" t="s">
        <v>99</v>
      </c>
      <c r="F68" s="454" t="s">
        <v>708</v>
      </c>
      <c r="G68" s="443" t="s">
        <v>759</v>
      </c>
      <c r="H68" s="74" t="s">
        <v>102</v>
      </c>
      <c r="I68" s="103" t="s">
        <v>654</v>
      </c>
    </row>
    <row r="69" spans="1:11" ht="12" customHeight="1">
      <c r="A69" s="111">
        <v>57</v>
      </c>
      <c r="B69" s="434"/>
      <c r="C69" s="74" t="s">
        <v>661</v>
      </c>
      <c r="D69" s="74" t="s">
        <v>366</v>
      </c>
      <c r="E69" s="200" t="s">
        <v>140</v>
      </c>
      <c r="F69" s="454"/>
      <c r="G69" s="448" t="s">
        <v>713</v>
      </c>
      <c r="H69" s="74" t="s">
        <v>102</v>
      </c>
      <c r="I69" s="103" t="s">
        <v>662</v>
      </c>
      <c r="K69" s="433"/>
    </row>
    <row r="70" spans="1:11" ht="12" customHeight="1">
      <c r="A70" s="111">
        <v>58</v>
      </c>
      <c r="B70" s="138" t="s">
        <v>663</v>
      </c>
      <c r="C70" s="430" t="s">
        <v>664</v>
      </c>
      <c r="D70" s="430" t="s">
        <v>416</v>
      </c>
      <c r="E70" s="431" t="s">
        <v>417</v>
      </c>
      <c r="F70" s="462" t="s">
        <v>707</v>
      </c>
      <c r="G70" s="452" t="s">
        <v>715</v>
      </c>
      <c r="H70" s="430" t="s">
        <v>706</v>
      </c>
      <c r="I70" s="432" t="s">
        <v>665</v>
      </c>
    </row>
  </sheetData>
  <mergeCells count="2">
    <mergeCell ref="A1:H2"/>
    <mergeCell ref="F3:G3"/>
  </mergeCells>
  <phoneticPr fontId="3"/>
  <printOptions horizontalCentered="1"/>
  <pageMargins left="0.19685039370078741" right="0.19685039370078741" top="0.59055118110236227" bottom="0.19685039370078741" header="0.51181102362204722" footer="0"/>
  <pageSetup paperSize="9" orientation="portrait" r:id="rId1"/>
  <headerFooter alignWithMargins="0">
    <oddFooter>&amp;C&amp;12-&amp;A-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"/>
  <sheetViews>
    <sheetView workbookViewId="0">
      <selection activeCell="E23" sqref="E23"/>
    </sheetView>
  </sheetViews>
  <sheetFormatPr defaultRowHeight="13.5"/>
  <cols>
    <col min="1" max="1" width="5.5" style="47" customWidth="1"/>
    <col min="2" max="2" width="14.125" style="47" customWidth="1"/>
    <col min="3" max="12" width="7.25" style="47" customWidth="1"/>
    <col min="13" max="13" width="9" style="46"/>
    <col min="14" max="16384" width="9" style="47"/>
  </cols>
  <sheetData>
    <row r="1" spans="1:13" ht="24">
      <c r="A1" s="572" t="s">
        <v>789</v>
      </c>
      <c r="B1" s="572"/>
      <c r="C1" s="572"/>
      <c r="D1" s="572"/>
      <c r="E1" s="572"/>
      <c r="F1" s="572"/>
      <c r="G1" s="572"/>
      <c r="H1" s="572"/>
      <c r="I1" s="572"/>
      <c r="J1" s="572"/>
      <c r="K1" s="572"/>
      <c r="L1" s="572"/>
    </row>
    <row r="2" spans="1:13" ht="9" customHeight="1">
      <c r="M2" s="47"/>
    </row>
    <row r="3" spans="1:13" ht="16.5" customHeight="1">
      <c r="G3" s="55"/>
      <c r="H3" s="55"/>
      <c r="I3" s="55"/>
      <c r="J3" s="55"/>
      <c r="K3" s="55"/>
      <c r="L3" s="55" t="s">
        <v>348</v>
      </c>
    </row>
    <row r="4" spans="1:13" ht="27" customHeight="1">
      <c r="A4" s="578" t="s">
        <v>350</v>
      </c>
      <c r="B4" s="579"/>
      <c r="C4" s="63" t="s">
        <v>396</v>
      </c>
      <c r="D4" s="63">
        <v>50</v>
      </c>
      <c r="E4" s="63">
        <v>60</v>
      </c>
      <c r="F4" s="63" t="s">
        <v>397</v>
      </c>
      <c r="G4" s="64">
        <v>17</v>
      </c>
      <c r="H4" s="43">
        <v>22</v>
      </c>
      <c r="I4" s="43">
        <v>25</v>
      </c>
      <c r="J4" s="43">
        <v>26</v>
      </c>
      <c r="K4" s="43">
        <v>27</v>
      </c>
      <c r="L4" s="43">
        <v>28</v>
      </c>
    </row>
    <row r="5" spans="1:13" s="20" customFormat="1" ht="21" customHeight="1">
      <c r="A5" s="580" t="s">
        <v>277</v>
      </c>
      <c r="B5" s="18" t="s">
        <v>278</v>
      </c>
      <c r="C5" s="19">
        <f>SUM(C6:C7)</f>
        <v>11</v>
      </c>
      <c r="D5" s="19">
        <f t="shared" ref="D5:L5" si="0">SUM(D6:D7)</f>
        <v>15</v>
      </c>
      <c r="E5" s="19">
        <f t="shared" si="0"/>
        <v>20</v>
      </c>
      <c r="F5" s="19">
        <f t="shared" si="0"/>
        <v>21</v>
      </c>
      <c r="G5" s="19">
        <f t="shared" si="0"/>
        <v>21</v>
      </c>
      <c r="H5" s="19">
        <f t="shared" si="0"/>
        <v>32</v>
      </c>
      <c r="I5" s="19">
        <f t="shared" si="0"/>
        <v>30</v>
      </c>
      <c r="J5" s="19">
        <f t="shared" si="0"/>
        <v>26</v>
      </c>
      <c r="K5" s="19">
        <f t="shared" si="0"/>
        <v>26</v>
      </c>
      <c r="L5" s="19">
        <f t="shared" si="0"/>
        <v>26</v>
      </c>
      <c r="M5" s="72"/>
    </row>
    <row r="6" spans="1:13" s="20" customFormat="1" ht="21" customHeight="1">
      <c r="A6" s="581"/>
      <c r="B6" s="21" t="s">
        <v>279</v>
      </c>
      <c r="C6" s="22">
        <v>10</v>
      </c>
      <c r="D6" s="22">
        <v>14</v>
      </c>
      <c r="E6" s="22">
        <v>19</v>
      </c>
      <c r="F6" s="22">
        <v>21</v>
      </c>
      <c r="G6" s="35">
        <v>21</v>
      </c>
      <c r="H6" s="22">
        <v>32</v>
      </c>
      <c r="I6" s="22">
        <v>30</v>
      </c>
      <c r="J6" s="22">
        <v>26</v>
      </c>
      <c r="K6" s="22">
        <v>26</v>
      </c>
      <c r="L6" s="22">
        <v>26</v>
      </c>
      <c r="M6" s="72"/>
    </row>
    <row r="7" spans="1:13" s="20" customFormat="1" ht="21" customHeight="1">
      <c r="A7" s="582"/>
      <c r="B7" s="23" t="s">
        <v>280</v>
      </c>
      <c r="C7" s="24">
        <v>1</v>
      </c>
      <c r="D7" s="25">
        <v>1</v>
      </c>
      <c r="E7" s="25">
        <v>1</v>
      </c>
      <c r="F7" s="25" t="s">
        <v>327</v>
      </c>
      <c r="G7" s="25" t="s">
        <v>327</v>
      </c>
      <c r="H7" s="25" t="s">
        <v>327</v>
      </c>
      <c r="I7" s="25" t="s">
        <v>327</v>
      </c>
      <c r="J7" s="25" t="s">
        <v>327</v>
      </c>
      <c r="K7" s="25" t="s">
        <v>327</v>
      </c>
      <c r="L7" s="25" t="s">
        <v>327</v>
      </c>
      <c r="M7" s="72"/>
    </row>
    <row r="8" spans="1:13" s="20" customFormat="1" ht="21" customHeight="1">
      <c r="A8" s="583" t="s">
        <v>281</v>
      </c>
      <c r="B8" s="26" t="s">
        <v>278</v>
      </c>
      <c r="C8" s="1">
        <f t="shared" ref="C8:L8" si="1">SUM(C9:C11)</f>
        <v>134</v>
      </c>
      <c r="D8" s="1">
        <f t="shared" si="1"/>
        <v>150</v>
      </c>
      <c r="E8" s="1">
        <f t="shared" si="1"/>
        <v>230</v>
      </c>
      <c r="F8" s="1">
        <f t="shared" si="1"/>
        <v>236</v>
      </c>
      <c r="G8" s="1">
        <f t="shared" si="1"/>
        <v>233</v>
      </c>
      <c r="H8" s="1">
        <v>336</v>
      </c>
      <c r="I8" s="1">
        <f t="shared" ref="I8:J8" si="2">SUM(I9:I11)</f>
        <v>350</v>
      </c>
      <c r="J8" s="1">
        <f t="shared" si="2"/>
        <v>333</v>
      </c>
      <c r="K8" s="1">
        <f>SUM(K9:K11)</f>
        <v>341</v>
      </c>
      <c r="L8" s="1">
        <f t="shared" si="1"/>
        <v>341</v>
      </c>
      <c r="M8" s="72"/>
    </row>
    <row r="9" spans="1:13" s="20" customFormat="1" ht="21" customHeight="1">
      <c r="A9" s="581"/>
      <c r="B9" s="21" t="s">
        <v>282</v>
      </c>
      <c r="C9" s="22">
        <v>130</v>
      </c>
      <c r="D9" s="22">
        <v>142</v>
      </c>
      <c r="E9" s="22">
        <v>223</v>
      </c>
      <c r="F9" s="22">
        <v>217</v>
      </c>
      <c r="G9" s="35">
        <v>214</v>
      </c>
      <c r="H9" s="22">
        <v>286</v>
      </c>
      <c r="I9" s="22">
        <v>295</v>
      </c>
      <c r="J9" s="22">
        <v>283</v>
      </c>
      <c r="K9" s="22">
        <v>286</v>
      </c>
      <c r="L9" s="22">
        <v>284</v>
      </c>
      <c r="M9" s="72"/>
    </row>
    <row r="10" spans="1:13" s="20" customFormat="1" ht="21" customHeight="1">
      <c r="A10" s="581"/>
      <c r="B10" s="21" t="s">
        <v>283</v>
      </c>
      <c r="C10" s="22" t="s">
        <v>327</v>
      </c>
      <c r="D10" s="22" t="s">
        <v>327</v>
      </c>
      <c r="E10" s="22" t="s">
        <v>327</v>
      </c>
      <c r="F10" s="22">
        <v>2</v>
      </c>
      <c r="G10" s="22" t="s">
        <v>327</v>
      </c>
      <c r="H10" s="22">
        <v>7</v>
      </c>
      <c r="I10" s="22">
        <v>3</v>
      </c>
      <c r="J10" s="22" t="s">
        <v>327</v>
      </c>
      <c r="K10" s="22" t="s">
        <v>327</v>
      </c>
      <c r="L10" s="22" t="s">
        <v>327</v>
      </c>
      <c r="M10" s="72"/>
    </row>
    <row r="11" spans="1:13" s="20" customFormat="1" ht="21" customHeight="1">
      <c r="A11" s="581"/>
      <c r="B11" s="21" t="s">
        <v>376</v>
      </c>
      <c r="C11" s="27">
        <v>4</v>
      </c>
      <c r="D11" s="22">
        <v>8</v>
      </c>
      <c r="E11" s="22">
        <v>7</v>
      </c>
      <c r="F11" s="22">
        <v>17</v>
      </c>
      <c r="G11" s="38">
        <v>19</v>
      </c>
      <c r="H11" s="22">
        <v>43</v>
      </c>
      <c r="I11" s="22">
        <v>52</v>
      </c>
      <c r="J11" s="22">
        <v>50</v>
      </c>
      <c r="K11" s="22">
        <v>55</v>
      </c>
      <c r="L11" s="22">
        <v>57</v>
      </c>
      <c r="M11" s="72"/>
    </row>
    <row r="12" spans="1:13" s="20" customFormat="1" ht="21" customHeight="1">
      <c r="A12" s="580" t="s">
        <v>284</v>
      </c>
      <c r="B12" s="18" t="s">
        <v>285</v>
      </c>
      <c r="C12" s="19">
        <f t="shared" ref="C12:L12" si="3">SUM(C13,C20)</f>
        <v>4604</v>
      </c>
      <c r="D12" s="19">
        <f t="shared" si="3"/>
        <v>4430</v>
      </c>
      <c r="E12" s="19">
        <f t="shared" si="3"/>
        <v>7776</v>
      </c>
      <c r="F12" s="19">
        <f t="shared" si="3"/>
        <v>6503</v>
      </c>
      <c r="G12" s="19">
        <f t="shared" si="3"/>
        <v>5715</v>
      </c>
      <c r="H12" s="19">
        <f>SUM(H13,H20)</f>
        <v>7140</v>
      </c>
      <c r="I12" s="19">
        <f>SUM(I13,I20)</f>
        <v>7368</v>
      </c>
      <c r="J12" s="19">
        <f>SUM(J13,J20)</f>
        <v>7492</v>
      </c>
      <c r="K12" s="19">
        <f>SUM(K13,K20)</f>
        <v>7664</v>
      </c>
      <c r="L12" s="19">
        <f t="shared" si="3"/>
        <v>7633</v>
      </c>
      <c r="M12" s="72"/>
    </row>
    <row r="13" spans="1:13" s="20" customFormat="1" ht="21" customHeight="1">
      <c r="A13" s="583"/>
      <c r="B13" s="26" t="s">
        <v>286</v>
      </c>
      <c r="C13" s="1">
        <f t="shared" ref="C13:L13" si="4">SUM(C14:C19)</f>
        <v>2318</v>
      </c>
      <c r="D13" s="1">
        <f t="shared" si="4"/>
        <v>2275</v>
      </c>
      <c r="E13" s="1">
        <f t="shared" si="4"/>
        <v>3981</v>
      </c>
      <c r="F13" s="1">
        <f t="shared" si="4"/>
        <v>3330</v>
      </c>
      <c r="G13" s="1">
        <f t="shared" si="4"/>
        <v>2907</v>
      </c>
      <c r="H13" s="1">
        <f t="shared" si="4"/>
        <v>3687</v>
      </c>
      <c r="I13" s="1">
        <f t="shared" si="4"/>
        <v>3809</v>
      </c>
      <c r="J13" s="1">
        <f t="shared" si="4"/>
        <v>3871</v>
      </c>
      <c r="K13" s="1">
        <f>SUM(K14:K19)</f>
        <v>3958</v>
      </c>
      <c r="L13" s="1">
        <f t="shared" si="4"/>
        <v>3928</v>
      </c>
      <c r="M13" s="72"/>
    </row>
    <row r="14" spans="1:13" s="20" customFormat="1" ht="21" customHeight="1">
      <c r="A14" s="583"/>
      <c r="B14" s="21" t="s">
        <v>287</v>
      </c>
      <c r="C14" s="22">
        <v>369</v>
      </c>
      <c r="D14" s="22">
        <v>420</v>
      </c>
      <c r="E14" s="22">
        <v>669</v>
      </c>
      <c r="F14" s="22">
        <v>518</v>
      </c>
      <c r="G14" s="35">
        <v>459</v>
      </c>
      <c r="H14" s="22">
        <v>639</v>
      </c>
      <c r="I14" s="22">
        <v>657</v>
      </c>
      <c r="J14" s="22">
        <v>678</v>
      </c>
      <c r="K14" s="22">
        <v>694</v>
      </c>
      <c r="L14" s="22">
        <v>625</v>
      </c>
      <c r="M14" s="72"/>
    </row>
    <row r="15" spans="1:13" s="20" customFormat="1" ht="21" customHeight="1">
      <c r="A15" s="583"/>
      <c r="B15" s="21" t="s">
        <v>288</v>
      </c>
      <c r="C15" s="22">
        <v>333</v>
      </c>
      <c r="D15" s="22">
        <v>419</v>
      </c>
      <c r="E15" s="22">
        <v>664</v>
      </c>
      <c r="F15" s="22">
        <v>546</v>
      </c>
      <c r="G15" s="35">
        <v>520</v>
      </c>
      <c r="H15" s="22">
        <v>603</v>
      </c>
      <c r="I15" s="22">
        <v>653</v>
      </c>
      <c r="J15" s="22">
        <v>655</v>
      </c>
      <c r="K15" s="22">
        <v>681</v>
      </c>
      <c r="L15" s="22">
        <v>689</v>
      </c>
      <c r="M15" s="72"/>
    </row>
    <row r="16" spans="1:13" s="20" customFormat="1" ht="21" customHeight="1">
      <c r="A16" s="583"/>
      <c r="B16" s="21" t="s">
        <v>289</v>
      </c>
      <c r="C16" s="22">
        <v>381</v>
      </c>
      <c r="D16" s="22">
        <v>341</v>
      </c>
      <c r="E16" s="22">
        <v>679</v>
      </c>
      <c r="F16" s="22">
        <v>547</v>
      </c>
      <c r="G16" s="35">
        <v>497</v>
      </c>
      <c r="H16" s="22">
        <v>607</v>
      </c>
      <c r="I16" s="22">
        <v>613</v>
      </c>
      <c r="J16" s="22">
        <v>654</v>
      </c>
      <c r="K16" s="22">
        <v>662</v>
      </c>
      <c r="L16" s="22">
        <v>685</v>
      </c>
      <c r="M16" s="72"/>
    </row>
    <row r="17" spans="1:13" s="20" customFormat="1" ht="21" customHeight="1">
      <c r="A17" s="583"/>
      <c r="B17" s="21" t="s">
        <v>290</v>
      </c>
      <c r="C17" s="22">
        <v>367</v>
      </c>
      <c r="D17" s="22">
        <v>383</v>
      </c>
      <c r="E17" s="22">
        <v>590</v>
      </c>
      <c r="F17" s="22">
        <v>549</v>
      </c>
      <c r="G17" s="35">
        <v>464</v>
      </c>
      <c r="H17" s="22">
        <v>639</v>
      </c>
      <c r="I17" s="22">
        <v>645</v>
      </c>
      <c r="J17" s="22">
        <v>618</v>
      </c>
      <c r="K17" s="22">
        <v>652</v>
      </c>
      <c r="L17" s="22">
        <v>654</v>
      </c>
      <c r="M17" s="72"/>
    </row>
    <row r="18" spans="1:13" s="20" customFormat="1" ht="21" customHeight="1">
      <c r="A18" s="583"/>
      <c r="B18" s="21" t="s">
        <v>291</v>
      </c>
      <c r="C18" s="22">
        <v>467</v>
      </c>
      <c r="D18" s="22">
        <v>400</v>
      </c>
      <c r="E18" s="22">
        <v>672</v>
      </c>
      <c r="F18" s="22">
        <v>607</v>
      </c>
      <c r="G18" s="35">
        <v>484</v>
      </c>
      <c r="H18" s="22">
        <v>654</v>
      </c>
      <c r="I18" s="22">
        <v>617</v>
      </c>
      <c r="J18" s="22">
        <v>647</v>
      </c>
      <c r="K18" s="22">
        <v>622</v>
      </c>
      <c r="L18" s="22">
        <v>660</v>
      </c>
      <c r="M18" s="72"/>
    </row>
    <row r="19" spans="1:13" s="20" customFormat="1" ht="21" customHeight="1">
      <c r="A19" s="583"/>
      <c r="B19" s="21" t="s">
        <v>292</v>
      </c>
      <c r="C19" s="22">
        <v>401</v>
      </c>
      <c r="D19" s="22">
        <v>312</v>
      </c>
      <c r="E19" s="22">
        <v>707</v>
      </c>
      <c r="F19" s="22">
        <v>563</v>
      </c>
      <c r="G19" s="35">
        <v>483</v>
      </c>
      <c r="H19" s="22">
        <v>545</v>
      </c>
      <c r="I19" s="22">
        <v>624</v>
      </c>
      <c r="J19" s="22">
        <v>619</v>
      </c>
      <c r="K19" s="22">
        <v>647</v>
      </c>
      <c r="L19" s="22">
        <v>615</v>
      </c>
      <c r="M19" s="72"/>
    </row>
    <row r="20" spans="1:13" s="20" customFormat="1" ht="21" customHeight="1">
      <c r="A20" s="583"/>
      <c r="B20" s="26" t="s">
        <v>293</v>
      </c>
      <c r="C20" s="41">
        <f t="shared" ref="C20:L20" si="5">SUM(C21:C26)</f>
        <v>2286</v>
      </c>
      <c r="D20" s="41">
        <f t="shared" si="5"/>
        <v>2155</v>
      </c>
      <c r="E20" s="41">
        <f t="shared" si="5"/>
        <v>3795</v>
      </c>
      <c r="F20" s="41">
        <f t="shared" si="5"/>
        <v>3173</v>
      </c>
      <c r="G20" s="41">
        <f t="shared" si="5"/>
        <v>2808</v>
      </c>
      <c r="H20" s="41">
        <f t="shared" si="5"/>
        <v>3453</v>
      </c>
      <c r="I20" s="41">
        <f>SUM(I21:I26)</f>
        <v>3559</v>
      </c>
      <c r="J20" s="41">
        <f>SUM(J21:J26)</f>
        <v>3621</v>
      </c>
      <c r="K20" s="41">
        <f>SUM(K21:K26)</f>
        <v>3706</v>
      </c>
      <c r="L20" s="41">
        <f t="shared" si="5"/>
        <v>3705</v>
      </c>
      <c r="M20" s="72"/>
    </row>
    <row r="21" spans="1:13" s="20" customFormat="1" ht="21" customHeight="1">
      <c r="A21" s="583"/>
      <c r="B21" s="21" t="s">
        <v>287</v>
      </c>
      <c r="C21" s="22">
        <v>373</v>
      </c>
      <c r="D21" s="22">
        <v>417</v>
      </c>
      <c r="E21" s="22">
        <v>605</v>
      </c>
      <c r="F21" s="22">
        <v>530</v>
      </c>
      <c r="G21" s="35">
        <v>497</v>
      </c>
      <c r="H21" s="22">
        <v>609</v>
      </c>
      <c r="I21" s="22">
        <v>625</v>
      </c>
      <c r="J21" s="22">
        <v>615</v>
      </c>
      <c r="K21" s="22">
        <v>645</v>
      </c>
      <c r="L21" s="22">
        <v>617</v>
      </c>
      <c r="M21" s="72"/>
    </row>
    <row r="22" spans="1:13" s="20" customFormat="1" ht="21" customHeight="1">
      <c r="A22" s="583"/>
      <c r="B22" s="21" t="s">
        <v>288</v>
      </c>
      <c r="C22" s="22">
        <v>340</v>
      </c>
      <c r="D22" s="22">
        <v>392</v>
      </c>
      <c r="E22" s="22">
        <v>595</v>
      </c>
      <c r="F22" s="22">
        <v>474</v>
      </c>
      <c r="G22" s="35">
        <v>455</v>
      </c>
      <c r="H22" s="22">
        <v>579</v>
      </c>
      <c r="I22" s="22">
        <v>568</v>
      </c>
      <c r="J22" s="22">
        <v>632</v>
      </c>
      <c r="K22" s="22">
        <v>619</v>
      </c>
      <c r="L22" s="22">
        <v>636</v>
      </c>
      <c r="M22" s="72"/>
    </row>
    <row r="23" spans="1:13" s="20" customFormat="1" ht="21" customHeight="1">
      <c r="A23" s="583"/>
      <c r="B23" s="21" t="s">
        <v>289</v>
      </c>
      <c r="C23" s="22">
        <v>343</v>
      </c>
      <c r="D23" s="22">
        <v>312</v>
      </c>
      <c r="E23" s="22">
        <v>647</v>
      </c>
      <c r="F23" s="22">
        <v>545</v>
      </c>
      <c r="G23" s="35">
        <v>487</v>
      </c>
      <c r="H23" s="22">
        <v>554</v>
      </c>
      <c r="I23" s="22">
        <v>631</v>
      </c>
      <c r="J23" s="22">
        <v>566</v>
      </c>
      <c r="K23" s="22">
        <v>638</v>
      </c>
      <c r="L23" s="22">
        <v>612</v>
      </c>
      <c r="M23" s="72"/>
    </row>
    <row r="24" spans="1:13" s="20" customFormat="1" ht="21" customHeight="1">
      <c r="A24" s="583"/>
      <c r="B24" s="21" t="s">
        <v>290</v>
      </c>
      <c r="C24" s="22">
        <v>407</v>
      </c>
      <c r="D24" s="22">
        <v>380</v>
      </c>
      <c r="E24" s="22">
        <v>637</v>
      </c>
      <c r="F24" s="22">
        <v>522</v>
      </c>
      <c r="G24" s="35">
        <v>461</v>
      </c>
      <c r="H24" s="22">
        <v>562</v>
      </c>
      <c r="I24" s="22">
        <v>600</v>
      </c>
      <c r="J24" s="22">
        <v>630</v>
      </c>
      <c r="K24" s="22">
        <v>564</v>
      </c>
      <c r="L24" s="22">
        <v>638</v>
      </c>
      <c r="M24" s="72"/>
    </row>
    <row r="25" spans="1:13" s="20" customFormat="1" ht="21" customHeight="1">
      <c r="A25" s="583"/>
      <c r="B25" s="21" t="s">
        <v>291</v>
      </c>
      <c r="C25" s="22">
        <v>383</v>
      </c>
      <c r="D25" s="22">
        <v>325</v>
      </c>
      <c r="E25" s="22">
        <v>650</v>
      </c>
      <c r="F25" s="22">
        <v>545</v>
      </c>
      <c r="G25" s="35">
        <v>467</v>
      </c>
      <c r="H25" s="22">
        <v>594</v>
      </c>
      <c r="I25" s="22">
        <v>576</v>
      </c>
      <c r="J25" s="22">
        <v>600</v>
      </c>
      <c r="K25" s="22">
        <v>638</v>
      </c>
      <c r="L25" s="22">
        <v>561</v>
      </c>
      <c r="M25" s="72"/>
    </row>
    <row r="26" spans="1:13" s="20" customFormat="1" ht="21" customHeight="1">
      <c r="A26" s="584"/>
      <c r="B26" s="23" t="s">
        <v>292</v>
      </c>
      <c r="C26" s="24">
        <v>440</v>
      </c>
      <c r="D26" s="25">
        <v>329</v>
      </c>
      <c r="E26" s="25">
        <v>661</v>
      </c>
      <c r="F26" s="25">
        <v>557</v>
      </c>
      <c r="G26" s="38">
        <v>441</v>
      </c>
      <c r="H26" s="25">
        <v>555</v>
      </c>
      <c r="I26" s="25">
        <v>559</v>
      </c>
      <c r="J26" s="25">
        <v>578</v>
      </c>
      <c r="K26" s="25">
        <v>602</v>
      </c>
      <c r="L26" s="25">
        <v>641</v>
      </c>
      <c r="M26" s="72"/>
    </row>
    <row r="27" spans="1:13" s="20" customFormat="1" ht="21" customHeight="1">
      <c r="A27" s="585" t="s">
        <v>360</v>
      </c>
      <c r="B27" s="26" t="s">
        <v>294</v>
      </c>
      <c r="C27" s="1">
        <f t="shared" ref="C27:L27" si="6">SUM(C28:C29)</f>
        <v>163</v>
      </c>
      <c r="D27" s="1">
        <f t="shared" si="6"/>
        <v>200</v>
      </c>
      <c r="E27" s="1">
        <f t="shared" si="6"/>
        <v>325</v>
      </c>
      <c r="F27" s="1">
        <f t="shared" si="6"/>
        <v>351</v>
      </c>
      <c r="G27" s="1">
        <f t="shared" si="6"/>
        <v>355</v>
      </c>
      <c r="H27" s="1">
        <f t="shared" si="6"/>
        <v>507</v>
      </c>
      <c r="I27" s="1">
        <f>SUM(I28:I29)</f>
        <v>528</v>
      </c>
      <c r="J27" s="1">
        <f>SUM(J28:J29)</f>
        <v>497</v>
      </c>
      <c r="K27" s="1">
        <f>SUM(K28:K29)</f>
        <v>517</v>
      </c>
      <c r="L27" s="1">
        <f t="shared" si="6"/>
        <v>517</v>
      </c>
      <c r="M27" s="72"/>
    </row>
    <row r="28" spans="1:13" s="20" customFormat="1" ht="21" customHeight="1">
      <c r="A28" s="586"/>
      <c r="B28" s="21" t="s">
        <v>295</v>
      </c>
      <c r="C28" s="22">
        <v>66</v>
      </c>
      <c r="D28" s="22">
        <v>84</v>
      </c>
      <c r="E28" s="22">
        <v>123</v>
      </c>
      <c r="F28" s="22">
        <v>122</v>
      </c>
      <c r="G28" s="35">
        <v>137</v>
      </c>
      <c r="H28" s="22">
        <v>188</v>
      </c>
      <c r="I28" s="22">
        <v>193</v>
      </c>
      <c r="J28" s="22">
        <v>185</v>
      </c>
      <c r="K28" s="22">
        <v>195</v>
      </c>
      <c r="L28" s="22">
        <v>184</v>
      </c>
      <c r="M28" s="72"/>
    </row>
    <row r="29" spans="1:13" s="20" customFormat="1" ht="21" customHeight="1">
      <c r="A29" s="587"/>
      <c r="B29" s="23" t="s">
        <v>296</v>
      </c>
      <c r="C29" s="24">
        <v>97</v>
      </c>
      <c r="D29" s="25">
        <v>116</v>
      </c>
      <c r="E29" s="25">
        <v>202</v>
      </c>
      <c r="F29" s="25">
        <v>229</v>
      </c>
      <c r="G29" s="35">
        <v>218</v>
      </c>
      <c r="H29" s="25">
        <v>319</v>
      </c>
      <c r="I29" s="25">
        <v>335</v>
      </c>
      <c r="J29" s="25">
        <v>312</v>
      </c>
      <c r="K29" s="25">
        <v>322</v>
      </c>
      <c r="L29" s="25">
        <v>333</v>
      </c>
      <c r="M29" s="72"/>
    </row>
    <row r="30" spans="1:13" s="20" customFormat="1" ht="21" customHeight="1">
      <c r="A30" s="588" t="s">
        <v>361</v>
      </c>
      <c r="B30" s="26" t="s">
        <v>294</v>
      </c>
      <c r="C30" s="1">
        <v>26</v>
      </c>
      <c r="D30" s="1">
        <v>29</v>
      </c>
      <c r="E30" s="1">
        <v>41</v>
      </c>
      <c r="F30" s="1">
        <v>53</v>
      </c>
      <c r="G30" s="36">
        <v>39</v>
      </c>
      <c r="H30" s="1">
        <v>47</v>
      </c>
      <c r="I30" s="1">
        <v>43</v>
      </c>
      <c r="J30" s="1">
        <v>37</v>
      </c>
      <c r="K30" s="1">
        <v>34</v>
      </c>
      <c r="L30" s="1">
        <v>35</v>
      </c>
      <c r="M30" s="72"/>
    </row>
    <row r="31" spans="1:13" s="20" customFormat="1" ht="21" customHeight="1">
      <c r="A31" s="587"/>
      <c r="B31" s="28" t="s">
        <v>297</v>
      </c>
      <c r="C31" s="24">
        <v>2</v>
      </c>
      <c r="D31" s="25">
        <v>8</v>
      </c>
      <c r="E31" s="25">
        <v>19</v>
      </c>
      <c r="F31" s="25">
        <v>23</v>
      </c>
      <c r="G31" s="38">
        <v>22</v>
      </c>
      <c r="H31" s="25">
        <v>31</v>
      </c>
      <c r="I31" s="25">
        <v>33</v>
      </c>
      <c r="J31" s="25">
        <v>28</v>
      </c>
      <c r="K31" s="25">
        <v>26</v>
      </c>
      <c r="L31" s="25">
        <v>26</v>
      </c>
      <c r="M31" s="72"/>
    </row>
    <row r="32" spans="1:13" s="20" customFormat="1" ht="42" customHeight="1">
      <c r="A32" s="574" t="s">
        <v>298</v>
      </c>
      <c r="B32" s="575"/>
      <c r="C32" s="29">
        <f>C12/C8</f>
        <v>34.35820895522388</v>
      </c>
      <c r="D32" s="30">
        <f t="shared" ref="D32:H32" si="7">D12/D8</f>
        <v>29.533333333333335</v>
      </c>
      <c r="E32" s="30">
        <f t="shared" si="7"/>
        <v>33.80869565217391</v>
      </c>
      <c r="F32" s="30">
        <f t="shared" si="7"/>
        <v>27.555084745762713</v>
      </c>
      <c r="G32" s="35">
        <f t="shared" si="7"/>
        <v>24.527896995708154</v>
      </c>
      <c r="H32" s="30">
        <f t="shared" si="7"/>
        <v>21.25</v>
      </c>
      <c r="I32" s="30">
        <f>I12/I8</f>
        <v>21.05142857142857</v>
      </c>
      <c r="J32" s="30">
        <f>J12/J8</f>
        <v>22.498498498498499</v>
      </c>
      <c r="K32" s="30">
        <f>K12/K8</f>
        <v>22.475073313782993</v>
      </c>
      <c r="L32" s="30">
        <f>L12/L8</f>
        <v>22.384164222873899</v>
      </c>
      <c r="M32" s="72"/>
    </row>
    <row r="33" spans="1:13" s="20" customFormat="1" ht="42" customHeight="1">
      <c r="A33" s="576" t="s">
        <v>299</v>
      </c>
      <c r="B33" s="577"/>
      <c r="C33" s="29">
        <f>C12/C27</f>
        <v>28.245398773006134</v>
      </c>
      <c r="D33" s="30">
        <f t="shared" ref="D33:H33" si="8">D12/D27</f>
        <v>22.15</v>
      </c>
      <c r="E33" s="30">
        <f t="shared" si="8"/>
        <v>23.926153846153845</v>
      </c>
      <c r="F33" s="30">
        <f t="shared" si="8"/>
        <v>18.527065527065528</v>
      </c>
      <c r="G33" s="40">
        <f t="shared" si="8"/>
        <v>16.098591549295776</v>
      </c>
      <c r="H33" s="30">
        <f t="shared" si="8"/>
        <v>14.082840236686391</v>
      </c>
      <c r="I33" s="30">
        <f>I12/I27</f>
        <v>13.954545454545455</v>
      </c>
      <c r="J33" s="30">
        <f>J12/J27</f>
        <v>15.074446680080483</v>
      </c>
      <c r="K33" s="30">
        <f>K12/K27</f>
        <v>14.823984526112186</v>
      </c>
      <c r="L33" s="30">
        <f>L12/L27</f>
        <v>14.764023210831722</v>
      </c>
      <c r="M33" s="72"/>
    </row>
    <row r="34" spans="1:13" s="3" customFormat="1" ht="16.5" customHeight="1">
      <c r="A34" s="2"/>
      <c r="B34" s="60"/>
      <c r="C34" s="60"/>
      <c r="D34" s="60"/>
      <c r="G34" s="55"/>
      <c r="H34" s="55"/>
      <c r="I34" s="55"/>
      <c r="J34" s="55"/>
      <c r="K34" s="55"/>
      <c r="L34" s="55" t="s">
        <v>337</v>
      </c>
      <c r="M34" s="15"/>
    </row>
  </sheetData>
  <mergeCells count="9">
    <mergeCell ref="A1:L1"/>
    <mergeCell ref="A32:B32"/>
    <mergeCell ref="A33:B33"/>
    <mergeCell ref="A4:B4"/>
    <mergeCell ref="A5:A7"/>
    <mergeCell ref="A8:A11"/>
    <mergeCell ref="A12:A26"/>
    <mergeCell ref="A27:A29"/>
    <mergeCell ref="A30:A31"/>
  </mergeCells>
  <phoneticPr fontId="3"/>
  <printOptions horizontalCentered="1"/>
  <pageMargins left="0.39370078740157483" right="0.39370078740157483" top="0.78740157480314965" bottom="0.78740157480314965" header="0.51181102362204722" footer="0"/>
  <pageSetup paperSize="9" orientation="portrait" r:id="rId1"/>
  <headerFooter alignWithMargins="0">
    <oddFooter>&amp;C&amp;12-&amp;A-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workbookViewId="0">
      <selection activeCell="G19" sqref="G19"/>
    </sheetView>
  </sheetViews>
  <sheetFormatPr defaultRowHeight="13.5"/>
  <cols>
    <col min="1" max="1" width="5.5" style="47" customWidth="1"/>
    <col min="2" max="2" width="14.125" style="47" customWidth="1"/>
    <col min="3" max="12" width="7.25" style="47" customWidth="1"/>
    <col min="13" max="16384" width="9" style="47"/>
  </cols>
  <sheetData>
    <row r="1" spans="1:13" ht="24">
      <c r="A1" s="572" t="s">
        <v>790</v>
      </c>
      <c r="B1" s="572"/>
      <c r="C1" s="572"/>
      <c r="D1" s="572"/>
      <c r="E1" s="572"/>
      <c r="F1" s="572"/>
      <c r="G1" s="572"/>
      <c r="H1" s="572"/>
      <c r="I1" s="572"/>
      <c r="J1" s="572"/>
      <c r="K1" s="572"/>
      <c r="L1" s="572"/>
      <c r="M1" s="46"/>
    </row>
    <row r="2" spans="1:13" ht="9" customHeight="1"/>
    <row r="3" spans="1:13" ht="16.5" customHeight="1">
      <c r="G3" s="55"/>
      <c r="H3" s="55"/>
      <c r="I3" s="55"/>
      <c r="J3" s="55"/>
      <c r="K3" s="55"/>
      <c r="L3" s="55" t="s">
        <v>348</v>
      </c>
      <c r="M3" s="46"/>
    </row>
    <row r="4" spans="1:13" ht="27" customHeight="1">
      <c r="A4" s="578" t="s">
        <v>350</v>
      </c>
      <c r="B4" s="579"/>
      <c r="C4" s="56" t="s">
        <v>396</v>
      </c>
      <c r="D4" s="56">
        <v>50</v>
      </c>
      <c r="E4" s="56">
        <v>60</v>
      </c>
      <c r="F4" s="56" t="s">
        <v>397</v>
      </c>
      <c r="G4" s="64">
        <v>17</v>
      </c>
      <c r="H4" s="44">
        <v>22</v>
      </c>
      <c r="I4" s="44">
        <v>25</v>
      </c>
      <c r="J4" s="44">
        <v>26</v>
      </c>
      <c r="K4" s="44">
        <v>27</v>
      </c>
      <c r="L4" s="44">
        <v>28</v>
      </c>
    </row>
    <row r="5" spans="1:13" s="20" customFormat="1" ht="21" customHeight="1">
      <c r="A5" s="589" t="s">
        <v>300</v>
      </c>
      <c r="B5" s="26" t="s">
        <v>278</v>
      </c>
      <c r="C5" s="1">
        <v>6</v>
      </c>
      <c r="D5" s="1">
        <v>7</v>
      </c>
      <c r="E5" s="1">
        <v>9</v>
      </c>
      <c r="F5" s="1">
        <v>9</v>
      </c>
      <c r="G5" s="34">
        <v>9</v>
      </c>
      <c r="H5" s="1">
        <v>10</v>
      </c>
      <c r="I5" s="1">
        <v>11</v>
      </c>
      <c r="J5" s="1">
        <v>11</v>
      </c>
      <c r="K5" s="1">
        <v>11</v>
      </c>
      <c r="L5" s="1">
        <v>11</v>
      </c>
      <c r="M5" s="32"/>
    </row>
    <row r="6" spans="1:13" s="20" customFormat="1" ht="21" customHeight="1">
      <c r="A6" s="589"/>
      <c r="B6" s="23" t="s">
        <v>279</v>
      </c>
      <c r="C6" s="27">
        <v>6</v>
      </c>
      <c r="D6" s="22">
        <v>7</v>
      </c>
      <c r="E6" s="22">
        <v>9</v>
      </c>
      <c r="F6" s="22">
        <v>9</v>
      </c>
      <c r="G6" s="35">
        <v>9</v>
      </c>
      <c r="H6" s="22">
        <v>10</v>
      </c>
      <c r="I6" s="22">
        <v>11</v>
      </c>
      <c r="J6" s="22">
        <v>11</v>
      </c>
      <c r="K6" s="22">
        <v>11</v>
      </c>
      <c r="L6" s="22">
        <v>11</v>
      </c>
      <c r="M6" s="32"/>
    </row>
    <row r="7" spans="1:13" s="20" customFormat="1" ht="21" customHeight="1">
      <c r="A7" s="580" t="s">
        <v>281</v>
      </c>
      <c r="B7" s="18" t="s">
        <v>278</v>
      </c>
      <c r="C7" s="19">
        <f t="shared" ref="C7:L7" si="0">SUM(C8:C10)</f>
        <v>75</v>
      </c>
      <c r="D7" s="19">
        <f t="shared" si="0"/>
        <v>65</v>
      </c>
      <c r="E7" s="19">
        <f t="shared" si="0"/>
        <v>97</v>
      </c>
      <c r="F7" s="19">
        <f t="shared" si="0"/>
        <v>107</v>
      </c>
      <c r="G7" s="19">
        <f t="shared" si="0"/>
        <v>92</v>
      </c>
      <c r="H7" s="19">
        <f t="shared" si="0"/>
        <v>120</v>
      </c>
      <c r="I7" s="19">
        <f t="shared" si="0"/>
        <v>136</v>
      </c>
      <c r="J7" s="19">
        <f t="shared" si="0"/>
        <v>139</v>
      </c>
      <c r="K7" s="19">
        <f t="shared" si="0"/>
        <v>139</v>
      </c>
      <c r="L7" s="19">
        <f t="shared" si="0"/>
        <v>140</v>
      </c>
      <c r="M7" s="32"/>
    </row>
    <row r="8" spans="1:13" s="20" customFormat="1" ht="21" customHeight="1">
      <c r="A8" s="581"/>
      <c r="B8" s="21" t="s">
        <v>282</v>
      </c>
      <c r="C8" s="22">
        <v>72</v>
      </c>
      <c r="D8" s="22">
        <v>61</v>
      </c>
      <c r="E8" s="22">
        <v>94</v>
      </c>
      <c r="F8" s="22">
        <v>103</v>
      </c>
      <c r="G8" s="37">
        <v>85</v>
      </c>
      <c r="H8" s="22">
        <v>105</v>
      </c>
      <c r="I8" s="22">
        <v>112</v>
      </c>
      <c r="J8" s="22">
        <v>115</v>
      </c>
      <c r="K8" s="22">
        <v>115</v>
      </c>
      <c r="L8" s="22">
        <v>115</v>
      </c>
      <c r="M8" s="32"/>
    </row>
    <row r="9" spans="1:13" s="20" customFormat="1" ht="21" customHeight="1">
      <c r="A9" s="581"/>
      <c r="B9" s="21" t="s">
        <v>283</v>
      </c>
      <c r="C9" s="33" t="s">
        <v>327</v>
      </c>
      <c r="D9" s="33" t="s">
        <v>327</v>
      </c>
      <c r="E9" s="33" t="s">
        <v>327</v>
      </c>
      <c r="F9" s="33" t="s">
        <v>327</v>
      </c>
      <c r="G9" s="33" t="s">
        <v>327</v>
      </c>
      <c r="H9" s="33" t="s">
        <v>327</v>
      </c>
      <c r="I9" s="33" t="s">
        <v>327</v>
      </c>
      <c r="J9" s="33" t="s">
        <v>327</v>
      </c>
      <c r="K9" s="33" t="s">
        <v>327</v>
      </c>
      <c r="L9" s="33" t="s">
        <v>327</v>
      </c>
      <c r="M9" s="32"/>
    </row>
    <row r="10" spans="1:13" s="20" customFormat="1" ht="21" customHeight="1">
      <c r="A10" s="582"/>
      <c r="B10" s="21" t="s">
        <v>376</v>
      </c>
      <c r="C10" s="24">
        <v>3</v>
      </c>
      <c r="D10" s="25">
        <v>4</v>
      </c>
      <c r="E10" s="25">
        <v>3</v>
      </c>
      <c r="F10" s="25">
        <v>4</v>
      </c>
      <c r="G10" s="38">
        <v>7</v>
      </c>
      <c r="H10" s="25">
        <v>15</v>
      </c>
      <c r="I10" s="25">
        <v>24</v>
      </c>
      <c r="J10" s="25">
        <v>24</v>
      </c>
      <c r="K10" s="25">
        <v>24</v>
      </c>
      <c r="L10" s="25">
        <v>25</v>
      </c>
      <c r="M10" s="32"/>
    </row>
    <row r="11" spans="1:13" s="20" customFormat="1" ht="21" customHeight="1">
      <c r="A11" s="583" t="s">
        <v>301</v>
      </c>
      <c r="B11" s="18" t="s">
        <v>285</v>
      </c>
      <c r="C11" s="1">
        <f t="shared" ref="C11:L11" si="1">SUM(C12,C16)</f>
        <v>2820</v>
      </c>
      <c r="D11" s="1">
        <f t="shared" si="1"/>
        <v>2138</v>
      </c>
      <c r="E11" s="1">
        <f t="shared" si="1"/>
        <v>3707</v>
      </c>
      <c r="F11" s="1">
        <f t="shared" si="1"/>
        <v>3743</v>
      </c>
      <c r="G11" s="1">
        <f t="shared" si="1"/>
        <v>2850</v>
      </c>
      <c r="H11" s="1">
        <f t="shared" si="1"/>
        <v>3563</v>
      </c>
      <c r="I11" s="1">
        <f>SUM(I12,I16)</f>
        <v>3689</v>
      </c>
      <c r="J11" s="1">
        <f>SUM(J12,J16)</f>
        <v>3796</v>
      </c>
      <c r="K11" s="1">
        <f>SUM(K12,K16)</f>
        <v>3719</v>
      </c>
      <c r="L11" s="1">
        <f t="shared" si="1"/>
        <v>3717</v>
      </c>
      <c r="M11" s="32"/>
    </row>
    <row r="12" spans="1:13" s="20" customFormat="1" ht="21" customHeight="1">
      <c r="A12" s="581"/>
      <c r="B12" s="26" t="s">
        <v>286</v>
      </c>
      <c r="C12" s="1">
        <f t="shared" ref="C12:L12" si="2">SUM(C13:C15)</f>
        <v>1421</v>
      </c>
      <c r="D12" s="1">
        <f t="shared" si="2"/>
        <v>1152</v>
      </c>
      <c r="E12" s="1">
        <f t="shared" si="2"/>
        <v>1944</v>
      </c>
      <c r="F12" s="1">
        <f t="shared" si="2"/>
        <v>1943</v>
      </c>
      <c r="G12" s="1">
        <f t="shared" si="2"/>
        <v>1492</v>
      </c>
      <c r="H12" s="1">
        <v>1891</v>
      </c>
      <c r="I12" s="1">
        <f t="shared" ref="I12:J12" si="3">SUM(I13:I15)</f>
        <v>1936</v>
      </c>
      <c r="J12" s="1">
        <f t="shared" si="3"/>
        <v>2028</v>
      </c>
      <c r="K12" s="1">
        <f>SUM(K13:K15)</f>
        <v>1966</v>
      </c>
      <c r="L12" s="1">
        <f t="shared" si="2"/>
        <v>1953</v>
      </c>
      <c r="M12" s="32"/>
    </row>
    <row r="13" spans="1:13" s="20" customFormat="1" ht="21" customHeight="1">
      <c r="A13" s="581"/>
      <c r="B13" s="21" t="s">
        <v>287</v>
      </c>
      <c r="C13" s="22">
        <v>456</v>
      </c>
      <c r="D13" s="22">
        <v>398</v>
      </c>
      <c r="E13" s="22">
        <v>676</v>
      </c>
      <c r="F13" s="22">
        <v>651</v>
      </c>
      <c r="G13" s="35">
        <v>454</v>
      </c>
      <c r="H13" s="22">
        <v>650</v>
      </c>
      <c r="I13" s="22">
        <v>668</v>
      </c>
      <c r="J13" s="22">
        <v>665</v>
      </c>
      <c r="K13" s="22">
        <v>631</v>
      </c>
      <c r="L13" s="22">
        <v>663</v>
      </c>
      <c r="M13" s="32"/>
    </row>
    <row r="14" spans="1:13" s="20" customFormat="1" ht="21" customHeight="1">
      <c r="A14" s="581"/>
      <c r="B14" s="21" t="s">
        <v>288</v>
      </c>
      <c r="C14" s="22">
        <v>479</v>
      </c>
      <c r="D14" s="22">
        <v>389</v>
      </c>
      <c r="E14" s="22">
        <v>648</v>
      </c>
      <c r="F14" s="22">
        <v>675</v>
      </c>
      <c r="G14" s="35">
        <v>501</v>
      </c>
      <c r="H14" s="22">
        <v>673</v>
      </c>
      <c r="I14" s="22">
        <v>691</v>
      </c>
      <c r="J14" s="22">
        <v>673</v>
      </c>
      <c r="K14" s="22">
        <v>662</v>
      </c>
      <c r="L14" s="22">
        <v>631</v>
      </c>
      <c r="M14" s="32"/>
    </row>
    <row r="15" spans="1:13" s="20" customFormat="1" ht="21" customHeight="1">
      <c r="A15" s="581"/>
      <c r="B15" s="21" t="s">
        <v>289</v>
      </c>
      <c r="C15" s="22">
        <v>486</v>
      </c>
      <c r="D15" s="22">
        <v>365</v>
      </c>
      <c r="E15" s="22">
        <v>620</v>
      </c>
      <c r="F15" s="22">
        <v>617</v>
      </c>
      <c r="G15" s="35">
        <v>537</v>
      </c>
      <c r="H15" s="22">
        <v>568</v>
      </c>
      <c r="I15" s="22">
        <v>577</v>
      </c>
      <c r="J15" s="22">
        <v>690</v>
      </c>
      <c r="K15" s="22">
        <v>673</v>
      </c>
      <c r="L15" s="22">
        <v>659</v>
      </c>
      <c r="M15" s="32"/>
    </row>
    <row r="16" spans="1:13" s="20" customFormat="1" ht="21" customHeight="1">
      <c r="A16" s="581"/>
      <c r="B16" s="26" t="s">
        <v>293</v>
      </c>
      <c r="C16" s="1">
        <f t="shared" ref="C16:L16" si="4">SUM(C17:C19)</f>
        <v>1399</v>
      </c>
      <c r="D16" s="1">
        <f t="shared" si="4"/>
        <v>986</v>
      </c>
      <c r="E16" s="1">
        <f t="shared" si="4"/>
        <v>1763</v>
      </c>
      <c r="F16" s="1">
        <f t="shared" si="4"/>
        <v>1800</v>
      </c>
      <c r="G16" s="1">
        <f t="shared" si="4"/>
        <v>1358</v>
      </c>
      <c r="H16" s="1">
        <f t="shared" si="4"/>
        <v>1672</v>
      </c>
      <c r="I16" s="1">
        <f>SUM(I17:I19)</f>
        <v>1753</v>
      </c>
      <c r="J16" s="1">
        <f>SUM(J17:J19)</f>
        <v>1768</v>
      </c>
      <c r="K16" s="1">
        <f>SUM(K17:K19)</f>
        <v>1753</v>
      </c>
      <c r="L16" s="1">
        <f t="shared" si="4"/>
        <v>1764</v>
      </c>
      <c r="M16" s="32"/>
    </row>
    <row r="17" spans="1:13" s="20" customFormat="1" ht="21" customHeight="1">
      <c r="A17" s="581"/>
      <c r="B17" s="21" t="s">
        <v>287</v>
      </c>
      <c r="C17" s="22">
        <v>441</v>
      </c>
      <c r="D17" s="22">
        <v>322</v>
      </c>
      <c r="E17" s="22">
        <v>633</v>
      </c>
      <c r="F17" s="22">
        <v>614</v>
      </c>
      <c r="G17" s="35">
        <v>430</v>
      </c>
      <c r="H17" s="22">
        <v>544</v>
      </c>
      <c r="I17" s="22">
        <v>585</v>
      </c>
      <c r="J17" s="22">
        <v>572</v>
      </c>
      <c r="K17" s="22">
        <v>596</v>
      </c>
      <c r="L17" s="22">
        <v>597</v>
      </c>
      <c r="M17" s="32"/>
    </row>
    <row r="18" spans="1:13" s="20" customFormat="1" ht="21" customHeight="1">
      <c r="A18" s="581"/>
      <c r="B18" s="21" t="s">
        <v>288</v>
      </c>
      <c r="C18" s="22">
        <v>489</v>
      </c>
      <c r="D18" s="22">
        <v>340</v>
      </c>
      <c r="E18" s="22">
        <v>585</v>
      </c>
      <c r="F18" s="22">
        <v>563</v>
      </c>
      <c r="G18" s="35">
        <v>462</v>
      </c>
      <c r="H18" s="22">
        <v>578</v>
      </c>
      <c r="I18" s="22">
        <v>601</v>
      </c>
      <c r="J18" s="22">
        <v>590</v>
      </c>
      <c r="K18" s="22">
        <v>571</v>
      </c>
      <c r="L18" s="22">
        <v>591</v>
      </c>
      <c r="M18" s="32"/>
    </row>
    <row r="19" spans="1:13" s="20" customFormat="1" ht="21" customHeight="1">
      <c r="A19" s="581"/>
      <c r="B19" s="23" t="s">
        <v>289</v>
      </c>
      <c r="C19" s="27">
        <v>469</v>
      </c>
      <c r="D19" s="22">
        <v>324</v>
      </c>
      <c r="E19" s="22">
        <v>545</v>
      </c>
      <c r="F19" s="22">
        <v>623</v>
      </c>
      <c r="G19" s="35">
        <v>466</v>
      </c>
      <c r="H19" s="22">
        <v>550</v>
      </c>
      <c r="I19" s="22">
        <v>567</v>
      </c>
      <c r="J19" s="22">
        <v>606</v>
      </c>
      <c r="K19" s="22">
        <v>586</v>
      </c>
      <c r="L19" s="22">
        <v>576</v>
      </c>
      <c r="M19" s="32"/>
    </row>
    <row r="20" spans="1:13" s="20" customFormat="1" ht="21" customHeight="1">
      <c r="A20" s="588" t="s">
        <v>360</v>
      </c>
      <c r="B20" s="18" t="s">
        <v>294</v>
      </c>
      <c r="C20" s="19">
        <f t="shared" ref="C20:L20" si="5">SUM(C21:C22)</f>
        <v>114</v>
      </c>
      <c r="D20" s="19">
        <f t="shared" si="5"/>
        <v>117</v>
      </c>
      <c r="E20" s="19">
        <f t="shared" si="5"/>
        <v>189</v>
      </c>
      <c r="F20" s="19">
        <f t="shared" si="5"/>
        <v>213</v>
      </c>
      <c r="G20" s="19">
        <f t="shared" si="5"/>
        <v>198</v>
      </c>
      <c r="H20" s="19">
        <f t="shared" si="5"/>
        <v>250</v>
      </c>
      <c r="I20" s="19">
        <f>SUM(I21:I22)</f>
        <v>275</v>
      </c>
      <c r="J20" s="19">
        <f>SUM(J21:J22)</f>
        <v>288</v>
      </c>
      <c r="K20" s="19">
        <f>SUM(K21:K22)</f>
        <v>295</v>
      </c>
      <c r="L20" s="19">
        <f t="shared" si="5"/>
        <v>289</v>
      </c>
      <c r="M20" s="32"/>
    </row>
    <row r="21" spans="1:13" s="20" customFormat="1" ht="21" customHeight="1">
      <c r="A21" s="586"/>
      <c r="B21" s="21" t="s">
        <v>295</v>
      </c>
      <c r="C21" s="22">
        <v>88</v>
      </c>
      <c r="D21" s="22">
        <v>84</v>
      </c>
      <c r="E21" s="22">
        <v>118</v>
      </c>
      <c r="F21" s="22">
        <v>123</v>
      </c>
      <c r="G21" s="37">
        <v>134</v>
      </c>
      <c r="H21" s="22">
        <v>149</v>
      </c>
      <c r="I21" s="22">
        <v>164</v>
      </c>
      <c r="J21" s="22">
        <v>172</v>
      </c>
      <c r="K21" s="22">
        <v>171</v>
      </c>
      <c r="L21" s="22">
        <v>166</v>
      </c>
      <c r="M21" s="32"/>
    </row>
    <row r="22" spans="1:13" s="20" customFormat="1" ht="21" customHeight="1">
      <c r="A22" s="587"/>
      <c r="B22" s="23" t="s">
        <v>296</v>
      </c>
      <c r="C22" s="24">
        <v>26</v>
      </c>
      <c r="D22" s="25">
        <v>33</v>
      </c>
      <c r="E22" s="25">
        <v>71</v>
      </c>
      <c r="F22" s="25">
        <v>90</v>
      </c>
      <c r="G22" s="38">
        <v>64</v>
      </c>
      <c r="H22" s="25">
        <v>101</v>
      </c>
      <c r="I22" s="25">
        <v>111</v>
      </c>
      <c r="J22" s="25">
        <v>116</v>
      </c>
      <c r="K22" s="25">
        <v>124</v>
      </c>
      <c r="L22" s="25">
        <v>123</v>
      </c>
      <c r="M22" s="32"/>
    </row>
    <row r="23" spans="1:13" s="20" customFormat="1" ht="21" customHeight="1">
      <c r="A23" s="585" t="s">
        <v>362</v>
      </c>
      <c r="B23" s="26" t="s">
        <v>294</v>
      </c>
      <c r="C23" s="1">
        <v>10</v>
      </c>
      <c r="D23" s="1">
        <v>16</v>
      </c>
      <c r="E23" s="1">
        <v>19</v>
      </c>
      <c r="F23" s="1">
        <v>26</v>
      </c>
      <c r="G23" s="34">
        <v>19</v>
      </c>
      <c r="H23" s="1">
        <v>21</v>
      </c>
      <c r="I23" s="1">
        <v>20</v>
      </c>
      <c r="J23" s="1">
        <v>17</v>
      </c>
      <c r="K23" s="1">
        <v>16</v>
      </c>
      <c r="L23" s="1">
        <v>15</v>
      </c>
      <c r="M23" s="32"/>
    </row>
    <row r="24" spans="1:13" s="20" customFormat="1" ht="21" customHeight="1">
      <c r="A24" s="587"/>
      <c r="B24" s="28" t="s">
        <v>297</v>
      </c>
      <c r="C24" s="24">
        <v>3</v>
      </c>
      <c r="D24" s="25">
        <v>7</v>
      </c>
      <c r="E24" s="25">
        <v>9</v>
      </c>
      <c r="F24" s="25">
        <v>9</v>
      </c>
      <c r="G24" s="35">
        <v>9</v>
      </c>
      <c r="H24" s="25">
        <v>10</v>
      </c>
      <c r="I24" s="25">
        <v>12</v>
      </c>
      <c r="J24" s="25">
        <v>11</v>
      </c>
      <c r="K24" s="25">
        <v>10</v>
      </c>
      <c r="L24" s="25">
        <v>10</v>
      </c>
      <c r="M24" s="32"/>
    </row>
    <row r="25" spans="1:13" s="20" customFormat="1" ht="42" customHeight="1">
      <c r="A25" s="574" t="s">
        <v>302</v>
      </c>
      <c r="B25" s="575"/>
      <c r="C25" s="25">
        <f t="shared" ref="C25:L25" si="6">C11/C7</f>
        <v>37.6</v>
      </c>
      <c r="D25" s="25">
        <f t="shared" si="6"/>
        <v>32.892307692307689</v>
      </c>
      <c r="E25" s="25">
        <f t="shared" si="6"/>
        <v>38.216494845360828</v>
      </c>
      <c r="F25" s="25">
        <f t="shared" si="6"/>
        <v>34.981308411214954</v>
      </c>
      <c r="G25" s="39">
        <f t="shared" si="6"/>
        <v>30.978260869565219</v>
      </c>
      <c r="H25" s="25">
        <f t="shared" si="6"/>
        <v>29.691666666666666</v>
      </c>
      <c r="I25" s="25">
        <f>I11/I7</f>
        <v>27.125</v>
      </c>
      <c r="J25" s="25">
        <f>J11/J7</f>
        <v>27.309352517985612</v>
      </c>
      <c r="K25" s="25">
        <f>K11/K7</f>
        <v>26.755395683453237</v>
      </c>
      <c r="L25" s="25">
        <f t="shared" si="6"/>
        <v>26.55</v>
      </c>
      <c r="M25" s="32"/>
    </row>
    <row r="26" spans="1:13" s="20" customFormat="1" ht="42" customHeight="1">
      <c r="A26" s="574" t="s">
        <v>303</v>
      </c>
      <c r="B26" s="575"/>
      <c r="C26" s="30">
        <f>C11/C20</f>
        <v>24.736842105263158</v>
      </c>
      <c r="D26" s="30">
        <f t="shared" ref="D26:L26" si="7">D11/D20</f>
        <v>18.273504273504273</v>
      </c>
      <c r="E26" s="30">
        <f t="shared" si="7"/>
        <v>19.613756613756614</v>
      </c>
      <c r="F26" s="30">
        <f t="shared" si="7"/>
        <v>17.572769953051644</v>
      </c>
      <c r="G26" s="40">
        <f>G11/G20</f>
        <v>14.393939393939394</v>
      </c>
      <c r="H26" s="30">
        <f>H11/H20</f>
        <v>14.252000000000001</v>
      </c>
      <c r="I26" s="30">
        <f>I11/I20</f>
        <v>13.414545454545454</v>
      </c>
      <c r="J26" s="30">
        <f>J11/J20</f>
        <v>13.180555555555555</v>
      </c>
      <c r="K26" s="30">
        <f>K11/K20</f>
        <v>12.606779661016949</v>
      </c>
      <c r="L26" s="30">
        <f t="shared" si="7"/>
        <v>12.86159169550173</v>
      </c>
      <c r="M26" s="32"/>
    </row>
    <row r="27" spans="1:13" s="3" customFormat="1" ht="16.5" customHeight="1">
      <c r="A27" s="2"/>
      <c r="B27" s="60"/>
      <c r="C27" s="60"/>
      <c r="D27" s="60"/>
      <c r="I27" s="55"/>
      <c r="J27" s="55"/>
      <c r="K27" s="55"/>
      <c r="L27" s="65" t="s">
        <v>304</v>
      </c>
    </row>
    <row r="28" spans="1:13" ht="21" customHeight="1"/>
  </sheetData>
  <mergeCells count="9">
    <mergeCell ref="A1:L1"/>
    <mergeCell ref="A25:B25"/>
    <mergeCell ref="A26:B26"/>
    <mergeCell ref="A4:B4"/>
    <mergeCell ref="A5:A6"/>
    <mergeCell ref="A7:A10"/>
    <mergeCell ref="A11:A19"/>
    <mergeCell ref="A20:A22"/>
    <mergeCell ref="A23:A24"/>
  </mergeCells>
  <phoneticPr fontId="3"/>
  <printOptions horizontalCentered="1"/>
  <pageMargins left="0.39370078740157483" right="0.39370078740157483" top="0.78740157480314965" bottom="0.78740157480314965" header="0.51181102362204722" footer="0"/>
  <pageSetup paperSize="9" orientation="portrait" r:id="rId1"/>
  <headerFooter alignWithMargins="0">
    <oddFooter>&amp;C&amp;12-&amp;A-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workbookViewId="0">
      <selection activeCell="D4" sqref="D4"/>
    </sheetView>
  </sheetViews>
  <sheetFormatPr defaultRowHeight="13.5"/>
  <cols>
    <col min="1" max="2" width="5.5" style="47" customWidth="1"/>
    <col min="3" max="3" width="8.625" style="47" customWidth="1"/>
    <col min="4" max="13" width="7.25" style="54" customWidth="1"/>
    <col min="14" max="16384" width="9" style="47"/>
  </cols>
  <sheetData>
    <row r="1" spans="1:13" ht="24">
      <c r="A1" s="590" t="s">
        <v>791</v>
      </c>
      <c r="B1" s="590"/>
      <c r="C1" s="590"/>
      <c r="D1" s="590"/>
      <c r="E1" s="590"/>
      <c r="F1" s="590"/>
      <c r="G1" s="590"/>
      <c r="H1" s="590"/>
      <c r="I1" s="590"/>
      <c r="J1" s="590"/>
      <c r="K1" s="590"/>
      <c r="L1" s="590"/>
      <c r="M1" s="590"/>
    </row>
    <row r="2" spans="1:13" ht="9" customHeight="1">
      <c r="D2" s="47"/>
      <c r="E2" s="47"/>
      <c r="F2" s="47"/>
      <c r="G2" s="47"/>
      <c r="H2" s="47"/>
      <c r="I2" s="47"/>
      <c r="J2" s="47"/>
      <c r="K2" s="47"/>
      <c r="L2" s="47"/>
      <c r="M2" s="47"/>
    </row>
    <row r="3" spans="1:13" ht="16.5" customHeight="1">
      <c r="D3" s="47"/>
      <c r="E3" s="47"/>
      <c r="F3" s="47"/>
      <c r="G3" s="55"/>
      <c r="H3" s="55"/>
      <c r="I3" s="55"/>
      <c r="J3" s="55"/>
      <c r="K3" s="47"/>
      <c r="L3" s="47"/>
      <c r="M3" s="55" t="s">
        <v>348</v>
      </c>
    </row>
    <row r="4" spans="1:13" ht="30" customHeight="1">
      <c r="A4" s="591" t="s">
        <v>350</v>
      </c>
      <c r="B4" s="591"/>
      <c r="C4" s="578"/>
      <c r="D4" s="56" t="s">
        <v>781</v>
      </c>
      <c r="E4" s="56">
        <v>19</v>
      </c>
      <c r="F4" s="56">
        <v>21</v>
      </c>
      <c r="G4" s="56">
        <v>22</v>
      </c>
      <c r="H4" s="56">
        <v>23</v>
      </c>
      <c r="I4" s="56">
        <v>24</v>
      </c>
      <c r="J4" s="56">
        <v>25</v>
      </c>
      <c r="K4" s="56">
        <v>26</v>
      </c>
      <c r="L4" s="224">
        <v>27</v>
      </c>
      <c r="M4" s="224">
        <v>28</v>
      </c>
    </row>
    <row r="5" spans="1:13" s="20" customFormat="1" ht="30" customHeight="1">
      <c r="A5" s="592" t="s">
        <v>371</v>
      </c>
      <c r="B5" s="592"/>
      <c r="C5" s="593"/>
      <c r="D5" s="437">
        <v>10</v>
      </c>
      <c r="E5" s="438">
        <v>14</v>
      </c>
      <c r="F5" s="438">
        <v>17</v>
      </c>
      <c r="G5" s="438">
        <v>20</v>
      </c>
      <c r="H5" s="39">
        <v>22</v>
      </c>
      <c r="I5" s="438">
        <v>23</v>
      </c>
      <c r="J5" s="438">
        <v>24</v>
      </c>
      <c r="K5" s="438">
        <v>26</v>
      </c>
      <c r="L5" s="438">
        <v>28</v>
      </c>
      <c r="M5" s="438">
        <v>32</v>
      </c>
    </row>
    <row r="6" spans="1:13" s="20" customFormat="1" ht="30" customHeight="1">
      <c r="A6" s="592" t="s">
        <v>372</v>
      </c>
      <c r="B6" s="592"/>
      <c r="C6" s="593"/>
      <c r="D6" s="24">
        <v>513</v>
      </c>
      <c r="E6" s="25">
        <v>775</v>
      </c>
      <c r="F6" s="25">
        <v>864</v>
      </c>
      <c r="G6" s="25">
        <v>924</v>
      </c>
      <c r="H6" s="38">
        <v>981</v>
      </c>
      <c r="I6" s="25">
        <v>1062</v>
      </c>
      <c r="J6" s="25">
        <v>1120</v>
      </c>
      <c r="K6" s="25">
        <v>1159</v>
      </c>
      <c r="L6" s="25">
        <v>1301</v>
      </c>
      <c r="M6" s="25">
        <v>1328</v>
      </c>
    </row>
    <row r="7" spans="1:13" ht="18.75" customHeight="1">
      <c r="D7" s="47"/>
      <c r="E7" s="47"/>
      <c r="F7" s="47"/>
      <c r="G7" s="47"/>
      <c r="H7" s="47"/>
      <c r="I7" s="47"/>
      <c r="J7" s="47"/>
      <c r="K7" s="47"/>
      <c r="L7" s="59"/>
      <c r="M7" s="59" t="s">
        <v>373</v>
      </c>
    </row>
    <row r="8" spans="1:13" ht="42" customHeight="1">
      <c r="D8" s="47"/>
      <c r="E8" s="47"/>
      <c r="F8" s="47"/>
      <c r="G8" s="47"/>
      <c r="H8" s="47"/>
      <c r="I8" s="47"/>
      <c r="J8" s="47"/>
      <c r="K8" s="47"/>
      <c r="L8" s="59"/>
      <c r="M8" s="47"/>
    </row>
    <row r="9" spans="1:13" ht="24">
      <c r="A9" s="572" t="s">
        <v>792</v>
      </c>
      <c r="B9" s="572"/>
      <c r="C9" s="572"/>
      <c r="D9" s="572"/>
      <c r="E9" s="572"/>
      <c r="F9" s="572"/>
      <c r="G9" s="572"/>
      <c r="H9" s="572"/>
      <c r="I9" s="572"/>
      <c r="J9" s="572"/>
      <c r="K9" s="572"/>
      <c r="L9" s="572"/>
      <c r="M9" s="572"/>
    </row>
    <row r="10" spans="1:13" ht="9" customHeight="1">
      <c r="D10" s="47"/>
      <c r="E10" s="47"/>
      <c r="F10" s="47"/>
      <c r="G10" s="47"/>
      <c r="H10" s="47"/>
      <c r="I10" s="47"/>
      <c r="J10" s="47"/>
      <c r="K10" s="47"/>
      <c r="L10" s="47"/>
      <c r="M10" s="47"/>
    </row>
    <row r="11" spans="1:13" ht="16.5" customHeight="1">
      <c r="M11" s="55" t="s">
        <v>349</v>
      </c>
    </row>
    <row r="12" spans="1:13" ht="30" customHeight="1">
      <c r="A12" s="578" t="s">
        <v>350</v>
      </c>
      <c r="B12" s="595"/>
      <c r="C12" s="595"/>
      <c r="D12" s="56" t="s">
        <v>398</v>
      </c>
      <c r="E12" s="56">
        <v>60</v>
      </c>
      <c r="F12" s="56" t="s">
        <v>397</v>
      </c>
      <c r="G12" s="56">
        <v>12</v>
      </c>
      <c r="H12" s="57">
        <v>17</v>
      </c>
      <c r="I12" s="44">
        <v>22</v>
      </c>
      <c r="J12" s="44">
        <v>25</v>
      </c>
      <c r="K12" s="44">
        <v>26</v>
      </c>
      <c r="L12" s="44">
        <v>27</v>
      </c>
      <c r="M12" s="44">
        <v>28</v>
      </c>
    </row>
    <row r="13" spans="1:13" ht="30" customHeight="1">
      <c r="A13" s="596" t="s">
        <v>305</v>
      </c>
      <c r="B13" s="597"/>
      <c r="C13" s="597"/>
      <c r="D13" s="222">
        <v>3</v>
      </c>
      <c r="E13" s="222">
        <v>8</v>
      </c>
      <c r="F13" s="222">
        <v>8</v>
      </c>
      <c r="G13" s="222">
        <v>8</v>
      </c>
      <c r="H13" s="222">
        <v>9</v>
      </c>
      <c r="I13" s="222">
        <v>10</v>
      </c>
      <c r="J13" s="222">
        <v>10</v>
      </c>
      <c r="K13" s="222">
        <v>10</v>
      </c>
      <c r="L13" s="222">
        <v>10</v>
      </c>
      <c r="M13" s="222">
        <v>10</v>
      </c>
    </row>
    <row r="14" spans="1:13" ht="30" customHeight="1">
      <c r="A14" s="593" t="s">
        <v>306</v>
      </c>
      <c r="B14" s="598"/>
      <c r="C14" s="598"/>
      <c r="D14" s="222">
        <v>22</v>
      </c>
      <c r="E14" s="222">
        <v>59</v>
      </c>
      <c r="F14" s="222">
        <v>67</v>
      </c>
      <c r="G14" s="222">
        <v>63</v>
      </c>
      <c r="H14" s="222">
        <v>71</v>
      </c>
      <c r="I14" s="222">
        <v>78</v>
      </c>
      <c r="J14" s="222">
        <v>79</v>
      </c>
      <c r="K14" s="222">
        <v>82</v>
      </c>
      <c r="L14" s="222">
        <v>81</v>
      </c>
      <c r="M14" s="222">
        <v>81</v>
      </c>
    </row>
    <row r="15" spans="1:13" ht="30" customHeight="1">
      <c r="A15" s="583" t="s">
        <v>307</v>
      </c>
      <c r="B15" s="594" t="s">
        <v>359</v>
      </c>
      <c r="C15" s="594"/>
      <c r="D15" s="223">
        <f t="shared" ref="D15:M15" si="0">SUM(D16,D20)</f>
        <v>880</v>
      </c>
      <c r="E15" s="223">
        <f t="shared" si="0"/>
        <v>1932</v>
      </c>
      <c r="F15" s="223">
        <f t="shared" si="0"/>
        <v>2103</v>
      </c>
      <c r="G15" s="223">
        <f t="shared" si="0"/>
        <v>1853</v>
      </c>
      <c r="H15" s="223">
        <f t="shared" si="0"/>
        <v>1972</v>
      </c>
      <c r="I15" s="223">
        <f t="shared" si="0"/>
        <v>2228</v>
      </c>
      <c r="J15" s="223">
        <f t="shared" si="0"/>
        <v>2198</v>
      </c>
      <c r="K15" s="223">
        <f t="shared" si="0"/>
        <v>2220</v>
      </c>
      <c r="L15" s="223">
        <f t="shared" si="0"/>
        <v>2209</v>
      </c>
      <c r="M15" s="223">
        <f t="shared" si="0"/>
        <v>2190</v>
      </c>
    </row>
    <row r="16" spans="1:13" ht="30" customHeight="1">
      <c r="A16" s="583"/>
      <c r="B16" s="594" t="s">
        <v>286</v>
      </c>
      <c r="C16" s="594"/>
      <c r="D16" s="223">
        <f t="shared" ref="D16:M16" si="1">SUM(D17:D19)</f>
        <v>436</v>
      </c>
      <c r="E16" s="223">
        <f t="shared" si="1"/>
        <v>970</v>
      </c>
      <c r="F16" s="223">
        <f t="shared" si="1"/>
        <v>1056</v>
      </c>
      <c r="G16" s="223">
        <f t="shared" si="1"/>
        <v>967</v>
      </c>
      <c r="H16" s="223">
        <f t="shared" si="1"/>
        <v>1042</v>
      </c>
      <c r="I16" s="223">
        <f t="shared" ref="I16:K16" si="2">SUM(I17:I19)</f>
        <v>1136</v>
      </c>
      <c r="J16" s="223">
        <f t="shared" si="2"/>
        <v>1117</v>
      </c>
      <c r="K16" s="223">
        <f t="shared" si="2"/>
        <v>1119</v>
      </c>
      <c r="L16" s="223">
        <f>SUM(L17:L19)</f>
        <v>1130</v>
      </c>
      <c r="M16" s="223">
        <f t="shared" si="1"/>
        <v>1113</v>
      </c>
    </row>
    <row r="17" spans="1:13" ht="30" customHeight="1">
      <c r="A17" s="583"/>
      <c r="B17" s="599" t="s">
        <v>339</v>
      </c>
      <c r="C17" s="599"/>
      <c r="D17" s="222">
        <v>44</v>
      </c>
      <c r="E17" s="222">
        <v>114</v>
      </c>
      <c r="F17" s="222">
        <v>240</v>
      </c>
      <c r="G17" s="222">
        <v>233</v>
      </c>
      <c r="H17" s="222">
        <v>268</v>
      </c>
      <c r="I17" s="222">
        <v>350</v>
      </c>
      <c r="J17" s="222">
        <v>303</v>
      </c>
      <c r="K17" s="222">
        <v>356</v>
      </c>
      <c r="L17" s="222">
        <v>349</v>
      </c>
      <c r="M17" s="222">
        <v>319</v>
      </c>
    </row>
    <row r="18" spans="1:13" ht="30" customHeight="1">
      <c r="A18" s="583"/>
      <c r="B18" s="599" t="s">
        <v>341</v>
      </c>
      <c r="C18" s="599"/>
      <c r="D18" s="222">
        <v>191</v>
      </c>
      <c r="E18" s="222">
        <v>409</v>
      </c>
      <c r="F18" s="222">
        <v>401</v>
      </c>
      <c r="G18" s="222">
        <v>367</v>
      </c>
      <c r="H18" s="222">
        <v>368</v>
      </c>
      <c r="I18" s="222">
        <v>393</v>
      </c>
      <c r="J18" s="222">
        <v>397</v>
      </c>
      <c r="K18" s="222">
        <v>365</v>
      </c>
      <c r="L18" s="222">
        <v>401</v>
      </c>
      <c r="M18" s="222">
        <v>396</v>
      </c>
    </row>
    <row r="19" spans="1:13" ht="30" customHeight="1">
      <c r="A19" s="583"/>
      <c r="B19" s="599" t="s">
        <v>340</v>
      </c>
      <c r="C19" s="599"/>
      <c r="D19" s="222">
        <v>201</v>
      </c>
      <c r="E19" s="222">
        <v>447</v>
      </c>
      <c r="F19" s="222">
        <v>415</v>
      </c>
      <c r="G19" s="222">
        <v>367</v>
      </c>
      <c r="H19" s="222">
        <v>406</v>
      </c>
      <c r="I19" s="222">
        <v>393</v>
      </c>
      <c r="J19" s="222">
        <v>417</v>
      </c>
      <c r="K19" s="222">
        <v>398</v>
      </c>
      <c r="L19" s="222">
        <v>380</v>
      </c>
      <c r="M19" s="222">
        <v>398</v>
      </c>
    </row>
    <row r="20" spans="1:13" ht="30" customHeight="1">
      <c r="A20" s="583"/>
      <c r="B20" s="594" t="s">
        <v>338</v>
      </c>
      <c r="C20" s="594"/>
      <c r="D20" s="223">
        <f t="shared" ref="D20:M20" si="3">SUM(D21:D23)</f>
        <v>444</v>
      </c>
      <c r="E20" s="223">
        <f t="shared" si="3"/>
        <v>962</v>
      </c>
      <c r="F20" s="223">
        <f t="shared" si="3"/>
        <v>1047</v>
      </c>
      <c r="G20" s="223">
        <f t="shared" si="3"/>
        <v>886</v>
      </c>
      <c r="H20" s="223">
        <f t="shared" si="3"/>
        <v>930</v>
      </c>
      <c r="I20" s="223">
        <f t="shared" si="3"/>
        <v>1092</v>
      </c>
      <c r="J20" s="223">
        <f>SUM(J21:J23)</f>
        <v>1081</v>
      </c>
      <c r="K20" s="223">
        <f>SUM(K21:K23)</f>
        <v>1101</v>
      </c>
      <c r="L20" s="223">
        <f>SUM(L21:L23)</f>
        <v>1079</v>
      </c>
      <c r="M20" s="223">
        <f t="shared" si="3"/>
        <v>1077</v>
      </c>
    </row>
    <row r="21" spans="1:13" ht="30" customHeight="1">
      <c r="A21" s="583"/>
      <c r="B21" s="599" t="s">
        <v>339</v>
      </c>
      <c r="C21" s="599"/>
      <c r="D21" s="222">
        <v>41</v>
      </c>
      <c r="E21" s="222">
        <v>97</v>
      </c>
      <c r="F21" s="222">
        <v>221</v>
      </c>
      <c r="G21" s="222">
        <v>212</v>
      </c>
      <c r="H21" s="222">
        <v>260</v>
      </c>
      <c r="I21" s="222">
        <v>316</v>
      </c>
      <c r="J21" s="222">
        <v>310</v>
      </c>
      <c r="K21" s="222">
        <v>339</v>
      </c>
      <c r="L21" s="222">
        <v>329</v>
      </c>
      <c r="M21" s="222">
        <v>325</v>
      </c>
    </row>
    <row r="22" spans="1:13" ht="30" customHeight="1">
      <c r="A22" s="583"/>
      <c r="B22" s="599" t="s">
        <v>341</v>
      </c>
      <c r="C22" s="599"/>
      <c r="D22" s="222">
        <v>186</v>
      </c>
      <c r="E22" s="222">
        <v>441</v>
      </c>
      <c r="F22" s="222">
        <v>404</v>
      </c>
      <c r="G22" s="222">
        <v>322</v>
      </c>
      <c r="H22" s="222">
        <v>334</v>
      </c>
      <c r="I22" s="222">
        <v>360</v>
      </c>
      <c r="J22" s="222">
        <v>386</v>
      </c>
      <c r="K22" s="222">
        <v>369</v>
      </c>
      <c r="L22" s="222">
        <v>377</v>
      </c>
      <c r="M22" s="222">
        <v>370</v>
      </c>
    </row>
    <row r="23" spans="1:13" ht="30" customHeight="1">
      <c r="A23" s="583"/>
      <c r="B23" s="599" t="s">
        <v>340</v>
      </c>
      <c r="C23" s="599"/>
      <c r="D23" s="222">
        <v>217</v>
      </c>
      <c r="E23" s="222">
        <v>424</v>
      </c>
      <c r="F23" s="222">
        <v>422</v>
      </c>
      <c r="G23" s="389">
        <v>352</v>
      </c>
      <c r="H23" s="222">
        <v>336</v>
      </c>
      <c r="I23" s="222">
        <v>416</v>
      </c>
      <c r="J23" s="222">
        <v>385</v>
      </c>
      <c r="K23" s="222">
        <v>393</v>
      </c>
      <c r="L23" s="222">
        <v>373</v>
      </c>
      <c r="M23" s="222">
        <v>382</v>
      </c>
    </row>
    <row r="24" spans="1:13" ht="30" customHeight="1">
      <c r="A24" s="593" t="s">
        <v>308</v>
      </c>
      <c r="B24" s="598"/>
      <c r="C24" s="598"/>
      <c r="D24" s="222">
        <v>28</v>
      </c>
      <c r="E24" s="222">
        <v>80</v>
      </c>
      <c r="F24" s="222">
        <v>84</v>
      </c>
      <c r="G24" s="222">
        <v>80</v>
      </c>
      <c r="H24" s="222">
        <v>91</v>
      </c>
      <c r="I24" s="222">
        <v>105</v>
      </c>
      <c r="J24" s="222">
        <v>103</v>
      </c>
      <c r="K24" s="222">
        <v>117</v>
      </c>
      <c r="L24" s="222">
        <v>120</v>
      </c>
      <c r="M24" s="222">
        <v>116</v>
      </c>
    </row>
    <row r="25" spans="1:13" ht="30" customHeight="1">
      <c r="A25" s="593" t="s">
        <v>309</v>
      </c>
      <c r="B25" s="598"/>
      <c r="C25" s="598"/>
      <c r="D25" s="220">
        <v>4</v>
      </c>
      <c r="E25" s="220">
        <v>18</v>
      </c>
      <c r="F25" s="220">
        <v>26</v>
      </c>
      <c r="G25" s="220">
        <v>21</v>
      </c>
      <c r="H25" s="220">
        <v>20</v>
      </c>
      <c r="I25" s="220">
        <v>13</v>
      </c>
      <c r="J25" s="220">
        <v>17</v>
      </c>
      <c r="K25" s="220">
        <v>15</v>
      </c>
      <c r="L25" s="220">
        <v>15</v>
      </c>
      <c r="M25" s="220">
        <v>17</v>
      </c>
    </row>
    <row r="26" spans="1:13" ht="16.5" customHeight="1">
      <c r="A26" s="31"/>
      <c r="D26" s="58"/>
      <c r="M26" s="55" t="s">
        <v>310</v>
      </c>
    </row>
    <row r="27" spans="1:13" ht="21" customHeight="1"/>
  </sheetData>
  <mergeCells count="20">
    <mergeCell ref="B21:C21"/>
    <mergeCell ref="B22:C22"/>
    <mergeCell ref="B23:C23"/>
    <mergeCell ref="A24:C24"/>
    <mergeCell ref="A25:C25"/>
    <mergeCell ref="A15:A23"/>
    <mergeCell ref="B15:C15"/>
    <mergeCell ref="B16:C16"/>
    <mergeCell ref="B17:C17"/>
    <mergeCell ref="B18:C18"/>
    <mergeCell ref="B19:C19"/>
    <mergeCell ref="A1:M1"/>
    <mergeCell ref="A4:C4"/>
    <mergeCell ref="A5:C5"/>
    <mergeCell ref="A6:C6"/>
    <mergeCell ref="B20:C20"/>
    <mergeCell ref="A9:M9"/>
    <mergeCell ref="A12:C12"/>
    <mergeCell ref="A13:C13"/>
    <mergeCell ref="A14:C14"/>
  </mergeCells>
  <phoneticPr fontId="3"/>
  <printOptions horizontalCentered="1"/>
  <pageMargins left="0.39370078740157483" right="0.39370078740157483" top="0.59055118110236227" bottom="0.39370078740157483" header="0.51181102362204722" footer="0"/>
  <pageSetup paperSize="9" orientation="portrait" r:id="rId1"/>
  <headerFooter alignWithMargins="0">
    <oddFooter>&amp;C&amp;12-&amp;A-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"/>
  <sheetViews>
    <sheetView topLeftCell="A13" workbookViewId="0">
      <selection sqref="A1:M1"/>
    </sheetView>
  </sheetViews>
  <sheetFormatPr defaultRowHeight="13.5"/>
  <cols>
    <col min="1" max="2" width="5.5" style="47" customWidth="1"/>
    <col min="3" max="3" width="8.625" style="47" customWidth="1"/>
    <col min="4" max="13" width="7.25" style="54" customWidth="1"/>
    <col min="14" max="16384" width="9" style="47"/>
  </cols>
  <sheetData>
    <row r="1" spans="1:13" ht="24">
      <c r="A1" s="572" t="s">
        <v>793</v>
      </c>
      <c r="B1" s="572"/>
      <c r="C1" s="572"/>
      <c r="D1" s="572"/>
      <c r="E1" s="572"/>
      <c r="F1" s="572"/>
      <c r="G1" s="572"/>
      <c r="H1" s="572"/>
      <c r="I1" s="572"/>
      <c r="J1" s="572"/>
      <c r="K1" s="572"/>
      <c r="L1" s="572"/>
      <c r="M1" s="572"/>
    </row>
    <row r="2" spans="1:13" ht="9" customHeight="1">
      <c r="D2" s="47"/>
      <c r="E2" s="47"/>
      <c r="F2" s="47"/>
      <c r="G2" s="47"/>
      <c r="H2" s="47"/>
      <c r="I2" s="47"/>
      <c r="J2" s="47"/>
      <c r="K2" s="47"/>
      <c r="L2" s="47"/>
      <c r="M2" s="47"/>
    </row>
    <row r="3" spans="1:13" ht="16.5" customHeight="1">
      <c r="M3" s="55" t="s">
        <v>349</v>
      </c>
    </row>
    <row r="4" spans="1:13" ht="27" customHeight="1">
      <c r="A4" s="578" t="s">
        <v>350</v>
      </c>
      <c r="B4" s="595"/>
      <c r="C4" s="595"/>
      <c r="D4" s="56" t="s">
        <v>398</v>
      </c>
      <c r="E4" s="56">
        <v>60</v>
      </c>
      <c r="F4" s="56" t="s">
        <v>397</v>
      </c>
      <c r="G4" s="56">
        <v>12</v>
      </c>
      <c r="H4" s="57">
        <v>17</v>
      </c>
      <c r="I4" s="44">
        <v>22</v>
      </c>
      <c r="J4" s="44">
        <v>25</v>
      </c>
      <c r="K4" s="44">
        <v>26</v>
      </c>
      <c r="L4" s="44">
        <v>27</v>
      </c>
      <c r="M4" s="44">
        <v>28</v>
      </c>
    </row>
    <row r="5" spans="1:13" ht="21" customHeight="1">
      <c r="A5" s="592" t="s">
        <v>311</v>
      </c>
      <c r="B5" s="592"/>
      <c r="C5" s="593"/>
      <c r="D5" s="222">
        <v>3</v>
      </c>
      <c r="E5" s="222">
        <v>4</v>
      </c>
      <c r="F5" s="222">
        <v>4</v>
      </c>
      <c r="G5" s="222">
        <v>4</v>
      </c>
      <c r="H5" s="222">
        <v>4</v>
      </c>
      <c r="I5" s="222">
        <v>5</v>
      </c>
      <c r="J5" s="222">
        <v>5</v>
      </c>
      <c r="K5" s="222">
        <v>5</v>
      </c>
      <c r="L5" s="222">
        <v>5</v>
      </c>
      <c r="M5" s="222">
        <v>5</v>
      </c>
    </row>
    <row r="6" spans="1:13" ht="21" customHeight="1">
      <c r="A6" s="592" t="s">
        <v>312</v>
      </c>
      <c r="B6" s="592"/>
      <c r="C6" s="593"/>
      <c r="D6" s="222">
        <v>2470</v>
      </c>
      <c r="E6" s="222">
        <v>4268</v>
      </c>
      <c r="F6" s="222">
        <v>4147</v>
      </c>
      <c r="G6" s="222">
        <v>4043</v>
      </c>
      <c r="H6" s="222">
        <v>3511</v>
      </c>
      <c r="I6" s="222">
        <v>3803</v>
      </c>
      <c r="J6" s="222">
        <v>3913</v>
      </c>
      <c r="K6" s="222">
        <v>3877</v>
      </c>
      <c r="L6" s="222">
        <v>3891</v>
      </c>
      <c r="M6" s="222">
        <v>3852</v>
      </c>
    </row>
    <row r="7" spans="1:13" ht="21" customHeight="1">
      <c r="A7" s="618" t="s">
        <v>313</v>
      </c>
      <c r="B7" s="618"/>
      <c r="C7" s="596"/>
      <c r="D7" s="222">
        <v>120</v>
      </c>
      <c r="E7" s="222">
        <v>214</v>
      </c>
      <c r="F7" s="222">
        <v>255</v>
      </c>
      <c r="G7" s="222">
        <v>241</v>
      </c>
      <c r="H7" s="222">
        <v>225</v>
      </c>
      <c r="I7" s="222">
        <v>259</v>
      </c>
      <c r="J7" s="222">
        <v>258</v>
      </c>
      <c r="K7" s="222">
        <v>259</v>
      </c>
      <c r="L7" s="222">
        <v>261</v>
      </c>
      <c r="M7" s="222">
        <v>261</v>
      </c>
    </row>
    <row r="8" spans="1:13" ht="21" customHeight="1">
      <c r="A8" s="592" t="s">
        <v>314</v>
      </c>
      <c r="B8" s="592"/>
      <c r="C8" s="593"/>
      <c r="D8" s="220">
        <v>36</v>
      </c>
      <c r="E8" s="220">
        <v>51</v>
      </c>
      <c r="F8" s="220">
        <v>55</v>
      </c>
      <c r="G8" s="220">
        <v>50</v>
      </c>
      <c r="H8" s="220">
        <v>44</v>
      </c>
      <c r="I8" s="220">
        <v>64</v>
      </c>
      <c r="J8" s="220">
        <v>61</v>
      </c>
      <c r="K8" s="220">
        <v>61</v>
      </c>
      <c r="L8" s="220">
        <v>61</v>
      </c>
      <c r="M8" s="220">
        <v>61</v>
      </c>
    </row>
    <row r="9" spans="1:13" ht="16.5" customHeight="1">
      <c r="A9" s="2"/>
      <c r="J9" s="59"/>
      <c r="K9" s="59"/>
      <c r="L9" s="59"/>
      <c r="M9" s="55" t="s">
        <v>310</v>
      </c>
    </row>
    <row r="10" spans="1:13" ht="21" customHeight="1"/>
    <row r="11" spans="1:13" ht="24">
      <c r="A11" s="572" t="s">
        <v>794</v>
      </c>
      <c r="B11" s="572"/>
      <c r="C11" s="572"/>
      <c r="D11" s="572"/>
      <c r="E11" s="572"/>
      <c r="F11" s="572"/>
      <c r="G11" s="572"/>
      <c r="H11" s="572"/>
      <c r="I11" s="572"/>
      <c r="J11" s="572"/>
      <c r="K11" s="572"/>
      <c r="L11" s="572"/>
      <c r="M11" s="572"/>
    </row>
    <row r="12" spans="1:13" ht="9" customHeight="1">
      <c r="D12" s="47"/>
      <c r="E12" s="47"/>
      <c r="F12" s="47"/>
      <c r="G12" s="47"/>
      <c r="H12" s="47"/>
      <c r="I12" s="47"/>
      <c r="J12" s="47"/>
      <c r="K12" s="47"/>
      <c r="L12" s="47"/>
      <c r="M12" s="47"/>
    </row>
    <row r="13" spans="1:13" ht="16.5" customHeight="1">
      <c r="M13" s="55" t="s">
        <v>349</v>
      </c>
    </row>
    <row r="14" spans="1:13" ht="27" customHeight="1">
      <c r="A14" s="578" t="s">
        <v>350</v>
      </c>
      <c r="B14" s="595"/>
      <c r="C14" s="595"/>
      <c r="D14" s="56" t="s">
        <v>398</v>
      </c>
      <c r="E14" s="56">
        <v>60</v>
      </c>
      <c r="F14" s="56" t="s">
        <v>397</v>
      </c>
      <c r="G14" s="56">
        <v>12</v>
      </c>
      <c r="H14" s="57">
        <v>17</v>
      </c>
      <c r="I14" s="44">
        <v>22</v>
      </c>
      <c r="J14" s="44">
        <v>25</v>
      </c>
      <c r="K14" s="44">
        <v>26</v>
      </c>
      <c r="L14" s="44">
        <v>27</v>
      </c>
      <c r="M14" s="44">
        <v>28</v>
      </c>
    </row>
    <row r="15" spans="1:13" ht="21" customHeight="1">
      <c r="A15" s="616" t="s">
        <v>311</v>
      </c>
      <c r="B15" s="617"/>
      <c r="C15" s="617"/>
      <c r="D15" s="216" t="s">
        <v>327</v>
      </c>
      <c r="E15" s="216">
        <v>2</v>
      </c>
      <c r="F15" s="216">
        <v>5</v>
      </c>
      <c r="G15" s="216">
        <v>5</v>
      </c>
      <c r="H15" s="216">
        <v>6</v>
      </c>
      <c r="I15" s="217">
        <v>7</v>
      </c>
      <c r="J15" s="217">
        <v>7</v>
      </c>
      <c r="K15" s="217">
        <v>6</v>
      </c>
      <c r="L15" s="217">
        <v>5</v>
      </c>
      <c r="M15" s="217">
        <v>5</v>
      </c>
    </row>
    <row r="16" spans="1:13" ht="21" customHeight="1">
      <c r="A16" s="593" t="s">
        <v>318</v>
      </c>
      <c r="B16" s="598"/>
      <c r="C16" s="598"/>
      <c r="D16" s="216" t="s">
        <v>327</v>
      </c>
      <c r="E16" s="216">
        <v>2</v>
      </c>
      <c r="F16" s="216">
        <v>8</v>
      </c>
      <c r="G16" s="216">
        <v>9</v>
      </c>
      <c r="H16" s="216">
        <v>10</v>
      </c>
      <c r="I16" s="218">
        <v>13</v>
      </c>
      <c r="J16" s="218">
        <v>13</v>
      </c>
      <c r="K16" s="218">
        <v>12</v>
      </c>
      <c r="L16" s="218">
        <v>11</v>
      </c>
      <c r="M16" s="218">
        <v>10</v>
      </c>
    </row>
    <row r="17" spans="1:13" ht="21" customHeight="1">
      <c r="A17" s="610" t="s">
        <v>363</v>
      </c>
      <c r="B17" s="598"/>
      <c r="C17" s="195" t="s">
        <v>315</v>
      </c>
      <c r="D17" s="219" t="s">
        <v>327</v>
      </c>
      <c r="E17" s="219">
        <f t="shared" ref="E17:M17" si="0">SUM(E18:E19)</f>
        <v>177</v>
      </c>
      <c r="F17" s="219">
        <f t="shared" si="0"/>
        <v>527</v>
      </c>
      <c r="G17" s="219">
        <f t="shared" si="0"/>
        <v>536</v>
      </c>
      <c r="H17" s="219">
        <f t="shared" si="0"/>
        <v>788</v>
      </c>
      <c r="I17" s="219">
        <f t="shared" si="0"/>
        <v>1355</v>
      </c>
      <c r="J17" s="219">
        <f>SUM(J18:J19)</f>
        <v>1390</v>
      </c>
      <c r="K17" s="219">
        <f>SUM(K18:K19)</f>
        <v>1372</v>
      </c>
      <c r="L17" s="219">
        <f>SUM(L18:L19)</f>
        <v>1271</v>
      </c>
      <c r="M17" s="219">
        <f t="shared" si="0"/>
        <v>1232</v>
      </c>
    </row>
    <row r="18" spans="1:13" ht="21" customHeight="1">
      <c r="A18" s="593"/>
      <c r="B18" s="598"/>
      <c r="C18" s="95" t="s">
        <v>316</v>
      </c>
      <c r="D18" s="216" t="s">
        <v>327</v>
      </c>
      <c r="E18" s="216">
        <v>20</v>
      </c>
      <c r="F18" s="216">
        <v>140</v>
      </c>
      <c r="G18" s="216">
        <v>132</v>
      </c>
      <c r="H18" s="216">
        <v>205</v>
      </c>
      <c r="I18" s="218">
        <v>882</v>
      </c>
      <c r="J18" s="218">
        <v>929</v>
      </c>
      <c r="K18" s="218">
        <v>935</v>
      </c>
      <c r="L18" s="218">
        <v>877</v>
      </c>
      <c r="M18" s="218">
        <v>874</v>
      </c>
    </row>
    <row r="19" spans="1:13" ht="21" customHeight="1">
      <c r="A19" s="593"/>
      <c r="B19" s="598"/>
      <c r="C19" s="95" t="s">
        <v>317</v>
      </c>
      <c r="D19" s="216" t="s">
        <v>327</v>
      </c>
      <c r="E19" s="216">
        <v>157</v>
      </c>
      <c r="F19" s="216">
        <v>387</v>
      </c>
      <c r="G19" s="216">
        <v>404</v>
      </c>
      <c r="H19" s="216">
        <v>583</v>
      </c>
      <c r="I19" s="218">
        <v>473</v>
      </c>
      <c r="J19" s="218">
        <v>461</v>
      </c>
      <c r="K19" s="218">
        <v>437</v>
      </c>
      <c r="L19" s="218">
        <v>394</v>
      </c>
      <c r="M19" s="218">
        <v>358</v>
      </c>
    </row>
    <row r="20" spans="1:13" ht="21" customHeight="1">
      <c r="A20" s="593" t="s">
        <v>308</v>
      </c>
      <c r="B20" s="598"/>
      <c r="C20" s="598"/>
      <c r="D20" s="216" t="s">
        <v>327</v>
      </c>
      <c r="E20" s="216">
        <v>10</v>
      </c>
      <c r="F20" s="216">
        <v>34</v>
      </c>
      <c r="G20" s="216">
        <v>45</v>
      </c>
      <c r="H20" s="216">
        <v>67</v>
      </c>
      <c r="I20" s="218">
        <v>109</v>
      </c>
      <c r="J20" s="218">
        <v>104</v>
      </c>
      <c r="K20" s="218">
        <v>104</v>
      </c>
      <c r="L20" s="218">
        <v>97</v>
      </c>
      <c r="M20" s="218">
        <v>93</v>
      </c>
    </row>
    <row r="21" spans="1:13" ht="21" customHeight="1">
      <c r="A21" s="593" t="s">
        <v>309</v>
      </c>
      <c r="B21" s="598"/>
      <c r="C21" s="598"/>
      <c r="D21" s="220" t="s">
        <v>327</v>
      </c>
      <c r="E21" s="220">
        <v>8</v>
      </c>
      <c r="F21" s="220">
        <v>15</v>
      </c>
      <c r="G21" s="220">
        <v>27</v>
      </c>
      <c r="H21" s="220">
        <v>20</v>
      </c>
      <c r="I21" s="221">
        <v>27</v>
      </c>
      <c r="J21" s="221">
        <v>32</v>
      </c>
      <c r="K21" s="221">
        <v>28</v>
      </c>
      <c r="L21" s="221">
        <v>28</v>
      </c>
      <c r="M21" s="221">
        <v>29</v>
      </c>
    </row>
    <row r="22" spans="1:13" ht="16.5" customHeight="1">
      <c r="D22" s="55"/>
      <c r="E22" s="55"/>
      <c r="F22" s="55"/>
      <c r="G22" s="55"/>
      <c r="H22" s="55"/>
      <c r="I22" s="55"/>
      <c r="J22" s="55"/>
      <c r="K22" s="55"/>
      <c r="L22" s="55"/>
      <c r="M22" s="55" t="s">
        <v>310</v>
      </c>
    </row>
    <row r="24" spans="1:13" ht="24">
      <c r="A24" s="572" t="s">
        <v>860</v>
      </c>
      <c r="B24" s="572"/>
      <c r="C24" s="572"/>
      <c r="D24" s="572"/>
      <c r="E24" s="572"/>
      <c r="F24" s="572"/>
      <c r="G24" s="572"/>
      <c r="H24" s="572"/>
      <c r="I24" s="572"/>
      <c r="J24" s="572"/>
      <c r="K24" s="572"/>
      <c r="L24" s="572"/>
      <c r="M24" s="572"/>
    </row>
    <row r="25" spans="1:13">
      <c r="D25" s="47"/>
      <c r="E25" s="47"/>
      <c r="F25" s="47"/>
      <c r="G25" s="47"/>
      <c r="H25" s="47"/>
      <c r="I25" s="47"/>
      <c r="J25" s="47"/>
      <c r="K25" s="47"/>
      <c r="L25" s="47"/>
      <c r="M25" s="47"/>
    </row>
    <row r="26" spans="1:13">
      <c r="K26" s="55" t="s">
        <v>349</v>
      </c>
    </row>
    <row r="27" spans="1:13" ht="36.75" customHeight="1">
      <c r="A27" s="578" t="s">
        <v>350</v>
      </c>
      <c r="B27" s="595"/>
      <c r="C27" s="595"/>
      <c r="D27" s="606">
        <v>28</v>
      </c>
      <c r="E27" s="607"/>
      <c r="F27" s="607"/>
      <c r="G27" s="611"/>
      <c r="H27" s="606">
        <v>29</v>
      </c>
      <c r="I27" s="607">
        <v>29</v>
      </c>
      <c r="J27" s="607">
        <v>29</v>
      </c>
      <c r="K27" s="607">
        <v>29</v>
      </c>
      <c r="L27" s="47"/>
      <c r="M27" s="47"/>
    </row>
    <row r="28" spans="1:13" ht="22.5" customHeight="1">
      <c r="A28" s="616" t="s">
        <v>311</v>
      </c>
      <c r="B28" s="617"/>
      <c r="C28" s="617"/>
      <c r="D28" s="608">
        <v>1</v>
      </c>
      <c r="E28" s="609"/>
      <c r="F28" s="609"/>
      <c r="G28" s="612"/>
      <c r="H28" s="608">
        <v>1</v>
      </c>
      <c r="I28" s="609">
        <v>1</v>
      </c>
      <c r="J28" s="609">
        <v>1</v>
      </c>
      <c r="K28" s="609">
        <v>1</v>
      </c>
      <c r="L28" s="47"/>
      <c r="M28" s="47"/>
    </row>
    <row r="29" spans="1:13" ht="22.5" customHeight="1">
      <c r="A29" s="593" t="s">
        <v>318</v>
      </c>
      <c r="B29" s="598"/>
      <c r="C29" s="598"/>
      <c r="D29" s="602">
        <v>5</v>
      </c>
      <c r="E29" s="603"/>
      <c r="F29" s="603"/>
      <c r="G29" s="613"/>
      <c r="H29" s="602">
        <v>6</v>
      </c>
      <c r="I29" s="603">
        <v>6</v>
      </c>
      <c r="J29" s="603">
        <v>6</v>
      </c>
      <c r="K29" s="603">
        <v>6</v>
      </c>
      <c r="L29" s="47"/>
      <c r="M29" s="47"/>
    </row>
    <row r="30" spans="1:13" ht="22.5" customHeight="1">
      <c r="A30" s="610" t="s">
        <v>363</v>
      </c>
      <c r="B30" s="598"/>
      <c r="C30" s="195" t="s">
        <v>315</v>
      </c>
      <c r="D30" s="604">
        <v>369</v>
      </c>
      <c r="E30" s="605"/>
      <c r="F30" s="605"/>
      <c r="G30" s="614"/>
      <c r="H30" s="604">
        <v>867</v>
      </c>
      <c r="I30" s="605">
        <v>867</v>
      </c>
      <c r="J30" s="605">
        <v>867</v>
      </c>
      <c r="K30" s="605">
        <v>867</v>
      </c>
      <c r="L30" s="47"/>
      <c r="M30" s="47"/>
    </row>
    <row r="31" spans="1:13" ht="22.5" customHeight="1">
      <c r="A31" s="593"/>
      <c r="B31" s="598"/>
      <c r="C31" s="565" t="s">
        <v>316</v>
      </c>
      <c r="D31" s="602">
        <v>117</v>
      </c>
      <c r="E31" s="603"/>
      <c r="F31" s="603"/>
      <c r="G31" s="613"/>
      <c r="H31" s="602">
        <v>302</v>
      </c>
      <c r="I31" s="603">
        <v>302</v>
      </c>
      <c r="J31" s="603">
        <v>302</v>
      </c>
      <c r="K31" s="603">
        <v>302</v>
      </c>
      <c r="L31" s="47"/>
      <c r="M31" s="47"/>
    </row>
    <row r="32" spans="1:13" ht="22.5" customHeight="1">
      <c r="A32" s="593"/>
      <c r="B32" s="598"/>
      <c r="C32" s="565" t="s">
        <v>317</v>
      </c>
      <c r="D32" s="602">
        <v>252</v>
      </c>
      <c r="E32" s="603"/>
      <c r="F32" s="603"/>
      <c r="G32" s="613"/>
      <c r="H32" s="602">
        <v>565</v>
      </c>
      <c r="I32" s="603">
        <v>565</v>
      </c>
      <c r="J32" s="603">
        <v>565</v>
      </c>
      <c r="K32" s="603">
        <v>565</v>
      </c>
      <c r="L32" s="47"/>
      <c r="M32" s="47"/>
    </row>
    <row r="33" spans="1:13" ht="22.5" customHeight="1">
      <c r="A33" s="610" t="s">
        <v>861</v>
      </c>
      <c r="B33" s="598"/>
      <c r="C33" s="195" t="s">
        <v>315</v>
      </c>
      <c r="D33" s="604">
        <v>5</v>
      </c>
      <c r="E33" s="605"/>
      <c r="F33" s="605"/>
      <c r="G33" s="614"/>
      <c r="H33" s="604">
        <v>31</v>
      </c>
      <c r="I33" s="605">
        <v>31</v>
      </c>
      <c r="J33" s="605">
        <v>31</v>
      </c>
      <c r="K33" s="605">
        <v>31</v>
      </c>
      <c r="L33" s="47"/>
      <c r="M33" s="47"/>
    </row>
    <row r="34" spans="1:13" ht="22.5" customHeight="1">
      <c r="A34" s="593"/>
      <c r="B34" s="598"/>
      <c r="C34" s="565" t="s">
        <v>316</v>
      </c>
      <c r="D34" s="602">
        <v>1</v>
      </c>
      <c r="E34" s="603"/>
      <c r="F34" s="603"/>
      <c r="G34" s="613"/>
      <c r="H34" s="602">
        <v>14</v>
      </c>
      <c r="I34" s="603">
        <v>14</v>
      </c>
      <c r="J34" s="603">
        <v>14</v>
      </c>
      <c r="K34" s="603">
        <v>14</v>
      </c>
      <c r="L34" s="47"/>
      <c r="M34" s="47"/>
    </row>
    <row r="35" spans="1:13" ht="22.5" customHeight="1">
      <c r="A35" s="593"/>
      <c r="B35" s="598"/>
      <c r="C35" s="565" t="s">
        <v>317</v>
      </c>
      <c r="D35" s="602">
        <v>4</v>
      </c>
      <c r="E35" s="603"/>
      <c r="F35" s="603"/>
      <c r="G35" s="613"/>
      <c r="H35" s="602">
        <v>17</v>
      </c>
      <c r="I35" s="603">
        <v>17</v>
      </c>
      <c r="J35" s="603">
        <v>17</v>
      </c>
      <c r="K35" s="603">
        <v>17</v>
      </c>
      <c r="L35" s="47"/>
      <c r="M35" s="47"/>
    </row>
    <row r="36" spans="1:13" ht="22.5" customHeight="1">
      <c r="A36" s="593" t="s">
        <v>862</v>
      </c>
      <c r="B36" s="598"/>
      <c r="C36" s="598"/>
      <c r="D36" s="602">
        <v>72</v>
      </c>
      <c r="E36" s="603"/>
      <c r="F36" s="603"/>
      <c r="G36" s="613"/>
      <c r="H36" s="602">
        <v>139</v>
      </c>
      <c r="I36" s="603">
        <v>139</v>
      </c>
      <c r="J36" s="603">
        <v>139</v>
      </c>
      <c r="K36" s="603">
        <v>139</v>
      </c>
      <c r="L36" s="47"/>
      <c r="M36" s="47"/>
    </row>
    <row r="37" spans="1:13" ht="22.5" customHeight="1">
      <c r="A37" s="593" t="s">
        <v>863</v>
      </c>
      <c r="B37" s="598"/>
      <c r="C37" s="598"/>
      <c r="D37" s="600">
        <v>54</v>
      </c>
      <c r="E37" s="601"/>
      <c r="F37" s="601"/>
      <c r="G37" s="615"/>
      <c r="H37" s="600">
        <v>101</v>
      </c>
      <c r="I37" s="601">
        <v>101</v>
      </c>
      <c r="J37" s="601">
        <v>101</v>
      </c>
      <c r="K37" s="601">
        <v>101</v>
      </c>
      <c r="L37" s="47"/>
      <c r="M37" s="47"/>
    </row>
    <row r="38" spans="1:13" ht="21" customHeight="1">
      <c r="A38" s="47" t="s">
        <v>864</v>
      </c>
      <c r="D38" s="55"/>
      <c r="E38" s="55"/>
      <c r="K38" s="55" t="s">
        <v>865</v>
      </c>
    </row>
  </sheetData>
  <mergeCells count="43">
    <mergeCell ref="A29:C29"/>
    <mergeCell ref="A30:B32"/>
    <mergeCell ref="A1:M1"/>
    <mergeCell ref="A4:C4"/>
    <mergeCell ref="A5:C5"/>
    <mergeCell ref="A24:M24"/>
    <mergeCell ref="A6:C6"/>
    <mergeCell ref="A7:C7"/>
    <mergeCell ref="A8:C8"/>
    <mergeCell ref="A21:C21"/>
    <mergeCell ref="A11:M11"/>
    <mergeCell ref="A14:C14"/>
    <mergeCell ref="A15:C15"/>
    <mergeCell ref="A16:C16"/>
    <mergeCell ref="A17:B19"/>
    <mergeCell ref="A20:C20"/>
    <mergeCell ref="A33:B35"/>
    <mergeCell ref="A36:C36"/>
    <mergeCell ref="A37:C37"/>
    <mergeCell ref="D27:G27"/>
    <mergeCell ref="D28:G28"/>
    <mergeCell ref="D29:G29"/>
    <mergeCell ref="D30:G30"/>
    <mergeCell ref="D31:G31"/>
    <mergeCell ref="D32:G32"/>
    <mergeCell ref="D33:G33"/>
    <mergeCell ref="D34:G34"/>
    <mergeCell ref="D35:G35"/>
    <mergeCell ref="D36:G36"/>
    <mergeCell ref="D37:G37"/>
    <mergeCell ref="A27:C27"/>
    <mergeCell ref="A28:C28"/>
    <mergeCell ref="H27:K27"/>
    <mergeCell ref="H28:K28"/>
    <mergeCell ref="H29:K29"/>
    <mergeCell ref="H30:K30"/>
    <mergeCell ref="H31:K31"/>
    <mergeCell ref="H37:K37"/>
    <mergeCell ref="H32:K32"/>
    <mergeCell ref="H33:K33"/>
    <mergeCell ref="H34:K34"/>
    <mergeCell ref="H35:K35"/>
    <mergeCell ref="H36:K36"/>
  </mergeCells>
  <phoneticPr fontId="3"/>
  <printOptions horizontalCentered="1"/>
  <pageMargins left="0.39370078740157483" right="0.39370078740157483" top="0.59055118110236227" bottom="0.39370078740157483" header="0.51181102362204722" footer="0"/>
  <pageSetup paperSize="9" orientation="portrait" r:id="rId1"/>
  <headerFooter alignWithMargins="0">
    <oddFooter>&amp;C&amp;12-&amp;A-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9"/>
  <sheetViews>
    <sheetView workbookViewId="0">
      <selection activeCell="J23" sqref="J23"/>
    </sheetView>
  </sheetViews>
  <sheetFormatPr defaultRowHeight="13.5"/>
  <cols>
    <col min="1" max="1" width="7.75" style="45" customWidth="1"/>
    <col min="2" max="2" width="6.375" style="45" bestFit="1" customWidth="1"/>
    <col min="3" max="10" width="9.75" style="45" customWidth="1"/>
    <col min="11" max="16384" width="9" style="45"/>
  </cols>
  <sheetData>
    <row r="1" spans="1:10" ht="24">
      <c r="A1" s="590" t="s">
        <v>868</v>
      </c>
      <c r="B1" s="590"/>
      <c r="C1" s="590"/>
      <c r="D1" s="590"/>
      <c r="E1" s="590"/>
      <c r="F1" s="590"/>
      <c r="G1" s="590"/>
      <c r="H1" s="590"/>
      <c r="I1" s="590"/>
      <c r="J1" s="590"/>
    </row>
    <row r="2" spans="1:10" s="47" customFormat="1" ht="9" customHeight="1"/>
    <row r="3" spans="1:10" ht="16.5" customHeight="1">
      <c r="A3" s="53" t="s">
        <v>370</v>
      </c>
      <c r="J3" s="52" t="s">
        <v>731</v>
      </c>
    </row>
    <row r="4" spans="1:10">
      <c r="A4" s="622" t="s">
        <v>732</v>
      </c>
      <c r="B4" s="623"/>
      <c r="C4" s="619" t="s">
        <v>8</v>
      </c>
      <c r="D4" s="620"/>
      <c r="E4" s="619" t="s">
        <v>9</v>
      </c>
      <c r="F4" s="620"/>
      <c r="G4" s="619" t="s">
        <v>10</v>
      </c>
      <c r="H4" s="620"/>
      <c r="I4" s="619" t="s">
        <v>11</v>
      </c>
      <c r="J4" s="621"/>
    </row>
    <row r="5" spans="1:10">
      <c r="A5" s="624"/>
      <c r="B5" s="625"/>
      <c r="C5" s="89" t="s">
        <v>12</v>
      </c>
      <c r="D5" s="89" t="s">
        <v>13</v>
      </c>
      <c r="E5" s="89" t="s">
        <v>12</v>
      </c>
      <c r="F5" s="89" t="s">
        <v>13</v>
      </c>
      <c r="G5" s="89" t="s">
        <v>12</v>
      </c>
      <c r="H5" s="89" t="s">
        <v>13</v>
      </c>
      <c r="I5" s="89" t="s">
        <v>12</v>
      </c>
      <c r="J5" s="90" t="s">
        <v>13</v>
      </c>
    </row>
    <row r="6" spans="1:10">
      <c r="A6" s="96" t="s">
        <v>398</v>
      </c>
      <c r="B6" s="79" t="s">
        <v>14</v>
      </c>
      <c r="C6" s="66">
        <v>142</v>
      </c>
      <c r="D6" s="67">
        <v>144.19999999999999</v>
      </c>
      <c r="E6" s="67">
        <v>35.200000000000003</v>
      </c>
      <c r="F6" s="67">
        <v>36.6</v>
      </c>
      <c r="G6" s="67">
        <v>68.900000000000006</v>
      </c>
      <c r="H6" s="67">
        <v>69.599999999999994</v>
      </c>
      <c r="I6" s="67">
        <v>76.2</v>
      </c>
      <c r="J6" s="67">
        <v>77.900000000000006</v>
      </c>
    </row>
    <row r="7" spans="1:10">
      <c r="A7" s="92"/>
      <c r="B7" s="80" t="s">
        <v>15</v>
      </c>
      <c r="C7" s="66">
        <v>143.19999999999999</v>
      </c>
      <c r="D7" s="67">
        <v>143.30000000000001</v>
      </c>
      <c r="E7" s="67">
        <v>37</v>
      </c>
      <c r="F7" s="67">
        <v>35.799999999999997</v>
      </c>
      <c r="G7" s="67">
        <v>70.7</v>
      </c>
      <c r="H7" s="67">
        <v>70</v>
      </c>
      <c r="I7" s="67">
        <v>77.2</v>
      </c>
      <c r="J7" s="67">
        <v>78.099999999999994</v>
      </c>
    </row>
    <row r="8" spans="1:10">
      <c r="A8" s="97">
        <v>60</v>
      </c>
      <c r="B8" s="81" t="s">
        <v>14</v>
      </c>
      <c r="C8" s="66">
        <v>143.19999999999999</v>
      </c>
      <c r="D8" s="67">
        <v>145.5</v>
      </c>
      <c r="E8" s="67">
        <v>36.5</v>
      </c>
      <c r="F8" s="67">
        <v>37.799999999999997</v>
      </c>
      <c r="G8" s="67">
        <v>69.599999999999994</v>
      </c>
      <c r="H8" s="67">
        <v>70.400000000000006</v>
      </c>
      <c r="I8" s="67">
        <v>76.7</v>
      </c>
      <c r="J8" s="67">
        <v>78.5</v>
      </c>
    </row>
    <row r="9" spans="1:10">
      <c r="A9" s="97"/>
      <c r="B9" s="81" t="s">
        <v>15</v>
      </c>
      <c r="C9" s="66">
        <v>143.9</v>
      </c>
      <c r="D9" s="67">
        <v>145.80000000000001</v>
      </c>
      <c r="E9" s="67">
        <v>36.9</v>
      </c>
      <c r="F9" s="67">
        <v>38.6</v>
      </c>
      <c r="G9" s="67">
        <v>70.3</v>
      </c>
      <c r="H9" s="67">
        <v>72.599999999999994</v>
      </c>
      <c r="I9" s="67">
        <v>76.8</v>
      </c>
      <c r="J9" s="67">
        <v>78.5</v>
      </c>
    </row>
    <row r="10" spans="1:10">
      <c r="A10" s="98" t="s">
        <v>409</v>
      </c>
      <c r="B10" s="79" t="s">
        <v>14</v>
      </c>
      <c r="C10" s="66">
        <v>144.4</v>
      </c>
      <c r="D10" s="67">
        <v>146.30000000000001</v>
      </c>
      <c r="E10" s="67">
        <v>38</v>
      </c>
      <c r="F10" s="67">
        <v>38.9</v>
      </c>
      <c r="G10" s="67">
        <v>70.599999999999994</v>
      </c>
      <c r="H10" s="67">
        <v>71.2</v>
      </c>
      <c r="I10" s="67">
        <v>77.400000000000006</v>
      </c>
      <c r="J10" s="67">
        <v>79</v>
      </c>
    </row>
    <row r="11" spans="1:10">
      <c r="A11" s="99"/>
      <c r="B11" s="80" t="s">
        <v>15</v>
      </c>
      <c r="C11" s="66">
        <v>144.19999999999999</v>
      </c>
      <c r="D11" s="67">
        <v>146</v>
      </c>
      <c r="E11" s="67">
        <v>38.299999999999997</v>
      </c>
      <c r="F11" s="67">
        <v>39.200000000000003</v>
      </c>
      <c r="G11" s="67">
        <v>71.900000000000006</v>
      </c>
      <c r="H11" s="67">
        <v>72.2</v>
      </c>
      <c r="I11" s="67">
        <v>77</v>
      </c>
      <c r="J11" s="67">
        <v>78.599999999999994</v>
      </c>
    </row>
    <row r="12" spans="1:10">
      <c r="A12" s="96">
        <v>7</v>
      </c>
      <c r="B12" s="81" t="s">
        <v>14</v>
      </c>
      <c r="C12" s="66">
        <v>144.9</v>
      </c>
      <c r="D12" s="67">
        <v>146.69999999999999</v>
      </c>
      <c r="E12" s="67">
        <v>38.6</v>
      </c>
      <c r="F12" s="67">
        <v>39.6</v>
      </c>
      <c r="G12" s="67" t="s">
        <v>327</v>
      </c>
      <c r="H12" s="67" t="s">
        <v>327</v>
      </c>
      <c r="I12" s="67">
        <v>77.599999999999994</v>
      </c>
      <c r="J12" s="67">
        <v>79.3</v>
      </c>
    </row>
    <row r="13" spans="1:10">
      <c r="A13" s="100"/>
      <c r="B13" s="81" t="s">
        <v>15</v>
      </c>
      <c r="C13" s="66">
        <v>144.4</v>
      </c>
      <c r="D13" s="67">
        <v>146.30000000000001</v>
      </c>
      <c r="E13" s="67">
        <v>38.799999999999997</v>
      </c>
      <c r="F13" s="67">
        <v>39.6</v>
      </c>
      <c r="G13" s="67" t="s">
        <v>327</v>
      </c>
      <c r="H13" s="67" t="s">
        <v>327</v>
      </c>
      <c r="I13" s="67">
        <v>77.2</v>
      </c>
      <c r="J13" s="67">
        <v>78.900000000000006</v>
      </c>
    </row>
    <row r="14" spans="1:10">
      <c r="A14" s="98">
        <v>12</v>
      </c>
      <c r="B14" s="79" t="s">
        <v>14</v>
      </c>
      <c r="C14" s="66">
        <v>145.30000000000001</v>
      </c>
      <c r="D14" s="66">
        <v>147.1</v>
      </c>
      <c r="E14" s="66">
        <v>39.4</v>
      </c>
      <c r="F14" s="66">
        <v>40.1</v>
      </c>
      <c r="G14" s="66" t="s">
        <v>327</v>
      </c>
      <c r="H14" s="66" t="s">
        <v>327</v>
      </c>
      <c r="I14" s="66">
        <v>77.900000000000006</v>
      </c>
      <c r="J14" s="66">
        <v>79.5</v>
      </c>
    </row>
    <row r="15" spans="1:10">
      <c r="A15" s="100"/>
      <c r="B15" s="80" t="s">
        <v>15</v>
      </c>
      <c r="C15" s="68">
        <v>145.9</v>
      </c>
      <c r="D15" s="66">
        <v>146.9</v>
      </c>
      <c r="E15" s="66">
        <v>40.200000000000003</v>
      </c>
      <c r="F15" s="66">
        <v>40.6</v>
      </c>
      <c r="G15" s="66" t="s">
        <v>327</v>
      </c>
      <c r="H15" s="66" t="s">
        <v>327</v>
      </c>
      <c r="I15" s="66">
        <v>78</v>
      </c>
      <c r="J15" s="66">
        <v>78.900000000000006</v>
      </c>
    </row>
    <row r="16" spans="1:10">
      <c r="A16" s="69">
        <v>17</v>
      </c>
      <c r="B16" s="79" t="s">
        <v>14</v>
      </c>
      <c r="C16" s="66">
        <v>145.1</v>
      </c>
      <c r="D16" s="66">
        <v>146.9</v>
      </c>
      <c r="E16" s="66">
        <v>39.1</v>
      </c>
      <c r="F16" s="66">
        <v>39.5</v>
      </c>
      <c r="G16" s="66" t="s">
        <v>327</v>
      </c>
      <c r="H16" s="66" t="s">
        <v>327</v>
      </c>
      <c r="I16" s="66">
        <v>77.7</v>
      </c>
      <c r="J16" s="66">
        <v>79.3</v>
      </c>
    </row>
    <row r="17" spans="1:10">
      <c r="A17" s="92"/>
      <c r="B17" s="80" t="s">
        <v>15</v>
      </c>
      <c r="C17" s="66">
        <v>145.6</v>
      </c>
      <c r="D17" s="66">
        <v>146.9</v>
      </c>
      <c r="E17" s="66">
        <v>39.6</v>
      </c>
      <c r="F17" s="66">
        <v>39.4</v>
      </c>
      <c r="G17" s="66" t="s">
        <v>327</v>
      </c>
      <c r="H17" s="66" t="s">
        <v>327</v>
      </c>
      <c r="I17" s="66">
        <v>77.8</v>
      </c>
      <c r="J17" s="66">
        <v>78.900000000000006</v>
      </c>
    </row>
    <row r="18" spans="1:10">
      <c r="A18" s="96">
        <v>22</v>
      </c>
      <c r="B18" s="79" t="s">
        <v>14</v>
      </c>
      <c r="C18" s="66">
        <v>145</v>
      </c>
      <c r="D18" s="66">
        <v>146.80000000000001</v>
      </c>
      <c r="E18" s="66">
        <v>38.4</v>
      </c>
      <c r="F18" s="66">
        <v>39</v>
      </c>
      <c r="G18" s="66" t="s">
        <v>327</v>
      </c>
      <c r="H18" s="66" t="s">
        <v>327</v>
      </c>
      <c r="I18" s="66">
        <v>77.599999999999994</v>
      </c>
      <c r="J18" s="66">
        <v>79.2</v>
      </c>
    </row>
    <row r="19" spans="1:10">
      <c r="A19" s="100"/>
      <c r="B19" s="80" t="s">
        <v>15</v>
      </c>
      <c r="C19" s="66">
        <v>145.69999999999999</v>
      </c>
      <c r="D19" s="66">
        <v>147.80000000000001</v>
      </c>
      <c r="E19" s="66">
        <v>39.6</v>
      </c>
      <c r="F19" s="66">
        <v>40.200000000000003</v>
      </c>
      <c r="G19" s="66" t="s">
        <v>327</v>
      </c>
      <c r="H19" s="66" t="s">
        <v>327</v>
      </c>
      <c r="I19" s="66">
        <v>77.900000000000006</v>
      </c>
      <c r="J19" s="66">
        <v>79.5</v>
      </c>
    </row>
    <row r="20" spans="1:10">
      <c r="A20" s="96">
        <v>25</v>
      </c>
      <c r="B20" s="79" t="s">
        <v>14</v>
      </c>
      <c r="C20" s="66">
        <v>145</v>
      </c>
      <c r="D20" s="66">
        <v>146.80000000000001</v>
      </c>
      <c r="E20" s="66">
        <v>38.299999999999997</v>
      </c>
      <c r="F20" s="66">
        <v>39</v>
      </c>
      <c r="G20" s="66" t="s">
        <v>327</v>
      </c>
      <c r="H20" s="66" t="s">
        <v>327</v>
      </c>
      <c r="I20" s="66">
        <v>77.599999999999994</v>
      </c>
      <c r="J20" s="66">
        <v>79.3</v>
      </c>
    </row>
    <row r="21" spans="1:10">
      <c r="A21" s="100"/>
      <c r="B21" s="80" t="s">
        <v>15</v>
      </c>
      <c r="C21" s="68">
        <v>144.9</v>
      </c>
      <c r="D21" s="66">
        <v>147.1</v>
      </c>
      <c r="E21" s="66">
        <v>37.6</v>
      </c>
      <c r="F21" s="66">
        <v>38.799999999999997</v>
      </c>
      <c r="G21" s="66" t="s">
        <v>327</v>
      </c>
      <c r="H21" s="66" t="s">
        <v>327</v>
      </c>
      <c r="I21" s="66">
        <v>77.5</v>
      </c>
      <c r="J21" s="66">
        <v>79.2</v>
      </c>
    </row>
    <row r="22" spans="1:10">
      <c r="A22" s="101">
        <v>26</v>
      </c>
      <c r="B22" s="82" t="s">
        <v>14</v>
      </c>
      <c r="C22" s="66">
        <v>145.1</v>
      </c>
      <c r="D22" s="66">
        <v>146.80000000000001</v>
      </c>
      <c r="E22" s="66">
        <v>38.4</v>
      </c>
      <c r="F22" s="66">
        <v>39</v>
      </c>
      <c r="G22" s="66" t="s">
        <v>327</v>
      </c>
      <c r="H22" s="66" t="s">
        <v>327</v>
      </c>
      <c r="I22" s="66">
        <v>77.599999999999994</v>
      </c>
      <c r="J22" s="66">
        <v>79.3</v>
      </c>
    </row>
    <row r="23" spans="1:10" s="70" customFormat="1">
      <c r="A23" s="99"/>
      <c r="B23" s="80" t="s">
        <v>15</v>
      </c>
      <c r="C23" s="66">
        <v>145.1</v>
      </c>
      <c r="D23" s="66">
        <v>146.6</v>
      </c>
      <c r="E23" s="66">
        <v>38.9</v>
      </c>
      <c r="F23" s="66">
        <v>39.200000000000003</v>
      </c>
      <c r="G23" s="66" t="s">
        <v>327</v>
      </c>
      <c r="H23" s="66" t="s">
        <v>327</v>
      </c>
      <c r="I23" s="66">
        <v>77.8</v>
      </c>
      <c r="J23" s="66">
        <v>79.2</v>
      </c>
    </row>
    <row r="24" spans="1:10" s="70" customFormat="1">
      <c r="A24" s="101">
        <v>27</v>
      </c>
      <c r="B24" s="82" t="s">
        <v>14</v>
      </c>
      <c r="C24" s="66">
        <v>145.19999999999999</v>
      </c>
      <c r="D24" s="66">
        <v>146.69999999999999</v>
      </c>
      <c r="E24" s="66">
        <v>38.200000000000003</v>
      </c>
      <c r="F24" s="66">
        <v>38.799999999999997</v>
      </c>
      <c r="G24" s="66" t="s">
        <v>327</v>
      </c>
      <c r="H24" s="66" t="s">
        <v>327</v>
      </c>
      <c r="I24" s="66">
        <v>77.7</v>
      </c>
      <c r="J24" s="66">
        <v>79.2</v>
      </c>
    </row>
    <row r="25" spans="1:10" s="70" customFormat="1">
      <c r="A25" s="99"/>
      <c r="B25" s="80" t="s">
        <v>15</v>
      </c>
      <c r="C25" s="66">
        <v>145.6</v>
      </c>
      <c r="D25" s="66">
        <v>147.4</v>
      </c>
      <c r="E25" s="66">
        <v>38.5</v>
      </c>
      <c r="F25" s="66">
        <v>39.1</v>
      </c>
      <c r="G25" s="66" t="s">
        <v>327</v>
      </c>
      <c r="H25" s="66" t="s">
        <v>327</v>
      </c>
      <c r="I25" s="66">
        <v>77.599999999999994</v>
      </c>
      <c r="J25" s="66">
        <v>79.400000000000006</v>
      </c>
    </row>
    <row r="26" spans="1:10" s="70" customFormat="1">
      <c r="A26" s="101">
        <v>28</v>
      </c>
      <c r="B26" s="82" t="s">
        <v>14</v>
      </c>
      <c r="C26" s="66">
        <v>145.19999999999999</v>
      </c>
      <c r="D26" s="66">
        <v>146.80000000000001</v>
      </c>
      <c r="E26" s="66">
        <v>38.4</v>
      </c>
      <c r="F26" s="66">
        <v>39</v>
      </c>
      <c r="G26" s="66" t="s">
        <v>327</v>
      </c>
      <c r="H26" s="66" t="s">
        <v>327</v>
      </c>
      <c r="I26" s="66" t="s">
        <v>327</v>
      </c>
      <c r="J26" s="66" t="s">
        <v>327</v>
      </c>
    </row>
    <row r="27" spans="1:10" s="70" customFormat="1">
      <c r="A27" s="99"/>
      <c r="B27" s="80" t="s">
        <v>15</v>
      </c>
      <c r="C27" s="68">
        <v>145.5</v>
      </c>
      <c r="D27" s="66">
        <v>146.80000000000001</v>
      </c>
      <c r="E27" s="66">
        <v>38.9</v>
      </c>
      <c r="F27" s="66">
        <v>39.4</v>
      </c>
      <c r="G27" s="66" t="s">
        <v>327</v>
      </c>
      <c r="H27" s="66" t="s">
        <v>327</v>
      </c>
      <c r="I27" s="66" t="s">
        <v>327</v>
      </c>
      <c r="J27" s="66" t="s">
        <v>327</v>
      </c>
    </row>
    <row r="28" spans="1:10" s="70" customFormat="1">
      <c r="A28" s="387">
        <v>29</v>
      </c>
      <c r="B28" s="80" t="s">
        <v>15</v>
      </c>
      <c r="C28" s="388">
        <v>145.5</v>
      </c>
      <c r="D28" s="388">
        <v>146.9</v>
      </c>
      <c r="E28" s="388">
        <v>38.799999999999997</v>
      </c>
      <c r="F28" s="388">
        <v>38.700000000000003</v>
      </c>
      <c r="G28" s="388" t="s">
        <v>327</v>
      </c>
      <c r="H28" s="388" t="s">
        <v>327</v>
      </c>
      <c r="I28" s="388" t="s">
        <v>327</v>
      </c>
      <c r="J28" s="388" t="s">
        <v>327</v>
      </c>
    </row>
    <row r="29" spans="1:10" ht="16.5" customHeight="1">
      <c r="J29" s="52" t="s">
        <v>733</v>
      </c>
    </row>
    <row r="30" spans="1:10" s="47" customFormat="1" ht="15" customHeight="1"/>
    <row r="31" spans="1:10" ht="24">
      <c r="A31" s="590" t="s">
        <v>869</v>
      </c>
      <c r="B31" s="590"/>
      <c r="C31" s="590"/>
      <c r="D31" s="590"/>
      <c r="E31" s="590"/>
      <c r="F31" s="590"/>
      <c r="G31" s="590"/>
      <c r="H31" s="590"/>
      <c r="I31" s="590"/>
      <c r="J31" s="590"/>
    </row>
    <row r="32" spans="1:10" s="47" customFormat="1" ht="9" customHeight="1"/>
    <row r="33" spans="1:10" ht="16.5" customHeight="1">
      <c r="A33" s="53" t="s">
        <v>370</v>
      </c>
      <c r="J33" s="52" t="s">
        <v>731</v>
      </c>
    </row>
    <row r="34" spans="1:10" ht="13.5" customHeight="1">
      <c r="A34" s="622" t="s">
        <v>732</v>
      </c>
      <c r="B34" s="623"/>
      <c r="C34" s="619" t="s">
        <v>8</v>
      </c>
      <c r="D34" s="620"/>
      <c r="E34" s="619" t="s">
        <v>9</v>
      </c>
      <c r="F34" s="620"/>
      <c r="G34" s="619" t="s">
        <v>10</v>
      </c>
      <c r="H34" s="620"/>
      <c r="I34" s="619" t="s">
        <v>11</v>
      </c>
      <c r="J34" s="621"/>
    </row>
    <row r="35" spans="1:10">
      <c r="A35" s="624"/>
      <c r="B35" s="625"/>
      <c r="C35" s="89" t="s">
        <v>12</v>
      </c>
      <c r="D35" s="89" t="s">
        <v>13</v>
      </c>
      <c r="E35" s="89" t="s">
        <v>12</v>
      </c>
      <c r="F35" s="89" t="s">
        <v>13</v>
      </c>
      <c r="G35" s="89" t="s">
        <v>12</v>
      </c>
      <c r="H35" s="89" t="s">
        <v>13</v>
      </c>
      <c r="I35" s="89" t="s">
        <v>12</v>
      </c>
      <c r="J35" s="90" t="s">
        <v>13</v>
      </c>
    </row>
    <row r="36" spans="1:10">
      <c r="A36" s="96" t="s">
        <v>398</v>
      </c>
      <c r="B36" s="79" t="s">
        <v>14</v>
      </c>
      <c r="C36" s="66">
        <v>162.19999999999999</v>
      </c>
      <c r="D36" s="67">
        <v>155</v>
      </c>
      <c r="E36" s="67">
        <v>51</v>
      </c>
      <c r="F36" s="67">
        <v>48.8</v>
      </c>
      <c r="G36" s="67">
        <v>79.2</v>
      </c>
      <c r="H36" s="67">
        <v>79.099999999999994</v>
      </c>
      <c r="I36" s="67">
        <v>86.4</v>
      </c>
      <c r="J36" s="67">
        <v>84.2</v>
      </c>
    </row>
    <row r="37" spans="1:10">
      <c r="A37" s="91"/>
      <c r="B37" s="80" t="s">
        <v>15</v>
      </c>
      <c r="C37" s="66">
        <v>161.4</v>
      </c>
      <c r="D37" s="67">
        <v>154.80000000000001</v>
      </c>
      <c r="E37" s="67">
        <v>50.5</v>
      </c>
      <c r="F37" s="67">
        <v>50</v>
      </c>
      <c r="G37" s="67">
        <v>79.400000000000006</v>
      </c>
      <c r="H37" s="67">
        <v>81</v>
      </c>
      <c r="I37" s="67">
        <v>85.7</v>
      </c>
      <c r="J37" s="67">
        <v>83.4</v>
      </c>
    </row>
    <row r="38" spans="1:10">
      <c r="A38" s="97">
        <v>60</v>
      </c>
      <c r="B38" s="81" t="s">
        <v>14</v>
      </c>
      <c r="C38" s="66">
        <v>163.80000000000001</v>
      </c>
      <c r="D38" s="67">
        <v>156.30000000000001</v>
      </c>
      <c r="E38" s="67">
        <v>53</v>
      </c>
      <c r="F38" s="67">
        <v>49.8</v>
      </c>
      <c r="G38" s="67">
        <v>79.900000000000006</v>
      </c>
      <c r="H38" s="67">
        <v>79.7</v>
      </c>
      <c r="I38" s="67">
        <v>87</v>
      </c>
      <c r="J38" s="67">
        <v>84.5</v>
      </c>
    </row>
    <row r="39" spans="1:10">
      <c r="A39" s="97"/>
      <c r="B39" s="81" t="s">
        <v>15</v>
      </c>
      <c r="C39" s="66">
        <v>163.1</v>
      </c>
      <c r="D39" s="67">
        <v>156</v>
      </c>
      <c r="E39" s="67">
        <v>53.1</v>
      </c>
      <c r="F39" s="67">
        <v>50.6</v>
      </c>
      <c r="G39" s="67">
        <v>80.099999999999994</v>
      </c>
      <c r="H39" s="67">
        <v>80.7</v>
      </c>
      <c r="I39" s="67">
        <v>86.4</v>
      </c>
      <c r="J39" s="67">
        <v>84.3</v>
      </c>
    </row>
    <row r="40" spans="1:10">
      <c r="A40" s="98" t="s">
        <v>409</v>
      </c>
      <c r="B40" s="79" t="s">
        <v>14</v>
      </c>
      <c r="C40" s="66">
        <v>164.5</v>
      </c>
      <c r="D40" s="67">
        <v>156.4</v>
      </c>
      <c r="E40" s="67">
        <v>54.2</v>
      </c>
      <c r="F40" s="67">
        <v>50.2</v>
      </c>
      <c r="G40" s="67">
        <v>80.599999999999994</v>
      </c>
      <c r="H40" s="67">
        <v>79.900000000000006</v>
      </c>
      <c r="I40" s="67">
        <v>87.5</v>
      </c>
      <c r="J40" s="67">
        <v>84.6</v>
      </c>
    </row>
    <row r="41" spans="1:10">
      <c r="A41" s="99"/>
      <c r="B41" s="80" t="s">
        <v>15</v>
      </c>
      <c r="C41" s="66">
        <v>164.8</v>
      </c>
      <c r="D41" s="67">
        <v>156.4</v>
      </c>
      <c r="E41" s="67">
        <v>54.5</v>
      </c>
      <c r="F41" s="67">
        <v>50.6</v>
      </c>
      <c r="G41" s="67">
        <v>81.400000000000006</v>
      </c>
      <c r="H41" s="67">
        <v>81.099999999999994</v>
      </c>
      <c r="I41" s="67">
        <v>87.4</v>
      </c>
      <c r="J41" s="67">
        <v>84.5</v>
      </c>
    </row>
    <row r="42" spans="1:10">
      <c r="A42" s="96">
        <v>7</v>
      </c>
      <c r="B42" s="81" t="s">
        <v>14</v>
      </c>
      <c r="C42" s="66">
        <v>165.1</v>
      </c>
      <c r="D42" s="67">
        <v>156.69999999999999</v>
      </c>
      <c r="E42" s="67">
        <v>54.7</v>
      </c>
      <c r="F42" s="67">
        <v>50.5</v>
      </c>
      <c r="G42" s="67" t="s">
        <v>327</v>
      </c>
      <c r="H42" s="67" t="s">
        <v>327</v>
      </c>
      <c r="I42" s="67">
        <v>87.6</v>
      </c>
      <c r="J42" s="67">
        <v>84.6</v>
      </c>
    </row>
    <row r="43" spans="1:10">
      <c r="A43" s="100"/>
      <c r="B43" s="81" t="s">
        <v>15</v>
      </c>
      <c r="C43" s="66">
        <v>165.4</v>
      </c>
      <c r="D43" s="67">
        <v>157.30000000000001</v>
      </c>
      <c r="E43" s="67">
        <v>55</v>
      </c>
      <c r="F43" s="67">
        <v>51.3</v>
      </c>
      <c r="G43" s="67" t="s">
        <v>327</v>
      </c>
      <c r="H43" s="67" t="s">
        <v>327</v>
      </c>
      <c r="I43" s="67">
        <v>87.6</v>
      </c>
      <c r="J43" s="67">
        <v>84.5</v>
      </c>
    </row>
    <row r="44" spans="1:10">
      <c r="A44" s="98">
        <v>12</v>
      </c>
      <c r="B44" s="79" t="s">
        <v>14</v>
      </c>
      <c r="C44" s="66">
        <v>165.5</v>
      </c>
      <c r="D44" s="66">
        <v>156.80000000000001</v>
      </c>
      <c r="E44" s="66">
        <v>55.4</v>
      </c>
      <c r="F44" s="66">
        <v>50.7</v>
      </c>
      <c r="G44" s="66" t="s">
        <v>327</v>
      </c>
      <c r="H44" s="66" t="s">
        <v>327</v>
      </c>
      <c r="I44" s="66">
        <v>88.1</v>
      </c>
      <c r="J44" s="66">
        <v>84.7</v>
      </c>
    </row>
    <row r="45" spans="1:10">
      <c r="A45" s="100"/>
      <c r="B45" s="80" t="s">
        <v>15</v>
      </c>
      <c r="C45" s="68">
        <v>165</v>
      </c>
      <c r="D45" s="66">
        <v>156.69999999999999</v>
      </c>
      <c r="E45" s="66">
        <v>55</v>
      </c>
      <c r="F45" s="66">
        <v>51.5</v>
      </c>
      <c r="G45" s="66" t="s">
        <v>327</v>
      </c>
      <c r="H45" s="66" t="s">
        <v>327</v>
      </c>
      <c r="I45" s="66">
        <v>87.5</v>
      </c>
      <c r="J45" s="66">
        <v>85</v>
      </c>
    </row>
    <row r="46" spans="1:10">
      <c r="A46" s="83">
        <v>17</v>
      </c>
      <c r="B46" s="79" t="s">
        <v>14</v>
      </c>
      <c r="C46" s="66">
        <v>165.4</v>
      </c>
      <c r="D46" s="66">
        <v>156.80000000000001</v>
      </c>
      <c r="E46" s="66">
        <v>55.3</v>
      </c>
      <c r="F46" s="66">
        <v>50.8</v>
      </c>
      <c r="G46" s="66" t="s">
        <v>327</v>
      </c>
      <c r="H46" s="66" t="s">
        <v>327</v>
      </c>
      <c r="I46" s="66">
        <v>88.1</v>
      </c>
      <c r="J46" s="66">
        <v>84.9</v>
      </c>
    </row>
    <row r="47" spans="1:10">
      <c r="A47" s="91"/>
      <c r="B47" s="80" t="s">
        <v>15</v>
      </c>
      <c r="C47" s="66">
        <v>165.2</v>
      </c>
      <c r="D47" s="66">
        <v>157</v>
      </c>
      <c r="E47" s="66">
        <v>54.8</v>
      </c>
      <c r="F47" s="66">
        <v>52.3</v>
      </c>
      <c r="G47" s="66" t="s">
        <v>327</v>
      </c>
      <c r="H47" s="66" t="s">
        <v>327</v>
      </c>
      <c r="I47" s="66">
        <v>88.1</v>
      </c>
      <c r="J47" s="66">
        <v>85.2</v>
      </c>
    </row>
    <row r="48" spans="1:10">
      <c r="A48" s="96">
        <v>22</v>
      </c>
      <c r="B48" s="79" t="s">
        <v>14</v>
      </c>
      <c r="C48" s="66">
        <v>165.1</v>
      </c>
      <c r="D48" s="66">
        <v>156.5</v>
      </c>
      <c r="E48" s="66">
        <v>54.4</v>
      </c>
      <c r="F48" s="66">
        <v>50</v>
      </c>
      <c r="G48" s="66" t="s">
        <v>327</v>
      </c>
      <c r="H48" s="66" t="s">
        <v>327</v>
      </c>
      <c r="I48" s="66">
        <v>88.1</v>
      </c>
      <c r="J48" s="66">
        <v>84.8</v>
      </c>
    </row>
    <row r="49" spans="1:10">
      <c r="A49" s="100"/>
      <c r="B49" s="80" t="s">
        <v>15</v>
      </c>
      <c r="C49" s="68">
        <v>164.3</v>
      </c>
      <c r="D49" s="66">
        <v>156.9</v>
      </c>
      <c r="E49" s="66">
        <v>53.9</v>
      </c>
      <c r="F49" s="66">
        <v>50.4</v>
      </c>
      <c r="G49" s="66" t="s">
        <v>327</v>
      </c>
      <c r="H49" s="66" t="s">
        <v>327</v>
      </c>
      <c r="I49" s="66">
        <v>87.5</v>
      </c>
      <c r="J49" s="66">
        <v>85.4</v>
      </c>
    </row>
    <row r="50" spans="1:10">
      <c r="A50" s="96">
        <v>25</v>
      </c>
      <c r="B50" s="79" t="s">
        <v>14</v>
      </c>
      <c r="C50" s="66">
        <v>165</v>
      </c>
      <c r="D50" s="66">
        <v>156.5</v>
      </c>
      <c r="E50" s="66">
        <v>54</v>
      </c>
      <c r="F50" s="66">
        <v>49.9</v>
      </c>
      <c r="G50" s="66" t="s">
        <v>327</v>
      </c>
      <c r="H50" s="66" t="s">
        <v>327</v>
      </c>
      <c r="I50" s="66">
        <v>88.1</v>
      </c>
      <c r="J50" s="66">
        <v>84.9</v>
      </c>
    </row>
    <row r="51" spans="1:10">
      <c r="A51" s="100"/>
      <c r="B51" s="80" t="s">
        <v>15</v>
      </c>
      <c r="C51" s="68">
        <v>164.8</v>
      </c>
      <c r="D51" s="66">
        <v>156.1</v>
      </c>
      <c r="E51" s="66">
        <v>53.4</v>
      </c>
      <c r="F51" s="66">
        <v>50</v>
      </c>
      <c r="G51" s="66" t="s">
        <v>327</v>
      </c>
      <c r="H51" s="66" t="s">
        <v>327</v>
      </c>
      <c r="I51" s="66">
        <v>87.6</v>
      </c>
      <c r="J51" s="66">
        <v>84.6</v>
      </c>
    </row>
    <row r="52" spans="1:10">
      <c r="A52" s="101">
        <v>26</v>
      </c>
      <c r="B52" s="82" t="s">
        <v>14</v>
      </c>
      <c r="C52" s="66">
        <v>165.1</v>
      </c>
      <c r="D52" s="66">
        <v>156.4</v>
      </c>
      <c r="E52" s="66">
        <v>53.9</v>
      </c>
      <c r="F52" s="66">
        <v>50</v>
      </c>
      <c r="G52" s="66" t="s">
        <v>327</v>
      </c>
      <c r="H52" s="66" t="s">
        <v>327</v>
      </c>
      <c r="I52" s="66">
        <v>88.1</v>
      </c>
      <c r="J52" s="66">
        <v>84.9</v>
      </c>
    </row>
    <row r="53" spans="1:10">
      <c r="A53" s="99"/>
      <c r="B53" s="80" t="s">
        <v>15</v>
      </c>
      <c r="C53" s="66">
        <v>164.9</v>
      </c>
      <c r="D53" s="66">
        <v>156.5</v>
      </c>
      <c r="E53" s="66">
        <v>54.7</v>
      </c>
      <c r="F53" s="66">
        <v>50.4</v>
      </c>
      <c r="G53" s="66" t="s">
        <v>327</v>
      </c>
      <c r="H53" s="66" t="s">
        <v>327</v>
      </c>
      <c r="I53" s="66">
        <v>88</v>
      </c>
      <c r="J53" s="66">
        <v>85</v>
      </c>
    </row>
    <row r="54" spans="1:10">
      <c r="A54" s="101">
        <v>27</v>
      </c>
      <c r="B54" s="82" t="s">
        <v>14</v>
      </c>
      <c r="C54" s="66">
        <v>165.1</v>
      </c>
      <c r="D54" s="66">
        <v>156.5</v>
      </c>
      <c r="E54" s="66">
        <v>53.9</v>
      </c>
      <c r="F54" s="66">
        <v>49.9</v>
      </c>
      <c r="G54" s="66" t="s">
        <v>327</v>
      </c>
      <c r="H54" s="66" t="s">
        <v>327</v>
      </c>
      <c r="I54" s="66">
        <v>88.2</v>
      </c>
      <c r="J54" s="66">
        <v>84.9</v>
      </c>
    </row>
    <row r="55" spans="1:10">
      <c r="A55" s="99"/>
      <c r="B55" s="80" t="s">
        <v>15</v>
      </c>
      <c r="C55" s="66">
        <v>165.1</v>
      </c>
      <c r="D55" s="66">
        <v>156.5</v>
      </c>
      <c r="E55" s="66">
        <v>53.6</v>
      </c>
      <c r="F55" s="66">
        <v>50.8</v>
      </c>
      <c r="G55" s="66" t="s">
        <v>327</v>
      </c>
      <c r="H55" s="66" t="s">
        <v>327</v>
      </c>
      <c r="I55" s="66">
        <v>88</v>
      </c>
      <c r="J55" s="66">
        <v>85.2</v>
      </c>
    </row>
    <row r="56" spans="1:10" s="70" customFormat="1">
      <c r="A56" s="101">
        <v>28</v>
      </c>
      <c r="B56" s="82" t="s">
        <v>14</v>
      </c>
      <c r="C56" s="66">
        <v>165.2</v>
      </c>
      <c r="D56" s="66">
        <v>156.5</v>
      </c>
      <c r="E56" s="66">
        <v>53.9</v>
      </c>
      <c r="F56" s="66">
        <v>50</v>
      </c>
      <c r="G56" s="66" t="s">
        <v>327</v>
      </c>
      <c r="H56" s="66" t="s">
        <v>327</v>
      </c>
      <c r="I56" s="66" t="s">
        <v>327</v>
      </c>
      <c r="J56" s="66" t="s">
        <v>327</v>
      </c>
    </row>
    <row r="57" spans="1:10" s="70" customFormat="1">
      <c r="A57" s="99"/>
      <c r="B57" s="80" t="s">
        <v>15</v>
      </c>
      <c r="C57" s="66">
        <v>165.2</v>
      </c>
      <c r="D57" s="66">
        <v>156.6</v>
      </c>
      <c r="E57" s="66">
        <v>54.5</v>
      </c>
      <c r="F57" s="66">
        <v>50.2</v>
      </c>
      <c r="G57" s="66" t="s">
        <v>327</v>
      </c>
      <c r="H57" s="66" t="s">
        <v>327</v>
      </c>
      <c r="I57" s="66" t="s">
        <v>327</v>
      </c>
      <c r="J57" s="66" t="s">
        <v>327</v>
      </c>
    </row>
    <row r="58" spans="1:10" s="70" customFormat="1">
      <c r="A58" s="387">
        <v>29</v>
      </c>
      <c r="B58" s="80" t="s">
        <v>15</v>
      </c>
      <c r="C58" s="388">
        <v>165.3</v>
      </c>
      <c r="D58" s="388">
        <v>156.30000000000001</v>
      </c>
      <c r="E58" s="388">
        <v>54.2</v>
      </c>
      <c r="F58" s="388">
        <v>50.2</v>
      </c>
      <c r="G58" s="388" t="s">
        <v>327</v>
      </c>
      <c r="H58" s="388" t="s">
        <v>327</v>
      </c>
      <c r="I58" s="388" t="s">
        <v>327</v>
      </c>
      <c r="J58" s="388" t="s">
        <v>327</v>
      </c>
    </row>
    <row r="59" spans="1:10" ht="16.5" customHeight="1">
      <c r="J59" s="52" t="s">
        <v>733</v>
      </c>
    </row>
  </sheetData>
  <mergeCells count="12">
    <mergeCell ref="E34:F34"/>
    <mergeCell ref="G34:H34"/>
    <mergeCell ref="A1:J1"/>
    <mergeCell ref="A31:J31"/>
    <mergeCell ref="I34:J34"/>
    <mergeCell ref="A4:B5"/>
    <mergeCell ref="C4:D4"/>
    <mergeCell ref="E4:F4"/>
    <mergeCell ref="G4:H4"/>
    <mergeCell ref="I4:J4"/>
    <mergeCell ref="A34:B35"/>
    <mergeCell ref="C34:D34"/>
  </mergeCells>
  <phoneticPr fontId="4"/>
  <printOptions horizontalCentered="1"/>
  <pageMargins left="0.39370078740157483" right="0.39370078740157483" top="0.59055118110236227" bottom="0.39370078740157483" header="0.51181102362204722" footer="0"/>
  <pageSetup paperSize="9" orientation="portrait" r:id="rId1"/>
  <headerFooter alignWithMargins="0">
    <oddFooter>&amp;C&amp;12-&amp;A-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7"/>
  <sheetViews>
    <sheetView workbookViewId="0">
      <selection activeCell="J23" sqref="J23"/>
    </sheetView>
  </sheetViews>
  <sheetFormatPr defaultRowHeight="13.5"/>
  <cols>
    <col min="1" max="1" width="17.375" style="47" customWidth="1"/>
    <col min="2" max="2" width="5.5" style="47" bestFit="1" customWidth="1"/>
    <col min="3" max="3" width="6.375" style="47" bestFit="1" customWidth="1"/>
    <col min="4" max="9" width="10.5" style="47" customWidth="1"/>
    <col min="10" max="16384" width="9" style="47"/>
  </cols>
  <sheetData>
    <row r="1" spans="1:9" ht="24">
      <c r="A1" s="572" t="s">
        <v>870</v>
      </c>
      <c r="B1" s="572"/>
      <c r="C1" s="572"/>
      <c r="D1" s="572"/>
      <c r="E1" s="572"/>
      <c r="F1" s="572"/>
      <c r="G1" s="572"/>
      <c r="H1" s="572"/>
      <c r="I1" s="572"/>
    </row>
    <row r="2" spans="1:9" ht="9" customHeight="1">
      <c r="A2" s="84"/>
      <c r="B2" s="84"/>
      <c r="C2" s="84"/>
      <c r="D2" s="84"/>
      <c r="E2" s="84"/>
      <c r="F2" s="84"/>
      <c r="G2" s="84"/>
      <c r="H2" s="84"/>
      <c r="I2" s="84"/>
    </row>
    <row r="3" spans="1:9" ht="16.5" customHeight="1">
      <c r="A3" s="76"/>
      <c r="B3" s="10"/>
      <c r="C3" s="10"/>
      <c r="D3" s="13"/>
      <c r="E3" s="13"/>
      <c r="F3" s="13"/>
      <c r="G3" s="13"/>
      <c r="H3" s="31"/>
      <c r="I3" s="396" t="s">
        <v>804</v>
      </c>
    </row>
    <row r="4" spans="1:9" ht="13.5" customHeight="1">
      <c r="A4" s="626" t="s">
        <v>734</v>
      </c>
      <c r="B4" s="627"/>
      <c r="C4" s="628"/>
      <c r="D4" s="640" t="s">
        <v>735</v>
      </c>
      <c r="E4" s="641"/>
      <c r="F4" s="641"/>
      <c r="G4" s="641"/>
      <c r="H4" s="641"/>
      <c r="I4" s="641"/>
    </row>
    <row r="5" spans="1:9">
      <c r="A5" s="629"/>
      <c r="B5" s="629"/>
      <c r="C5" s="630"/>
      <c r="D5" s="87" t="s">
        <v>736</v>
      </c>
      <c r="E5" s="87" t="s">
        <v>737</v>
      </c>
      <c r="F5" s="87" t="s">
        <v>738</v>
      </c>
      <c r="G5" s="87" t="s">
        <v>739</v>
      </c>
      <c r="H5" s="87" t="s">
        <v>740</v>
      </c>
      <c r="I5" s="88" t="s">
        <v>741</v>
      </c>
    </row>
    <row r="6" spans="1:9">
      <c r="A6" s="643" t="s">
        <v>16</v>
      </c>
      <c r="B6" s="642" t="s">
        <v>17</v>
      </c>
      <c r="C6" s="11" t="s">
        <v>14</v>
      </c>
      <c r="D6" s="390">
        <v>9.4499999999999993</v>
      </c>
      <c r="E6" s="391">
        <v>11.04</v>
      </c>
      <c r="F6" s="391">
        <v>13.12</v>
      </c>
      <c r="G6" s="391">
        <v>14.94</v>
      </c>
      <c r="H6" s="391">
        <v>17.12</v>
      </c>
      <c r="I6" s="391">
        <v>20.260000000000002</v>
      </c>
    </row>
    <row r="7" spans="1:9">
      <c r="A7" s="643"/>
      <c r="B7" s="642"/>
      <c r="C7" s="12" t="s">
        <v>18</v>
      </c>
      <c r="D7" s="392">
        <v>9.75</v>
      </c>
      <c r="E7" s="393">
        <v>11.54</v>
      </c>
      <c r="F7" s="393">
        <v>13.17</v>
      </c>
      <c r="G7" s="393">
        <v>15.06</v>
      </c>
      <c r="H7" s="393">
        <v>17.399999999999999</v>
      </c>
      <c r="I7" s="393">
        <v>21.31</v>
      </c>
    </row>
    <row r="8" spans="1:9">
      <c r="A8" s="643"/>
      <c r="B8" s="642"/>
      <c r="C8" s="12" t="s">
        <v>15</v>
      </c>
      <c r="D8" s="392">
        <v>9.57</v>
      </c>
      <c r="E8" s="393">
        <v>11.34</v>
      </c>
      <c r="F8" s="393">
        <v>12.93</v>
      </c>
      <c r="G8" s="393">
        <v>14.95</v>
      </c>
      <c r="H8" s="393">
        <v>17.36</v>
      </c>
      <c r="I8" s="393">
        <v>20.5</v>
      </c>
    </row>
    <row r="9" spans="1:9">
      <c r="A9" s="643" t="s">
        <v>19</v>
      </c>
      <c r="B9" s="642" t="s">
        <v>20</v>
      </c>
      <c r="C9" s="12" t="s">
        <v>14</v>
      </c>
      <c r="D9" s="392">
        <v>12.05</v>
      </c>
      <c r="E9" s="393">
        <v>14.16</v>
      </c>
      <c r="F9" s="393">
        <v>16.59</v>
      </c>
      <c r="G9" s="393">
        <v>18.48</v>
      </c>
      <c r="H9" s="393">
        <v>20.64</v>
      </c>
      <c r="I9" s="393">
        <v>21.9</v>
      </c>
    </row>
    <row r="10" spans="1:9">
      <c r="A10" s="643"/>
      <c r="B10" s="642"/>
      <c r="C10" s="12" t="s">
        <v>18</v>
      </c>
      <c r="D10" s="392">
        <v>12.45</v>
      </c>
      <c r="E10" s="393">
        <v>15.19</v>
      </c>
      <c r="F10" s="393">
        <v>17.09</v>
      </c>
      <c r="G10" s="393">
        <v>19.350000000000001</v>
      </c>
      <c r="H10" s="393">
        <v>21.87</v>
      </c>
      <c r="I10" s="393">
        <v>23.96</v>
      </c>
    </row>
    <row r="11" spans="1:9">
      <c r="A11" s="643"/>
      <c r="B11" s="642"/>
      <c r="C11" s="12" t="s">
        <v>15</v>
      </c>
      <c r="D11" s="392">
        <v>12.29</v>
      </c>
      <c r="E11" s="393">
        <v>14.73</v>
      </c>
      <c r="F11" s="393">
        <v>16.97</v>
      </c>
      <c r="G11" s="393">
        <v>19.7</v>
      </c>
      <c r="H11" s="393">
        <v>22.52</v>
      </c>
      <c r="I11" s="393">
        <v>23.41</v>
      </c>
    </row>
    <row r="12" spans="1:9">
      <c r="A12" s="643" t="s">
        <v>21</v>
      </c>
      <c r="B12" s="642" t="s">
        <v>22</v>
      </c>
      <c r="C12" s="12" t="s">
        <v>14</v>
      </c>
      <c r="D12" s="392">
        <v>26.29</v>
      </c>
      <c r="E12" s="393">
        <v>27.98</v>
      </c>
      <c r="F12" s="393">
        <v>29.45</v>
      </c>
      <c r="G12" s="393">
        <v>31.47</v>
      </c>
      <c r="H12" s="393">
        <v>33.479999999999997</v>
      </c>
      <c r="I12" s="393">
        <v>35.619999999999997</v>
      </c>
    </row>
    <row r="13" spans="1:9">
      <c r="A13" s="643"/>
      <c r="B13" s="642"/>
      <c r="C13" s="12" t="s">
        <v>18</v>
      </c>
      <c r="D13" s="392">
        <v>27.2</v>
      </c>
      <c r="E13" s="393">
        <v>28.39</v>
      </c>
      <c r="F13" s="393">
        <v>30.01</v>
      </c>
      <c r="G13" s="393">
        <v>32.630000000000003</v>
      </c>
      <c r="H13" s="393">
        <v>35.450000000000003</v>
      </c>
      <c r="I13" s="393">
        <v>38.83</v>
      </c>
    </row>
    <row r="14" spans="1:9">
      <c r="A14" s="643"/>
      <c r="B14" s="642"/>
      <c r="C14" s="12" t="s">
        <v>15</v>
      </c>
      <c r="D14" s="392">
        <v>27.03</v>
      </c>
      <c r="E14" s="393">
        <v>28.5</v>
      </c>
      <c r="F14" s="393">
        <v>29.78</v>
      </c>
      <c r="G14" s="393">
        <v>35.85</v>
      </c>
      <c r="H14" s="393">
        <v>37.840000000000003</v>
      </c>
      <c r="I14" s="393">
        <v>38.270000000000003</v>
      </c>
    </row>
    <row r="15" spans="1:9">
      <c r="A15" s="644" t="s">
        <v>23</v>
      </c>
      <c r="B15" s="642" t="s">
        <v>20</v>
      </c>
      <c r="C15" s="12" t="s">
        <v>14</v>
      </c>
      <c r="D15" s="392">
        <v>27.86</v>
      </c>
      <c r="E15" s="393">
        <v>31.45</v>
      </c>
      <c r="F15" s="393">
        <v>35.99</v>
      </c>
      <c r="G15" s="393">
        <v>39.53</v>
      </c>
      <c r="H15" s="393">
        <v>43.82</v>
      </c>
      <c r="I15" s="393">
        <v>46.65</v>
      </c>
    </row>
    <row r="16" spans="1:9">
      <c r="A16" s="644"/>
      <c r="B16" s="642"/>
      <c r="C16" s="12" t="s">
        <v>18</v>
      </c>
      <c r="D16" s="392">
        <v>28.97</v>
      </c>
      <c r="E16" s="393">
        <v>33.1</v>
      </c>
      <c r="F16" s="393">
        <v>36.520000000000003</v>
      </c>
      <c r="G16" s="393">
        <v>40.92</v>
      </c>
      <c r="H16" s="393">
        <v>45.44</v>
      </c>
      <c r="I16" s="393">
        <v>48.09</v>
      </c>
    </row>
    <row r="17" spans="1:9">
      <c r="A17" s="644"/>
      <c r="B17" s="642"/>
      <c r="C17" s="12" t="s">
        <v>15</v>
      </c>
      <c r="D17" s="392">
        <v>29.11</v>
      </c>
      <c r="E17" s="393">
        <v>34.14</v>
      </c>
      <c r="F17" s="393">
        <v>37.39</v>
      </c>
      <c r="G17" s="393">
        <v>41.27</v>
      </c>
      <c r="H17" s="393">
        <v>46.38</v>
      </c>
      <c r="I17" s="393">
        <v>47.88</v>
      </c>
    </row>
    <row r="18" spans="1:9">
      <c r="A18" s="644" t="s">
        <v>24</v>
      </c>
      <c r="B18" s="642" t="s">
        <v>20</v>
      </c>
      <c r="C18" s="12" t="s">
        <v>14</v>
      </c>
      <c r="D18" s="392">
        <v>18.73</v>
      </c>
      <c r="E18" s="393">
        <v>28.41</v>
      </c>
      <c r="F18" s="393">
        <v>39.1</v>
      </c>
      <c r="G18" s="393">
        <v>47.11</v>
      </c>
      <c r="H18" s="393">
        <v>56.48</v>
      </c>
      <c r="I18" s="393">
        <v>64.739999999999995</v>
      </c>
    </row>
    <row r="19" spans="1:9">
      <c r="A19" s="644"/>
      <c r="B19" s="642"/>
      <c r="C19" s="12" t="s">
        <v>18</v>
      </c>
      <c r="D19" s="392">
        <v>20.87</v>
      </c>
      <c r="E19" s="393">
        <v>30.02</v>
      </c>
      <c r="F19" s="393">
        <v>37.47</v>
      </c>
      <c r="G19" s="393">
        <v>47.91</v>
      </c>
      <c r="H19" s="393">
        <v>57.77</v>
      </c>
      <c r="I19" s="393">
        <v>66.180000000000007</v>
      </c>
    </row>
    <row r="20" spans="1:9">
      <c r="A20" s="644"/>
      <c r="B20" s="642"/>
      <c r="C20" s="12" t="s">
        <v>15</v>
      </c>
      <c r="D20" s="392">
        <v>19.88</v>
      </c>
      <c r="E20" s="393">
        <v>26.76</v>
      </c>
      <c r="F20" s="393">
        <v>32.869999999999997</v>
      </c>
      <c r="G20" s="393">
        <v>41.82</v>
      </c>
      <c r="H20" s="393">
        <v>53.43</v>
      </c>
      <c r="I20" s="393">
        <v>58.99</v>
      </c>
    </row>
    <row r="21" spans="1:9">
      <c r="A21" s="643" t="s">
        <v>25</v>
      </c>
      <c r="B21" s="642" t="s">
        <v>26</v>
      </c>
      <c r="C21" s="12" t="s">
        <v>14</v>
      </c>
      <c r="D21" s="392">
        <v>11.41</v>
      </c>
      <c r="E21" s="393">
        <v>10.7</v>
      </c>
      <c r="F21" s="393">
        <v>10.039999999999999</v>
      </c>
      <c r="G21" s="393">
        <v>9.6</v>
      </c>
      <c r="H21" s="393">
        <v>9.2899999999999991</v>
      </c>
      <c r="I21" s="393">
        <v>8.7799999999999994</v>
      </c>
    </row>
    <row r="22" spans="1:9">
      <c r="A22" s="643"/>
      <c r="B22" s="642"/>
      <c r="C22" s="12" t="s">
        <v>18</v>
      </c>
      <c r="D22" s="392">
        <v>11.13</v>
      </c>
      <c r="E22" s="393">
        <v>10.39</v>
      </c>
      <c r="F22" s="393">
        <v>9.93</v>
      </c>
      <c r="G22" s="393">
        <v>9.4700000000000006</v>
      </c>
      <c r="H22" s="393">
        <v>9.06</v>
      </c>
      <c r="I22" s="393">
        <v>8.6</v>
      </c>
    </row>
    <row r="23" spans="1:9">
      <c r="A23" s="643"/>
      <c r="B23" s="642"/>
      <c r="C23" s="12" t="s">
        <v>15</v>
      </c>
      <c r="D23" s="392">
        <v>11.18</v>
      </c>
      <c r="E23" s="393">
        <v>10.64</v>
      </c>
      <c r="F23" s="393">
        <v>10.210000000000001</v>
      </c>
      <c r="G23" s="393">
        <v>9.5299999999999994</v>
      </c>
      <c r="H23" s="393">
        <v>9.1999999999999993</v>
      </c>
      <c r="I23" s="393">
        <v>8.77</v>
      </c>
    </row>
    <row r="24" spans="1:9">
      <c r="A24" s="643" t="s">
        <v>27</v>
      </c>
      <c r="B24" s="642" t="s">
        <v>22</v>
      </c>
      <c r="C24" s="12" t="s">
        <v>14</v>
      </c>
      <c r="D24" s="392">
        <v>114.68</v>
      </c>
      <c r="E24" s="393">
        <v>124.33</v>
      </c>
      <c r="F24" s="393">
        <v>136.80000000000001</v>
      </c>
      <c r="G24" s="393">
        <v>144.5</v>
      </c>
      <c r="H24" s="393">
        <v>154.30000000000001</v>
      </c>
      <c r="I24" s="393">
        <v>166.34</v>
      </c>
    </row>
    <row r="25" spans="1:9">
      <c r="A25" s="643"/>
      <c r="B25" s="642"/>
      <c r="C25" s="12" t="s">
        <v>18</v>
      </c>
      <c r="D25" s="392">
        <v>118.01</v>
      </c>
      <c r="E25" s="393">
        <v>129.41</v>
      </c>
      <c r="F25" s="393">
        <v>138.36000000000001</v>
      </c>
      <c r="G25" s="393">
        <v>148.16999999999999</v>
      </c>
      <c r="H25" s="393">
        <v>159.18</v>
      </c>
      <c r="I25" s="393">
        <v>172.47</v>
      </c>
    </row>
    <row r="26" spans="1:9">
      <c r="A26" s="631"/>
      <c r="B26" s="634"/>
      <c r="C26" s="42" t="s">
        <v>15</v>
      </c>
      <c r="D26" s="392">
        <v>120.03</v>
      </c>
      <c r="E26" s="393">
        <v>127.44</v>
      </c>
      <c r="F26" s="393">
        <v>138.65</v>
      </c>
      <c r="G26" s="393">
        <v>151</v>
      </c>
      <c r="H26" s="393">
        <v>161.07</v>
      </c>
      <c r="I26" s="393">
        <v>171.44</v>
      </c>
    </row>
    <row r="27" spans="1:9">
      <c r="A27" s="643" t="s">
        <v>28</v>
      </c>
      <c r="B27" s="642" t="s">
        <v>29</v>
      </c>
      <c r="C27" s="12" t="s">
        <v>14</v>
      </c>
      <c r="D27" s="392">
        <v>8.6199999999999992</v>
      </c>
      <c r="E27" s="393">
        <v>12.01</v>
      </c>
      <c r="F27" s="393">
        <v>16.22</v>
      </c>
      <c r="G27" s="393">
        <v>20.18</v>
      </c>
      <c r="H27" s="393">
        <v>23.91</v>
      </c>
      <c r="I27" s="393">
        <v>27.41</v>
      </c>
    </row>
    <row r="28" spans="1:9">
      <c r="A28" s="643"/>
      <c r="B28" s="642"/>
      <c r="C28" s="12" t="s">
        <v>18</v>
      </c>
      <c r="D28" s="392">
        <v>9.31</v>
      </c>
      <c r="E28" s="393">
        <v>12.61</v>
      </c>
      <c r="F28" s="393">
        <v>16.04</v>
      </c>
      <c r="G28" s="393">
        <v>19.87</v>
      </c>
      <c r="H28" s="393">
        <v>23.15</v>
      </c>
      <c r="I28" s="393">
        <v>27.17</v>
      </c>
    </row>
    <row r="29" spans="1:9">
      <c r="A29" s="643"/>
      <c r="B29" s="642"/>
      <c r="C29" s="11" t="s">
        <v>15</v>
      </c>
      <c r="D29" s="394">
        <v>8.9499999999999993</v>
      </c>
      <c r="E29" s="395">
        <v>12.44</v>
      </c>
      <c r="F29" s="395">
        <v>15.8</v>
      </c>
      <c r="G29" s="395">
        <v>19.03</v>
      </c>
      <c r="H29" s="395">
        <v>22.87</v>
      </c>
      <c r="I29" s="395">
        <v>27.51</v>
      </c>
    </row>
    <row r="31" spans="1:9" ht="13.5" customHeight="1">
      <c r="A31" s="626" t="s">
        <v>734</v>
      </c>
      <c r="B31" s="627"/>
      <c r="C31" s="628"/>
      <c r="D31" s="640" t="s">
        <v>742</v>
      </c>
      <c r="E31" s="641"/>
      <c r="F31" s="641"/>
      <c r="G31" s="641"/>
      <c r="H31" s="641"/>
      <c r="I31" s="641"/>
    </row>
    <row r="32" spans="1:9">
      <c r="A32" s="629"/>
      <c r="B32" s="629"/>
      <c r="C32" s="630"/>
      <c r="D32" s="87" t="s">
        <v>736</v>
      </c>
      <c r="E32" s="87" t="s">
        <v>737</v>
      </c>
      <c r="F32" s="87" t="s">
        <v>738</v>
      </c>
      <c r="G32" s="87" t="s">
        <v>739</v>
      </c>
      <c r="H32" s="87" t="s">
        <v>740</v>
      </c>
      <c r="I32" s="88" t="s">
        <v>741</v>
      </c>
    </row>
    <row r="33" spans="1:9">
      <c r="A33" s="631" t="s">
        <v>16</v>
      </c>
      <c r="B33" s="634" t="s">
        <v>17</v>
      </c>
      <c r="C33" s="12" t="s">
        <v>14</v>
      </c>
      <c r="D33" s="361">
        <v>8.8000000000000007</v>
      </c>
      <c r="E33" s="362">
        <v>10.41</v>
      </c>
      <c r="F33" s="362">
        <v>12.34</v>
      </c>
      <c r="G33" s="362">
        <v>14.23</v>
      </c>
      <c r="H33" s="362">
        <v>16.579999999999998</v>
      </c>
      <c r="I33" s="362">
        <v>19.73</v>
      </c>
    </row>
    <row r="34" spans="1:9">
      <c r="A34" s="632"/>
      <c r="B34" s="635"/>
      <c r="C34" s="12" t="s">
        <v>18</v>
      </c>
      <c r="D34" s="363">
        <v>9.17</v>
      </c>
      <c r="E34" s="364">
        <v>10.73</v>
      </c>
      <c r="F34" s="364">
        <v>12.44</v>
      </c>
      <c r="G34" s="364">
        <v>14.54</v>
      </c>
      <c r="H34" s="364">
        <v>17.13</v>
      </c>
      <c r="I34" s="364">
        <v>20.2</v>
      </c>
    </row>
    <row r="35" spans="1:9">
      <c r="A35" s="633"/>
      <c r="B35" s="636"/>
      <c r="C35" s="12" t="s">
        <v>15</v>
      </c>
      <c r="D35" s="365">
        <v>9.34</v>
      </c>
      <c r="E35" s="366">
        <v>11.03</v>
      </c>
      <c r="F35" s="366">
        <v>12.36</v>
      </c>
      <c r="G35" s="366">
        <v>14.36</v>
      </c>
      <c r="H35" s="366">
        <v>16.55</v>
      </c>
      <c r="I35" s="366">
        <v>20.13</v>
      </c>
    </row>
    <row r="36" spans="1:9">
      <c r="A36" s="631" t="s">
        <v>19</v>
      </c>
      <c r="B36" s="634" t="s">
        <v>20</v>
      </c>
      <c r="C36" s="12" t="s">
        <v>14</v>
      </c>
      <c r="D36" s="365">
        <v>12.09</v>
      </c>
      <c r="E36" s="366">
        <v>13.86</v>
      </c>
      <c r="F36" s="366">
        <v>15.74</v>
      </c>
      <c r="G36" s="366">
        <v>17.260000000000002</v>
      </c>
      <c r="H36" s="366">
        <v>19.239999999999998</v>
      </c>
      <c r="I36" s="366">
        <v>20.07</v>
      </c>
    </row>
    <row r="37" spans="1:9">
      <c r="A37" s="632"/>
      <c r="B37" s="635"/>
      <c r="C37" s="12" t="s">
        <v>18</v>
      </c>
      <c r="D37" s="367">
        <v>12.26</v>
      </c>
      <c r="E37" s="368">
        <v>14.46</v>
      </c>
      <c r="F37" s="368">
        <v>16.52</v>
      </c>
      <c r="G37" s="368">
        <v>18.670000000000002</v>
      </c>
      <c r="H37" s="368">
        <v>20.88</v>
      </c>
      <c r="I37" s="368">
        <v>22.06</v>
      </c>
    </row>
    <row r="38" spans="1:9">
      <c r="A38" s="633"/>
      <c r="B38" s="636"/>
      <c r="C38" s="12" t="s">
        <v>15</v>
      </c>
      <c r="D38" s="369">
        <v>11.9</v>
      </c>
      <c r="E38" s="370">
        <v>14.49</v>
      </c>
      <c r="F38" s="370">
        <v>15.92</v>
      </c>
      <c r="G38" s="371">
        <v>18.350000000000001</v>
      </c>
      <c r="H38" s="372">
        <v>21.82</v>
      </c>
      <c r="I38" s="372">
        <v>22.57</v>
      </c>
    </row>
    <row r="39" spans="1:9">
      <c r="A39" s="631" t="s">
        <v>21</v>
      </c>
      <c r="B39" s="634" t="s">
        <v>22</v>
      </c>
      <c r="C39" s="12" t="s">
        <v>14</v>
      </c>
      <c r="D39" s="365">
        <v>28.98</v>
      </c>
      <c r="E39" s="366">
        <v>30.87</v>
      </c>
      <c r="F39" s="366">
        <v>32.46</v>
      </c>
      <c r="G39" s="366">
        <v>34.86</v>
      </c>
      <c r="H39" s="366">
        <v>38.39</v>
      </c>
      <c r="I39" s="366">
        <v>40.4</v>
      </c>
    </row>
    <row r="40" spans="1:9">
      <c r="A40" s="632"/>
      <c r="B40" s="635"/>
      <c r="C40" s="12" t="s">
        <v>18</v>
      </c>
      <c r="D40" s="373">
        <v>29.49</v>
      </c>
      <c r="E40" s="374">
        <v>31.33</v>
      </c>
      <c r="F40" s="374">
        <v>33.32</v>
      </c>
      <c r="G40" s="374">
        <v>36.32</v>
      </c>
      <c r="H40" s="374">
        <v>40.32</v>
      </c>
      <c r="I40" s="374">
        <v>43.6</v>
      </c>
    </row>
    <row r="41" spans="1:9">
      <c r="A41" s="633"/>
      <c r="B41" s="636"/>
      <c r="C41" s="12" t="s">
        <v>15</v>
      </c>
      <c r="D41" s="369">
        <v>29.29</v>
      </c>
      <c r="E41" s="370">
        <v>31.29</v>
      </c>
      <c r="F41" s="370">
        <v>33.479999999999997</v>
      </c>
      <c r="G41" s="371">
        <v>38.39</v>
      </c>
      <c r="H41" s="371">
        <v>41.07</v>
      </c>
      <c r="I41" s="370">
        <v>43.43</v>
      </c>
    </row>
    <row r="42" spans="1:9">
      <c r="A42" s="637" t="s">
        <v>23</v>
      </c>
      <c r="B42" s="634" t="s">
        <v>20</v>
      </c>
      <c r="C42" s="12" t="s">
        <v>14</v>
      </c>
      <c r="D42" s="365">
        <v>26.82</v>
      </c>
      <c r="E42" s="366">
        <v>30.59</v>
      </c>
      <c r="F42" s="366">
        <v>34.049999999999997</v>
      </c>
      <c r="G42" s="366">
        <v>38.06</v>
      </c>
      <c r="H42" s="366">
        <v>41.76</v>
      </c>
      <c r="I42" s="366">
        <v>43.87</v>
      </c>
    </row>
    <row r="43" spans="1:9">
      <c r="A43" s="638"/>
      <c r="B43" s="635"/>
      <c r="C43" s="12" t="s">
        <v>18</v>
      </c>
      <c r="D43" s="375">
        <v>27.87</v>
      </c>
      <c r="E43" s="376">
        <v>31.6</v>
      </c>
      <c r="F43" s="376">
        <v>34.86</v>
      </c>
      <c r="G43" s="376">
        <v>39.17</v>
      </c>
      <c r="H43" s="376">
        <v>43.3</v>
      </c>
      <c r="I43" s="376">
        <v>45.54</v>
      </c>
    </row>
    <row r="44" spans="1:9">
      <c r="A44" s="639"/>
      <c r="B44" s="636"/>
      <c r="C44" s="12" t="s">
        <v>15</v>
      </c>
      <c r="D44" s="369">
        <v>29.1</v>
      </c>
      <c r="E44" s="370">
        <v>32.35</v>
      </c>
      <c r="F44" s="370">
        <v>35.950000000000003</v>
      </c>
      <c r="G44" s="370">
        <v>38.880000000000003</v>
      </c>
      <c r="H44" s="370">
        <v>43.19</v>
      </c>
      <c r="I44" s="370">
        <v>45.34</v>
      </c>
    </row>
    <row r="45" spans="1:9">
      <c r="A45" s="637" t="s">
        <v>24</v>
      </c>
      <c r="B45" s="634" t="s">
        <v>20</v>
      </c>
      <c r="C45" s="12" t="s">
        <v>14</v>
      </c>
      <c r="D45" s="365">
        <v>16.399999999999999</v>
      </c>
      <c r="E45" s="366">
        <v>24.1</v>
      </c>
      <c r="F45" s="366">
        <v>29.97</v>
      </c>
      <c r="G45" s="366">
        <v>36.71</v>
      </c>
      <c r="H45" s="366">
        <v>44.45</v>
      </c>
      <c r="I45" s="366">
        <v>50.75</v>
      </c>
    </row>
    <row r="46" spans="1:9">
      <c r="A46" s="638"/>
      <c r="B46" s="635"/>
      <c r="C46" s="12" t="s">
        <v>18</v>
      </c>
      <c r="D46" s="377">
        <v>17.75</v>
      </c>
      <c r="E46" s="378">
        <v>23.43</v>
      </c>
      <c r="F46" s="378">
        <v>29.39</v>
      </c>
      <c r="G46" s="378">
        <v>37.97</v>
      </c>
      <c r="H46" s="378">
        <v>47.36</v>
      </c>
      <c r="I46" s="378">
        <v>53.28</v>
      </c>
    </row>
    <row r="47" spans="1:9">
      <c r="A47" s="639"/>
      <c r="B47" s="636"/>
      <c r="C47" s="12" t="s">
        <v>15</v>
      </c>
      <c r="D47" s="369">
        <v>16.93</v>
      </c>
      <c r="E47" s="370">
        <v>22.18</v>
      </c>
      <c r="F47" s="370">
        <v>26.22</v>
      </c>
      <c r="G47" s="370">
        <v>30.67</v>
      </c>
      <c r="H47" s="370">
        <v>45.04</v>
      </c>
      <c r="I47" s="370">
        <v>46.19</v>
      </c>
    </row>
    <row r="48" spans="1:9">
      <c r="A48" s="631" t="s">
        <v>25</v>
      </c>
      <c r="B48" s="634" t="s">
        <v>26</v>
      </c>
      <c r="C48" s="12" t="s">
        <v>14</v>
      </c>
      <c r="D48" s="365">
        <v>11.71</v>
      </c>
      <c r="E48" s="366">
        <v>10.94</v>
      </c>
      <c r="F48" s="366">
        <v>10.33</v>
      </c>
      <c r="G48" s="366">
        <v>9.91</v>
      </c>
      <c r="H48" s="366">
        <v>9.5</v>
      </c>
      <c r="I48" s="366">
        <v>9.1199999999999992</v>
      </c>
    </row>
    <row r="49" spans="1:9">
      <c r="A49" s="632"/>
      <c r="B49" s="635"/>
      <c r="C49" s="12" t="s">
        <v>18</v>
      </c>
      <c r="D49" s="379">
        <v>11.41</v>
      </c>
      <c r="E49" s="380">
        <v>10.73</v>
      </c>
      <c r="F49" s="380">
        <v>10.210000000000001</v>
      </c>
      <c r="G49" s="380">
        <v>9.75</v>
      </c>
      <c r="H49" s="380">
        <v>9.3000000000000007</v>
      </c>
      <c r="I49" s="380">
        <v>8.94</v>
      </c>
    </row>
    <row r="50" spans="1:9">
      <c r="A50" s="633"/>
      <c r="B50" s="636"/>
      <c r="C50" s="12" t="s">
        <v>15</v>
      </c>
      <c r="D50" s="369">
        <v>11.62</v>
      </c>
      <c r="E50" s="370">
        <v>10.84</v>
      </c>
      <c r="F50" s="370">
        <v>10.32</v>
      </c>
      <c r="G50" s="370">
        <v>9.91</v>
      </c>
      <c r="H50" s="370">
        <v>9.32</v>
      </c>
      <c r="I50" s="370">
        <v>9.1199999999999992</v>
      </c>
    </row>
    <row r="51" spans="1:9">
      <c r="A51" s="631" t="s">
        <v>27</v>
      </c>
      <c r="B51" s="634" t="s">
        <v>22</v>
      </c>
      <c r="C51" s="12" t="s">
        <v>14</v>
      </c>
      <c r="D51" s="365">
        <v>107.3</v>
      </c>
      <c r="E51" s="366">
        <v>117.12</v>
      </c>
      <c r="F51" s="366">
        <v>128.61000000000001</v>
      </c>
      <c r="G51" s="366">
        <v>136.72</v>
      </c>
      <c r="H51" s="366">
        <v>147.35</v>
      </c>
      <c r="I51" s="366">
        <v>156.88999999999999</v>
      </c>
    </row>
    <row r="52" spans="1:9">
      <c r="A52" s="632"/>
      <c r="B52" s="635"/>
      <c r="C52" s="12" t="s">
        <v>18</v>
      </c>
      <c r="D52" s="381">
        <v>111.13</v>
      </c>
      <c r="E52" s="382">
        <v>121.81</v>
      </c>
      <c r="F52" s="382">
        <v>132.12</v>
      </c>
      <c r="G52" s="382">
        <v>142.08000000000001</v>
      </c>
      <c r="H52" s="382">
        <v>153.97999999999999</v>
      </c>
      <c r="I52" s="382">
        <v>162.53</v>
      </c>
    </row>
    <row r="53" spans="1:9">
      <c r="A53" s="633"/>
      <c r="B53" s="636"/>
      <c r="C53" s="12" t="s">
        <v>15</v>
      </c>
      <c r="D53" s="365">
        <v>111.2</v>
      </c>
      <c r="E53" s="366">
        <v>118.74</v>
      </c>
      <c r="F53" s="366">
        <v>133.09</v>
      </c>
      <c r="G53" s="366">
        <v>140.47999999999999</v>
      </c>
      <c r="H53" s="366">
        <v>151.72</v>
      </c>
      <c r="I53" s="366">
        <v>160.99</v>
      </c>
    </row>
    <row r="54" spans="1:9">
      <c r="A54" s="631" t="s">
        <v>28</v>
      </c>
      <c r="B54" s="634" t="s">
        <v>29</v>
      </c>
      <c r="C54" s="12" t="s">
        <v>14</v>
      </c>
      <c r="D54" s="365">
        <v>5.81</v>
      </c>
      <c r="E54" s="366">
        <v>7.57</v>
      </c>
      <c r="F54" s="366">
        <v>9.81</v>
      </c>
      <c r="G54" s="366">
        <v>11.95</v>
      </c>
      <c r="H54" s="366">
        <v>14.41</v>
      </c>
      <c r="I54" s="366">
        <v>16.5</v>
      </c>
    </row>
    <row r="55" spans="1:9">
      <c r="A55" s="632"/>
      <c r="B55" s="635"/>
      <c r="C55" s="12" t="s">
        <v>18</v>
      </c>
      <c r="D55" s="383">
        <v>6.36</v>
      </c>
      <c r="E55" s="384">
        <v>8.2200000000000006</v>
      </c>
      <c r="F55" s="384">
        <v>10.06</v>
      </c>
      <c r="G55" s="384">
        <v>12.3</v>
      </c>
      <c r="H55" s="384">
        <v>14.55</v>
      </c>
      <c r="I55" s="384">
        <v>16.75</v>
      </c>
    </row>
    <row r="56" spans="1:9">
      <c r="A56" s="633"/>
      <c r="B56" s="636"/>
      <c r="C56" s="12" t="s">
        <v>15</v>
      </c>
      <c r="D56" s="385">
        <v>6.28</v>
      </c>
      <c r="E56" s="386">
        <v>8.18</v>
      </c>
      <c r="F56" s="386">
        <v>10.28</v>
      </c>
      <c r="G56" s="386">
        <v>11.39</v>
      </c>
      <c r="H56" s="386">
        <v>14.24</v>
      </c>
      <c r="I56" s="386">
        <v>16.309999999999999</v>
      </c>
    </row>
    <row r="57" spans="1:9" ht="16.5" customHeight="1">
      <c r="A57" s="78" t="s">
        <v>743</v>
      </c>
      <c r="B57" s="102"/>
      <c r="C57" s="102"/>
      <c r="D57" s="102"/>
      <c r="E57" s="102"/>
      <c r="F57" s="102"/>
      <c r="G57" s="14"/>
      <c r="H57" s="14"/>
      <c r="I57" s="333" t="s">
        <v>733</v>
      </c>
    </row>
  </sheetData>
  <mergeCells count="37">
    <mergeCell ref="B6:B8"/>
    <mergeCell ref="A9:A11"/>
    <mergeCell ref="B9:B11"/>
    <mergeCell ref="A27:A29"/>
    <mergeCell ref="B27:B29"/>
    <mergeCell ref="A15:A17"/>
    <mergeCell ref="B15:B17"/>
    <mergeCell ref="A24:A26"/>
    <mergeCell ref="B24:B26"/>
    <mergeCell ref="A18:A20"/>
    <mergeCell ref="B18:B20"/>
    <mergeCell ref="A21:A23"/>
    <mergeCell ref="A1:I1"/>
    <mergeCell ref="A54:A56"/>
    <mergeCell ref="B54:B56"/>
    <mergeCell ref="B51:B53"/>
    <mergeCell ref="D31:I31"/>
    <mergeCell ref="A33:A35"/>
    <mergeCell ref="B33:B35"/>
    <mergeCell ref="B42:B44"/>
    <mergeCell ref="A45:A47"/>
    <mergeCell ref="A39:A41"/>
    <mergeCell ref="D4:I4"/>
    <mergeCell ref="B21:B23"/>
    <mergeCell ref="A4:C5"/>
    <mergeCell ref="A12:A14"/>
    <mergeCell ref="B12:B14"/>
    <mergeCell ref="A6:A8"/>
    <mergeCell ref="A31:C32"/>
    <mergeCell ref="A48:A50"/>
    <mergeCell ref="B48:B50"/>
    <mergeCell ref="A51:A53"/>
    <mergeCell ref="A42:A44"/>
    <mergeCell ref="B39:B41"/>
    <mergeCell ref="B45:B47"/>
    <mergeCell ref="A36:A38"/>
    <mergeCell ref="B36:B38"/>
  </mergeCells>
  <phoneticPr fontId="4"/>
  <printOptions horizontalCentered="1"/>
  <pageMargins left="0.39370078740157483" right="0.39370078740157483" top="0.59055118110236227" bottom="0.39370078740157483" header="0.51181102362204722" footer="0"/>
  <pageSetup paperSize="9" orientation="portrait" r:id="rId1"/>
  <headerFooter alignWithMargins="0">
    <oddFooter>&amp;C&amp;12-&amp;A-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workbookViewId="0">
      <selection activeCell="G29" sqref="G29"/>
    </sheetView>
  </sheetViews>
  <sheetFormatPr defaultRowHeight="13.5"/>
  <cols>
    <col min="1" max="1" width="17.375" style="85" customWidth="1"/>
    <col min="2" max="2" width="5.5" style="84" bestFit="1" customWidth="1"/>
    <col min="3" max="3" width="6.375" style="84" bestFit="1" customWidth="1"/>
    <col min="4" max="8" width="10.5" style="84" customWidth="1"/>
    <col min="9" max="9" width="10.5" style="85" customWidth="1"/>
    <col min="10" max="16384" width="9" style="47"/>
  </cols>
  <sheetData>
    <row r="1" spans="1:9" ht="24">
      <c r="A1" s="645" t="s">
        <v>871</v>
      </c>
      <c r="B1" s="645"/>
      <c r="C1" s="645"/>
      <c r="D1" s="645"/>
      <c r="E1" s="645"/>
      <c r="F1" s="645"/>
      <c r="G1" s="645"/>
      <c r="H1" s="645"/>
      <c r="I1" s="645"/>
    </row>
    <row r="2" spans="1:9" ht="9" customHeight="1">
      <c r="A2" s="84"/>
      <c r="I2" s="84"/>
    </row>
    <row r="3" spans="1:9" ht="16.5" customHeight="1">
      <c r="A3" s="76"/>
      <c r="B3" s="10"/>
      <c r="C3" s="10"/>
      <c r="D3" s="13"/>
      <c r="E3" s="13"/>
      <c r="F3" s="13"/>
      <c r="G3" s="13"/>
      <c r="H3" s="31"/>
      <c r="I3" s="396" t="s">
        <v>805</v>
      </c>
    </row>
    <row r="4" spans="1:9" ht="13.5" customHeight="1">
      <c r="A4" s="626" t="s">
        <v>734</v>
      </c>
      <c r="B4" s="627"/>
      <c r="C4" s="628"/>
      <c r="D4" s="640" t="s">
        <v>735</v>
      </c>
      <c r="E4" s="641"/>
      <c r="F4" s="646"/>
      <c r="G4" s="640" t="s">
        <v>742</v>
      </c>
      <c r="H4" s="641"/>
      <c r="I4" s="641"/>
    </row>
    <row r="5" spans="1:9">
      <c r="A5" s="629"/>
      <c r="B5" s="629"/>
      <c r="C5" s="630"/>
      <c r="D5" s="87" t="s">
        <v>744</v>
      </c>
      <c r="E5" s="87" t="s">
        <v>745</v>
      </c>
      <c r="F5" s="87" t="s">
        <v>746</v>
      </c>
      <c r="G5" s="87" t="s">
        <v>744</v>
      </c>
      <c r="H5" s="87" t="s">
        <v>745</v>
      </c>
      <c r="I5" s="88" t="s">
        <v>746</v>
      </c>
    </row>
    <row r="6" spans="1:9">
      <c r="A6" s="643" t="s">
        <v>16</v>
      </c>
      <c r="B6" s="642" t="s">
        <v>17</v>
      </c>
      <c r="C6" s="11" t="s">
        <v>14</v>
      </c>
      <c r="D6" s="334">
        <v>23.93</v>
      </c>
      <c r="E6" s="335">
        <v>29.66</v>
      </c>
      <c r="F6" s="335">
        <v>35.119999999999997</v>
      </c>
      <c r="G6" s="334">
        <v>21.57</v>
      </c>
      <c r="H6" s="335">
        <v>24</v>
      </c>
      <c r="I6" s="335">
        <v>25.5</v>
      </c>
    </row>
    <row r="7" spans="1:9">
      <c r="A7" s="643"/>
      <c r="B7" s="642"/>
      <c r="C7" s="12" t="s">
        <v>18</v>
      </c>
      <c r="D7" s="336">
        <v>23.39</v>
      </c>
      <c r="E7" s="337">
        <v>29.21</v>
      </c>
      <c r="F7" s="337">
        <v>34.520000000000003</v>
      </c>
      <c r="G7" s="336">
        <v>21.62</v>
      </c>
      <c r="H7" s="337">
        <v>24.18</v>
      </c>
      <c r="I7" s="337">
        <v>25.63</v>
      </c>
    </row>
    <row r="8" spans="1:9">
      <c r="A8" s="643"/>
      <c r="B8" s="642"/>
      <c r="C8" s="12" t="s">
        <v>15</v>
      </c>
      <c r="D8" s="338">
        <v>23.5</v>
      </c>
      <c r="E8" s="339">
        <v>29.83</v>
      </c>
      <c r="F8" s="339">
        <v>34.369999999999997</v>
      </c>
      <c r="G8" s="338">
        <v>21.78</v>
      </c>
      <c r="H8" s="340">
        <v>23.87</v>
      </c>
      <c r="I8" s="339">
        <v>25.62</v>
      </c>
    </row>
    <row r="9" spans="1:9">
      <c r="A9" s="643" t="s">
        <v>19</v>
      </c>
      <c r="B9" s="642" t="s">
        <v>20</v>
      </c>
      <c r="C9" s="12" t="s">
        <v>14</v>
      </c>
      <c r="D9" s="341">
        <v>24.39</v>
      </c>
      <c r="E9" s="342">
        <v>28.09</v>
      </c>
      <c r="F9" s="342">
        <v>30.26</v>
      </c>
      <c r="G9" s="341">
        <v>21.21</v>
      </c>
      <c r="H9" s="342">
        <v>24.01</v>
      </c>
      <c r="I9" s="342">
        <v>25.22</v>
      </c>
    </row>
    <row r="10" spans="1:9">
      <c r="A10" s="643"/>
      <c r="B10" s="642"/>
      <c r="C10" s="12" t="s">
        <v>18</v>
      </c>
      <c r="D10" s="343">
        <v>24.59</v>
      </c>
      <c r="E10" s="344">
        <v>28.68</v>
      </c>
      <c r="F10" s="344">
        <v>30.89</v>
      </c>
      <c r="G10" s="343">
        <v>22.35</v>
      </c>
      <c r="H10" s="344">
        <v>25.13</v>
      </c>
      <c r="I10" s="344">
        <v>26.32</v>
      </c>
    </row>
    <row r="11" spans="1:9">
      <c r="A11" s="643"/>
      <c r="B11" s="642"/>
      <c r="C11" s="12" t="s">
        <v>15</v>
      </c>
      <c r="D11" s="338">
        <v>25.61</v>
      </c>
      <c r="E11" s="339">
        <v>29.02</v>
      </c>
      <c r="F11" s="339">
        <v>30.97</v>
      </c>
      <c r="G11" s="345">
        <v>23.28</v>
      </c>
      <c r="H11" s="342">
        <v>26.34</v>
      </c>
      <c r="I11" s="342">
        <v>27.84</v>
      </c>
    </row>
    <row r="12" spans="1:9">
      <c r="A12" s="643" t="s">
        <v>21</v>
      </c>
      <c r="B12" s="642" t="s">
        <v>22</v>
      </c>
      <c r="C12" s="12" t="s">
        <v>14</v>
      </c>
      <c r="D12" s="341">
        <v>39.47</v>
      </c>
      <c r="E12" s="342">
        <v>43.79</v>
      </c>
      <c r="F12" s="342">
        <v>46.6</v>
      </c>
      <c r="G12" s="341">
        <v>43.14</v>
      </c>
      <c r="H12" s="342">
        <v>45.39</v>
      </c>
      <c r="I12" s="342">
        <v>47.96</v>
      </c>
    </row>
    <row r="13" spans="1:9">
      <c r="A13" s="643"/>
      <c r="B13" s="642"/>
      <c r="C13" s="12" t="s">
        <v>18</v>
      </c>
      <c r="D13" s="346">
        <v>40.98</v>
      </c>
      <c r="E13" s="347">
        <v>46.72</v>
      </c>
      <c r="F13" s="347">
        <v>50.57</v>
      </c>
      <c r="G13" s="346">
        <v>45.72</v>
      </c>
      <c r="H13" s="347">
        <v>49.09</v>
      </c>
      <c r="I13" s="347">
        <v>51.76</v>
      </c>
    </row>
    <row r="14" spans="1:9">
      <c r="A14" s="643"/>
      <c r="B14" s="642"/>
      <c r="C14" s="12" t="s">
        <v>15</v>
      </c>
      <c r="D14" s="338">
        <v>42.01</v>
      </c>
      <c r="E14" s="339">
        <v>47.04</v>
      </c>
      <c r="F14" s="339">
        <v>48.54</v>
      </c>
      <c r="G14" s="345">
        <v>45.53</v>
      </c>
      <c r="H14" s="340">
        <v>47.31</v>
      </c>
      <c r="I14" s="339">
        <v>50.86</v>
      </c>
    </row>
    <row r="15" spans="1:9">
      <c r="A15" s="644" t="s">
        <v>23</v>
      </c>
      <c r="B15" s="642" t="s">
        <v>20</v>
      </c>
      <c r="C15" s="12" t="s">
        <v>14</v>
      </c>
      <c r="D15" s="341">
        <v>49.8</v>
      </c>
      <c r="E15" s="342">
        <v>53.28</v>
      </c>
      <c r="F15" s="342">
        <v>56.01</v>
      </c>
      <c r="G15" s="341">
        <v>43.14</v>
      </c>
      <c r="H15" s="342">
        <v>45.39</v>
      </c>
      <c r="I15" s="342">
        <v>47.96</v>
      </c>
    </row>
    <row r="16" spans="1:9">
      <c r="A16" s="644"/>
      <c r="B16" s="642"/>
      <c r="C16" s="12" t="s">
        <v>18</v>
      </c>
      <c r="D16" s="348">
        <v>49.35</v>
      </c>
      <c r="E16" s="349">
        <v>53.11</v>
      </c>
      <c r="F16" s="349">
        <v>56.18</v>
      </c>
      <c r="G16" s="348">
        <v>46</v>
      </c>
      <c r="H16" s="349">
        <v>47.88</v>
      </c>
      <c r="I16" s="349">
        <v>48.54</v>
      </c>
    </row>
    <row r="17" spans="1:9">
      <c r="A17" s="644"/>
      <c r="B17" s="642"/>
      <c r="C17" s="12" t="s">
        <v>15</v>
      </c>
      <c r="D17" s="338">
        <v>49.66</v>
      </c>
      <c r="E17" s="339">
        <v>53.17</v>
      </c>
      <c r="F17" s="339">
        <v>55.51</v>
      </c>
      <c r="G17" s="338">
        <v>45.87</v>
      </c>
      <c r="H17" s="339">
        <v>47.22</v>
      </c>
      <c r="I17" s="339">
        <v>48.51</v>
      </c>
    </row>
    <row r="18" spans="1:9">
      <c r="A18" s="644" t="s">
        <v>24</v>
      </c>
      <c r="B18" s="642" t="s">
        <v>20</v>
      </c>
      <c r="C18" s="12" t="s">
        <v>14</v>
      </c>
      <c r="D18" s="341">
        <v>72.17</v>
      </c>
      <c r="E18" s="342">
        <v>90.29</v>
      </c>
      <c r="F18" s="342">
        <v>96.03</v>
      </c>
      <c r="G18" s="341">
        <v>52.74</v>
      </c>
      <c r="H18" s="342">
        <v>61.07</v>
      </c>
      <c r="I18" s="342">
        <v>61.26</v>
      </c>
    </row>
    <row r="19" spans="1:9">
      <c r="A19" s="644"/>
      <c r="B19" s="642"/>
      <c r="C19" s="12" t="s">
        <v>18</v>
      </c>
      <c r="D19" s="350">
        <v>70.72</v>
      </c>
      <c r="E19" s="351">
        <v>88.75</v>
      </c>
      <c r="F19" s="351">
        <v>95.9</v>
      </c>
      <c r="G19" s="350">
        <v>55.89</v>
      </c>
      <c r="H19" s="351">
        <v>63.2</v>
      </c>
      <c r="I19" s="351">
        <v>62.01</v>
      </c>
    </row>
    <row r="20" spans="1:9">
      <c r="A20" s="644"/>
      <c r="B20" s="642"/>
      <c r="C20" s="12" t="s">
        <v>15</v>
      </c>
      <c r="D20" s="338">
        <v>73.040000000000006</v>
      </c>
      <c r="E20" s="339">
        <v>88.92</v>
      </c>
      <c r="F20" s="339">
        <v>93.65</v>
      </c>
      <c r="G20" s="338">
        <v>56.77</v>
      </c>
      <c r="H20" s="339">
        <v>61.45</v>
      </c>
      <c r="I20" s="339">
        <v>61.69</v>
      </c>
    </row>
    <row r="21" spans="1:9">
      <c r="A21" s="643" t="s">
        <v>25</v>
      </c>
      <c r="B21" s="642" t="s">
        <v>26</v>
      </c>
      <c r="C21" s="12" t="s">
        <v>14</v>
      </c>
      <c r="D21" s="341">
        <v>8.5</v>
      </c>
      <c r="E21" s="342">
        <v>7.84</v>
      </c>
      <c r="F21" s="342">
        <v>7.47</v>
      </c>
      <c r="G21" s="341">
        <v>9.02</v>
      </c>
      <c r="H21" s="342">
        <v>8.74</v>
      </c>
      <c r="I21" s="342">
        <v>8.6199999999999992</v>
      </c>
    </row>
    <row r="22" spans="1:9">
      <c r="A22" s="643"/>
      <c r="B22" s="642"/>
      <c r="C22" s="12" t="s">
        <v>18</v>
      </c>
      <c r="D22" s="352">
        <v>8.4600000000000009</v>
      </c>
      <c r="E22" s="353">
        <v>7.77</v>
      </c>
      <c r="F22" s="353">
        <v>7.38</v>
      </c>
      <c r="G22" s="352">
        <v>8.92</v>
      </c>
      <c r="H22" s="353">
        <v>8.59</v>
      </c>
      <c r="I22" s="353">
        <v>8.52</v>
      </c>
    </row>
    <row r="23" spans="1:9">
      <c r="A23" s="643"/>
      <c r="B23" s="642"/>
      <c r="C23" s="12" t="s">
        <v>15</v>
      </c>
      <c r="D23" s="338">
        <v>8.4600000000000009</v>
      </c>
      <c r="E23" s="339">
        <v>7.8</v>
      </c>
      <c r="F23" s="339">
        <v>7.45</v>
      </c>
      <c r="G23" s="338">
        <v>8.91</v>
      </c>
      <c r="H23" s="339">
        <v>8.6</v>
      </c>
      <c r="I23" s="339">
        <v>8.5</v>
      </c>
    </row>
    <row r="24" spans="1:9">
      <c r="A24" s="643" t="s">
        <v>27</v>
      </c>
      <c r="B24" s="642" t="s">
        <v>22</v>
      </c>
      <c r="C24" s="12" t="s">
        <v>14</v>
      </c>
      <c r="D24" s="341">
        <v>179.75</v>
      </c>
      <c r="E24" s="342">
        <v>196.97</v>
      </c>
      <c r="F24" s="342">
        <v>213.99</v>
      </c>
      <c r="G24" s="341">
        <v>164.5</v>
      </c>
      <c r="H24" s="342">
        <v>171.29</v>
      </c>
      <c r="I24" s="342">
        <v>175.7</v>
      </c>
    </row>
    <row r="25" spans="1:9">
      <c r="A25" s="643"/>
      <c r="B25" s="642"/>
      <c r="C25" s="12" t="s">
        <v>18</v>
      </c>
      <c r="D25" s="354">
        <v>179.52</v>
      </c>
      <c r="E25" s="355">
        <v>198.18</v>
      </c>
      <c r="F25" s="355">
        <v>213.26</v>
      </c>
      <c r="G25" s="354">
        <v>165.61</v>
      </c>
      <c r="H25" s="355">
        <v>173.08</v>
      </c>
      <c r="I25" s="355">
        <v>176.37</v>
      </c>
    </row>
    <row r="26" spans="1:9">
      <c r="A26" s="631"/>
      <c r="B26" s="634"/>
      <c r="C26" s="42" t="s">
        <v>15</v>
      </c>
      <c r="D26" s="338">
        <v>180.25</v>
      </c>
      <c r="E26" s="339">
        <v>196.3</v>
      </c>
      <c r="F26" s="339">
        <v>209.74</v>
      </c>
      <c r="G26" s="338">
        <v>164.53</v>
      </c>
      <c r="H26" s="339">
        <v>168.01</v>
      </c>
      <c r="I26" s="339">
        <v>174.15</v>
      </c>
    </row>
    <row r="27" spans="1:9">
      <c r="A27" s="643" t="s">
        <v>747</v>
      </c>
      <c r="B27" s="642" t="s">
        <v>29</v>
      </c>
      <c r="C27" s="12" t="s">
        <v>14</v>
      </c>
      <c r="D27" s="341">
        <v>18.489999999999998</v>
      </c>
      <c r="E27" s="342">
        <v>21.32</v>
      </c>
      <c r="F27" s="342">
        <v>24.2</v>
      </c>
      <c r="G27" s="341">
        <v>12.04</v>
      </c>
      <c r="H27" s="342">
        <v>13.41</v>
      </c>
      <c r="I27" s="342">
        <v>14.5</v>
      </c>
    </row>
    <row r="28" spans="1:9">
      <c r="A28" s="643"/>
      <c r="B28" s="642"/>
      <c r="C28" s="12" t="s">
        <v>18</v>
      </c>
      <c r="D28" s="356">
        <v>17.149999999999999</v>
      </c>
      <c r="E28" s="357">
        <v>20.55</v>
      </c>
      <c r="F28" s="357">
        <v>23.51</v>
      </c>
      <c r="G28" s="356">
        <v>11.51</v>
      </c>
      <c r="H28" s="357">
        <v>13.12</v>
      </c>
      <c r="I28" s="357">
        <v>14.16</v>
      </c>
    </row>
    <row r="29" spans="1:9">
      <c r="A29" s="643"/>
      <c r="B29" s="642"/>
      <c r="C29" s="11" t="s">
        <v>15</v>
      </c>
      <c r="D29" s="358">
        <v>16.32</v>
      </c>
      <c r="E29" s="359">
        <v>19.670000000000002</v>
      </c>
      <c r="F29" s="359">
        <v>21.94</v>
      </c>
      <c r="G29" s="358">
        <v>10.72</v>
      </c>
      <c r="H29" s="359">
        <v>12.16</v>
      </c>
      <c r="I29" s="359">
        <v>13.31</v>
      </c>
    </row>
    <row r="30" spans="1:9" ht="16.5" customHeight="1">
      <c r="A30" s="78" t="s">
        <v>743</v>
      </c>
      <c r="B30" s="78"/>
      <c r="C30" s="78"/>
      <c r="D30" s="78"/>
      <c r="E30" s="78"/>
      <c r="F30" s="31"/>
      <c r="G30" s="86"/>
      <c r="H30" s="86"/>
      <c r="I30" s="360" t="s">
        <v>733</v>
      </c>
    </row>
  </sheetData>
  <mergeCells count="20">
    <mergeCell ref="A27:A29"/>
    <mergeCell ref="B27:B29"/>
    <mergeCell ref="A12:A14"/>
    <mergeCell ref="B12:B14"/>
    <mergeCell ref="A15:A17"/>
    <mergeCell ref="B15:B17"/>
    <mergeCell ref="A18:A20"/>
    <mergeCell ref="B18:B20"/>
    <mergeCell ref="A21:A23"/>
    <mergeCell ref="B21:B23"/>
    <mergeCell ref="A24:A26"/>
    <mergeCell ref="B6:B8"/>
    <mergeCell ref="A9:A11"/>
    <mergeCell ref="B9:B11"/>
    <mergeCell ref="B24:B26"/>
    <mergeCell ref="A1:I1"/>
    <mergeCell ref="D4:F4"/>
    <mergeCell ref="G4:I4"/>
    <mergeCell ref="A4:C5"/>
    <mergeCell ref="A6:A8"/>
  </mergeCells>
  <phoneticPr fontId="3"/>
  <printOptions horizontalCentered="1"/>
  <pageMargins left="0.39370078740157483" right="0.39370078740157483" top="0.78740157480314965" bottom="0.78740157480314965" header="0.51181102362204722" footer="0"/>
  <pageSetup paperSize="9" orientation="portrait" r:id="rId1"/>
  <headerFooter alignWithMargins="0">
    <oddFooter>&amp;C&amp;12-&amp;A-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2</vt:i4>
      </vt:variant>
    </vt:vector>
  </HeadingPairs>
  <TitlesOfParts>
    <vt:vector size="22" baseType="lpstr">
      <vt:lpstr>１３ 教育・文化</vt:lpstr>
      <vt:lpstr>118</vt:lpstr>
      <vt:lpstr>119</vt:lpstr>
      <vt:lpstr>120</vt:lpstr>
      <vt:lpstr>121</vt:lpstr>
      <vt:lpstr>122</vt:lpstr>
      <vt:lpstr>123</vt:lpstr>
      <vt:lpstr>124</vt:lpstr>
      <vt:lpstr>125</vt:lpstr>
      <vt:lpstr>126</vt:lpstr>
      <vt:lpstr>127</vt:lpstr>
      <vt:lpstr>128</vt:lpstr>
      <vt:lpstr>129</vt:lpstr>
      <vt:lpstr>130</vt:lpstr>
      <vt:lpstr>131</vt:lpstr>
      <vt:lpstr>132</vt:lpstr>
      <vt:lpstr>133</vt:lpstr>
      <vt:lpstr>134</vt:lpstr>
      <vt:lpstr>135</vt:lpstr>
      <vt:lpstr>136</vt:lpstr>
      <vt:lpstr>'118'!Print_Area</vt:lpstr>
      <vt:lpstr>'133'!Print_Area</vt:lpstr>
    </vt:vector>
  </TitlesOfParts>
  <Company>企画課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CZC007038</dc:creator>
  <cp:lastModifiedBy>2126</cp:lastModifiedBy>
  <cp:lastPrinted>2017-12-20T02:23:40Z</cp:lastPrinted>
  <dcterms:created xsi:type="dcterms:W3CDTF">2002-03-04T06:40:17Z</dcterms:created>
  <dcterms:modified xsi:type="dcterms:W3CDTF">2018-01-29T07:17:35Z</dcterms:modified>
</cp:coreProperties>
</file>