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0"/>
  </bookViews>
  <sheets>
    <sheet name=" ８  建設" sheetId="1" r:id="rId1"/>
    <sheet name="82" sheetId="2" r:id="rId2"/>
    <sheet name="83" sheetId="3" r:id="rId3"/>
    <sheet name="84" sheetId="4" r:id="rId4"/>
    <sheet name="85" sheetId="5" r:id="rId5"/>
    <sheet name="86" sheetId="6" r:id="rId6"/>
  </sheets>
  <definedNames/>
  <calcPr fullCalcOnLoad="1"/>
</workbook>
</file>

<file path=xl/sharedStrings.xml><?xml version="1.0" encoding="utf-8"?>
<sst xmlns="http://schemas.openxmlformats.org/spreadsheetml/2006/main" count="203" uniqueCount="160">
  <si>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</si>
  <si>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</si>
  <si>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</si>
  <si>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</si>
  <si>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</si>
  <si>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</si>
  <si>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</si>
  <si>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</si>
  <si>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</si>
  <si>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</si>
  <si>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</si>
  <si>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</si>
  <si>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</si>
  <si>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</si>
  <si>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</si>
  <si>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</si>
  <si>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</si>
  <si>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</si>
  <si>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</si>
  <si>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</si>
  <si>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</si>
  <si>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</si>
  <si>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</si>
  <si>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</si>
  <si>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</si>
  <si>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</si>
  <si>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</si>
  <si>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</si>
  <si>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</si>
  <si>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</si>
  <si>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</si>
  <si>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</si>
  <si>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</si>
  <si>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</si>
  <si>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</si>
  <si>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</si>
  <si>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</si>
  <si>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</si>
  <si>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</si>
  <si>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</si>
  <si>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</si>
  <si>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</si>
  <si>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</si>
  <si>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</si>
  <si>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</si>
  <si>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</si>
  <si>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</si>
  <si>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</si>
  <si>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</si>
  <si>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</si>
  <si>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</si>
  <si>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</si>
  <si>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</si>
  <si>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</si>
  <si>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</si>
  <si>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</si>
  <si>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</si>
  <si>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</si>
  <si>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</si>
  <si>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</si>
  <si>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</si>
  <si>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</si>
  <si>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</si>
  <si>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銚子市三軒町～我孫子市新富</t>
  </si>
  <si>
    <t>川崎市高津区溝口～成田市並木町</t>
  </si>
  <si>
    <t>松戸市松戸～成田市並木町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</si>
  <si>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</si>
  <si>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</si>
  <si>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</si>
  <si>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</si>
  <si>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</si>
  <si>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</si>
  <si>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</si>
  <si>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</si>
  <si>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</si>
  <si>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</si>
  <si>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</si>
  <si>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</si>
  <si>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</si>
  <si>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</si>
  <si>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</si>
  <si>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</si>
  <si>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</si>
  <si>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</si>
  <si>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</si>
  <si>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</si>
  <si>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</si>
  <si>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</si>
  <si>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</si>
  <si>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</si>
  <si>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</si>
  <si>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</si>
  <si>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</si>
  <si>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佐原多古線</t>
  </si>
  <si>
    <t>香取市佐原～多古町飯笹</t>
  </si>
  <si>
    <t>成田市寺台～茨城県神栖市鹿島港</t>
  </si>
  <si>
    <t>ＪＲ下総松崎駅～成田安食線交差点</t>
  </si>
  <si>
    <t>成田滑河線</t>
  </si>
  <si>
    <t>滑河停車場線</t>
  </si>
  <si>
    <t>ＪＲ滑河駅～成田市高岡</t>
  </si>
  <si>
    <t>資料　建築住宅課</t>
  </si>
  <si>
    <t>延　長（ｍ）</t>
  </si>
  <si>
    <t>成田市所～旭市清和乙</t>
  </si>
  <si>
    <t>大栄栗源干潟線</t>
  </si>
  <si>
    <r>
      <t>資料　</t>
    </r>
    <r>
      <rPr>
        <sz val="11"/>
        <rFont val="ＭＳ Ｐ明朝"/>
        <family val="1"/>
      </rPr>
      <t>建築住宅課</t>
    </r>
  </si>
  <si>
    <t xml:space="preserve"> ８  建設</t>
  </si>
  <si>
    <t>建設</t>
  </si>
  <si>
    <t>－</t>
  </si>
  <si>
    <t>　　　　区分 年度</t>
  </si>
  <si>
    <t xml:space="preserve">          区分 年</t>
  </si>
  <si>
    <t xml:space="preserve">              区分
年度</t>
  </si>
  <si>
    <t xml:space="preserve">農政課，道路管理課 </t>
  </si>
  <si>
    <t xml:space="preserve">      区分
年度</t>
  </si>
  <si>
    <t>区分</t>
  </si>
  <si>
    <t>総数</t>
  </si>
  <si>
    <t>高速道路</t>
  </si>
  <si>
    <t>市道</t>
  </si>
  <si>
    <t>農道</t>
  </si>
  <si>
    <t>（各年度末）</t>
  </si>
  <si>
    <t>資料　東日本高速道路株式会社関東支社千葉管理事務所，</t>
  </si>
  <si>
    <t>（注）非課税分を除いたものである。</t>
  </si>
  <si>
    <t>（各年1月1日）</t>
  </si>
  <si>
    <t>（注）平成17年度より旧下総町，旧大栄町分を含む。</t>
  </si>
  <si>
    <t>千葉国道事務所，成田土木事務所，</t>
  </si>
  <si>
    <t>千葉国道事務所，成田土木事務所</t>
  </si>
  <si>
    <t>６８　道路概況</t>
  </si>
  <si>
    <t>６９　下水道普及状況</t>
  </si>
  <si>
    <t>７０　国道及び県道の状況</t>
  </si>
  <si>
    <t>７１　建築確認申請件数の状況</t>
  </si>
  <si>
    <t>７３　建築物構造別面積</t>
  </si>
  <si>
    <t>（単位：千㎡）</t>
  </si>
  <si>
    <t>（単位：戸）</t>
  </si>
  <si>
    <t>（単位：棟）</t>
  </si>
  <si>
    <t>（単位：面積 ｈａ　管渠延長 ｍ）</t>
  </si>
  <si>
    <t>295号</t>
  </si>
  <si>
    <t>296号</t>
  </si>
  <si>
    <t>356号</t>
  </si>
  <si>
    <t>408号</t>
  </si>
  <si>
    <t>409号</t>
  </si>
  <si>
    <t>464号</t>
  </si>
  <si>
    <t>主要地方道</t>
  </si>
  <si>
    <t>国道</t>
  </si>
  <si>
    <t>一般県道</t>
  </si>
  <si>
    <t>国　　　　　道</t>
  </si>
  <si>
    <t>主　要　地　方　道</t>
  </si>
  <si>
    <t>一　　般　　県　　道</t>
  </si>
  <si>
    <t>JR下総神崎駅～成田市伊能</t>
  </si>
  <si>
    <t>７４　市営住宅の状況</t>
  </si>
  <si>
    <t>（各年度末）</t>
  </si>
  <si>
    <t>７２　建築物用途別面積</t>
  </si>
  <si>
    <t>（各年1月1日）</t>
  </si>
  <si>
    <t>　　　　区分 年</t>
  </si>
  <si>
    <t>資料　資産税課</t>
  </si>
  <si>
    <t>ポンプ
場数</t>
  </si>
  <si>
    <t>昭和</t>
  </si>
  <si>
    <t>平成</t>
  </si>
  <si>
    <t>資料　下水道課</t>
  </si>
  <si>
    <t>準耐火</t>
  </si>
  <si>
    <t>（平成25年3月31日）</t>
  </si>
  <si>
    <t>（平成25年3月31日）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</si>
</sst>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_ ;[Red]\-#,##0\ \ ;&quot;－&quot;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2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2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91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91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0" xfId="90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176" fontId="0" fillId="0" borderId="24" xfId="90" applyNumberFormat="1" applyFont="1" applyBorder="1" applyAlignment="1">
      <alignment horizontal="right" vertic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left" vertical="center" indent="1"/>
      <protection/>
    </xf>
    <xf numFmtId="176" fontId="0" fillId="0" borderId="12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left" vertical="center" indent="1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0" fontId="0" fillId="0" borderId="23" xfId="91" applyFont="1" applyBorder="1" applyAlignment="1">
      <alignment horizontal="left" vertical="center" indent="1"/>
      <protection/>
    </xf>
    <xf numFmtId="176" fontId="0" fillId="0" borderId="20" xfId="91" applyNumberFormat="1" applyFont="1" applyBorder="1" applyAlignment="1">
      <alignment horizontal="right" vertical="center"/>
      <protection/>
    </xf>
    <xf numFmtId="176" fontId="0" fillId="0" borderId="23" xfId="91" applyNumberFormat="1" applyFont="1" applyBorder="1" applyAlignment="1">
      <alignment horizontal="right" vertical="center"/>
      <protection/>
    </xf>
    <xf numFmtId="0" fontId="0" fillId="0" borderId="0" xfId="91" applyFont="1" applyFill="1" applyBorder="1" applyAlignment="1">
      <alignment horizontal="left" vertical="center" indent="1"/>
      <protection/>
    </xf>
    <xf numFmtId="176" fontId="0" fillId="0" borderId="12" xfId="91" applyNumberFormat="1" applyFont="1" applyFill="1" applyBorder="1" applyAlignment="1">
      <alignment horizontal="right" vertical="center"/>
      <protection/>
    </xf>
    <xf numFmtId="176" fontId="0" fillId="0" borderId="0" xfId="91" applyNumberFormat="1" applyFont="1" applyFill="1" applyBorder="1" applyAlignment="1">
      <alignment horizontal="right" vertical="center"/>
      <protection/>
    </xf>
    <xf numFmtId="0" fontId="0" fillId="0" borderId="0" xfId="91" applyFont="1" applyFill="1">
      <alignment/>
      <protection/>
    </xf>
    <xf numFmtId="0" fontId="0" fillId="0" borderId="25" xfId="91" applyFont="1" applyBorder="1" applyAlignment="1">
      <alignment horizontal="distributed" vertical="center"/>
      <protection/>
    </xf>
    <xf numFmtId="0" fontId="0" fillId="0" borderId="11" xfId="91" applyFont="1" applyBorder="1" applyAlignment="1">
      <alignment horizontal="left" vertical="center" wrapText="1" indent="1"/>
      <protection/>
    </xf>
    <xf numFmtId="0" fontId="0" fillId="0" borderId="0" xfId="91" applyFont="1" applyBorder="1" applyAlignment="1">
      <alignment horizontal="left" vertical="center" wrapText="1" indent="1"/>
      <protection/>
    </xf>
    <xf numFmtId="0" fontId="0" fillId="0" borderId="11" xfId="91" applyFont="1" applyBorder="1">
      <alignment/>
      <protection/>
    </xf>
    <xf numFmtId="0" fontId="0" fillId="0" borderId="11" xfId="91" applyFont="1" applyBorder="1" applyAlignment="1">
      <alignment vertical="center"/>
      <protection/>
    </xf>
    <xf numFmtId="0" fontId="49" fillId="0" borderId="26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8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left" vertical="distributed" wrapText="1"/>
    </xf>
    <xf numFmtId="0" fontId="0" fillId="0" borderId="28" xfId="0" applyFont="1" applyBorder="1" applyAlignment="1">
      <alignment horizontal="left" vertical="distributed"/>
    </xf>
    <xf numFmtId="0" fontId="0" fillId="0" borderId="29" xfId="0" applyFont="1" applyBorder="1" applyAlignment="1">
      <alignment horizontal="left" vertical="distributed"/>
    </xf>
    <xf numFmtId="0" fontId="0" fillId="0" borderId="30" xfId="0" applyFont="1" applyBorder="1" applyAlignment="1">
      <alignment horizontal="left" vertical="distributed"/>
    </xf>
    <xf numFmtId="0" fontId="0" fillId="0" borderId="31" xfId="0" applyFont="1" applyBorder="1" applyAlignment="1">
      <alignment horizontal="left" vertical="distributed"/>
    </xf>
    <xf numFmtId="0" fontId="0" fillId="0" borderId="32" xfId="0" applyFont="1" applyBorder="1" applyAlignment="1">
      <alignment horizontal="left" vertical="distributed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62" applyFont="1" applyBorder="1" applyAlignment="1">
      <alignment horizontal="distributed" vertical="center"/>
      <protection/>
    </xf>
    <xf numFmtId="176" fontId="0" fillId="0" borderId="12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81" fontId="0" fillId="0" borderId="0" xfId="62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distributed" vertical="center"/>
      <protection/>
    </xf>
    <xf numFmtId="176" fontId="5" fillId="0" borderId="12" xfId="62" applyNumberFormat="1" applyFont="1" applyBorder="1" applyAlignment="1">
      <alignment horizontal="right" vertical="center"/>
      <protection/>
    </xf>
    <xf numFmtId="176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Border="1" applyAlignment="1">
      <alignment horizontal="right" vertical="center"/>
      <protection/>
    </xf>
    <xf numFmtId="0" fontId="0" fillId="0" borderId="33" xfId="62" applyFont="1" applyBorder="1" applyAlignment="1">
      <alignment horizontal="distributed" vertical="center"/>
      <protection/>
    </xf>
    <xf numFmtId="0" fontId="0" fillId="0" borderId="34" xfId="62" applyFont="1" applyBorder="1" applyAlignment="1">
      <alignment horizontal="distributed" vertical="center"/>
      <protection/>
    </xf>
    <xf numFmtId="0" fontId="0" fillId="0" borderId="35" xfId="62" applyFont="1" applyBorder="1" applyAlignment="1">
      <alignment horizontal="distributed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3" fillId="0" borderId="0" xfId="91" applyFont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 textRotation="255" shrinkToFit="1"/>
      <protection/>
    </xf>
    <xf numFmtId="0" fontId="0" fillId="0" borderId="24" xfId="91" applyFont="1" applyBorder="1" applyAlignment="1">
      <alignment horizontal="center" vertical="center" textRotation="255" shrinkToFit="1"/>
      <protection/>
    </xf>
    <xf numFmtId="0" fontId="0" fillId="0" borderId="11" xfId="91" applyFont="1" applyBorder="1" applyAlignment="1">
      <alignment horizontal="center" vertical="center" textRotation="255" shrinkToFit="1"/>
      <protection/>
    </xf>
    <xf numFmtId="0" fontId="0" fillId="0" borderId="0" xfId="91" applyFont="1" applyBorder="1" applyAlignment="1">
      <alignment horizontal="center" vertical="center" textRotation="255" shrinkToFit="1"/>
      <protection/>
    </xf>
    <xf numFmtId="0" fontId="0" fillId="0" borderId="23" xfId="91" applyFont="1" applyBorder="1" applyAlignment="1">
      <alignment horizontal="center" vertical="center" textRotation="255" shrinkToFit="1"/>
      <protection/>
    </xf>
    <xf numFmtId="0" fontId="0" fillId="0" borderId="22" xfId="91" applyFont="1" applyBorder="1" applyAlignment="1">
      <alignment horizontal="center" vertical="center" textRotation="255" shrinkToFit="1"/>
      <protection/>
    </xf>
    <xf numFmtId="0" fontId="0" fillId="0" borderId="33" xfId="91" applyFont="1" applyBorder="1" applyAlignment="1">
      <alignment horizontal="center" vertical="center"/>
      <protection/>
    </xf>
    <xf numFmtId="0" fontId="0" fillId="0" borderId="37" xfId="91" applyFont="1" applyBorder="1" applyAlignment="1">
      <alignment horizontal="center" vertical="center"/>
      <protection/>
    </xf>
    <xf numFmtId="0" fontId="0" fillId="0" borderId="36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35" xfId="9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207" fontId="0" fillId="0" borderId="11" xfId="0" applyNumberFormat="1" applyFont="1" applyBorder="1" applyAlignment="1">
      <alignment horizontal="right" vertical="center"/>
    </xf>
    <xf numFmtId="207" fontId="0" fillId="0" borderId="22" xfId="0" applyNumberFormat="1" applyFont="1" applyBorder="1" applyAlignment="1">
      <alignment horizontal="right" vertical="center"/>
    </xf>
    <xf numFmtId="207" fontId="0" fillId="0" borderId="12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07" fontId="5" fillId="0" borderId="12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07" fontId="0" fillId="0" borderId="20" xfId="0" applyNumberFormat="1" applyFont="1" applyBorder="1" applyAlignment="1">
      <alignment horizontal="right" vertical="center"/>
    </xf>
    <xf numFmtId="207" fontId="0" fillId="0" borderId="23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207" fontId="0" fillId="0" borderId="21" xfId="0" applyNumberFormat="1" applyFont="1" applyBorder="1" applyAlignment="1">
      <alignment horizontal="right" vertical="center"/>
    </xf>
    <xf numFmtId="207" fontId="0" fillId="0" borderId="1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3" xfId="0" applyFont="1" applyBorder="1" applyAlignment="1">
      <alignment horizontal="center" vertical="center"/>
    </xf>
    <xf numFmtId="207" fontId="5" fillId="0" borderId="20" xfId="0" applyNumberFormat="1" applyFont="1" applyBorder="1" applyAlignment="1">
      <alignment horizontal="right" vertical="center"/>
    </xf>
    <xf numFmtId="207" fontId="5" fillId="0" borderId="23" xfId="0" applyNumberFormat="1" applyFont="1" applyBorder="1" applyAlignment="1">
      <alignment horizontal="right" vertical="center"/>
    </xf>
    <xf numFmtId="207" fontId="0" fillId="0" borderId="24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207" fontId="5" fillId="0" borderId="12" xfId="0" applyNumberFormat="1" applyFont="1" applyBorder="1" applyAlignment="1">
      <alignment horizontal="right" vertical="center" indent="2"/>
    </xf>
    <xf numFmtId="207" fontId="5" fillId="0" borderId="0" xfId="0" applyNumberFormat="1" applyFont="1" applyBorder="1" applyAlignment="1">
      <alignment horizontal="right" vertical="center" indent="2"/>
    </xf>
    <xf numFmtId="207" fontId="0" fillId="0" borderId="0" xfId="0" applyNumberFormat="1" applyFont="1" applyBorder="1" applyAlignment="1">
      <alignment horizontal="right" vertical="center" indent="2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4" customWidth="1"/>
    <col min="6" max="6" width="13.75390625" style="24" customWidth="1"/>
    <col min="7" max="7" width="36.00390625" style="24" bestFit="1" customWidth="1"/>
    <col min="8" max="16384" width="9.00390625" style="24" customWidth="1"/>
  </cols>
  <sheetData>
    <row r="1" ht="3.75" customHeight="1"/>
    <row r="2" ht="34.5" customHeight="1">
      <c r="G2" s="48"/>
    </row>
    <row r="3" ht="18.75" customHeight="1">
      <c r="G3" s="48"/>
    </row>
    <row r="4" ht="34.5" customHeight="1">
      <c r="G4" s="48"/>
    </row>
    <row r="5" ht="18.75" customHeight="1">
      <c r="G5" s="48"/>
    </row>
    <row r="6" ht="34.5" customHeight="1">
      <c r="G6" s="48"/>
    </row>
    <row r="7" ht="18.75" customHeight="1">
      <c r="G7" s="48"/>
    </row>
    <row r="8" ht="34.5" customHeight="1">
      <c r="G8" s="48"/>
    </row>
    <row r="9" ht="18.75" customHeight="1">
      <c r="G9" s="48"/>
    </row>
    <row r="10" spans="1:7" ht="34.5" customHeight="1">
      <c r="A10" s="87" t="s">
        <v>106</v>
      </c>
      <c r="B10" s="87"/>
      <c r="C10" s="87"/>
      <c r="D10" s="87"/>
      <c r="E10" s="87"/>
      <c r="F10" s="49"/>
      <c r="G10" s="48"/>
    </row>
    <row r="11" spans="1:7" ht="18.75" customHeight="1">
      <c r="A11" s="88"/>
      <c r="B11" s="88"/>
      <c r="C11" s="88"/>
      <c r="D11" s="88"/>
      <c r="E11" s="88"/>
      <c r="F11" s="49"/>
      <c r="G11" s="48"/>
    </row>
    <row r="12" spans="1:7" ht="34.5" customHeight="1">
      <c r="A12" s="88"/>
      <c r="B12" s="88"/>
      <c r="C12" s="88"/>
      <c r="D12" s="88"/>
      <c r="E12" s="88"/>
      <c r="F12" s="49"/>
      <c r="G12" s="48"/>
    </row>
    <row r="13" spans="1:7" ht="18.75" customHeight="1">
      <c r="A13" s="89"/>
      <c r="B13" s="89"/>
      <c r="C13" s="89"/>
      <c r="D13" s="89"/>
      <c r="E13" s="89"/>
      <c r="F13" s="49"/>
      <c r="G13" s="48"/>
    </row>
    <row r="14" ht="34.5" customHeight="1">
      <c r="G14" s="48"/>
    </row>
    <row r="15" ht="18.75" customHeight="1">
      <c r="G15" s="50"/>
    </row>
    <row r="16" ht="34.5" customHeight="1">
      <c r="G16" s="23" t="s">
        <v>105</v>
      </c>
    </row>
    <row r="17" ht="18.75" customHeight="1">
      <c r="G17" s="50"/>
    </row>
    <row r="18" ht="34.5" customHeight="1">
      <c r="G18" s="48"/>
    </row>
    <row r="19" ht="18.75" customHeight="1">
      <c r="G19" s="48"/>
    </row>
    <row r="20" ht="34.5" customHeight="1">
      <c r="G20" s="48"/>
    </row>
    <row r="21" ht="18.75" customHeight="1">
      <c r="G21" s="48"/>
    </row>
    <row r="22" ht="34.5" customHeight="1">
      <c r="G22" s="48"/>
    </row>
    <row r="23" ht="18.75" customHeight="1">
      <c r="G23" s="48"/>
    </row>
    <row r="24" ht="34.5" customHeight="1">
      <c r="G24" s="48"/>
    </row>
    <row r="25" ht="18.75" customHeight="1">
      <c r="G25" s="48"/>
    </row>
    <row r="26" ht="34.5" customHeight="1">
      <c r="G26" s="48"/>
    </row>
    <row r="27" ht="18.75" customHeight="1">
      <c r="G27" s="48"/>
    </row>
    <row r="28" ht="34.5" customHeight="1">
      <c r="G28" s="48"/>
    </row>
    <row r="29" ht="18.75" customHeight="1">
      <c r="G29" s="48"/>
    </row>
    <row r="30" ht="34.5" customHeight="1">
      <c r="G30" s="48"/>
    </row>
    <row r="31" ht="13.5">
      <c r="G31" s="51"/>
    </row>
    <row r="32" ht="13.5">
      <c r="G32" s="51"/>
    </row>
    <row r="33" ht="13.5">
      <c r="G33" s="51"/>
    </row>
    <row r="34" ht="13.5">
      <c r="G34" s="51"/>
    </row>
    <row r="35" ht="13.5">
      <c r="G35" s="51"/>
    </row>
    <row r="36" ht="13.5">
      <c r="G36" s="51"/>
    </row>
    <row r="37" ht="13.5">
      <c r="G37" s="51"/>
    </row>
    <row r="38" ht="13.5">
      <c r="G38" s="51"/>
    </row>
    <row r="39" ht="13.5">
      <c r="G39" s="51"/>
    </row>
    <row r="40" ht="13.5">
      <c r="G40" s="51"/>
    </row>
    <row r="41" ht="13.5">
      <c r="G41" s="51"/>
    </row>
    <row r="42" ht="13.5">
      <c r="G42" s="51"/>
    </row>
    <row r="43" ht="13.5">
      <c r="G43" s="51"/>
    </row>
    <row r="44" ht="13.5">
      <c r="G44" s="51"/>
    </row>
    <row r="45" ht="13.5">
      <c r="G45" s="51"/>
    </row>
    <row r="46" ht="13.5">
      <c r="G46" s="51"/>
    </row>
    <row r="47" ht="13.5">
      <c r="G47" s="51"/>
    </row>
    <row r="48" ht="13.5">
      <c r="G48" s="51"/>
    </row>
    <row r="49" ht="13.5">
      <c r="G49" s="51"/>
    </row>
    <row r="50" ht="13.5">
      <c r="G50" s="51"/>
    </row>
    <row r="51" ht="13.5">
      <c r="G51" s="51"/>
    </row>
    <row r="52" ht="13.5">
      <c r="G52" s="51"/>
    </row>
    <row r="53" ht="13.5">
      <c r="G53" s="51"/>
    </row>
    <row r="54" ht="13.5">
      <c r="G54" s="5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2" sqref="A12:B13"/>
    </sheetView>
  </sheetViews>
  <sheetFormatPr defaultColWidth="9.00390625" defaultRowHeight="13.5"/>
  <cols>
    <col min="1" max="1" width="4.375" style="24" customWidth="1"/>
    <col min="2" max="2" width="4.125" style="24" bestFit="1" customWidth="1"/>
    <col min="3" max="5" width="7.50390625" style="24" customWidth="1"/>
    <col min="6" max="6" width="4.75390625" style="24" customWidth="1"/>
    <col min="7" max="7" width="10.25390625" style="24" customWidth="1"/>
    <col min="8" max="8" width="8.00390625" style="24" customWidth="1"/>
    <col min="9" max="9" width="7.00390625" style="24" customWidth="1"/>
    <col min="10" max="13" width="7.50390625" style="24" customWidth="1"/>
    <col min="14" max="14" width="6.375" style="24" customWidth="1"/>
    <col min="15" max="16384" width="9.00390625" style="24" customWidth="1"/>
  </cols>
  <sheetData>
    <row r="1" spans="1:14" ht="24" customHeight="1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6"/>
    </row>
    <row r="2" ht="9" customHeight="1"/>
    <row r="3" spans="10:13" s="39" customFormat="1" ht="16.5" customHeight="1">
      <c r="J3" s="16"/>
      <c r="K3" s="16"/>
      <c r="L3" s="16"/>
      <c r="M3" s="16" t="s">
        <v>158</v>
      </c>
    </row>
    <row r="4" spans="1:13" s="39" customFormat="1" ht="24" customHeight="1">
      <c r="A4" s="112" t="s">
        <v>113</v>
      </c>
      <c r="B4" s="113"/>
      <c r="C4" s="114"/>
      <c r="D4" s="115" t="s">
        <v>0</v>
      </c>
      <c r="E4" s="115"/>
      <c r="F4" s="115" t="s">
        <v>101</v>
      </c>
      <c r="G4" s="115"/>
      <c r="H4" s="115" t="s">
        <v>1</v>
      </c>
      <c r="I4" s="115"/>
      <c r="J4" s="115" t="s">
        <v>2</v>
      </c>
      <c r="K4" s="115"/>
      <c r="L4" s="115" t="s">
        <v>3</v>
      </c>
      <c r="M4" s="116"/>
    </row>
    <row r="5" spans="1:13" s="39" customFormat="1" ht="24" customHeight="1">
      <c r="A5" s="108" t="s">
        <v>114</v>
      </c>
      <c r="B5" s="108"/>
      <c r="C5" s="108"/>
      <c r="D5" s="109">
        <f>SUM(D6:E11)</f>
        <v>5243</v>
      </c>
      <c r="E5" s="110"/>
      <c r="F5" s="110">
        <f>SUM(F6:G11)</f>
        <v>1891549</v>
      </c>
      <c r="G5" s="110"/>
      <c r="H5" s="110">
        <f>SUM(H6:I11)</f>
        <v>1609306</v>
      </c>
      <c r="I5" s="110"/>
      <c r="J5" s="110">
        <f>SUM(J6:K11)</f>
        <v>282243</v>
      </c>
      <c r="K5" s="110"/>
      <c r="L5" s="111">
        <f aca="true" t="shared" si="0" ref="L5:L11">H5/F5*100</f>
        <v>85.07873705624333</v>
      </c>
      <c r="M5" s="111"/>
    </row>
    <row r="6" spans="1:13" s="39" customFormat="1" ht="24" customHeight="1">
      <c r="A6" s="104" t="s">
        <v>115</v>
      </c>
      <c r="B6" s="104"/>
      <c r="C6" s="104"/>
      <c r="D6" s="105">
        <v>2</v>
      </c>
      <c r="E6" s="106"/>
      <c r="F6" s="106">
        <v>19037</v>
      </c>
      <c r="G6" s="106"/>
      <c r="H6" s="106">
        <v>19037</v>
      </c>
      <c r="I6" s="106"/>
      <c r="J6" s="106" t="s">
        <v>107</v>
      </c>
      <c r="K6" s="106"/>
      <c r="L6" s="107">
        <f t="shared" si="0"/>
        <v>100</v>
      </c>
      <c r="M6" s="107"/>
    </row>
    <row r="7" spans="1:13" s="39" customFormat="1" ht="24" customHeight="1">
      <c r="A7" s="104" t="s">
        <v>141</v>
      </c>
      <c r="B7" s="104"/>
      <c r="C7" s="104"/>
      <c r="D7" s="105">
        <v>7</v>
      </c>
      <c r="E7" s="106"/>
      <c r="F7" s="106">
        <v>59239</v>
      </c>
      <c r="G7" s="106"/>
      <c r="H7" s="106">
        <v>59239</v>
      </c>
      <c r="I7" s="106"/>
      <c r="J7" s="106" t="s">
        <v>107</v>
      </c>
      <c r="K7" s="106"/>
      <c r="L7" s="107">
        <f t="shared" si="0"/>
        <v>100</v>
      </c>
      <c r="M7" s="107"/>
    </row>
    <row r="8" spans="1:13" s="39" customFormat="1" ht="24" customHeight="1">
      <c r="A8" s="104" t="s">
        <v>140</v>
      </c>
      <c r="B8" s="104"/>
      <c r="C8" s="104"/>
      <c r="D8" s="105">
        <v>7</v>
      </c>
      <c r="E8" s="106"/>
      <c r="F8" s="106">
        <v>64209</v>
      </c>
      <c r="G8" s="106"/>
      <c r="H8" s="106">
        <v>64209</v>
      </c>
      <c r="I8" s="106"/>
      <c r="J8" s="106" t="s">
        <v>107</v>
      </c>
      <c r="K8" s="106"/>
      <c r="L8" s="107">
        <f t="shared" si="0"/>
        <v>100</v>
      </c>
      <c r="M8" s="107"/>
    </row>
    <row r="9" spans="1:13" s="39" customFormat="1" ht="24" customHeight="1">
      <c r="A9" s="104" t="s">
        <v>142</v>
      </c>
      <c r="B9" s="104"/>
      <c r="C9" s="104"/>
      <c r="D9" s="105">
        <v>9</v>
      </c>
      <c r="E9" s="106"/>
      <c r="F9" s="106">
        <v>26618</v>
      </c>
      <c r="G9" s="106"/>
      <c r="H9" s="106">
        <v>26618</v>
      </c>
      <c r="I9" s="106"/>
      <c r="J9" s="106" t="s">
        <v>107</v>
      </c>
      <c r="K9" s="106"/>
      <c r="L9" s="107">
        <f t="shared" si="0"/>
        <v>100</v>
      </c>
      <c r="M9" s="107"/>
    </row>
    <row r="10" spans="1:13" s="39" customFormat="1" ht="24" customHeight="1">
      <c r="A10" s="104" t="s">
        <v>116</v>
      </c>
      <c r="B10" s="104"/>
      <c r="C10" s="104"/>
      <c r="D10" s="105">
        <v>2635</v>
      </c>
      <c r="E10" s="106"/>
      <c r="F10" s="106">
        <v>1071241</v>
      </c>
      <c r="G10" s="106"/>
      <c r="H10" s="106">
        <v>1029650</v>
      </c>
      <c r="I10" s="106"/>
      <c r="J10" s="106">
        <v>41591</v>
      </c>
      <c r="K10" s="106"/>
      <c r="L10" s="107">
        <f>H10/F10*100</f>
        <v>96.11749363588585</v>
      </c>
      <c r="M10" s="107"/>
    </row>
    <row r="11" spans="1:13" s="39" customFormat="1" ht="24" customHeight="1">
      <c r="A11" s="104" t="s">
        <v>117</v>
      </c>
      <c r="B11" s="104"/>
      <c r="C11" s="104"/>
      <c r="D11" s="105">
        <v>2583</v>
      </c>
      <c r="E11" s="106"/>
      <c r="F11" s="106">
        <v>651205</v>
      </c>
      <c r="G11" s="106"/>
      <c r="H11" s="106">
        <v>410553</v>
      </c>
      <c r="I11" s="106"/>
      <c r="J11" s="106">
        <v>240652</v>
      </c>
      <c r="K11" s="106"/>
      <c r="L11" s="107">
        <f t="shared" si="0"/>
        <v>63.04512403928102</v>
      </c>
      <c r="M11" s="107"/>
    </row>
    <row r="12" spans="1:13" ht="16.5" customHeight="1">
      <c r="A12" s="43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7" t="s">
        <v>83</v>
      </c>
    </row>
    <row r="13" spans="1:13" ht="16.5" customHeight="1">
      <c r="A13" s="1"/>
      <c r="M13" s="2" t="s">
        <v>123</v>
      </c>
    </row>
    <row r="14" ht="16.5" customHeight="1">
      <c r="M14" s="2" t="s">
        <v>111</v>
      </c>
    </row>
    <row r="15" ht="39" customHeight="1"/>
    <row r="16" spans="1:14" ht="30" customHeight="1">
      <c r="A16" s="96" t="s">
        <v>126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ht="9" customHeight="1">
      <c r="A17" s="24" t="s">
        <v>5</v>
      </c>
    </row>
    <row r="18" spans="1:14" ht="16.5" customHeight="1">
      <c r="A18" s="32" t="s">
        <v>133</v>
      </c>
      <c r="B18" s="32"/>
      <c r="C18" s="32"/>
      <c r="D18" s="32"/>
      <c r="E18" s="32"/>
      <c r="F18" s="32"/>
      <c r="N18" s="14" t="s">
        <v>118</v>
      </c>
    </row>
    <row r="19" spans="1:14" ht="18" customHeight="1">
      <c r="A19" s="90" t="s">
        <v>112</v>
      </c>
      <c r="B19" s="91"/>
      <c r="C19" s="28"/>
      <c r="D19" s="28"/>
      <c r="E19" s="28"/>
      <c r="F19" s="97" t="s">
        <v>6</v>
      </c>
      <c r="G19" s="97"/>
      <c r="H19" s="28"/>
      <c r="I19" s="28"/>
      <c r="J19" s="97" t="s">
        <v>7</v>
      </c>
      <c r="K19" s="97"/>
      <c r="L19" s="99" t="s">
        <v>8</v>
      </c>
      <c r="M19" s="97"/>
      <c r="N19" s="35"/>
    </row>
    <row r="20" spans="1:14" ht="18" customHeight="1">
      <c r="A20" s="92"/>
      <c r="B20" s="93"/>
      <c r="C20" s="29" t="s">
        <v>9</v>
      </c>
      <c r="D20" s="29" t="s">
        <v>10</v>
      </c>
      <c r="E20" s="29" t="s">
        <v>11</v>
      </c>
      <c r="F20" s="98"/>
      <c r="G20" s="98"/>
      <c r="H20" s="29" t="s">
        <v>12</v>
      </c>
      <c r="I20" s="29" t="s">
        <v>10</v>
      </c>
      <c r="J20" s="98"/>
      <c r="K20" s="98"/>
      <c r="L20" s="98"/>
      <c r="M20" s="98"/>
      <c r="N20" s="37" t="s">
        <v>13</v>
      </c>
    </row>
    <row r="21" spans="1:14" ht="18" customHeight="1">
      <c r="A21" s="92"/>
      <c r="B21" s="93"/>
      <c r="C21" s="29"/>
      <c r="D21" s="29" t="s">
        <v>14</v>
      </c>
      <c r="E21" s="29" t="s">
        <v>14</v>
      </c>
      <c r="F21" s="100" t="s">
        <v>153</v>
      </c>
      <c r="G21" s="102" t="s">
        <v>15</v>
      </c>
      <c r="H21" s="29" t="s">
        <v>14</v>
      </c>
      <c r="I21" s="29" t="s">
        <v>14</v>
      </c>
      <c r="J21" s="29"/>
      <c r="K21" s="29"/>
      <c r="L21" s="29"/>
      <c r="M21" s="29"/>
      <c r="N21" s="37" t="s">
        <v>16</v>
      </c>
    </row>
    <row r="22" spans="1:14" ht="18" customHeight="1">
      <c r="A22" s="92"/>
      <c r="B22" s="93"/>
      <c r="C22" s="29" t="s">
        <v>17</v>
      </c>
      <c r="D22" s="29" t="s">
        <v>17</v>
      </c>
      <c r="E22" s="29" t="s">
        <v>17</v>
      </c>
      <c r="F22" s="100"/>
      <c r="G22" s="102"/>
      <c r="H22" s="29" t="s">
        <v>18</v>
      </c>
      <c r="I22" s="29" t="s">
        <v>18</v>
      </c>
      <c r="J22" s="29" t="s">
        <v>19</v>
      </c>
      <c r="K22" s="29" t="s">
        <v>18</v>
      </c>
      <c r="L22" s="29" t="s">
        <v>19</v>
      </c>
      <c r="M22" s="29" t="s">
        <v>18</v>
      </c>
      <c r="N22" s="37"/>
    </row>
    <row r="23" spans="1:14" ht="18" customHeight="1">
      <c r="A23" s="94"/>
      <c r="B23" s="95"/>
      <c r="C23" s="30"/>
      <c r="D23" s="30"/>
      <c r="E23" s="30"/>
      <c r="F23" s="101"/>
      <c r="G23" s="103"/>
      <c r="H23" s="30" t="s">
        <v>20</v>
      </c>
      <c r="I23" s="30"/>
      <c r="J23" s="30"/>
      <c r="K23" s="30" t="s">
        <v>21</v>
      </c>
      <c r="L23" s="30"/>
      <c r="M23" s="30"/>
      <c r="N23" s="36" t="s">
        <v>22</v>
      </c>
    </row>
    <row r="24" spans="1:14" ht="22.5" customHeight="1">
      <c r="A24" s="4" t="s">
        <v>154</v>
      </c>
      <c r="B24" s="4">
        <v>49</v>
      </c>
      <c r="C24" s="9">
        <v>13050</v>
      </c>
      <c r="D24" s="4">
        <v>208</v>
      </c>
      <c r="E24" s="4">
        <v>208</v>
      </c>
      <c r="F24" s="4">
        <v>1</v>
      </c>
      <c r="G24" s="4">
        <v>93800</v>
      </c>
      <c r="H24" s="4">
        <v>50691</v>
      </c>
      <c r="I24" s="4">
        <v>5800</v>
      </c>
      <c r="J24" s="4">
        <v>2148</v>
      </c>
      <c r="K24" s="4">
        <v>5800</v>
      </c>
      <c r="L24" s="4">
        <v>2148</v>
      </c>
      <c r="M24" s="4">
        <v>5800</v>
      </c>
      <c r="N24" s="10">
        <f aca="true" t="shared" si="1" ref="N24:N35">K24/H24*100</f>
        <v>11.441873310844134</v>
      </c>
    </row>
    <row r="25" spans="1:14" ht="22.5" customHeight="1">
      <c r="A25" s="4"/>
      <c r="B25" s="4">
        <v>50</v>
      </c>
      <c r="C25" s="9">
        <v>13050</v>
      </c>
      <c r="D25" s="4">
        <v>228</v>
      </c>
      <c r="E25" s="4">
        <v>228</v>
      </c>
      <c r="F25" s="4">
        <v>1</v>
      </c>
      <c r="G25" s="4">
        <v>94500</v>
      </c>
      <c r="H25" s="4">
        <v>52652</v>
      </c>
      <c r="I25" s="4">
        <v>8000</v>
      </c>
      <c r="J25" s="4">
        <v>2963</v>
      </c>
      <c r="K25" s="4">
        <v>8000</v>
      </c>
      <c r="L25" s="4">
        <v>2963</v>
      </c>
      <c r="M25" s="4">
        <v>8000</v>
      </c>
      <c r="N25" s="10">
        <f t="shared" si="1"/>
        <v>15.194104687381296</v>
      </c>
    </row>
    <row r="26" spans="1:14" ht="22.5" customHeight="1">
      <c r="A26" s="4"/>
      <c r="B26" s="4">
        <v>55</v>
      </c>
      <c r="C26" s="9">
        <v>13050</v>
      </c>
      <c r="D26" s="4">
        <v>434</v>
      </c>
      <c r="E26" s="4">
        <v>434</v>
      </c>
      <c r="F26" s="4">
        <v>2</v>
      </c>
      <c r="G26" s="4">
        <v>120412</v>
      </c>
      <c r="H26" s="4">
        <v>69675</v>
      </c>
      <c r="I26" s="4">
        <v>26624</v>
      </c>
      <c r="J26" s="4">
        <v>9929</v>
      </c>
      <c r="K26" s="4">
        <v>26624</v>
      </c>
      <c r="L26" s="4">
        <v>9347</v>
      </c>
      <c r="M26" s="4">
        <v>25764</v>
      </c>
      <c r="N26" s="10">
        <f t="shared" si="1"/>
        <v>38.21169716541083</v>
      </c>
    </row>
    <row r="27" spans="1:14" ht="22.5" customHeight="1">
      <c r="A27" s="4"/>
      <c r="B27" s="4">
        <v>60</v>
      </c>
      <c r="C27" s="9">
        <v>13050</v>
      </c>
      <c r="D27" s="4">
        <v>695</v>
      </c>
      <c r="E27" s="4">
        <v>695</v>
      </c>
      <c r="F27" s="4">
        <v>3</v>
      </c>
      <c r="G27" s="4">
        <v>210800</v>
      </c>
      <c r="H27" s="4">
        <v>76447</v>
      </c>
      <c r="I27" s="4">
        <v>40814</v>
      </c>
      <c r="J27" s="4">
        <v>13806</v>
      </c>
      <c r="K27" s="4">
        <v>40814</v>
      </c>
      <c r="L27" s="4">
        <v>12607</v>
      </c>
      <c r="M27" s="4">
        <v>37058</v>
      </c>
      <c r="N27" s="10">
        <f t="shared" si="1"/>
        <v>53.388622182688664</v>
      </c>
    </row>
    <row r="28" spans="1:14" ht="22.5" customHeight="1">
      <c r="A28" s="4" t="s">
        <v>155</v>
      </c>
      <c r="B28" s="4">
        <v>2</v>
      </c>
      <c r="C28" s="9">
        <v>13128</v>
      </c>
      <c r="D28" s="4">
        <v>1058</v>
      </c>
      <c r="E28" s="4">
        <v>1058</v>
      </c>
      <c r="F28" s="4">
        <v>4</v>
      </c>
      <c r="G28" s="4">
        <v>255400</v>
      </c>
      <c r="H28" s="4">
        <v>85676</v>
      </c>
      <c r="I28" s="4">
        <v>51840</v>
      </c>
      <c r="J28" s="4">
        <v>18441</v>
      </c>
      <c r="K28" s="4">
        <v>51840</v>
      </c>
      <c r="L28" s="4">
        <v>17494</v>
      </c>
      <c r="M28" s="4">
        <v>48531</v>
      </c>
      <c r="N28" s="10">
        <f t="shared" si="1"/>
        <v>60.50702647182408</v>
      </c>
    </row>
    <row r="29" spans="1:14" ht="22.5" customHeight="1">
      <c r="A29" s="4"/>
      <c r="B29" s="4">
        <v>7</v>
      </c>
      <c r="C29" s="9">
        <v>13127</v>
      </c>
      <c r="D29" s="4">
        <v>1260</v>
      </c>
      <c r="E29" s="4">
        <v>1260</v>
      </c>
      <c r="F29" s="4">
        <v>4</v>
      </c>
      <c r="G29" s="4">
        <v>319930</v>
      </c>
      <c r="H29" s="4">
        <v>90528</v>
      </c>
      <c r="I29" s="4">
        <v>62420</v>
      </c>
      <c r="J29" s="4">
        <v>24224</v>
      </c>
      <c r="K29" s="4">
        <v>62420</v>
      </c>
      <c r="L29" s="4">
        <v>22868</v>
      </c>
      <c r="M29" s="4">
        <v>57865</v>
      </c>
      <c r="N29" s="10">
        <f t="shared" si="1"/>
        <v>68.95104277129728</v>
      </c>
    </row>
    <row r="30" spans="1:14" s="32" customFormat="1" ht="22.5" customHeight="1">
      <c r="A30" s="4"/>
      <c r="B30" s="4">
        <v>12</v>
      </c>
      <c r="C30" s="9">
        <v>13127</v>
      </c>
      <c r="D30" s="4">
        <v>1657</v>
      </c>
      <c r="E30" s="4">
        <f>D30</f>
        <v>1657</v>
      </c>
      <c r="F30" s="4">
        <v>5</v>
      </c>
      <c r="G30" s="4">
        <v>374146</v>
      </c>
      <c r="H30" s="4">
        <v>95011</v>
      </c>
      <c r="I30" s="4">
        <v>75506</v>
      </c>
      <c r="J30" s="4">
        <v>31286</v>
      </c>
      <c r="K30" s="4">
        <v>75506</v>
      </c>
      <c r="L30" s="4">
        <v>28550</v>
      </c>
      <c r="M30" s="4">
        <v>69442</v>
      </c>
      <c r="N30" s="10">
        <f t="shared" si="1"/>
        <v>79.47079811811264</v>
      </c>
    </row>
    <row r="31" spans="1:14" s="32" customFormat="1" ht="22.5" customHeight="1">
      <c r="A31" s="4"/>
      <c r="B31" s="4">
        <v>17</v>
      </c>
      <c r="C31" s="9">
        <v>21384</v>
      </c>
      <c r="D31" s="4">
        <v>1763</v>
      </c>
      <c r="E31" s="4">
        <v>1763</v>
      </c>
      <c r="F31" s="4">
        <v>5</v>
      </c>
      <c r="G31" s="4">
        <v>399650</v>
      </c>
      <c r="H31" s="4">
        <v>120534</v>
      </c>
      <c r="I31" s="4">
        <v>83270</v>
      </c>
      <c r="J31" s="4">
        <v>36581</v>
      </c>
      <c r="K31" s="4">
        <v>83270</v>
      </c>
      <c r="L31" s="4">
        <v>34626</v>
      </c>
      <c r="M31" s="4">
        <v>79635</v>
      </c>
      <c r="N31" s="10">
        <f t="shared" si="1"/>
        <v>69.08424179069806</v>
      </c>
    </row>
    <row r="32" spans="1:14" s="32" customFormat="1" ht="22.5" customHeight="1">
      <c r="A32" s="4"/>
      <c r="B32" s="4">
        <v>20</v>
      </c>
      <c r="C32" s="9">
        <v>21384</v>
      </c>
      <c r="D32" s="4">
        <v>1817</v>
      </c>
      <c r="E32" s="4">
        <v>1817</v>
      </c>
      <c r="F32" s="4">
        <v>5</v>
      </c>
      <c r="G32" s="4">
        <v>409651</v>
      </c>
      <c r="H32" s="4">
        <v>125428</v>
      </c>
      <c r="I32" s="4">
        <v>89701</v>
      </c>
      <c r="J32" s="4">
        <v>40523</v>
      </c>
      <c r="K32" s="4">
        <v>89701</v>
      </c>
      <c r="L32" s="4">
        <v>38990</v>
      </c>
      <c r="M32" s="4">
        <v>86340</v>
      </c>
      <c r="N32" s="10">
        <f t="shared" si="1"/>
        <v>71.5159294575374</v>
      </c>
    </row>
    <row r="33" spans="1:14" s="32" customFormat="1" ht="22.5" customHeight="1">
      <c r="A33" s="4"/>
      <c r="B33" s="4">
        <v>21</v>
      </c>
      <c r="C33" s="9">
        <v>21384</v>
      </c>
      <c r="D33" s="4">
        <v>1827</v>
      </c>
      <c r="E33" s="4">
        <v>1827</v>
      </c>
      <c r="F33" s="4">
        <v>5</v>
      </c>
      <c r="G33" s="4">
        <v>412596</v>
      </c>
      <c r="H33" s="4">
        <v>126098</v>
      </c>
      <c r="I33" s="4">
        <v>91055</v>
      </c>
      <c r="J33" s="4">
        <v>41103</v>
      </c>
      <c r="K33" s="4">
        <v>91055</v>
      </c>
      <c r="L33" s="4">
        <v>39636</v>
      </c>
      <c r="M33" s="4">
        <v>87841</v>
      </c>
      <c r="N33" s="10">
        <f t="shared" si="1"/>
        <v>72.20970990816666</v>
      </c>
    </row>
    <row r="34" spans="1:14" s="32" customFormat="1" ht="22.5" customHeight="1">
      <c r="A34" s="4"/>
      <c r="B34" s="4">
        <v>22</v>
      </c>
      <c r="C34" s="9">
        <v>21384</v>
      </c>
      <c r="D34" s="4">
        <v>1836</v>
      </c>
      <c r="E34" s="4">
        <v>1836</v>
      </c>
      <c r="F34" s="4">
        <v>5</v>
      </c>
      <c r="G34" s="4">
        <v>414727</v>
      </c>
      <c r="H34" s="4">
        <v>126235</v>
      </c>
      <c r="I34" s="4">
        <v>91682</v>
      </c>
      <c r="J34" s="4">
        <v>41387</v>
      </c>
      <c r="K34" s="4">
        <v>91682</v>
      </c>
      <c r="L34" s="4">
        <v>39976</v>
      </c>
      <c r="M34" s="4">
        <v>88599</v>
      </c>
      <c r="N34" s="10">
        <f t="shared" si="1"/>
        <v>72.62803501406108</v>
      </c>
    </row>
    <row r="35" spans="1:14" s="32" customFormat="1" ht="22.5" customHeight="1">
      <c r="A35" s="4"/>
      <c r="B35" s="4">
        <v>23</v>
      </c>
      <c r="C35" s="9">
        <v>21384</v>
      </c>
      <c r="D35" s="4">
        <v>1861.5</v>
      </c>
      <c r="E35" s="4">
        <v>1861.5</v>
      </c>
      <c r="F35" s="4">
        <v>5</v>
      </c>
      <c r="G35" s="4">
        <v>416194</v>
      </c>
      <c r="H35" s="4">
        <v>126801</v>
      </c>
      <c r="I35" s="4">
        <v>92751</v>
      </c>
      <c r="J35" s="4">
        <v>41997</v>
      </c>
      <c r="K35" s="4">
        <v>92751</v>
      </c>
      <c r="L35" s="4">
        <v>40758</v>
      </c>
      <c r="M35" s="4">
        <v>90027</v>
      </c>
      <c r="N35" s="10">
        <f t="shared" si="1"/>
        <v>73.14689947240164</v>
      </c>
    </row>
    <row r="36" spans="1:14" s="32" customFormat="1" ht="22.5" customHeight="1">
      <c r="A36" s="4"/>
      <c r="B36" s="4">
        <v>24</v>
      </c>
      <c r="C36" s="9">
        <v>21384</v>
      </c>
      <c r="D36" s="4">
        <v>1863</v>
      </c>
      <c r="E36" s="4">
        <v>1863</v>
      </c>
      <c r="F36" s="4">
        <v>5</v>
      </c>
      <c r="G36" s="4">
        <v>416640</v>
      </c>
      <c r="H36" s="4">
        <v>130469</v>
      </c>
      <c r="I36" s="4">
        <v>96270</v>
      </c>
      <c r="J36" s="4">
        <v>43693</v>
      </c>
      <c r="K36" s="4">
        <v>96270</v>
      </c>
      <c r="L36" s="4">
        <v>42451</v>
      </c>
      <c r="M36" s="4">
        <v>93560</v>
      </c>
      <c r="N36" s="10">
        <f>K36/H36*100</f>
        <v>73.78764304164208</v>
      </c>
    </row>
    <row r="37" spans="1:14" ht="16.5" customHeight="1">
      <c r="A37" s="45"/>
      <c r="B37" s="45"/>
      <c r="C37" s="46"/>
      <c r="D37" s="45"/>
      <c r="E37" s="45"/>
      <c r="F37" s="45"/>
      <c r="G37" s="45"/>
      <c r="H37" s="46"/>
      <c r="I37" s="45"/>
      <c r="J37" s="45"/>
      <c r="K37" s="45"/>
      <c r="L37" s="45"/>
      <c r="M37" s="45"/>
      <c r="N37" s="7" t="s">
        <v>156</v>
      </c>
    </row>
  </sheetData>
  <sheetProtection/>
  <mergeCells count="56">
    <mergeCell ref="A1:M1"/>
    <mergeCell ref="A4:C4"/>
    <mergeCell ref="D4:E4"/>
    <mergeCell ref="F4:G4"/>
    <mergeCell ref="H4:I4"/>
    <mergeCell ref="J4:K4"/>
    <mergeCell ref="L4:M4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6:M6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8:M8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10:M10"/>
    <mergeCell ref="A11:C11"/>
    <mergeCell ref="D11:E11"/>
    <mergeCell ref="F11:G11"/>
    <mergeCell ref="H11:I11"/>
    <mergeCell ref="J11:K11"/>
    <mergeCell ref="L11:M11"/>
    <mergeCell ref="A19:B23"/>
    <mergeCell ref="A16:N16"/>
    <mergeCell ref="F19:G20"/>
    <mergeCell ref="J19:K20"/>
    <mergeCell ref="L19:M20"/>
    <mergeCell ref="F21:F23"/>
    <mergeCell ref="G21:G23"/>
  </mergeCells>
  <printOptions horizontalCentered="1"/>
  <pageMargins left="0.2755905511811024" right="0.2755905511811024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34" sqref="B34"/>
    </sheetView>
  </sheetViews>
  <sheetFormatPr defaultColWidth="9.00390625" defaultRowHeight="13.5"/>
  <cols>
    <col min="1" max="1" width="4.875" style="52" customWidth="1"/>
    <col min="2" max="2" width="24.625" style="52" customWidth="1"/>
    <col min="3" max="3" width="37.50390625" style="52" customWidth="1"/>
    <col min="4" max="5" width="12.625" style="52" customWidth="1"/>
    <col min="6" max="16384" width="9.00390625" style="52" customWidth="1"/>
  </cols>
  <sheetData>
    <row r="1" spans="1:5" ht="24">
      <c r="A1" s="117" t="s">
        <v>127</v>
      </c>
      <c r="B1" s="117"/>
      <c r="C1" s="117"/>
      <c r="D1" s="117"/>
      <c r="E1" s="117"/>
    </row>
    <row r="2" ht="9" customHeight="1"/>
    <row r="3" ht="16.5" customHeight="1">
      <c r="E3" s="63" t="s">
        <v>159</v>
      </c>
    </row>
    <row r="4" spans="1:5" ht="26.25" customHeight="1">
      <c r="A4" s="124" t="s">
        <v>51</v>
      </c>
      <c r="B4" s="126" t="s">
        <v>52</v>
      </c>
      <c r="C4" s="126" t="s">
        <v>53</v>
      </c>
      <c r="D4" s="126" t="s">
        <v>54</v>
      </c>
      <c r="E4" s="129"/>
    </row>
    <row r="5" spans="1:5" ht="26.25" customHeight="1">
      <c r="A5" s="125"/>
      <c r="B5" s="127"/>
      <c r="C5" s="128"/>
      <c r="D5" s="64" t="s">
        <v>55</v>
      </c>
      <c r="E5" s="65" t="s">
        <v>56</v>
      </c>
    </row>
    <row r="6" spans="1:5" ht="26.25" customHeight="1">
      <c r="A6" s="118" t="s">
        <v>57</v>
      </c>
      <c r="B6" s="66" t="s">
        <v>58</v>
      </c>
      <c r="C6" s="67" t="s">
        <v>71</v>
      </c>
      <c r="D6" s="68">
        <v>15131</v>
      </c>
      <c r="E6" s="69">
        <v>225611</v>
      </c>
    </row>
    <row r="7" spans="1:5" ht="26.25" customHeight="1">
      <c r="A7" s="119"/>
      <c r="B7" s="66" t="s">
        <v>59</v>
      </c>
      <c r="C7" s="67" t="s">
        <v>60</v>
      </c>
      <c r="D7" s="68">
        <v>3906</v>
      </c>
      <c r="E7" s="69">
        <v>54684</v>
      </c>
    </row>
    <row r="8" spans="1:7" ht="26.25" customHeight="1">
      <c r="A8" s="120" t="s">
        <v>143</v>
      </c>
      <c r="B8" s="70" t="s">
        <v>61</v>
      </c>
      <c r="C8" s="71" t="s">
        <v>62</v>
      </c>
      <c r="D8" s="72">
        <v>20700</v>
      </c>
      <c r="E8" s="73">
        <v>212920</v>
      </c>
      <c r="F8" s="74"/>
      <c r="G8" s="74"/>
    </row>
    <row r="9" spans="1:5" ht="26.25" customHeight="1">
      <c r="A9" s="121"/>
      <c r="B9" s="41" t="s">
        <v>134</v>
      </c>
      <c r="C9" s="67" t="s">
        <v>73</v>
      </c>
      <c r="D9" s="68">
        <v>5716</v>
      </c>
      <c r="E9" s="69">
        <v>84983</v>
      </c>
    </row>
    <row r="10" spans="1:5" ht="26.25" customHeight="1">
      <c r="A10" s="121"/>
      <c r="B10" s="41" t="s">
        <v>135</v>
      </c>
      <c r="C10" s="67" t="s">
        <v>84</v>
      </c>
      <c r="D10" s="68">
        <v>523</v>
      </c>
      <c r="E10" s="69">
        <v>3697</v>
      </c>
    </row>
    <row r="11" spans="1:5" ht="26.25" customHeight="1">
      <c r="A11" s="121"/>
      <c r="B11" s="41" t="s">
        <v>136</v>
      </c>
      <c r="C11" s="67" t="s">
        <v>63</v>
      </c>
      <c r="D11" s="68">
        <v>11827</v>
      </c>
      <c r="E11" s="69">
        <v>78568</v>
      </c>
    </row>
    <row r="12" spans="1:5" ht="26.25" customHeight="1">
      <c r="A12" s="121"/>
      <c r="B12" s="41" t="s">
        <v>137</v>
      </c>
      <c r="C12" s="67" t="s">
        <v>74</v>
      </c>
      <c r="D12" s="68">
        <v>11278</v>
      </c>
      <c r="E12" s="69">
        <v>87435</v>
      </c>
    </row>
    <row r="13" spans="1:5" ht="26.25" customHeight="1">
      <c r="A13" s="121"/>
      <c r="B13" s="41" t="s">
        <v>138</v>
      </c>
      <c r="C13" s="67" t="s">
        <v>64</v>
      </c>
      <c r="D13" s="68">
        <v>1260</v>
      </c>
      <c r="E13" s="69">
        <v>8765</v>
      </c>
    </row>
    <row r="14" spans="1:5" ht="26.25" customHeight="1">
      <c r="A14" s="122"/>
      <c r="B14" s="42" t="s">
        <v>139</v>
      </c>
      <c r="C14" s="75" t="s">
        <v>65</v>
      </c>
      <c r="D14" s="76">
        <v>7935</v>
      </c>
      <c r="E14" s="77">
        <v>54033</v>
      </c>
    </row>
    <row r="15" spans="1:5" ht="26.25" customHeight="1">
      <c r="A15" s="123" t="s">
        <v>144</v>
      </c>
      <c r="B15" s="66" t="s">
        <v>75</v>
      </c>
      <c r="C15" s="67" t="s">
        <v>66</v>
      </c>
      <c r="D15" s="68">
        <v>12259</v>
      </c>
      <c r="E15" s="69">
        <v>77688</v>
      </c>
    </row>
    <row r="16" spans="1:5" ht="26.25" customHeight="1">
      <c r="A16" s="118"/>
      <c r="B16" s="66" t="s">
        <v>79</v>
      </c>
      <c r="C16" s="67" t="s">
        <v>67</v>
      </c>
      <c r="D16" s="68">
        <v>1763</v>
      </c>
      <c r="E16" s="69">
        <v>9716</v>
      </c>
    </row>
    <row r="17" spans="1:6" ht="26.25" customHeight="1">
      <c r="A17" s="118"/>
      <c r="B17" s="66" t="s">
        <v>76</v>
      </c>
      <c r="C17" s="78" t="s">
        <v>95</v>
      </c>
      <c r="D17" s="79">
        <v>12179</v>
      </c>
      <c r="E17" s="80">
        <v>89570</v>
      </c>
      <c r="F17" s="81"/>
    </row>
    <row r="18" spans="1:5" ht="26.25" customHeight="1">
      <c r="A18" s="118"/>
      <c r="B18" s="66" t="s">
        <v>77</v>
      </c>
      <c r="C18" s="67" t="s">
        <v>85</v>
      </c>
      <c r="D18" s="68">
        <v>6451</v>
      </c>
      <c r="E18" s="69">
        <v>39975</v>
      </c>
    </row>
    <row r="19" spans="1:5" ht="26.25" customHeight="1">
      <c r="A19" s="118"/>
      <c r="B19" s="66" t="s">
        <v>80</v>
      </c>
      <c r="C19" s="67" t="s">
        <v>91</v>
      </c>
      <c r="D19" s="68">
        <v>16057</v>
      </c>
      <c r="E19" s="69">
        <v>105003</v>
      </c>
    </row>
    <row r="20" spans="1:5" ht="26.25" customHeight="1">
      <c r="A20" s="118"/>
      <c r="B20" s="66" t="s">
        <v>103</v>
      </c>
      <c r="C20" s="67" t="s">
        <v>102</v>
      </c>
      <c r="D20" s="68">
        <v>1319</v>
      </c>
      <c r="E20" s="69">
        <v>8828</v>
      </c>
    </row>
    <row r="21" spans="1:5" ht="26.25" customHeight="1">
      <c r="A21" s="118"/>
      <c r="B21" s="66" t="s">
        <v>78</v>
      </c>
      <c r="C21" s="67" t="s">
        <v>86</v>
      </c>
      <c r="D21" s="68">
        <v>14180</v>
      </c>
      <c r="E21" s="69">
        <v>95451</v>
      </c>
    </row>
    <row r="22" spans="1:5" ht="26.25" customHeight="1">
      <c r="A22" s="123" t="s">
        <v>145</v>
      </c>
      <c r="B22" s="82" t="s">
        <v>89</v>
      </c>
      <c r="C22" s="83" t="s">
        <v>90</v>
      </c>
      <c r="D22" s="72">
        <v>1908</v>
      </c>
      <c r="E22" s="73">
        <v>11959</v>
      </c>
    </row>
    <row r="23" spans="1:5" ht="26.25" customHeight="1">
      <c r="A23" s="118"/>
      <c r="B23" s="66" t="s">
        <v>72</v>
      </c>
      <c r="C23" s="84" t="s">
        <v>88</v>
      </c>
      <c r="D23" s="68">
        <v>1532</v>
      </c>
      <c r="E23" s="69">
        <v>10983</v>
      </c>
    </row>
    <row r="24" spans="1:5" ht="26.25" customHeight="1">
      <c r="A24" s="118"/>
      <c r="B24" s="66" t="s">
        <v>92</v>
      </c>
      <c r="C24" s="84" t="s">
        <v>146</v>
      </c>
      <c r="D24" s="68">
        <v>4052</v>
      </c>
      <c r="E24" s="69">
        <v>22672</v>
      </c>
    </row>
    <row r="25" spans="1:5" ht="26.25" customHeight="1">
      <c r="A25" s="118"/>
      <c r="B25" s="66" t="s">
        <v>93</v>
      </c>
      <c r="C25" s="84" t="s">
        <v>94</v>
      </c>
      <c r="D25" s="68">
        <v>3261</v>
      </c>
      <c r="E25" s="69">
        <v>18270</v>
      </c>
    </row>
    <row r="26" spans="1:5" ht="26.25" customHeight="1">
      <c r="A26" s="118"/>
      <c r="B26" s="66" t="s">
        <v>82</v>
      </c>
      <c r="C26" s="67" t="s">
        <v>69</v>
      </c>
      <c r="D26" s="68">
        <v>6954</v>
      </c>
      <c r="E26" s="69">
        <v>48680</v>
      </c>
    </row>
    <row r="27" spans="1:5" ht="26.25" customHeight="1">
      <c r="A27" s="118"/>
      <c r="B27" s="66" t="s">
        <v>81</v>
      </c>
      <c r="C27" s="67" t="s">
        <v>68</v>
      </c>
      <c r="D27" s="68">
        <v>789</v>
      </c>
      <c r="E27" s="69">
        <v>5219</v>
      </c>
    </row>
    <row r="28" spans="1:5" ht="26.25" customHeight="1">
      <c r="A28" s="118"/>
      <c r="B28" s="66" t="s">
        <v>97</v>
      </c>
      <c r="C28" s="67" t="s">
        <v>87</v>
      </c>
      <c r="D28" s="68">
        <v>7871</v>
      </c>
      <c r="E28" s="69">
        <v>51867</v>
      </c>
    </row>
    <row r="29" spans="1:5" ht="26.25" customHeight="1">
      <c r="A29" s="118"/>
      <c r="B29" s="66" t="s">
        <v>70</v>
      </c>
      <c r="C29" s="84" t="s">
        <v>96</v>
      </c>
      <c r="D29" s="68">
        <v>141</v>
      </c>
      <c r="E29" s="69">
        <v>628</v>
      </c>
    </row>
    <row r="30" spans="1:5" ht="26.25" customHeight="1">
      <c r="A30" s="118"/>
      <c r="B30" s="66" t="s">
        <v>98</v>
      </c>
      <c r="C30" s="84" t="s">
        <v>99</v>
      </c>
      <c r="D30" s="68">
        <v>111</v>
      </c>
      <c r="E30" s="69">
        <v>667</v>
      </c>
    </row>
    <row r="31" spans="1:5" ht="16.5" customHeight="1">
      <c r="A31" s="43"/>
      <c r="B31" s="85"/>
      <c r="C31" s="86"/>
      <c r="D31" s="86"/>
      <c r="E31" s="38" t="s">
        <v>119</v>
      </c>
    </row>
    <row r="32" spans="1:5" ht="16.5" customHeight="1">
      <c r="A32" s="1"/>
      <c r="C32" s="40"/>
      <c r="D32" s="40"/>
      <c r="E32" s="40" t="s">
        <v>124</v>
      </c>
    </row>
  </sheetData>
  <sheetProtection/>
  <mergeCells count="9">
    <mergeCell ref="A1:E1"/>
    <mergeCell ref="A6:A7"/>
    <mergeCell ref="A8:A14"/>
    <mergeCell ref="A15:A21"/>
    <mergeCell ref="A22:A30"/>
    <mergeCell ref="A4:A5"/>
    <mergeCell ref="B4:B5"/>
    <mergeCell ref="C4:C5"/>
    <mergeCell ref="D4:E4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K41" sqref="K41"/>
    </sheetView>
  </sheetViews>
  <sheetFormatPr defaultColWidth="9.00390625" defaultRowHeight="13.5"/>
  <cols>
    <col min="1" max="1" width="6.00390625" style="8" customWidth="1"/>
    <col min="2" max="2" width="4.25390625" style="8" customWidth="1"/>
    <col min="3" max="3" width="7.25390625" style="8" customWidth="1"/>
    <col min="4" max="5" width="3.75390625" style="8" customWidth="1"/>
    <col min="6" max="6" width="7.00390625" style="8" customWidth="1"/>
    <col min="7" max="7" width="7.25390625" style="8" customWidth="1"/>
    <col min="8" max="9" width="3.75390625" style="8" customWidth="1"/>
    <col min="10" max="10" width="7.00390625" style="8" customWidth="1"/>
    <col min="11" max="11" width="7.25390625" style="8" customWidth="1"/>
    <col min="12" max="13" width="3.75390625" style="8" customWidth="1"/>
    <col min="14" max="14" width="7.00390625" style="8" customWidth="1"/>
    <col min="15" max="15" width="7.25390625" style="8" customWidth="1"/>
    <col min="16" max="17" width="3.75390625" style="8" customWidth="1"/>
    <col min="18" max="18" width="7.00390625" style="8" customWidth="1"/>
    <col min="19" max="16384" width="9.00390625" style="8" customWidth="1"/>
  </cols>
  <sheetData>
    <row r="1" spans="1:18" ht="24" customHeight="1">
      <c r="A1" s="96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ht="9" customHeight="1"/>
    <row r="3" spans="1:3" ht="16.5" customHeight="1">
      <c r="A3" s="31" t="s">
        <v>132</v>
      </c>
      <c r="B3" s="31"/>
      <c r="C3" s="31"/>
    </row>
    <row r="4" spans="1:18" ht="18.75" customHeight="1">
      <c r="A4" s="152" t="s">
        <v>108</v>
      </c>
      <c r="B4" s="153"/>
      <c r="C4" s="137" t="s">
        <v>23</v>
      </c>
      <c r="D4" s="138"/>
      <c r="E4" s="145" t="s">
        <v>24</v>
      </c>
      <c r="F4" s="146"/>
      <c r="G4" s="146"/>
      <c r="H4" s="146"/>
      <c r="I4" s="146"/>
      <c r="J4" s="158"/>
      <c r="K4" s="145" t="s">
        <v>25</v>
      </c>
      <c r="L4" s="146"/>
      <c r="M4" s="146"/>
      <c r="N4" s="146"/>
      <c r="O4" s="146"/>
      <c r="P4" s="146"/>
      <c r="Q4" s="146"/>
      <c r="R4" s="146"/>
    </row>
    <row r="5" spans="1:18" ht="18.75" customHeight="1">
      <c r="A5" s="154"/>
      <c r="B5" s="155"/>
      <c r="C5" s="139"/>
      <c r="D5" s="140"/>
      <c r="E5" s="141" t="s">
        <v>26</v>
      </c>
      <c r="F5" s="142"/>
      <c r="G5" s="141" t="s">
        <v>27</v>
      </c>
      <c r="H5" s="142"/>
      <c r="I5" s="141" t="s">
        <v>28</v>
      </c>
      <c r="J5" s="142"/>
      <c r="K5" s="141" t="s">
        <v>29</v>
      </c>
      <c r="L5" s="142"/>
      <c r="M5" s="141" t="s">
        <v>30</v>
      </c>
      <c r="N5" s="142"/>
      <c r="O5" s="141" t="s">
        <v>31</v>
      </c>
      <c r="P5" s="142"/>
      <c r="Q5" s="141" t="s">
        <v>32</v>
      </c>
      <c r="R5" s="149"/>
    </row>
    <row r="6" spans="1:19" ht="18" customHeight="1">
      <c r="A6" s="12" t="s">
        <v>33</v>
      </c>
      <c r="B6" s="4">
        <v>40</v>
      </c>
      <c r="C6" s="143">
        <f aca="true" t="shared" si="0" ref="C6:C12">SUM(E6:R6)/2</f>
        <v>275</v>
      </c>
      <c r="D6" s="144"/>
      <c r="E6" s="150">
        <v>211</v>
      </c>
      <c r="F6" s="134"/>
      <c r="G6" s="134">
        <v>21</v>
      </c>
      <c r="H6" s="134"/>
      <c r="I6" s="134">
        <v>43</v>
      </c>
      <c r="J6" s="135"/>
      <c r="K6" s="132">
        <v>186</v>
      </c>
      <c r="L6" s="132"/>
      <c r="M6" s="132">
        <v>72</v>
      </c>
      <c r="N6" s="132"/>
      <c r="O6" s="132">
        <v>16</v>
      </c>
      <c r="P6" s="132"/>
      <c r="Q6" s="132">
        <v>1</v>
      </c>
      <c r="R6" s="132"/>
      <c r="S6" s="11"/>
    </row>
    <row r="7" spans="1:18" ht="18" customHeight="1">
      <c r="A7" s="12"/>
      <c r="B7" s="4">
        <v>50</v>
      </c>
      <c r="C7" s="143">
        <f t="shared" si="0"/>
        <v>782</v>
      </c>
      <c r="D7" s="144"/>
      <c r="E7" s="136">
        <v>667</v>
      </c>
      <c r="F7" s="132"/>
      <c r="G7" s="132">
        <v>49</v>
      </c>
      <c r="H7" s="132"/>
      <c r="I7" s="132">
        <v>66</v>
      </c>
      <c r="J7" s="151"/>
      <c r="K7" s="132">
        <v>677</v>
      </c>
      <c r="L7" s="132"/>
      <c r="M7" s="132">
        <v>103</v>
      </c>
      <c r="N7" s="132"/>
      <c r="O7" s="132">
        <v>2</v>
      </c>
      <c r="P7" s="132"/>
      <c r="Q7" s="132">
        <v>0</v>
      </c>
      <c r="R7" s="132"/>
    </row>
    <row r="8" spans="1:18" ht="18" customHeight="1">
      <c r="A8" s="12"/>
      <c r="B8" s="4">
        <v>55</v>
      </c>
      <c r="C8" s="143">
        <f t="shared" si="0"/>
        <v>779</v>
      </c>
      <c r="D8" s="144"/>
      <c r="E8" s="136">
        <v>560</v>
      </c>
      <c r="F8" s="132"/>
      <c r="G8" s="132">
        <v>45</v>
      </c>
      <c r="H8" s="132"/>
      <c r="I8" s="132">
        <v>174</v>
      </c>
      <c r="J8" s="151"/>
      <c r="K8" s="132">
        <v>628</v>
      </c>
      <c r="L8" s="132"/>
      <c r="M8" s="132">
        <v>148</v>
      </c>
      <c r="N8" s="132"/>
      <c r="O8" s="132">
        <v>2</v>
      </c>
      <c r="P8" s="132"/>
      <c r="Q8" s="132">
        <v>1</v>
      </c>
      <c r="R8" s="132"/>
    </row>
    <row r="9" spans="1:19" ht="18" customHeight="1">
      <c r="A9" s="12"/>
      <c r="B9" s="4">
        <v>60</v>
      </c>
      <c r="C9" s="143">
        <f t="shared" si="0"/>
        <v>666</v>
      </c>
      <c r="D9" s="144"/>
      <c r="E9" s="136">
        <v>483</v>
      </c>
      <c r="F9" s="132"/>
      <c r="G9" s="132">
        <v>33</v>
      </c>
      <c r="H9" s="132"/>
      <c r="I9" s="132">
        <v>150</v>
      </c>
      <c r="J9" s="151"/>
      <c r="K9" s="132">
        <v>476</v>
      </c>
      <c r="L9" s="132"/>
      <c r="M9" s="132">
        <v>165</v>
      </c>
      <c r="N9" s="132"/>
      <c r="O9" s="132">
        <v>25</v>
      </c>
      <c r="P9" s="132"/>
      <c r="Q9" s="132">
        <v>0</v>
      </c>
      <c r="R9" s="132"/>
      <c r="S9" s="11"/>
    </row>
    <row r="10" spans="1:18" ht="18" customHeight="1">
      <c r="A10" s="12" t="s">
        <v>34</v>
      </c>
      <c r="B10" s="4">
        <v>2</v>
      </c>
      <c r="C10" s="143">
        <f t="shared" si="0"/>
        <v>949</v>
      </c>
      <c r="D10" s="144"/>
      <c r="E10" s="136">
        <v>556</v>
      </c>
      <c r="F10" s="132"/>
      <c r="G10" s="132">
        <v>40</v>
      </c>
      <c r="H10" s="132"/>
      <c r="I10" s="132">
        <v>353</v>
      </c>
      <c r="J10" s="151"/>
      <c r="K10" s="132">
        <v>823</v>
      </c>
      <c r="L10" s="132"/>
      <c r="M10" s="132">
        <v>125</v>
      </c>
      <c r="N10" s="132"/>
      <c r="O10" s="132">
        <v>0</v>
      </c>
      <c r="P10" s="132"/>
      <c r="Q10" s="132">
        <v>1</v>
      </c>
      <c r="R10" s="132"/>
    </row>
    <row r="11" spans="1:19" ht="18" customHeight="1">
      <c r="A11" s="12"/>
      <c r="B11" s="4">
        <v>7</v>
      </c>
      <c r="C11" s="143">
        <f t="shared" si="0"/>
        <v>691</v>
      </c>
      <c r="D11" s="144"/>
      <c r="E11" s="136">
        <v>478</v>
      </c>
      <c r="F11" s="132"/>
      <c r="G11" s="132">
        <v>43</v>
      </c>
      <c r="H11" s="132"/>
      <c r="I11" s="132">
        <v>170</v>
      </c>
      <c r="J11" s="151"/>
      <c r="K11" s="132">
        <v>545</v>
      </c>
      <c r="L11" s="132"/>
      <c r="M11" s="132">
        <v>144</v>
      </c>
      <c r="N11" s="132"/>
      <c r="O11" s="132">
        <v>1</v>
      </c>
      <c r="P11" s="132"/>
      <c r="Q11" s="132">
        <v>1</v>
      </c>
      <c r="R11" s="132"/>
      <c r="S11" s="11"/>
    </row>
    <row r="12" spans="1:18" s="5" customFormat="1" ht="18" customHeight="1">
      <c r="A12" s="12"/>
      <c r="B12" s="4">
        <v>12</v>
      </c>
      <c r="C12" s="143">
        <f t="shared" si="0"/>
        <v>696</v>
      </c>
      <c r="D12" s="144"/>
      <c r="E12" s="136">
        <v>466</v>
      </c>
      <c r="F12" s="132"/>
      <c r="G12" s="132">
        <v>24</v>
      </c>
      <c r="H12" s="132"/>
      <c r="I12" s="132">
        <v>206</v>
      </c>
      <c r="J12" s="151"/>
      <c r="K12" s="132">
        <v>547</v>
      </c>
      <c r="L12" s="132"/>
      <c r="M12" s="132">
        <v>144</v>
      </c>
      <c r="N12" s="132"/>
      <c r="O12" s="132">
        <v>1</v>
      </c>
      <c r="P12" s="132"/>
      <c r="Q12" s="132">
        <v>4</v>
      </c>
      <c r="R12" s="132"/>
    </row>
    <row r="13" spans="1:18" s="5" customFormat="1" ht="18" customHeight="1">
      <c r="A13" s="12"/>
      <c r="B13" s="4">
        <v>17</v>
      </c>
      <c r="C13" s="143">
        <f>SUM(E13:R13)/2</f>
        <v>908</v>
      </c>
      <c r="D13" s="144"/>
      <c r="E13" s="136">
        <v>663</v>
      </c>
      <c r="F13" s="132"/>
      <c r="G13" s="132">
        <v>18</v>
      </c>
      <c r="H13" s="132"/>
      <c r="I13" s="132">
        <v>227</v>
      </c>
      <c r="J13" s="151"/>
      <c r="K13" s="132">
        <v>781</v>
      </c>
      <c r="L13" s="132"/>
      <c r="M13" s="132">
        <v>124</v>
      </c>
      <c r="N13" s="132"/>
      <c r="O13" s="132">
        <v>1</v>
      </c>
      <c r="P13" s="132"/>
      <c r="Q13" s="132">
        <v>2</v>
      </c>
      <c r="R13" s="132"/>
    </row>
    <row r="14" spans="1:18" s="5" customFormat="1" ht="18" customHeight="1">
      <c r="A14" s="12"/>
      <c r="B14" s="4">
        <v>20</v>
      </c>
      <c r="C14" s="143">
        <f>SUM(E14:R14)/2</f>
        <v>737</v>
      </c>
      <c r="D14" s="144"/>
      <c r="E14" s="136">
        <v>545</v>
      </c>
      <c r="F14" s="132"/>
      <c r="G14" s="132">
        <v>9</v>
      </c>
      <c r="H14" s="132"/>
      <c r="I14" s="132">
        <v>183</v>
      </c>
      <c r="J14" s="151"/>
      <c r="K14" s="132">
        <v>637</v>
      </c>
      <c r="L14" s="132"/>
      <c r="M14" s="132">
        <v>99</v>
      </c>
      <c r="N14" s="132"/>
      <c r="O14" s="132">
        <v>0</v>
      </c>
      <c r="P14" s="132"/>
      <c r="Q14" s="132">
        <v>1</v>
      </c>
      <c r="R14" s="132"/>
    </row>
    <row r="15" spans="1:18" s="5" customFormat="1" ht="18" customHeight="1">
      <c r="A15" s="12"/>
      <c r="B15" s="4">
        <v>21</v>
      </c>
      <c r="C15" s="143">
        <f>SUM(E15:R15)/2</f>
        <v>599</v>
      </c>
      <c r="D15" s="144"/>
      <c r="E15" s="136">
        <v>460</v>
      </c>
      <c r="F15" s="132"/>
      <c r="G15" s="132">
        <v>8</v>
      </c>
      <c r="H15" s="132"/>
      <c r="I15" s="132">
        <v>131</v>
      </c>
      <c r="J15" s="151"/>
      <c r="K15" s="132">
        <v>520</v>
      </c>
      <c r="L15" s="132"/>
      <c r="M15" s="132">
        <v>78</v>
      </c>
      <c r="N15" s="132"/>
      <c r="O15" s="132">
        <v>0</v>
      </c>
      <c r="P15" s="132"/>
      <c r="Q15" s="132">
        <v>1</v>
      </c>
      <c r="R15" s="132"/>
    </row>
    <row r="16" spans="1:18" s="5" customFormat="1" ht="18" customHeight="1">
      <c r="A16" s="14"/>
      <c r="B16" s="4">
        <v>22</v>
      </c>
      <c r="C16" s="143">
        <f>SUM(E16:R16)/2</f>
        <v>744</v>
      </c>
      <c r="D16" s="144"/>
      <c r="E16" s="136">
        <v>555</v>
      </c>
      <c r="F16" s="132"/>
      <c r="G16" s="132">
        <v>8</v>
      </c>
      <c r="H16" s="132"/>
      <c r="I16" s="132">
        <v>181</v>
      </c>
      <c r="J16" s="151"/>
      <c r="K16" s="132">
        <v>633</v>
      </c>
      <c r="L16" s="132"/>
      <c r="M16" s="132">
        <v>107</v>
      </c>
      <c r="N16" s="132"/>
      <c r="O16" s="132">
        <v>0</v>
      </c>
      <c r="P16" s="132"/>
      <c r="Q16" s="132">
        <v>4</v>
      </c>
      <c r="R16" s="132"/>
    </row>
    <row r="17" spans="1:18" s="5" customFormat="1" ht="18" customHeight="1">
      <c r="A17" s="14"/>
      <c r="B17" s="4">
        <v>23</v>
      </c>
      <c r="C17" s="143">
        <f>SUM(E17:R17)/2</f>
        <v>579</v>
      </c>
      <c r="D17" s="144"/>
      <c r="E17" s="136">
        <v>550</v>
      </c>
      <c r="F17" s="132"/>
      <c r="G17" s="132">
        <v>5</v>
      </c>
      <c r="H17" s="132"/>
      <c r="I17" s="132">
        <v>24</v>
      </c>
      <c r="J17" s="151"/>
      <c r="K17" s="132">
        <v>537</v>
      </c>
      <c r="L17" s="132"/>
      <c r="M17" s="132">
        <v>41</v>
      </c>
      <c r="N17" s="132"/>
      <c r="O17" s="132">
        <v>0</v>
      </c>
      <c r="P17" s="132"/>
      <c r="Q17" s="132">
        <v>1</v>
      </c>
      <c r="R17" s="132"/>
    </row>
    <row r="18" spans="1:18" s="5" customFormat="1" ht="18" customHeight="1">
      <c r="A18" s="12"/>
      <c r="B18" s="4">
        <v>24</v>
      </c>
      <c r="C18" s="159">
        <v>590</v>
      </c>
      <c r="D18" s="160"/>
      <c r="E18" s="147">
        <v>550</v>
      </c>
      <c r="F18" s="148"/>
      <c r="G18" s="148">
        <v>5</v>
      </c>
      <c r="H18" s="148"/>
      <c r="I18" s="148">
        <v>35</v>
      </c>
      <c r="J18" s="161"/>
      <c r="K18" s="132">
        <v>541</v>
      </c>
      <c r="L18" s="132"/>
      <c r="M18" s="132">
        <v>48</v>
      </c>
      <c r="N18" s="132"/>
      <c r="O18" s="132" t="s">
        <v>107</v>
      </c>
      <c r="P18" s="132"/>
      <c r="Q18" s="132">
        <v>1</v>
      </c>
      <c r="R18" s="132"/>
    </row>
    <row r="19" spans="1:18" ht="16.5" customHeight="1">
      <c r="A19" s="43" t="s">
        <v>122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 t="s">
        <v>104</v>
      </c>
    </row>
    <row r="20" ht="39" customHeight="1"/>
    <row r="21" spans="1:18" ht="24">
      <c r="A21" s="96" t="s">
        <v>149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ht="9" customHeight="1"/>
    <row r="23" spans="1:18" ht="16.5" customHeight="1">
      <c r="A23" s="17" t="s">
        <v>130</v>
      </c>
      <c r="O23" s="2"/>
      <c r="P23" s="2"/>
      <c r="Q23" s="2"/>
      <c r="R23" s="2" t="s">
        <v>150</v>
      </c>
    </row>
    <row r="24" spans="1:18" ht="18.75" customHeight="1">
      <c r="A24" s="152" t="s">
        <v>151</v>
      </c>
      <c r="B24" s="153"/>
      <c r="C24" s="145" t="s">
        <v>35</v>
      </c>
      <c r="D24" s="146"/>
      <c r="E24" s="146"/>
      <c r="F24" s="146"/>
      <c r="G24" s="146"/>
      <c r="H24" s="146"/>
      <c r="I24" s="146"/>
      <c r="J24" s="158"/>
      <c r="K24" s="145" t="s">
        <v>36</v>
      </c>
      <c r="L24" s="146"/>
      <c r="M24" s="146"/>
      <c r="N24" s="146"/>
      <c r="O24" s="146"/>
      <c r="P24" s="146"/>
      <c r="Q24" s="146"/>
      <c r="R24" s="146"/>
    </row>
    <row r="25" spans="1:18" ht="18.75" customHeight="1">
      <c r="A25" s="156"/>
      <c r="B25" s="157"/>
      <c r="C25" s="141" t="s">
        <v>37</v>
      </c>
      <c r="D25" s="149"/>
      <c r="E25" s="149"/>
      <c r="F25" s="142"/>
      <c r="G25" s="141" t="s">
        <v>38</v>
      </c>
      <c r="H25" s="149"/>
      <c r="I25" s="149"/>
      <c r="J25" s="142"/>
      <c r="K25" s="141" t="s">
        <v>37</v>
      </c>
      <c r="L25" s="149"/>
      <c r="M25" s="149"/>
      <c r="N25" s="142"/>
      <c r="O25" s="141" t="s">
        <v>38</v>
      </c>
      <c r="P25" s="149"/>
      <c r="Q25" s="149"/>
      <c r="R25" s="149"/>
    </row>
    <row r="26" spans="1:18" ht="18.75" customHeight="1">
      <c r="A26" s="154"/>
      <c r="B26" s="155"/>
      <c r="C26" s="27" t="s">
        <v>39</v>
      </c>
      <c r="D26" s="141" t="s">
        <v>40</v>
      </c>
      <c r="E26" s="142"/>
      <c r="F26" s="18" t="s">
        <v>41</v>
      </c>
      <c r="G26" s="27" t="s">
        <v>39</v>
      </c>
      <c r="H26" s="141" t="s">
        <v>40</v>
      </c>
      <c r="I26" s="142"/>
      <c r="J26" s="18" t="s">
        <v>41</v>
      </c>
      <c r="K26" s="27" t="s">
        <v>39</v>
      </c>
      <c r="L26" s="141" t="s">
        <v>40</v>
      </c>
      <c r="M26" s="142"/>
      <c r="N26" s="18" t="s">
        <v>41</v>
      </c>
      <c r="O26" s="27" t="s">
        <v>39</v>
      </c>
      <c r="P26" s="141" t="s">
        <v>40</v>
      </c>
      <c r="Q26" s="142"/>
      <c r="R26" s="19" t="s">
        <v>41</v>
      </c>
    </row>
    <row r="27" spans="1:18" s="15" customFormat="1" ht="20.25" customHeight="1">
      <c r="A27" s="53" t="s">
        <v>33</v>
      </c>
      <c r="B27" s="54">
        <v>40</v>
      </c>
      <c r="C27" s="34">
        <f aca="true" t="shared" si="1" ref="C27:C34">SUM(D27:F27)</f>
        <v>8277</v>
      </c>
      <c r="D27" s="131">
        <v>8274</v>
      </c>
      <c r="E27" s="131"/>
      <c r="F27" s="4">
        <v>3</v>
      </c>
      <c r="G27" s="47">
        <f aca="true" t="shared" si="2" ref="G27:G37">SUM(H27:J27)</f>
        <v>584</v>
      </c>
      <c r="H27" s="162">
        <v>582</v>
      </c>
      <c r="I27" s="162"/>
      <c r="J27" s="59">
        <v>2</v>
      </c>
      <c r="K27" s="33">
        <f aca="true" t="shared" si="3" ref="K27:K38">SUM(L27:N27)</f>
        <v>14563</v>
      </c>
      <c r="L27" s="131">
        <v>14544</v>
      </c>
      <c r="M27" s="131"/>
      <c r="N27" s="4">
        <v>19</v>
      </c>
      <c r="O27" s="47">
        <f aca="true" t="shared" si="4" ref="O27:O38">SUM(P27:R27)</f>
        <v>443</v>
      </c>
      <c r="P27" s="162">
        <v>418</v>
      </c>
      <c r="Q27" s="162"/>
      <c r="R27" s="58">
        <v>25</v>
      </c>
    </row>
    <row r="28" spans="1:18" s="15" customFormat="1" ht="20.25" customHeight="1">
      <c r="A28" s="53"/>
      <c r="B28" s="54">
        <v>50</v>
      </c>
      <c r="C28" s="34">
        <f t="shared" si="1"/>
        <v>12019</v>
      </c>
      <c r="D28" s="131">
        <v>11467</v>
      </c>
      <c r="E28" s="131"/>
      <c r="F28" s="4">
        <v>552</v>
      </c>
      <c r="G28" s="34">
        <f t="shared" si="2"/>
        <v>1078</v>
      </c>
      <c r="H28" s="131">
        <v>822</v>
      </c>
      <c r="I28" s="131"/>
      <c r="J28" s="3">
        <v>256</v>
      </c>
      <c r="K28" s="33">
        <f t="shared" si="3"/>
        <v>15248</v>
      </c>
      <c r="L28" s="131">
        <v>14394</v>
      </c>
      <c r="M28" s="131"/>
      <c r="N28" s="4">
        <v>854</v>
      </c>
      <c r="O28" s="34">
        <f t="shared" si="4"/>
        <v>891</v>
      </c>
      <c r="P28" s="131">
        <v>414</v>
      </c>
      <c r="Q28" s="131"/>
      <c r="R28" s="4">
        <v>477</v>
      </c>
    </row>
    <row r="29" spans="1:18" s="15" customFormat="1" ht="20.25" customHeight="1">
      <c r="A29" s="53"/>
      <c r="B29" s="54">
        <v>55</v>
      </c>
      <c r="C29" s="34">
        <f t="shared" si="1"/>
        <v>15817</v>
      </c>
      <c r="D29" s="131">
        <v>14181</v>
      </c>
      <c r="E29" s="131"/>
      <c r="F29" s="4">
        <v>1636</v>
      </c>
      <c r="G29" s="34">
        <f t="shared" si="2"/>
        <v>1611</v>
      </c>
      <c r="H29" s="131">
        <v>1119</v>
      </c>
      <c r="I29" s="131"/>
      <c r="J29" s="3">
        <v>492</v>
      </c>
      <c r="K29" s="33">
        <f t="shared" si="3"/>
        <v>11559</v>
      </c>
      <c r="L29" s="131">
        <v>9400</v>
      </c>
      <c r="M29" s="131"/>
      <c r="N29" s="4">
        <v>2159</v>
      </c>
      <c r="O29" s="34">
        <f t="shared" si="4"/>
        <v>1192</v>
      </c>
      <c r="P29" s="131">
        <v>289</v>
      </c>
      <c r="Q29" s="131"/>
      <c r="R29" s="4">
        <v>903</v>
      </c>
    </row>
    <row r="30" spans="1:18" s="15" customFormat="1" ht="20.25" customHeight="1">
      <c r="A30" s="53"/>
      <c r="B30" s="54">
        <v>60</v>
      </c>
      <c r="C30" s="34">
        <f t="shared" si="1"/>
        <v>17959</v>
      </c>
      <c r="D30" s="131">
        <v>15861</v>
      </c>
      <c r="E30" s="131"/>
      <c r="F30" s="4">
        <v>2098</v>
      </c>
      <c r="G30" s="34">
        <f t="shared" si="2"/>
        <v>2012</v>
      </c>
      <c r="H30" s="131">
        <v>1374</v>
      </c>
      <c r="I30" s="131"/>
      <c r="J30" s="3">
        <v>638</v>
      </c>
      <c r="K30" s="33">
        <f t="shared" si="3"/>
        <v>12011</v>
      </c>
      <c r="L30" s="131">
        <v>9065</v>
      </c>
      <c r="M30" s="131"/>
      <c r="N30" s="4">
        <v>2946</v>
      </c>
      <c r="O30" s="34">
        <f t="shared" si="4"/>
        <v>1455</v>
      </c>
      <c r="P30" s="131">
        <v>299</v>
      </c>
      <c r="Q30" s="131"/>
      <c r="R30" s="4">
        <v>1156</v>
      </c>
    </row>
    <row r="31" spans="1:18" s="15" customFormat="1" ht="20.25" customHeight="1">
      <c r="A31" s="53" t="s">
        <v>34</v>
      </c>
      <c r="B31" s="54">
        <v>2</v>
      </c>
      <c r="C31" s="34">
        <f t="shared" si="1"/>
        <v>20156</v>
      </c>
      <c r="D31" s="131">
        <v>17279</v>
      </c>
      <c r="E31" s="131"/>
      <c r="F31" s="4">
        <v>2877</v>
      </c>
      <c r="G31" s="34">
        <f t="shared" si="2"/>
        <v>2412</v>
      </c>
      <c r="H31" s="131">
        <v>1623</v>
      </c>
      <c r="I31" s="131"/>
      <c r="J31" s="3">
        <v>789</v>
      </c>
      <c r="K31" s="33">
        <f t="shared" si="3"/>
        <v>12276</v>
      </c>
      <c r="L31" s="131">
        <v>8713</v>
      </c>
      <c r="M31" s="131"/>
      <c r="N31" s="4">
        <v>3563</v>
      </c>
      <c r="O31" s="34">
        <f t="shared" si="4"/>
        <v>1812</v>
      </c>
      <c r="P31" s="131">
        <v>306</v>
      </c>
      <c r="Q31" s="131"/>
      <c r="R31" s="4">
        <v>1506</v>
      </c>
    </row>
    <row r="32" spans="1:18" s="15" customFormat="1" ht="20.25" customHeight="1">
      <c r="A32" s="21"/>
      <c r="B32" s="54">
        <v>7</v>
      </c>
      <c r="C32" s="34">
        <f t="shared" si="1"/>
        <v>22238</v>
      </c>
      <c r="D32" s="131">
        <v>18457</v>
      </c>
      <c r="E32" s="131"/>
      <c r="F32" s="4">
        <v>3781</v>
      </c>
      <c r="G32" s="34">
        <f t="shared" si="2"/>
        <v>2972</v>
      </c>
      <c r="H32" s="131">
        <v>1878</v>
      </c>
      <c r="I32" s="131"/>
      <c r="J32" s="3">
        <v>1094</v>
      </c>
      <c r="K32" s="33">
        <f t="shared" si="3"/>
        <v>12391</v>
      </c>
      <c r="L32" s="131">
        <v>8347</v>
      </c>
      <c r="M32" s="131"/>
      <c r="N32" s="4">
        <v>4044</v>
      </c>
      <c r="O32" s="34">
        <f t="shared" si="4"/>
        <v>2895</v>
      </c>
      <c r="P32" s="131">
        <v>307</v>
      </c>
      <c r="Q32" s="131"/>
      <c r="R32" s="4">
        <v>2588</v>
      </c>
    </row>
    <row r="33" spans="1:18" s="15" customFormat="1" ht="20.25" customHeight="1">
      <c r="A33" s="57"/>
      <c r="B33" s="54">
        <v>12</v>
      </c>
      <c r="C33" s="34">
        <f t="shared" si="1"/>
        <v>23638</v>
      </c>
      <c r="D33" s="131">
        <v>19305</v>
      </c>
      <c r="E33" s="131"/>
      <c r="F33" s="4">
        <v>4333</v>
      </c>
      <c r="G33" s="34">
        <f t="shared" si="2"/>
        <v>3389</v>
      </c>
      <c r="H33" s="131">
        <v>2097</v>
      </c>
      <c r="I33" s="131"/>
      <c r="J33" s="3">
        <v>1292</v>
      </c>
      <c r="K33" s="33">
        <f t="shared" si="3"/>
        <v>12289</v>
      </c>
      <c r="L33" s="131">
        <v>7826</v>
      </c>
      <c r="M33" s="131"/>
      <c r="N33" s="4">
        <v>4463</v>
      </c>
      <c r="O33" s="34">
        <f t="shared" si="4"/>
        <v>3370</v>
      </c>
      <c r="P33" s="131">
        <v>309</v>
      </c>
      <c r="Q33" s="131"/>
      <c r="R33" s="4">
        <v>3061</v>
      </c>
    </row>
    <row r="34" spans="1:18" s="20" customFormat="1" ht="20.25" customHeight="1">
      <c r="A34" s="53"/>
      <c r="B34" s="54">
        <v>17</v>
      </c>
      <c r="C34" s="34">
        <f t="shared" si="1"/>
        <v>24526</v>
      </c>
      <c r="D34" s="130">
        <v>20318</v>
      </c>
      <c r="E34" s="130"/>
      <c r="F34" s="55">
        <v>4208</v>
      </c>
      <c r="G34" s="34">
        <f t="shared" si="2"/>
        <v>3711</v>
      </c>
      <c r="H34" s="130">
        <v>2252</v>
      </c>
      <c r="I34" s="130"/>
      <c r="J34" s="56">
        <v>1459</v>
      </c>
      <c r="K34" s="33">
        <f t="shared" si="3"/>
        <v>12165</v>
      </c>
      <c r="L34" s="130">
        <v>7506</v>
      </c>
      <c r="M34" s="130"/>
      <c r="N34" s="55">
        <v>4659</v>
      </c>
      <c r="O34" s="34">
        <f t="shared" si="4"/>
        <v>3931</v>
      </c>
      <c r="P34" s="130">
        <v>361</v>
      </c>
      <c r="Q34" s="130"/>
      <c r="R34" s="55">
        <v>3570</v>
      </c>
    </row>
    <row r="35" spans="1:18" s="21" customFormat="1" ht="20.25" customHeight="1">
      <c r="A35" s="53"/>
      <c r="B35" s="55">
        <v>21</v>
      </c>
      <c r="C35" s="34">
        <f>SUM(D35:F35)</f>
        <v>35114</v>
      </c>
      <c r="D35" s="130">
        <v>29882</v>
      </c>
      <c r="E35" s="130"/>
      <c r="F35" s="55">
        <v>5232</v>
      </c>
      <c r="G35" s="34">
        <f t="shared" si="2"/>
        <v>5022</v>
      </c>
      <c r="H35" s="130">
        <v>3279</v>
      </c>
      <c r="I35" s="130"/>
      <c r="J35" s="56">
        <v>1743</v>
      </c>
      <c r="K35" s="33">
        <f t="shared" si="3"/>
        <v>19002</v>
      </c>
      <c r="L35" s="130">
        <v>12471</v>
      </c>
      <c r="M35" s="130"/>
      <c r="N35" s="55">
        <v>6531</v>
      </c>
      <c r="O35" s="34">
        <f t="shared" si="4"/>
        <v>5175</v>
      </c>
      <c r="P35" s="130">
        <v>614</v>
      </c>
      <c r="Q35" s="130"/>
      <c r="R35" s="55">
        <v>4561</v>
      </c>
    </row>
    <row r="36" spans="1:18" s="21" customFormat="1" ht="20.25" customHeight="1">
      <c r="A36" s="53"/>
      <c r="B36" s="55">
        <v>22</v>
      </c>
      <c r="C36" s="34">
        <f>SUM(D36:F36)</f>
        <v>35412</v>
      </c>
      <c r="D36" s="130">
        <v>30098</v>
      </c>
      <c r="E36" s="130"/>
      <c r="F36" s="55">
        <v>5314</v>
      </c>
      <c r="G36" s="34">
        <f t="shared" si="2"/>
        <v>5083</v>
      </c>
      <c r="H36" s="130">
        <v>3324</v>
      </c>
      <c r="I36" s="130"/>
      <c r="J36" s="56">
        <v>1759</v>
      </c>
      <c r="K36" s="33">
        <f t="shared" si="3"/>
        <v>18896</v>
      </c>
      <c r="L36" s="130">
        <v>12368</v>
      </c>
      <c r="M36" s="130"/>
      <c r="N36" s="55">
        <v>6528</v>
      </c>
      <c r="O36" s="34">
        <f t="shared" si="4"/>
        <v>5240</v>
      </c>
      <c r="P36" s="130">
        <v>615</v>
      </c>
      <c r="Q36" s="130"/>
      <c r="R36" s="55">
        <v>4625</v>
      </c>
    </row>
    <row r="37" spans="1:18" s="21" customFormat="1" ht="20.25" customHeight="1">
      <c r="A37" s="53"/>
      <c r="B37" s="55">
        <v>23</v>
      </c>
      <c r="C37" s="34">
        <f>SUM(D37:F37)</f>
        <v>35748</v>
      </c>
      <c r="D37" s="130">
        <v>30340</v>
      </c>
      <c r="E37" s="130"/>
      <c r="F37" s="55">
        <v>5408</v>
      </c>
      <c r="G37" s="34">
        <f t="shared" si="2"/>
        <v>5155</v>
      </c>
      <c r="H37" s="130">
        <v>3369</v>
      </c>
      <c r="I37" s="130"/>
      <c r="J37" s="56">
        <v>1786</v>
      </c>
      <c r="K37" s="33">
        <f t="shared" si="3"/>
        <v>18838</v>
      </c>
      <c r="L37" s="130">
        <v>12300</v>
      </c>
      <c r="M37" s="130"/>
      <c r="N37" s="55">
        <v>6538</v>
      </c>
      <c r="O37" s="34">
        <f t="shared" si="4"/>
        <v>5243</v>
      </c>
      <c r="P37" s="130">
        <v>615</v>
      </c>
      <c r="Q37" s="130"/>
      <c r="R37" s="55">
        <v>4628</v>
      </c>
    </row>
    <row r="38" spans="1:18" s="21" customFormat="1" ht="20.25" customHeight="1">
      <c r="A38" s="57"/>
      <c r="B38" s="55">
        <v>24</v>
      </c>
      <c r="C38" s="34">
        <f>SUM(D38:F38)</f>
        <v>36056</v>
      </c>
      <c r="D38" s="130">
        <v>30582</v>
      </c>
      <c r="E38" s="130"/>
      <c r="F38" s="55">
        <v>5474</v>
      </c>
      <c r="G38" s="34">
        <f>SUM(H38:J38)</f>
        <v>5214</v>
      </c>
      <c r="H38" s="130">
        <v>3414</v>
      </c>
      <c r="I38" s="130"/>
      <c r="J38" s="56">
        <v>1800</v>
      </c>
      <c r="K38" s="33">
        <f t="shared" si="3"/>
        <v>18893</v>
      </c>
      <c r="L38" s="130">
        <v>12227</v>
      </c>
      <c r="M38" s="130"/>
      <c r="N38" s="55">
        <v>6666</v>
      </c>
      <c r="O38" s="34">
        <f t="shared" si="4"/>
        <v>5274</v>
      </c>
      <c r="P38" s="130">
        <v>613</v>
      </c>
      <c r="Q38" s="130"/>
      <c r="R38" s="55">
        <v>4661</v>
      </c>
    </row>
    <row r="39" spans="1:18" s="21" customFormat="1" ht="20.25" customHeight="1">
      <c r="A39" s="53"/>
      <c r="B39" s="55">
        <v>25</v>
      </c>
      <c r="C39" s="34">
        <v>36398</v>
      </c>
      <c r="D39" s="130">
        <v>30876</v>
      </c>
      <c r="E39" s="130"/>
      <c r="F39" s="55">
        <v>5522</v>
      </c>
      <c r="G39" s="60">
        <v>5269</v>
      </c>
      <c r="H39" s="133">
        <v>3462</v>
      </c>
      <c r="I39" s="133"/>
      <c r="J39" s="62">
        <v>1807</v>
      </c>
      <c r="K39" s="33">
        <v>18770</v>
      </c>
      <c r="L39" s="130">
        <v>12102</v>
      </c>
      <c r="M39" s="130"/>
      <c r="N39" s="55">
        <v>6668</v>
      </c>
      <c r="O39" s="60">
        <v>5289</v>
      </c>
      <c r="P39" s="133">
        <v>611</v>
      </c>
      <c r="Q39" s="133"/>
      <c r="R39" s="61">
        <v>4678</v>
      </c>
    </row>
    <row r="40" spans="1:18" s="5" customFormat="1" ht="16.5" customHeight="1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7" t="s">
        <v>152</v>
      </c>
    </row>
    <row r="41" spans="15:17" ht="16.5" customHeight="1">
      <c r="O41" s="2"/>
      <c r="Q41" s="2"/>
    </row>
    <row r="42" spans="10:19" ht="13.5">
      <c r="J42" s="11"/>
      <c r="N42" s="11"/>
      <c r="S42" s="11"/>
    </row>
    <row r="43" spans="7:19" ht="13.5">
      <c r="G43" s="11"/>
      <c r="J43" s="11"/>
      <c r="N43" s="11"/>
      <c r="S43" s="11"/>
    </row>
    <row r="44" spans="7:19" ht="13.5">
      <c r="G44" s="11"/>
      <c r="J44" s="11"/>
      <c r="N44" s="11"/>
      <c r="S44" s="11"/>
    </row>
    <row r="45" ht="13.5">
      <c r="G45" s="11"/>
    </row>
  </sheetData>
  <sheetProtection/>
  <mergeCells count="180"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  <mergeCell ref="L30:M30"/>
    <mergeCell ref="P27:Q27"/>
    <mergeCell ref="H27:I27"/>
    <mergeCell ref="O25:R25"/>
    <mergeCell ref="P26:Q26"/>
    <mergeCell ref="P29:Q29"/>
    <mergeCell ref="I18:J18"/>
    <mergeCell ref="G18:H18"/>
    <mergeCell ref="G16:H16"/>
    <mergeCell ref="C17:D17"/>
    <mergeCell ref="I15:J15"/>
    <mergeCell ref="K15:L15"/>
    <mergeCell ref="G15:H15"/>
    <mergeCell ref="I17:J17"/>
    <mergeCell ref="K17:L17"/>
    <mergeCell ref="I16:J16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O16:P16"/>
    <mergeCell ref="Q16:R16"/>
    <mergeCell ref="M14:N14"/>
    <mergeCell ref="K14:L14"/>
    <mergeCell ref="Q12:R12"/>
    <mergeCell ref="Q14:R14"/>
    <mergeCell ref="Q15:R15"/>
    <mergeCell ref="O14:P14"/>
    <mergeCell ref="K16:L16"/>
    <mergeCell ref="M15:N15"/>
    <mergeCell ref="O15:P15"/>
    <mergeCell ref="M13:N13"/>
    <mergeCell ref="I14:J14"/>
    <mergeCell ref="C13:D13"/>
    <mergeCell ref="E13:F13"/>
    <mergeCell ref="G13:H13"/>
    <mergeCell ref="I13:J13"/>
    <mergeCell ref="O12:P12"/>
    <mergeCell ref="K13:L13"/>
    <mergeCell ref="O9:P9"/>
    <mergeCell ref="M9:N9"/>
    <mergeCell ref="M11:N11"/>
    <mergeCell ref="M12:N12"/>
    <mergeCell ref="M10:N10"/>
    <mergeCell ref="O11:P11"/>
    <mergeCell ref="O13:P13"/>
    <mergeCell ref="K9:L9"/>
    <mergeCell ref="O8:P8"/>
    <mergeCell ref="M7:N7"/>
    <mergeCell ref="K6:L6"/>
    <mergeCell ref="O10:P10"/>
    <mergeCell ref="Q11:R11"/>
    <mergeCell ref="Q10:R10"/>
    <mergeCell ref="Q8:R8"/>
    <mergeCell ref="Q6:R6"/>
    <mergeCell ref="Q7:R7"/>
    <mergeCell ref="Q9:R9"/>
    <mergeCell ref="K10:L10"/>
    <mergeCell ref="K12:L12"/>
    <mergeCell ref="I10:J10"/>
    <mergeCell ref="E10:F10"/>
    <mergeCell ref="E11:F11"/>
    <mergeCell ref="M6:N6"/>
    <mergeCell ref="M8:N8"/>
    <mergeCell ref="K7:L7"/>
    <mergeCell ref="G10:H10"/>
    <mergeCell ref="K11:L11"/>
    <mergeCell ref="G7:H7"/>
    <mergeCell ref="C10:D10"/>
    <mergeCell ref="G12:H12"/>
    <mergeCell ref="I12:J12"/>
    <mergeCell ref="E12:F12"/>
    <mergeCell ref="I11:J11"/>
    <mergeCell ref="C11:D11"/>
    <mergeCell ref="K5:L5"/>
    <mergeCell ref="M5:N5"/>
    <mergeCell ref="O5:P5"/>
    <mergeCell ref="E4:J4"/>
    <mergeCell ref="C9:D9"/>
    <mergeCell ref="E9:F9"/>
    <mergeCell ref="G9:H9"/>
    <mergeCell ref="I9:J9"/>
    <mergeCell ref="C8:D8"/>
    <mergeCell ref="I7:J7"/>
    <mergeCell ref="A4:B5"/>
    <mergeCell ref="G5:H5"/>
    <mergeCell ref="I5:J5"/>
    <mergeCell ref="A24:B26"/>
    <mergeCell ref="C24:J24"/>
    <mergeCell ref="C25:F25"/>
    <mergeCell ref="G25:J25"/>
    <mergeCell ref="D26:E26"/>
    <mergeCell ref="G8:H8"/>
    <mergeCell ref="C18:D18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P39:Q39"/>
    <mergeCell ref="H34:I34"/>
    <mergeCell ref="D33:E33"/>
    <mergeCell ref="D38:E38"/>
    <mergeCell ref="H38:I38"/>
    <mergeCell ref="L37:M37"/>
    <mergeCell ref="H33:I33"/>
    <mergeCell ref="H36:I36"/>
    <mergeCell ref="D35:E35"/>
    <mergeCell ref="D39:E39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H37:I37"/>
    <mergeCell ref="D34:E34"/>
    <mergeCell ref="H35:I35"/>
    <mergeCell ref="L35:M35"/>
    <mergeCell ref="P38:Q38"/>
    <mergeCell ref="A21:R21"/>
    <mergeCell ref="H29:I29"/>
    <mergeCell ref="D28:E28"/>
    <mergeCell ref="H28:I28"/>
    <mergeCell ref="L28:M28"/>
  </mergeCells>
  <printOptions horizontalCentered="1"/>
  <pageMargins left="0.2755905511811024" right="0.2755905511811024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J41" sqref="J41:K41"/>
    </sheetView>
  </sheetViews>
  <sheetFormatPr defaultColWidth="9.00390625" defaultRowHeight="13.5"/>
  <cols>
    <col min="1" max="2" width="5.375" style="8" customWidth="1"/>
    <col min="3" max="12" width="8.125" style="8" customWidth="1"/>
    <col min="13" max="16384" width="9.00390625" style="8" customWidth="1"/>
  </cols>
  <sheetData>
    <row r="1" spans="1:12" ht="24">
      <c r="A1" s="96" t="s">
        <v>129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17" t="s">
        <v>130</v>
      </c>
      <c r="B3" s="17"/>
      <c r="C3" s="17"/>
      <c r="K3" s="2"/>
      <c r="L3" s="2" t="s">
        <v>121</v>
      </c>
    </row>
    <row r="4" spans="1:12" ht="27" customHeight="1">
      <c r="A4" s="152" t="s">
        <v>109</v>
      </c>
      <c r="B4" s="153"/>
      <c r="C4" s="166" t="s">
        <v>4</v>
      </c>
      <c r="D4" s="167"/>
      <c r="E4" s="145" t="s">
        <v>43</v>
      </c>
      <c r="F4" s="158"/>
      <c r="G4" s="168" t="s">
        <v>44</v>
      </c>
      <c r="H4" s="169"/>
      <c r="I4" s="145" t="s">
        <v>45</v>
      </c>
      <c r="J4" s="158"/>
      <c r="K4" s="145" t="s">
        <v>46</v>
      </c>
      <c r="L4" s="146"/>
    </row>
    <row r="5" spans="1:12" ht="18" customHeight="1">
      <c r="A5" s="154"/>
      <c r="B5" s="155"/>
      <c r="C5" s="27" t="s">
        <v>47</v>
      </c>
      <c r="D5" s="27" t="s">
        <v>48</v>
      </c>
      <c r="E5" s="18" t="s">
        <v>47</v>
      </c>
      <c r="F5" s="18" t="s">
        <v>48</v>
      </c>
      <c r="G5" s="18" t="s">
        <v>47</v>
      </c>
      <c r="H5" s="18" t="s">
        <v>48</v>
      </c>
      <c r="I5" s="18" t="s">
        <v>47</v>
      </c>
      <c r="J5" s="18" t="s">
        <v>48</v>
      </c>
      <c r="K5" s="18" t="s">
        <v>47</v>
      </c>
      <c r="L5" s="19" t="s">
        <v>48</v>
      </c>
    </row>
    <row r="6" spans="1:12" s="15" customFormat="1" ht="19.5" customHeight="1">
      <c r="A6" s="53" t="s">
        <v>33</v>
      </c>
      <c r="B6" s="54">
        <v>40</v>
      </c>
      <c r="C6" s="34">
        <f aca="true" t="shared" si="0" ref="C6:D16">SUM(E6,G6,I6,K6)</f>
        <v>22840</v>
      </c>
      <c r="D6" s="33">
        <f t="shared" si="0"/>
        <v>1027</v>
      </c>
      <c r="E6" s="4">
        <v>22818</v>
      </c>
      <c r="F6" s="4">
        <v>1000</v>
      </c>
      <c r="G6" s="4">
        <v>8</v>
      </c>
      <c r="H6" s="4">
        <v>7</v>
      </c>
      <c r="I6" s="4">
        <v>1</v>
      </c>
      <c r="J6" s="4">
        <v>1</v>
      </c>
      <c r="K6" s="4">
        <v>13</v>
      </c>
      <c r="L6" s="4">
        <v>19</v>
      </c>
    </row>
    <row r="7" spans="1:12" s="15" customFormat="1" ht="19.5" customHeight="1">
      <c r="A7" s="53"/>
      <c r="B7" s="54">
        <v>50</v>
      </c>
      <c r="C7" s="34">
        <f t="shared" si="0"/>
        <v>27267</v>
      </c>
      <c r="D7" s="33">
        <f t="shared" si="0"/>
        <v>1969</v>
      </c>
      <c r="E7" s="4">
        <v>25861</v>
      </c>
      <c r="F7" s="4">
        <v>1236</v>
      </c>
      <c r="G7" s="4">
        <v>312</v>
      </c>
      <c r="H7" s="4">
        <v>310</v>
      </c>
      <c r="I7" s="4">
        <v>221</v>
      </c>
      <c r="J7" s="4">
        <v>140</v>
      </c>
      <c r="K7" s="4">
        <v>873</v>
      </c>
      <c r="L7" s="4">
        <v>283</v>
      </c>
    </row>
    <row r="8" spans="1:12" s="15" customFormat="1" ht="19.5" customHeight="1">
      <c r="A8" s="53"/>
      <c r="B8" s="54">
        <v>55</v>
      </c>
      <c r="C8" s="34">
        <f t="shared" si="0"/>
        <v>27376</v>
      </c>
      <c r="D8" s="33">
        <f t="shared" si="0"/>
        <v>2803</v>
      </c>
      <c r="E8" s="4">
        <v>23581</v>
      </c>
      <c r="F8" s="4">
        <v>1408</v>
      </c>
      <c r="G8" s="4">
        <v>1007</v>
      </c>
      <c r="H8" s="4">
        <v>552</v>
      </c>
      <c r="I8" s="4">
        <v>534</v>
      </c>
      <c r="J8" s="4">
        <v>264</v>
      </c>
      <c r="K8" s="4">
        <v>2254</v>
      </c>
      <c r="L8" s="4">
        <v>579</v>
      </c>
    </row>
    <row r="9" spans="1:12" s="15" customFormat="1" ht="19.5" customHeight="1">
      <c r="A9" s="53"/>
      <c r="B9" s="54">
        <v>60</v>
      </c>
      <c r="C9" s="34">
        <f t="shared" si="0"/>
        <v>29970</v>
      </c>
      <c r="D9" s="33">
        <f t="shared" si="0"/>
        <v>3469</v>
      </c>
      <c r="E9" s="4">
        <v>24926</v>
      </c>
      <c r="F9" s="4">
        <v>1674</v>
      </c>
      <c r="G9" s="4">
        <v>1207</v>
      </c>
      <c r="H9" s="4">
        <v>699</v>
      </c>
      <c r="I9" s="4">
        <v>884</v>
      </c>
      <c r="J9" s="4">
        <v>464</v>
      </c>
      <c r="K9" s="4">
        <v>2953</v>
      </c>
      <c r="L9" s="4">
        <v>632</v>
      </c>
    </row>
    <row r="10" spans="1:12" s="15" customFormat="1" ht="19.5" customHeight="1">
      <c r="A10" s="53" t="s">
        <v>34</v>
      </c>
      <c r="B10" s="54">
        <v>2</v>
      </c>
      <c r="C10" s="34">
        <f t="shared" si="0"/>
        <v>32432</v>
      </c>
      <c r="D10" s="33">
        <f t="shared" si="0"/>
        <v>4224</v>
      </c>
      <c r="E10" s="4">
        <v>25992</v>
      </c>
      <c r="F10" s="4">
        <v>1929</v>
      </c>
      <c r="G10" s="4">
        <v>1715</v>
      </c>
      <c r="H10" s="4">
        <v>760</v>
      </c>
      <c r="I10" s="4">
        <v>1238</v>
      </c>
      <c r="J10" s="4">
        <v>665</v>
      </c>
      <c r="K10" s="4">
        <v>3487</v>
      </c>
      <c r="L10" s="4">
        <v>870</v>
      </c>
    </row>
    <row r="11" spans="1:12" s="15" customFormat="1" ht="19.5" customHeight="1">
      <c r="A11" s="21"/>
      <c r="B11" s="54">
        <v>7</v>
      </c>
      <c r="C11" s="34">
        <f t="shared" si="0"/>
        <v>34629</v>
      </c>
      <c r="D11" s="33">
        <f t="shared" si="0"/>
        <v>5867</v>
      </c>
      <c r="E11" s="4">
        <v>26804</v>
      </c>
      <c r="F11" s="4">
        <v>2185</v>
      </c>
      <c r="G11" s="4">
        <v>2019</v>
      </c>
      <c r="H11" s="4">
        <v>1011</v>
      </c>
      <c r="I11" s="4">
        <v>1656</v>
      </c>
      <c r="J11" s="4">
        <v>1079</v>
      </c>
      <c r="K11" s="4">
        <v>4150</v>
      </c>
      <c r="L11" s="4">
        <v>1592</v>
      </c>
    </row>
    <row r="12" spans="1:12" s="15" customFormat="1" ht="19.5" customHeight="1">
      <c r="A12" s="21"/>
      <c r="B12" s="54">
        <v>12</v>
      </c>
      <c r="C12" s="34">
        <f t="shared" si="0"/>
        <v>35927</v>
      </c>
      <c r="D12" s="33">
        <f t="shared" si="0"/>
        <v>6759</v>
      </c>
      <c r="E12" s="4">
        <v>27131</v>
      </c>
      <c r="F12" s="4">
        <v>2406</v>
      </c>
      <c r="G12" s="4">
        <v>2096</v>
      </c>
      <c r="H12" s="4">
        <v>1119</v>
      </c>
      <c r="I12" s="4">
        <v>1998</v>
      </c>
      <c r="J12" s="4">
        <v>1373</v>
      </c>
      <c r="K12" s="4">
        <v>4702</v>
      </c>
      <c r="L12" s="4">
        <v>1861</v>
      </c>
    </row>
    <row r="13" spans="1:12" s="15" customFormat="1" ht="19.5" customHeight="1">
      <c r="A13" s="53"/>
      <c r="B13" s="54">
        <v>17</v>
      </c>
      <c r="C13" s="34">
        <f t="shared" si="0"/>
        <v>36691</v>
      </c>
      <c r="D13" s="33">
        <f t="shared" si="0"/>
        <v>7642</v>
      </c>
      <c r="E13" s="55">
        <v>27824</v>
      </c>
      <c r="F13" s="55">
        <v>2613</v>
      </c>
      <c r="G13" s="55">
        <v>1641</v>
      </c>
      <c r="H13" s="55">
        <v>1372</v>
      </c>
      <c r="I13" s="55">
        <v>2214</v>
      </c>
      <c r="J13" s="55">
        <v>1795</v>
      </c>
      <c r="K13" s="55">
        <v>5012</v>
      </c>
      <c r="L13" s="55">
        <v>1862</v>
      </c>
    </row>
    <row r="14" spans="1:12" s="21" customFormat="1" ht="19.5" customHeight="1">
      <c r="A14" s="53"/>
      <c r="B14" s="56">
        <v>21</v>
      </c>
      <c r="C14" s="34">
        <f t="shared" si="0"/>
        <v>54116</v>
      </c>
      <c r="D14" s="33">
        <f t="shared" si="0"/>
        <v>10197</v>
      </c>
      <c r="E14" s="55">
        <v>42353</v>
      </c>
      <c r="F14" s="55">
        <v>3893</v>
      </c>
      <c r="G14" s="55">
        <v>1671</v>
      </c>
      <c r="H14" s="55">
        <v>1635</v>
      </c>
      <c r="I14" s="55">
        <v>3398</v>
      </c>
      <c r="J14" s="55">
        <v>2431</v>
      </c>
      <c r="K14" s="55">
        <v>6694</v>
      </c>
      <c r="L14" s="55">
        <v>2238</v>
      </c>
    </row>
    <row r="15" spans="1:12" s="21" customFormat="1" ht="19.5" customHeight="1">
      <c r="A15" s="53"/>
      <c r="B15" s="56">
        <v>22</v>
      </c>
      <c r="C15" s="34">
        <f t="shared" si="0"/>
        <v>54308</v>
      </c>
      <c r="D15" s="33">
        <f t="shared" si="0"/>
        <v>10323</v>
      </c>
      <c r="E15" s="55">
        <v>42466</v>
      </c>
      <c r="F15" s="55">
        <v>3939</v>
      </c>
      <c r="G15" s="55">
        <v>1678</v>
      </c>
      <c r="H15" s="55">
        <v>1647</v>
      </c>
      <c r="I15" s="55">
        <v>3425</v>
      </c>
      <c r="J15" s="55">
        <v>2473</v>
      </c>
      <c r="K15" s="55">
        <v>6739</v>
      </c>
      <c r="L15" s="55">
        <v>2264</v>
      </c>
    </row>
    <row r="16" spans="1:12" s="21" customFormat="1" ht="19.5" customHeight="1">
      <c r="A16" s="53"/>
      <c r="B16" s="56">
        <v>23</v>
      </c>
      <c r="C16" s="34">
        <f t="shared" si="0"/>
        <v>54586</v>
      </c>
      <c r="D16" s="33">
        <f t="shared" si="0"/>
        <v>10398</v>
      </c>
      <c r="E16" s="55">
        <v>42640</v>
      </c>
      <c r="F16" s="55">
        <v>3984</v>
      </c>
      <c r="G16" s="55">
        <v>1694</v>
      </c>
      <c r="H16" s="55">
        <v>1669</v>
      </c>
      <c r="I16" s="55">
        <v>3445</v>
      </c>
      <c r="J16" s="55">
        <v>2481</v>
      </c>
      <c r="K16" s="55">
        <v>6807</v>
      </c>
      <c r="L16" s="55">
        <v>2264</v>
      </c>
    </row>
    <row r="17" spans="1:12" s="21" customFormat="1" ht="19.5" customHeight="1">
      <c r="A17" s="57"/>
      <c r="B17" s="56">
        <v>24</v>
      </c>
      <c r="C17" s="34">
        <f>SUM(E17,G17,I17,K17)</f>
        <v>54949</v>
      </c>
      <c r="D17" s="33">
        <f>SUM(F17,H17,J17,L17)</f>
        <v>10488</v>
      </c>
      <c r="E17" s="55">
        <v>42809</v>
      </c>
      <c r="F17" s="55">
        <v>4027</v>
      </c>
      <c r="G17" s="55">
        <v>1797</v>
      </c>
      <c r="H17" s="55">
        <v>1679</v>
      </c>
      <c r="I17" s="55">
        <v>3486</v>
      </c>
      <c r="J17" s="55">
        <v>2497</v>
      </c>
      <c r="K17" s="55">
        <v>6857</v>
      </c>
      <c r="L17" s="55">
        <v>2285</v>
      </c>
    </row>
    <row r="18" spans="1:12" s="21" customFormat="1" ht="19.5" customHeight="1">
      <c r="A18" s="53"/>
      <c r="B18" s="56">
        <v>25</v>
      </c>
      <c r="C18" s="34">
        <v>55168</v>
      </c>
      <c r="D18" s="33">
        <v>10558</v>
      </c>
      <c r="E18" s="55">
        <v>42978</v>
      </c>
      <c r="F18" s="55">
        <v>4073</v>
      </c>
      <c r="G18" s="55">
        <v>1796</v>
      </c>
      <c r="H18" s="55">
        <v>1677</v>
      </c>
      <c r="I18" s="55">
        <v>3494</v>
      </c>
      <c r="J18" s="55">
        <v>2515</v>
      </c>
      <c r="K18" s="55">
        <v>6900</v>
      </c>
      <c r="L18" s="55">
        <v>2293</v>
      </c>
    </row>
    <row r="19" spans="1:12" ht="16.5" customHeight="1">
      <c r="A19" s="43" t="s">
        <v>120</v>
      </c>
      <c r="B19" s="44"/>
      <c r="C19" s="44"/>
      <c r="D19" s="44"/>
      <c r="E19" s="44"/>
      <c r="F19" s="44"/>
      <c r="G19" s="44"/>
      <c r="H19" s="6"/>
      <c r="I19" s="6"/>
      <c r="J19" s="6"/>
      <c r="K19" s="7"/>
      <c r="L19" s="7" t="s">
        <v>42</v>
      </c>
    </row>
    <row r="20" ht="16.5" customHeight="1">
      <c r="A20" s="1"/>
    </row>
    <row r="21" ht="39" customHeight="1">
      <c r="A21" s="24"/>
    </row>
    <row r="22" spans="1:12" ht="24">
      <c r="A22" s="25"/>
      <c r="B22" s="96" t="s">
        <v>147</v>
      </c>
      <c r="C22" s="96"/>
      <c r="D22" s="96"/>
      <c r="E22" s="96"/>
      <c r="F22" s="96"/>
      <c r="G22" s="96"/>
      <c r="H22" s="96"/>
      <c r="I22" s="96"/>
      <c r="J22" s="96"/>
      <c r="K22" s="96"/>
      <c r="L22" s="26"/>
    </row>
    <row r="23" ht="9" customHeight="1"/>
    <row r="24" spans="2:11" ht="13.5">
      <c r="B24" s="8" t="s">
        <v>131</v>
      </c>
      <c r="J24" s="2"/>
      <c r="K24" s="2" t="s">
        <v>148</v>
      </c>
    </row>
    <row r="25" spans="2:11" ht="15.75" customHeight="1">
      <c r="B25" s="170" t="s">
        <v>110</v>
      </c>
      <c r="C25" s="153"/>
      <c r="D25" s="137" t="s">
        <v>23</v>
      </c>
      <c r="E25" s="138"/>
      <c r="F25" s="171" t="s">
        <v>49</v>
      </c>
      <c r="G25" s="172"/>
      <c r="H25" s="171" t="s">
        <v>157</v>
      </c>
      <c r="I25" s="172"/>
      <c r="J25" s="171" t="s">
        <v>50</v>
      </c>
      <c r="K25" s="175"/>
    </row>
    <row r="26" spans="2:11" ht="15.75" customHeight="1">
      <c r="B26" s="154"/>
      <c r="C26" s="155"/>
      <c r="D26" s="139"/>
      <c r="E26" s="140"/>
      <c r="F26" s="173"/>
      <c r="G26" s="174"/>
      <c r="H26" s="173"/>
      <c r="I26" s="174"/>
      <c r="J26" s="173"/>
      <c r="K26" s="176"/>
    </row>
    <row r="27" spans="2:11" ht="16.5" customHeight="1">
      <c r="B27" s="14" t="s">
        <v>33</v>
      </c>
      <c r="C27" s="4">
        <v>29</v>
      </c>
      <c r="D27" s="163">
        <f aca="true" t="shared" si="1" ref="D27:D38">SUM(F27:K27)</f>
        <v>30</v>
      </c>
      <c r="E27" s="164"/>
      <c r="F27" s="165">
        <v>30</v>
      </c>
      <c r="G27" s="165"/>
      <c r="H27" s="165">
        <v>0</v>
      </c>
      <c r="I27" s="165"/>
      <c r="J27" s="165">
        <v>0</v>
      </c>
      <c r="K27" s="165"/>
    </row>
    <row r="28" spans="2:11" ht="16.5" customHeight="1">
      <c r="B28" s="14"/>
      <c r="C28" s="4">
        <v>30</v>
      </c>
      <c r="D28" s="163">
        <f t="shared" si="1"/>
        <v>58</v>
      </c>
      <c r="E28" s="164"/>
      <c r="F28" s="165">
        <v>50</v>
      </c>
      <c r="G28" s="165"/>
      <c r="H28" s="165">
        <v>8</v>
      </c>
      <c r="I28" s="165"/>
      <c r="J28" s="165">
        <v>0</v>
      </c>
      <c r="K28" s="165"/>
    </row>
    <row r="29" spans="2:11" ht="16.5" customHeight="1">
      <c r="B29" s="14"/>
      <c r="C29" s="4">
        <v>35</v>
      </c>
      <c r="D29" s="163">
        <f t="shared" si="1"/>
        <v>178</v>
      </c>
      <c r="E29" s="164"/>
      <c r="F29" s="165">
        <v>170</v>
      </c>
      <c r="G29" s="165"/>
      <c r="H29" s="165">
        <v>8</v>
      </c>
      <c r="I29" s="165"/>
      <c r="J29" s="165">
        <v>0</v>
      </c>
      <c r="K29" s="165"/>
    </row>
    <row r="30" spans="2:11" ht="16.5" customHeight="1">
      <c r="B30" s="14"/>
      <c r="C30" s="4">
        <v>40</v>
      </c>
      <c r="D30" s="163">
        <f t="shared" si="1"/>
        <v>238</v>
      </c>
      <c r="E30" s="164"/>
      <c r="F30" s="165">
        <v>230</v>
      </c>
      <c r="G30" s="165"/>
      <c r="H30" s="165">
        <v>8</v>
      </c>
      <c r="I30" s="165"/>
      <c r="J30" s="165">
        <v>0</v>
      </c>
      <c r="K30" s="165"/>
    </row>
    <row r="31" spans="2:11" ht="16.5" customHeight="1">
      <c r="B31" s="14"/>
      <c r="C31" s="4">
        <v>45</v>
      </c>
      <c r="D31" s="163">
        <f t="shared" si="1"/>
        <v>238</v>
      </c>
      <c r="E31" s="164"/>
      <c r="F31" s="165">
        <v>230</v>
      </c>
      <c r="G31" s="165"/>
      <c r="H31" s="165">
        <v>8</v>
      </c>
      <c r="I31" s="165"/>
      <c r="J31" s="165">
        <v>0</v>
      </c>
      <c r="K31" s="165"/>
    </row>
    <row r="32" spans="2:11" ht="16.5" customHeight="1">
      <c r="B32" s="14"/>
      <c r="C32" s="4">
        <v>50</v>
      </c>
      <c r="D32" s="163">
        <f t="shared" si="1"/>
        <v>286</v>
      </c>
      <c r="E32" s="164"/>
      <c r="F32" s="165">
        <v>230</v>
      </c>
      <c r="G32" s="165"/>
      <c r="H32" s="165">
        <v>8</v>
      </c>
      <c r="I32" s="165"/>
      <c r="J32" s="165">
        <v>48</v>
      </c>
      <c r="K32" s="165"/>
    </row>
    <row r="33" spans="2:11" ht="16.5" customHeight="1">
      <c r="B33" s="14"/>
      <c r="C33" s="4">
        <v>55</v>
      </c>
      <c r="D33" s="163">
        <f t="shared" si="1"/>
        <v>268</v>
      </c>
      <c r="E33" s="164"/>
      <c r="F33" s="165">
        <v>212</v>
      </c>
      <c r="G33" s="165"/>
      <c r="H33" s="165">
        <v>8</v>
      </c>
      <c r="I33" s="165"/>
      <c r="J33" s="165">
        <v>48</v>
      </c>
      <c r="K33" s="165"/>
    </row>
    <row r="34" spans="2:11" ht="16.5" customHeight="1">
      <c r="B34" s="14"/>
      <c r="C34" s="4">
        <v>60</v>
      </c>
      <c r="D34" s="163">
        <f t="shared" si="1"/>
        <v>292</v>
      </c>
      <c r="E34" s="164"/>
      <c r="F34" s="165">
        <v>212</v>
      </c>
      <c r="G34" s="165"/>
      <c r="H34" s="165">
        <v>8</v>
      </c>
      <c r="I34" s="165"/>
      <c r="J34" s="165">
        <v>72</v>
      </c>
      <c r="K34" s="165"/>
    </row>
    <row r="35" spans="2:11" ht="16.5" customHeight="1">
      <c r="B35" s="14" t="s">
        <v>34</v>
      </c>
      <c r="C35" s="4">
        <v>2</v>
      </c>
      <c r="D35" s="163">
        <f t="shared" si="1"/>
        <v>292</v>
      </c>
      <c r="E35" s="164"/>
      <c r="F35" s="165">
        <v>212</v>
      </c>
      <c r="G35" s="165"/>
      <c r="H35" s="165">
        <v>8</v>
      </c>
      <c r="I35" s="165"/>
      <c r="J35" s="165">
        <v>72</v>
      </c>
      <c r="K35" s="165"/>
    </row>
    <row r="36" spans="2:11" s="13" customFormat="1" ht="16.5" customHeight="1">
      <c r="B36" s="14"/>
      <c r="C36" s="4">
        <v>7</v>
      </c>
      <c r="D36" s="163">
        <f t="shared" si="1"/>
        <v>318</v>
      </c>
      <c r="E36" s="164"/>
      <c r="F36" s="165">
        <v>178</v>
      </c>
      <c r="G36" s="165"/>
      <c r="H36" s="165">
        <v>8</v>
      </c>
      <c r="I36" s="165"/>
      <c r="J36" s="165">
        <v>132</v>
      </c>
      <c r="K36" s="165"/>
    </row>
    <row r="37" spans="2:11" s="5" customFormat="1" ht="16.5" customHeight="1">
      <c r="B37" s="14"/>
      <c r="C37" s="4">
        <v>12</v>
      </c>
      <c r="D37" s="163">
        <f t="shared" si="1"/>
        <v>302</v>
      </c>
      <c r="E37" s="164"/>
      <c r="F37" s="165">
        <v>170</v>
      </c>
      <c r="G37" s="165"/>
      <c r="H37" s="165">
        <v>0</v>
      </c>
      <c r="I37" s="165"/>
      <c r="J37" s="165">
        <v>132</v>
      </c>
      <c r="K37" s="165"/>
    </row>
    <row r="38" spans="2:11" s="5" customFormat="1" ht="16.5" customHeight="1">
      <c r="B38" s="14"/>
      <c r="C38" s="3">
        <v>17</v>
      </c>
      <c r="D38" s="163">
        <f t="shared" si="1"/>
        <v>298</v>
      </c>
      <c r="E38" s="164"/>
      <c r="F38" s="165">
        <v>166</v>
      </c>
      <c r="G38" s="165"/>
      <c r="H38" s="165">
        <v>0</v>
      </c>
      <c r="I38" s="165"/>
      <c r="J38" s="165">
        <v>132</v>
      </c>
      <c r="K38" s="165"/>
    </row>
    <row r="39" spans="2:11" s="5" customFormat="1" ht="16.5" customHeight="1">
      <c r="B39" s="14"/>
      <c r="C39" s="3">
        <v>20</v>
      </c>
      <c r="D39" s="163">
        <f>SUM(F39:K39)</f>
        <v>290</v>
      </c>
      <c r="E39" s="164"/>
      <c r="F39" s="165">
        <v>158</v>
      </c>
      <c r="G39" s="165"/>
      <c r="H39" s="165">
        <v>0</v>
      </c>
      <c r="I39" s="165"/>
      <c r="J39" s="165">
        <v>132</v>
      </c>
      <c r="K39" s="165"/>
    </row>
    <row r="40" spans="2:11" s="5" customFormat="1" ht="16.5" customHeight="1">
      <c r="B40" s="14"/>
      <c r="C40" s="3">
        <v>21</v>
      </c>
      <c r="D40" s="163">
        <f>SUM(F40:K40)</f>
        <v>284</v>
      </c>
      <c r="E40" s="164"/>
      <c r="F40" s="165">
        <v>152</v>
      </c>
      <c r="G40" s="165"/>
      <c r="H40" s="165">
        <v>0</v>
      </c>
      <c r="I40" s="165"/>
      <c r="J40" s="165">
        <v>132</v>
      </c>
      <c r="K40" s="165"/>
    </row>
    <row r="41" spans="2:11" s="5" customFormat="1" ht="16.5" customHeight="1">
      <c r="B41" s="14"/>
      <c r="C41" s="3">
        <v>22</v>
      </c>
      <c r="D41" s="163">
        <f>SUM(F41:K41)</f>
        <v>294</v>
      </c>
      <c r="E41" s="164"/>
      <c r="F41" s="165">
        <v>141</v>
      </c>
      <c r="G41" s="165"/>
      <c r="H41" s="165">
        <v>0</v>
      </c>
      <c r="I41" s="165"/>
      <c r="J41" s="165">
        <v>153</v>
      </c>
      <c r="K41" s="165"/>
    </row>
    <row r="42" spans="2:11" s="5" customFormat="1" ht="16.5" customHeight="1">
      <c r="B42" s="14"/>
      <c r="C42" s="3">
        <v>23</v>
      </c>
      <c r="D42" s="163">
        <f>SUM(F42:K42)</f>
        <v>313</v>
      </c>
      <c r="E42" s="164"/>
      <c r="F42" s="165">
        <v>139</v>
      </c>
      <c r="G42" s="165"/>
      <c r="H42" s="165" t="s">
        <v>107</v>
      </c>
      <c r="I42" s="165"/>
      <c r="J42" s="165">
        <v>174</v>
      </c>
      <c r="K42" s="165"/>
    </row>
    <row r="43" spans="2:11" s="5" customFormat="1" ht="16.5" customHeight="1">
      <c r="B43" s="14"/>
      <c r="C43" s="3">
        <v>24</v>
      </c>
      <c r="D43" s="163">
        <v>300</v>
      </c>
      <c r="E43" s="164"/>
      <c r="F43" s="165">
        <v>126</v>
      </c>
      <c r="G43" s="165"/>
      <c r="H43" s="165" t="s">
        <v>107</v>
      </c>
      <c r="I43" s="165"/>
      <c r="J43" s="165">
        <v>174</v>
      </c>
      <c r="K43" s="165"/>
    </row>
    <row r="44" spans="2:11" s="5" customFormat="1" ht="16.5" customHeight="1">
      <c r="B44" s="6"/>
      <c r="C44" s="6"/>
      <c r="D44" s="6"/>
      <c r="E44" s="6"/>
      <c r="F44" s="6"/>
      <c r="G44" s="6"/>
      <c r="H44" s="6"/>
      <c r="I44" s="6"/>
      <c r="J44" s="7"/>
      <c r="K44" s="7" t="s">
        <v>100</v>
      </c>
    </row>
  </sheetData>
  <sheetProtection/>
  <mergeCells count="81">
    <mergeCell ref="H41:I41"/>
    <mergeCell ref="J41:K41"/>
    <mergeCell ref="D42:E42"/>
    <mergeCell ref="F42:G42"/>
    <mergeCell ref="H42:I42"/>
    <mergeCell ref="J42:K42"/>
    <mergeCell ref="B22:K22"/>
    <mergeCell ref="B25:C26"/>
    <mergeCell ref="D25:E26"/>
    <mergeCell ref="F25:G26"/>
    <mergeCell ref="H25:I26"/>
    <mergeCell ref="J25:K26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D39:E39"/>
    <mergeCell ref="F39:G39"/>
    <mergeCell ref="H39:I39"/>
    <mergeCell ref="J39:K39"/>
    <mergeCell ref="D43:E43"/>
    <mergeCell ref="F43:G43"/>
    <mergeCell ref="H43:I43"/>
    <mergeCell ref="J43:K43"/>
    <mergeCell ref="D41:E41"/>
    <mergeCell ref="F41:G41"/>
    <mergeCell ref="F28:G28"/>
    <mergeCell ref="H28:I28"/>
    <mergeCell ref="J28:K28"/>
    <mergeCell ref="D27:E27"/>
    <mergeCell ref="F27:G27"/>
    <mergeCell ref="H27:I27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D32:E32"/>
    <mergeCell ref="F32:G32"/>
    <mergeCell ref="H32:I32"/>
    <mergeCell ref="J32:K32"/>
    <mergeCell ref="D31:E31"/>
    <mergeCell ref="F31:G31"/>
    <mergeCell ref="H31:I31"/>
    <mergeCell ref="J31:K31"/>
    <mergeCell ref="H33:I33"/>
    <mergeCell ref="J33:K33"/>
    <mergeCell ref="D34:E34"/>
    <mergeCell ref="F34:G34"/>
    <mergeCell ref="H34:I34"/>
    <mergeCell ref="J34:K34"/>
    <mergeCell ref="D33:E33"/>
    <mergeCell ref="F33:G33"/>
    <mergeCell ref="D36:E36"/>
    <mergeCell ref="F36:G36"/>
    <mergeCell ref="D35:E35"/>
    <mergeCell ref="F35:G35"/>
    <mergeCell ref="H35:I35"/>
    <mergeCell ref="J35:K35"/>
    <mergeCell ref="H36:I36"/>
    <mergeCell ref="J36:K36"/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CZC141519</cp:lastModifiedBy>
  <cp:lastPrinted>2013-11-27T11:10:01Z</cp:lastPrinted>
  <dcterms:created xsi:type="dcterms:W3CDTF">2002-03-04T06:34:30Z</dcterms:created>
  <dcterms:modified xsi:type="dcterms:W3CDTF">2013-11-27T11:10:07Z</dcterms:modified>
  <cp:category/>
  <cp:version/>
  <cp:contentType/>
  <cp:contentStatus/>
</cp:coreProperties>
</file>